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FILESV02\mirai_sen\R３年度\03　財政担当\17 財政状況資料集\R01\R03.09.16　令和元年度財政状況資料集の作成について（2回目）\県提出\"/>
    </mc:Choice>
  </mc:AlternateContent>
  <xr:revisionPtr revIDLastSave="0" documentId="13_ncr:1_{044F230E-0BEC-43A3-A671-5A7A088FF20B}" xr6:coauthVersionLast="44" xr6:coauthVersionMax="44" xr10:uidLastSave="{00000000-0000-0000-0000-000000000000}"/>
  <bookViews>
    <workbookView xWindow="-120" yWindow="-120" windowWidth="20730" windowHeight="11160" firstSheet="11"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BE35" i="10"/>
  <c r="AM35" i="10"/>
  <c r="C35" i="10"/>
  <c r="CO34" i="10"/>
  <c r="BW34" i="10"/>
  <c r="BE34" i="10"/>
  <c r="AM34" i="10"/>
  <c r="U34" i="10"/>
  <c r="U35" i="10" s="1"/>
  <c r="U36" i="10" s="1"/>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<sst xmlns="http://schemas.openxmlformats.org/spreadsheetml/2006/main" count="1157" uniqueCount="593">
  <si>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</si>
  <si>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</si>
  <si>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</si>
  <si>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</si>
  <si>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</si>
  <si>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</si>
  <si>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</si>
  <si>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</si>
  <si>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</si>
  <si>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</si>
  <si>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</si>
  <si>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</si>
  <si>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</si>
  <si>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</si>
  <si>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</si>
  <si>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</si>
  <si>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</si>
  <si>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</si>
  <si>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</si>
  <si>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</si>
  <si>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</si>
  <si>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</si>
  <si>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</si>
  <si>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</si>
  <si>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</si>
  <si>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</si>
  <si>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</si>
  <si>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</si>
  <si>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</si>
  <si>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</si>
  <si>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</si>
  <si>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</si>
  <si>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</si>
  <si>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</si>
  <si>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</si>
  <si>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</si>
  <si>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</si>
  <si>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</si>
  <si>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</si>
  <si>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</si>
  <si>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</si>
  <si>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</si>
  <si>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</si>
  <si>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</si>
  <si>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</si>
  <si>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</si>
  <si>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</si>
  <si>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</si>
  <si>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</si>
  <si>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</si>
  <si>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</si>
  <si>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</si>
  <si>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</si>
  <si>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</si>
  <si>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</si>
  <si>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</si>
  <si>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</si>
  <si>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</si>
  <si>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</si>
  <si>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</si>
  <si>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</si>
  <si>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</si>
  <si>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</si>
  <si>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</si>
  <si>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</si>
  <si>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</si>
  <si>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</si>
  <si>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</si>
  <si>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</si>
  <si>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</si>
  <si>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</si>
  <si>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</si>
  <si>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</si>
  <si>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</si>
  <si>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</si>
  <si>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</si>
  <si>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</si>
  <si>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</si>
  <si>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</si>
  <si>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</si>
  <si>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</si>
  <si>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</si>
  <si>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</si>
  <si>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</si>
  <si>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</si>
  <si>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</si>
  <si>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</si>
  <si>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</si>
  <si>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</si>
  <si>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</si>
  <si>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</si>
  <si>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</si>
  <si>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</si>
  <si>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</si>
  <si>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</si>
  <si>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</si>
  <si>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</si>
  <si>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</si>
  <si>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皆野町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</si>
  <si>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</si>
  <si>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</si>
  <si>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</si>
  <si>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</si>
  <si>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</si>
  <si>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</si>
  <si>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</si>
  <si>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</si>
  <si>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</si>
  <si>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</si>
  <si>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</si>
  <si>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</si>
  <si>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</si>
  <si>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</si>
  <si>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</si>
  <si>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</si>
  <si>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</si>
  <si>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</si>
  <si>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</si>
  <si>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</si>
  <si>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</si>
  <si>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</si>
  <si>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</si>
  <si>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</si>
  <si>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</si>
  <si>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</si>
  <si>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</si>
  <si>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</si>
  <si>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</si>
  <si>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</si>
  <si>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</si>
  <si>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</si>
  <si>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</si>
  <si>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</si>
  <si>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</si>
  <si>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</si>
  <si>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</si>
  <si>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</si>
  <si>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</si>
  <si>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</si>
  <si>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</si>
  <si>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</si>
  <si>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</si>
  <si>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</si>
  <si>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</si>
  <si>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</si>
  <si>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</si>
  <si>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</si>
  <si>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</si>
  <si>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</si>
  <si>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</si>
  <si>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</si>
  <si>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</si>
  <si>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</si>
  <si>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</si>
  <si>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</si>
  <si>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</si>
  <si>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</si>
  <si>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</si>
  <si>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</si>
  <si>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</si>
  <si>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</si>
  <si>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</si>
  <si>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</si>
  <si>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</si>
  <si>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</si>
  <si>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</si>
  <si>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</si>
  <si>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</si>
  <si>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</si>
  <si>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</si>
  <si>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</si>
  <si>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</si>
  <si>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</si>
  <si>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</si>
  <si>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</si>
  <si>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</si>
  <si>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</si>
  <si>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</si>
  <si>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</si>
  <si>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</si>
  <si>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</si>
  <si>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</si>
  <si>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</si>
  <si>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</si>
  <si>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</si>
  <si>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</si>
  <si>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</si>
  <si>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</si>
  <si>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</si>
  <si>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</si>
  <si>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</si>
  <si>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</si>
  <si>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</si>
  <si>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</si>
  <si>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</si>
  <si>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</si>
  <si>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</si>
  <si>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</si>
  <si>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</si>
  <si>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</si>
  <si>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</si>
  <si>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</si>
  <si>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</si>
  <si>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</si>
  <si>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</si>
  <si>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</si>
  <si>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</si>
  <si>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</si>
  <si>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</si>
  <si>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</si>
  <si>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</si>
  <si>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埼玉県皆野町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</si>
  <si>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</si>
  <si>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</si>
  <si>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</si>
  <si>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</si>
  <si>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</si>
  <si>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</si>
  <si>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</si>
  <si>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</si>
  <si>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</si>
  <si>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</si>
  <si>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</si>
  <si>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</si>
  <si>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</si>
  <si>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</si>
  <si>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</si>
  <si>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</si>
  <si>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</si>
  <si>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</si>
  <si>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</si>
  <si>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</si>
  <si>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</si>
  <si>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</si>
  <si>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</si>
  <si>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</si>
  <si>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</si>
  <si>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</si>
  <si>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</si>
  <si>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</si>
  <si>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</si>
  <si>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</si>
  <si>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</si>
  <si>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</si>
  <si>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</si>
  <si>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</si>
  <si>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</si>
  <si>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</si>
  <si>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</si>
  <si>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</si>
  <si>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</si>
  <si>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</si>
  <si>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</si>
  <si>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</si>
  <si>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</si>
  <si>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</si>
  <si>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</si>
  <si>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</si>
  <si>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</si>
  <si>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</si>
  <si>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</si>
  <si>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</si>
  <si>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</si>
  <si>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</si>
  <si>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</si>
  <si>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</si>
  <si>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</si>
  <si>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</si>
  <si>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</si>
  <si>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</si>
  <si>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</si>
  <si>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</si>
  <si>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</si>
  <si>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</si>
  <si>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</si>
  <si>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</si>
  <si>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</si>
  <si>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</si>
  <si>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</si>
  <si>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</si>
  <si>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</si>
  <si>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</si>
  <si>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</si>
  <si>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</si>
  <si>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</si>
  <si>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</si>
  <si>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</si>
  <si>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</si>
  <si>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</si>
  <si>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</si>
  <si>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</si>
  <si>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</si>
  <si>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</si>
  <si>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</si>
  <si>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</si>
  <si>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</si>
  <si>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</si>
  <si>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</si>
  <si>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</si>
  <si>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</si>
  <si>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</si>
  <si>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</si>
  <si>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</si>
  <si>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</si>
  <si>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</si>
  <si>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</si>
  <si>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</si>
  <si>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</si>
  <si>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</si>
  <si>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</si>
  <si>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</si>
  <si>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</si>
  <si>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</si>
  <si>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</si>
  <si>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</si>
  <si>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</si>
  <si>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</si>
  <si>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</si>
  <si>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</si>
  <si>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</si>
  <si>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</si>
  <si>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</si>
  <si>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</si>
  <si>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</si>
  <si>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</si>
  <si>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</si>
  <si>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</si>
  <si>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</si>
  <si>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</si>
  <si>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</si>
  <si>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</si>
  <si>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</si>
  <si>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</si>
  <si>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</si>
  <si>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</si>
  <si>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</si>
  <si>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</si>
  <si>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</si>
  <si>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</si>
  <si>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</si>
  <si>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</si>
  <si>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</si>
  <si>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</si>
  <si>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</si>
  <si>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</si>
  <si>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</si>
  <si>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</si>
  <si>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</si>
  <si>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</si>
  <si>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</si>
  <si>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</si>
  <si>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</si>
  <si>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</si>
  <si>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</si>
  <si>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</si>
  <si>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</si>
  <si>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</si>
  <si>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</si>
  <si>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</si>
  <si>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</si>
  <si>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</si>
  <si>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</si>
  <si>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</si>
  <si>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</si>
  <si>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</si>
  <si>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埼玉県皆野町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</si>
  <si>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</si>
  <si>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</si>
  <si>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</si>
  <si>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</si>
  <si>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</si>
  <si>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</si>
  <si>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</si>
  <si>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</si>
  <si>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</si>
  <si>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</si>
  <si>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</si>
  <si>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</si>
  <si>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</si>
  <si>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</si>
  <si>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</si>
  <si>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</si>
  <si>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</si>
  <si>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</si>
  <si>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</si>
  <si>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</si>
  <si>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</si>
  <si>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</si>
  <si>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</si>
  <si>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</si>
  <si>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</si>
  <si>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</si>
  <si>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</si>
  <si>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</si>
  <si>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</si>
  <si>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</si>
  <si>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</si>
  <si>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</si>
  <si>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</si>
  <si>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</si>
  <si>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</si>
  <si>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</si>
  <si>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</si>
  <si>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</si>
  <si>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</si>
  <si>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</si>
  <si>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</si>
  <si>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</si>
  <si>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</si>
  <si>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</si>
  <si>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</si>
  <si>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</si>
  <si>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</si>
  <si>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</si>
  <si>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</si>
  <si>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</si>
  <si>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</si>
  <si>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</si>
  <si>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</si>
  <si>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</si>
  <si>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</si>
  <si>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</si>
  <si>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</si>
  <si>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</si>
  <si>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</si>
  <si>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</si>
  <si>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</si>
  <si>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</si>
  <si>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</si>
  <si>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</si>
  <si>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</si>
  <si>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</si>
  <si>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</si>
  <si>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</si>
  <si>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</si>
  <si>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</si>
  <si>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</si>
  <si>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</si>
  <si>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</si>
  <si>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</si>
  <si>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</si>
  <si>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</si>
  <si>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</si>
  <si>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</si>
  <si>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</si>
  <si>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</si>
  <si>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</si>
  <si>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</si>
  <si>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</si>
  <si>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</si>
  <si>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</si>
  <si>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</si>
  <si>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</si>
  <si>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</si>
  <si>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</si>
  <si>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</si>
  <si>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</si>
  <si>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</si>
  <si>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</si>
  <si>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</si>
  <si>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</si>
  <si>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</si>
  <si>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</si>
  <si>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</si>
  <si>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</si>
  <si>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</si>
  <si>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</si>
  <si>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</si>
  <si>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</si>
  <si>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</si>
  <si>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</si>
  <si>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</si>
  <si>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</si>
  <si>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</si>
  <si>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</si>
  <si>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</si>
  <si>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</si>
  <si>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</si>
  <si>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</si>
  <si>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</si>
  <si>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</si>
  <si>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</si>
  <si>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</si>
  <si>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</si>
  <si>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</si>
  <si>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</si>
  <si>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</si>
  <si>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</si>
  <si>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</si>
  <si>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</si>
  <si>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</si>
  <si>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</si>
  <si>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</si>
  <si>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</si>
  <si>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</si>
  <si>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</si>
  <si>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</si>
  <si>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</si>
  <si>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</si>
  <si>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</si>
  <si>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</si>
  <si>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</si>
  <si>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</si>
  <si>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</si>
  <si>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</si>
  <si>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</si>
  <si>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</si>
  <si>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</si>
  <si>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</si>
  <si>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</si>
  <si>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</si>
  <si>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</si>
  <si>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</si>
  <si>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</si>
  <si>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</si>
  <si>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</si>
  <si>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</si>
  <si>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</si>
  <si>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</si>
  <si>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</si>
  <si>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</si>
  <si>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</si>
  <si>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</si>
  <si>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</si>
  <si>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</si>
  <si>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</si>
  <si>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</si>
  <si>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</si>
  <si>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</si>
  <si>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</si>
  <si>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</si>
  <si>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</si>
  <si>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</si>
  <si>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</si>
  <si>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</si>
  <si>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</si>
  <si>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</si>
  <si>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</si>
  <si>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</si>
  <si>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</si>
  <si>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</si>
  <si>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</si>
  <si>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</si>
  <si>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</si>
  <si>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</si>
  <si>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</si>
  <si>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</si>
  <si>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1.96</t>
  </si>
  <si>
    <t>▲ 0.87</t>
  </si>
  <si>
    <t>▲ 2.58</t>
  </si>
  <si>
    <t>一般会計</t>
  </si>
  <si>
    <t>介護保険特別会計</t>
  </si>
  <si>
    <t>国民健康保険特別会計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</si>
  <si>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</si>
  <si>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</si>
  <si>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</si>
  <si>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</si>
  <si>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</si>
  <si>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</si>
  <si>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</si>
  <si>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</si>
  <si>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</si>
  <si>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埼玉県後期高齢者医療広域連合</t>
    <rPh sb="0" eb="2">
      <t>サイタマ</t>
    </rPh>
    <rPh sb="2" eb="3">
      <t>ケン</t>
    </rPh>
    <rPh sb="3" eb="5">
      <t>コウキ</t>
    </rPh>
    <rPh sb="5" eb="8">
      <t>コウレイシャ</t>
    </rPh>
    <rPh sb="8" eb="14">
      <t>イリョウコウイキレンゴウ</t>
    </rPh>
    <phoneticPr fontId="2"/>
  </si>
  <si>
    <t>埼玉県市町村総合事務組合</t>
    <rPh sb="0" eb="12">
      <t>サイタマケンシチョウソンソウゴウジムクミアイ</t>
    </rPh>
    <phoneticPr fontId="2"/>
  </si>
  <si>
    <t>彩の国さいたま人づくり広域連合</t>
    <rPh sb="0" eb="1">
      <t>サイ</t>
    </rPh>
    <rPh sb="2" eb="3">
      <t>クニ</t>
    </rPh>
    <rPh sb="7" eb="8">
      <t>ヒト</t>
    </rPh>
    <rPh sb="11" eb="15">
      <t>コウイキレンゴウ</t>
    </rPh>
    <phoneticPr fontId="2"/>
  </si>
  <si>
    <t>皆野・長瀞下水道組合</t>
    <rPh sb="0" eb="2">
      <t>ミナノ</t>
    </rPh>
    <rPh sb="3" eb="5">
      <t>ナガトロ</t>
    </rPh>
    <rPh sb="5" eb="10">
      <t>ゲスイドウクミアイ</t>
    </rPh>
    <phoneticPr fontId="2"/>
  </si>
  <si>
    <t>皆野・長瀞下水道組合</t>
    <rPh sb="0" eb="2">
      <t>ミナノ</t>
    </rPh>
    <rPh sb="3" eb="10">
      <t>ナガトロゲスイドウクミアイ</t>
    </rPh>
    <phoneticPr fontId="2"/>
  </si>
  <si>
    <t>秩父広域市町村圏組合</t>
    <rPh sb="0" eb="10">
      <t>チチブコウイキシチョウソンケンクミアイ</t>
    </rPh>
    <phoneticPr fontId="2"/>
  </si>
  <si>
    <t>一般会計</t>
    <rPh sb="0" eb="2">
      <t>イッパン</t>
    </rPh>
    <rPh sb="2" eb="4">
      <t>カイケイ</t>
    </rPh>
    <phoneticPr fontId="2"/>
  </si>
  <si>
    <t>特別会計</t>
    <rPh sb="0" eb="2">
      <t>トクベツ</t>
    </rPh>
    <rPh sb="2" eb="4">
      <t>カイケイ</t>
    </rPh>
    <phoneticPr fontId="2"/>
  </si>
  <si>
    <t>一般会計</t>
    <rPh sb="0" eb="4">
      <t>イッパンカイケイ</t>
    </rPh>
    <phoneticPr fontId="2"/>
  </si>
  <si>
    <t>水道事業会計</t>
    <rPh sb="0" eb="2">
      <t>スイドウ</t>
    </rPh>
    <rPh sb="2" eb="4">
      <t>ジギョウ</t>
    </rPh>
    <rPh sb="4" eb="6">
      <t>カイケイ</t>
    </rPh>
    <phoneticPr fontId="2"/>
  </si>
  <si>
    <t>下水道事業会計</t>
    <rPh sb="0" eb="5">
      <t>ゲスイドウジギョウ</t>
    </rPh>
    <rPh sb="5" eb="7">
      <t>カイケイ</t>
    </rPh>
    <phoneticPr fontId="2"/>
  </si>
  <si>
    <t>浄化槽市町村整備型事業特別会計</t>
    <rPh sb="0" eb="6">
      <t>ジョウカソウシチョウソン</t>
    </rPh>
    <rPh sb="6" eb="9">
      <t>セイビガタ</t>
    </rPh>
    <rPh sb="9" eb="11">
      <t>ジギョウ</t>
    </rPh>
    <rPh sb="11" eb="13">
      <t>トクベツ</t>
    </rPh>
    <rPh sb="13" eb="15">
      <t>カイケイ</t>
    </rPh>
    <phoneticPr fontId="2"/>
  </si>
  <si>
    <t>交通災害特別会計</t>
    <rPh sb="0" eb="4">
      <t>コウツウサイガイ</t>
    </rPh>
    <rPh sb="4" eb="6">
      <t>トクベツ</t>
    </rPh>
    <rPh sb="6" eb="8">
      <t>カイケイ</t>
    </rPh>
    <phoneticPr fontId="2"/>
  </si>
  <si>
    <t>-</t>
    <phoneticPr fontId="2"/>
  </si>
  <si>
    <t>公共施設整備基金</t>
    <phoneticPr fontId="5"/>
  </si>
  <si>
    <t>地域福祉基金</t>
    <phoneticPr fontId="5"/>
  </si>
  <si>
    <t>災害見舞基金</t>
    <phoneticPr fontId="5"/>
  </si>
  <si>
    <t>図書購入基金</t>
    <phoneticPr fontId="5"/>
  </si>
  <si>
    <t>学校教育施設整備基金</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</si>
  <si>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</si>
  <si>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</si>
  <si>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</si>
  <si>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</si>
  <si>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</si>
  <si>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</si>
  <si>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</si>
  <si>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</si>
  <si>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</si>
  <si>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例年上昇傾向にあった実質公債費比率は、令和元年度においても前年度から0.5%上昇した。比率の上昇に最も大きく影響したのは、比率の算定式の分母である標準財政規模が、交付税の錯誤措置により前年度と比較して74,797千円の減となったことが考えられる。また、分子のひとつである元利償還金については、平成20年度辺地対策事業債や、平成10年度の減税補てん債などの償還終了により前年度より12,276千円の減となった。
　将来負担比率は、地方債の現在高が148,657千円の減となったことや、皆野・長瀞下水道組合起債分の償還が進んだことを受け、低下している。今後も同様の理由により低下していく見込みである。</t>
    <rPh sb="1" eb="3">
      <t>レイネン</t>
    </rPh>
    <rPh sb="3" eb="5">
      <t>ジョウショウ</t>
    </rPh>
    <rPh sb="5" eb="7">
      <t>ケイコウ</t>
    </rPh>
    <rPh sb="20" eb="22">
      <t>レイワ</t>
    </rPh>
    <rPh sb="22" eb="24">
      <t>ガンネン</t>
    </rPh>
    <rPh sb="24" eb="25">
      <t>ド</t>
    </rPh>
    <rPh sb="30" eb="33">
      <t>ゼンネンド</t>
    </rPh>
    <rPh sb="39" eb="41">
      <t>ジョウショウ</t>
    </rPh>
    <rPh sb="44" eb="46">
      <t>ヒリツ</t>
    </rPh>
    <rPh sb="47" eb="49">
      <t>ジョウショウ</t>
    </rPh>
    <rPh sb="50" eb="51">
      <t>モット</t>
    </rPh>
    <rPh sb="52" eb="53">
      <t>オオ</t>
    </rPh>
    <rPh sb="55" eb="57">
      <t>エイキョウ</t>
    </rPh>
    <rPh sb="62" eb="64">
      <t>ヒリツ</t>
    </rPh>
    <rPh sb="65" eb="67">
      <t>サンテイ</t>
    </rPh>
    <rPh sb="67" eb="68">
      <t>シキ</t>
    </rPh>
    <rPh sb="69" eb="71">
      <t>ブンボ</t>
    </rPh>
    <rPh sb="74" eb="76">
      <t>ヒョウジュン</t>
    </rPh>
    <rPh sb="76" eb="78">
      <t>ザイセイ</t>
    </rPh>
    <rPh sb="78" eb="80">
      <t>キボ</t>
    </rPh>
    <rPh sb="82" eb="85">
      <t>コウフゼイ</t>
    </rPh>
    <rPh sb="86" eb="88">
      <t>サクゴ</t>
    </rPh>
    <rPh sb="88" eb="90">
      <t>ソチ</t>
    </rPh>
    <rPh sb="93" eb="96">
      <t>ゼンネンド</t>
    </rPh>
    <rPh sb="97" eb="99">
      <t>ヒカク</t>
    </rPh>
    <rPh sb="110" eb="111">
      <t>ゲン</t>
    </rPh>
    <rPh sb="118" eb="119">
      <t>カンガ</t>
    </rPh>
    <rPh sb="127" eb="129">
      <t>ブンシ</t>
    </rPh>
    <rPh sb="136" eb="138">
      <t>ガンリ</t>
    </rPh>
    <rPh sb="138" eb="141">
      <t>ショウカンキン</t>
    </rPh>
    <rPh sb="147" eb="149">
      <t>ヘイセイ</t>
    </rPh>
    <rPh sb="151" eb="153">
      <t>ネンド</t>
    </rPh>
    <rPh sb="153" eb="155">
      <t>ヘンチ</t>
    </rPh>
    <rPh sb="155" eb="157">
      <t>タイサク</t>
    </rPh>
    <rPh sb="157" eb="160">
      <t>ジギョウサイ</t>
    </rPh>
    <rPh sb="162" eb="164">
      <t>ヘイセイ</t>
    </rPh>
    <rPh sb="166" eb="168">
      <t>ネンド</t>
    </rPh>
    <rPh sb="169" eb="171">
      <t>ゲンゼイ</t>
    </rPh>
    <rPh sb="171" eb="172">
      <t>ホ</t>
    </rPh>
    <rPh sb="174" eb="175">
      <t>サイ</t>
    </rPh>
    <rPh sb="178" eb="180">
      <t>ショウカン</t>
    </rPh>
    <rPh sb="180" eb="182">
      <t>シュウリョウ</t>
    </rPh>
    <rPh sb="185" eb="188">
      <t>ゼンネンド</t>
    </rPh>
    <rPh sb="199" eb="200">
      <t>ゲン</t>
    </rPh>
    <rPh sb="215" eb="218">
      <t>チホウサイ</t>
    </rPh>
    <rPh sb="219" eb="221">
      <t>ゲンザイ</t>
    </rPh>
    <rPh sb="221" eb="222">
      <t>ダカ</t>
    </rPh>
    <rPh sb="230" eb="232">
      <t>センエン</t>
    </rPh>
    <rPh sb="233" eb="234">
      <t>ゲン</t>
    </rPh>
    <phoneticPr fontId="2"/>
  </si>
  <si>
    <t>実質公債費比率</t>
    <phoneticPr fontId="5"/>
  </si>
  <si>
    <t>　平成28年度に策定した公共施設等総合管理計画によると、今後30年間において今あるすべての公共施設等を保有し続けた場合、その維持・更新等に必要な額が約96億円不足すると推計している。令和2年度に策定した個別施設計画に基づき、施設の統廃合や維持・更新の方法等を検討し、将来負担の軽減を図ることが不可欠となっている。
　なお、令和元年度の将来負担比率は0.9%であり、年々減少傾向にある。また、有形固定資産減価償却率について、直近では大規模な改修等も予定していないことから今後も上昇する見込みである。</t>
    <rPh sb="161" eb="163">
      <t>レイワ</t>
    </rPh>
    <rPh sb="163" eb="164">
      <t>モト</t>
    </rPh>
    <rPh sb="182" eb="184">
      <t>ネンネン</t>
    </rPh>
    <rPh sb="184" eb="186">
      <t>ゲンショウ</t>
    </rPh>
    <rPh sb="186" eb="188">
      <t>ケイコウ</t>
    </rPh>
    <rPh sb="211" eb="213">
      <t>チョッキン</t>
    </rPh>
    <rPh sb="215" eb="218">
      <t>ダイキボ</t>
    </rPh>
    <rPh sb="219" eb="221">
      <t>カイシュウ</t>
    </rPh>
    <rPh sb="221" eb="222">
      <t>トウ</t>
    </rPh>
    <rPh sb="223" eb="225">
      <t>ヨテイ</t>
    </rPh>
    <rPh sb="234" eb="236">
      <t>コンゴ</t>
    </rPh>
    <rPh sb="237" eb="239">
      <t>ジョウショウ</t>
    </rPh>
    <rPh sb="241" eb="243">
      <t>ミコ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</si>
</sst>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259C7820-455B-4619-BF87-3ABBE176EE8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75972</c:v>
                </c:pt>
                <c:pt idx="1">
                  <c:v>79466</c:v>
                </c:pt>
                <c:pt idx="2">
                  <c:v>90072</c:v>
                </c:pt>
                <c:pt idx="3">
                  <c:v>88328</c:v>
                </c:pt>
                <c:pt idx="4">
                  <c:v>103390</c:v>
                </c:pt>
              </c:numCache>
            </c:numRef>
          </c:val>
          <c:smooth val="0"/>
          <c:extLst>
            <c:ext xmlns:c16="http://schemas.microsoft.com/office/drawing/2014/chart" uri="{C3380CC4-5D6E-409C-BE32-E72D297353CC}">
              <c16:uniqueId val="{00000000-F0FA-40F9-86D5-76FB81F6DEB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52162</c:v>
                </c:pt>
                <c:pt idx="1">
                  <c:v>37467</c:v>
                </c:pt>
                <c:pt idx="2">
                  <c:v>33992</c:v>
                </c:pt>
                <c:pt idx="3">
                  <c:v>32130</c:v>
                </c:pt>
                <c:pt idx="4">
                  <c:v>37725</c:v>
                </c:pt>
              </c:numCache>
            </c:numRef>
          </c:val>
          <c:smooth val="0"/>
          <c:extLst>
            <c:ext xmlns:c16="http://schemas.microsoft.com/office/drawing/2014/chart" uri="{C3380CC4-5D6E-409C-BE32-E72D297353CC}">
              <c16:uniqueId val="{00000001-F0FA-40F9-86D5-76FB81F6DEB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5.14</c:v>
                </c:pt>
                <c:pt idx="1">
                  <c:v>2.73</c:v>
                </c:pt>
                <c:pt idx="2">
                  <c:v>4</c:v>
                </c:pt>
                <c:pt idx="3">
                  <c:v>4.76</c:v>
                </c:pt>
                <c:pt idx="4">
                  <c:v>8.01</c:v>
                </c:pt>
              </c:numCache>
            </c:numRef>
          </c:val>
          <c:extLst>
            <c:ext xmlns:c16="http://schemas.microsoft.com/office/drawing/2014/chart" uri="{C3380CC4-5D6E-409C-BE32-E72D297353CC}">
              <c16:uniqueId val="{00000000-C9B1-4702-9BB3-0550C8D592A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20.76</c:v>
                </c:pt>
                <c:pt idx="1">
                  <c:v>22.38</c:v>
                </c:pt>
                <c:pt idx="2">
                  <c:v>22.79</c:v>
                </c:pt>
                <c:pt idx="3">
                  <c:v>21.12</c:v>
                </c:pt>
                <c:pt idx="4">
                  <c:v>16.02</c:v>
                </c:pt>
              </c:numCache>
            </c:numRef>
          </c:val>
          <c:extLst>
            <c:ext xmlns:c16="http://schemas.microsoft.com/office/drawing/2014/chart" uri="{C3380CC4-5D6E-409C-BE32-E72D297353CC}">
              <c16:uniqueId val="{00000001-C9B1-4702-9BB3-0550C8D592A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3.97</c:v>
                </c:pt>
                <c:pt idx="1">
                  <c:v>-1.96</c:v>
                </c:pt>
                <c:pt idx="2">
                  <c:v>1.3</c:v>
                </c:pt>
                <c:pt idx="3">
                  <c:v>-0.87</c:v>
                </c:pt>
                <c:pt idx="4">
                  <c:v>-2.58</c:v>
                </c:pt>
              </c:numCache>
            </c:numRef>
          </c:val>
          <c:smooth val="0"/>
          <c:extLst>
            <c:ext xmlns:c16="http://schemas.microsoft.com/office/drawing/2014/chart" uri="{C3380CC4-5D6E-409C-BE32-E72D297353CC}">
              <c16:uniqueId val="{00000002-C9B1-4702-9BB3-0550C8D592A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978-4A3D-B638-77814353BB3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978-4A3D-B638-77814353BB3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978-4A3D-B638-77814353BB3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978-4A3D-B638-77814353BB32}"/>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E978-4A3D-B638-77814353BB32}"/>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E978-4A3D-B638-77814353BB32}"/>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0.01</c:v>
                </c:pt>
                <c:pt idx="2">
                  <c:v>#N/A</c:v>
                </c:pt>
                <c:pt idx="3">
                  <c:v>0.01</c:v>
                </c:pt>
                <c:pt idx="4">
                  <c:v>#N/A</c:v>
                </c:pt>
                <c:pt idx="5">
                  <c:v>0.02</c:v>
                </c:pt>
                <c:pt idx="6">
                  <c:v>#N/A</c:v>
                </c:pt>
                <c:pt idx="7">
                  <c:v>0.04</c:v>
                </c:pt>
                <c:pt idx="8">
                  <c:v>#N/A</c:v>
                </c:pt>
                <c:pt idx="9">
                  <c:v>0.05</c:v>
                </c:pt>
              </c:numCache>
            </c:numRef>
          </c:val>
          <c:extLst>
            <c:ext xmlns:c16="http://schemas.microsoft.com/office/drawing/2014/chart" uri="{C3380CC4-5D6E-409C-BE32-E72D297353CC}">
              <c16:uniqueId val="{00000006-E978-4A3D-B638-77814353BB32}"/>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1.89</c:v>
                </c:pt>
                <c:pt idx="2">
                  <c:v>#N/A</c:v>
                </c:pt>
                <c:pt idx="3">
                  <c:v>4.6900000000000004</c:v>
                </c:pt>
                <c:pt idx="4">
                  <c:v>#N/A</c:v>
                </c:pt>
                <c:pt idx="5">
                  <c:v>4.87</c:v>
                </c:pt>
                <c:pt idx="6">
                  <c:v>#N/A</c:v>
                </c:pt>
                <c:pt idx="7">
                  <c:v>3.77</c:v>
                </c:pt>
                <c:pt idx="8">
                  <c:v>#N/A</c:v>
                </c:pt>
                <c:pt idx="9">
                  <c:v>1.83</c:v>
                </c:pt>
              </c:numCache>
            </c:numRef>
          </c:val>
          <c:extLst>
            <c:ext xmlns:c16="http://schemas.microsoft.com/office/drawing/2014/chart" uri="{C3380CC4-5D6E-409C-BE32-E72D297353CC}">
              <c16:uniqueId val="{00000007-E978-4A3D-B638-77814353BB32}"/>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3.42</c:v>
                </c:pt>
                <c:pt idx="2">
                  <c:v>#N/A</c:v>
                </c:pt>
                <c:pt idx="3">
                  <c:v>2.42</c:v>
                </c:pt>
                <c:pt idx="4">
                  <c:v>#N/A</c:v>
                </c:pt>
                <c:pt idx="5">
                  <c:v>0.84</c:v>
                </c:pt>
                <c:pt idx="6">
                  <c:v>#N/A</c:v>
                </c:pt>
                <c:pt idx="7">
                  <c:v>1.61</c:v>
                </c:pt>
                <c:pt idx="8">
                  <c:v>#N/A</c:v>
                </c:pt>
                <c:pt idx="9">
                  <c:v>2.0299999999999998</c:v>
                </c:pt>
              </c:numCache>
            </c:numRef>
          </c:val>
          <c:extLst>
            <c:ext xmlns:c16="http://schemas.microsoft.com/office/drawing/2014/chart" uri="{C3380CC4-5D6E-409C-BE32-E72D297353CC}">
              <c16:uniqueId val="{00000008-E978-4A3D-B638-77814353BB3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5.13</c:v>
                </c:pt>
                <c:pt idx="2">
                  <c:v>#N/A</c:v>
                </c:pt>
                <c:pt idx="3">
                  <c:v>2.72</c:v>
                </c:pt>
                <c:pt idx="4">
                  <c:v>#N/A</c:v>
                </c:pt>
                <c:pt idx="5">
                  <c:v>3.99</c:v>
                </c:pt>
                <c:pt idx="6">
                  <c:v>#N/A</c:v>
                </c:pt>
                <c:pt idx="7">
                  <c:v>4.76</c:v>
                </c:pt>
                <c:pt idx="8">
                  <c:v>#N/A</c:v>
                </c:pt>
                <c:pt idx="9">
                  <c:v>8</c:v>
                </c:pt>
              </c:numCache>
            </c:numRef>
          </c:val>
          <c:extLst>
            <c:ext xmlns:c16="http://schemas.microsoft.com/office/drawing/2014/chart" uri="{C3380CC4-5D6E-409C-BE32-E72D297353CC}">
              <c16:uniqueId val="{00000009-E978-4A3D-B638-77814353BB3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427</c:v>
                </c:pt>
                <c:pt idx="5">
                  <c:v>404</c:v>
                </c:pt>
                <c:pt idx="8">
                  <c:v>397</c:v>
                </c:pt>
                <c:pt idx="11">
                  <c:v>392</c:v>
                </c:pt>
                <c:pt idx="14">
                  <c:v>386</c:v>
                </c:pt>
              </c:numCache>
            </c:numRef>
          </c:val>
          <c:extLst>
            <c:ext xmlns:c16="http://schemas.microsoft.com/office/drawing/2014/chart" uri="{C3380CC4-5D6E-409C-BE32-E72D297353CC}">
              <c16:uniqueId val="{00000000-C6EC-4AA9-85F2-0D3D716ADC8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6EC-4AA9-85F2-0D3D716ADC8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6EC-4AA9-85F2-0D3D716ADC8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209</c:v>
                </c:pt>
                <c:pt idx="3">
                  <c:v>221</c:v>
                </c:pt>
                <c:pt idx="6">
                  <c:v>222</c:v>
                </c:pt>
                <c:pt idx="9">
                  <c:v>219</c:v>
                </c:pt>
                <c:pt idx="12">
                  <c:v>224</c:v>
                </c:pt>
              </c:numCache>
            </c:numRef>
          </c:val>
          <c:extLst>
            <c:ext xmlns:c16="http://schemas.microsoft.com/office/drawing/2014/chart" uri="{C3380CC4-5D6E-409C-BE32-E72D297353CC}">
              <c16:uniqueId val="{00000003-C6EC-4AA9-85F2-0D3D716ADC8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6EC-4AA9-85F2-0D3D716ADC8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6EC-4AA9-85F2-0D3D716ADC8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6EC-4AA9-85F2-0D3D716ADC8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321</c:v>
                </c:pt>
                <c:pt idx="3">
                  <c:v>334</c:v>
                </c:pt>
                <c:pt idx="6">
                  <c:v>341</c:v>
                </c:pt>
                <c:pt idx="9">
                  <c:v>352</c:v>
                </c:pt>
                <c:pt idx="12">
                  <c:v>339</c:v>
                </c:pt>
              </c:numCache>
            </c:numRef>
          </c:val>
          <c:extLst>
            <c:ext xmlns:c16="http://schemas.microsoft.com/office/drawing/2014/chart" uri="{C3380CC4-5D6E-409C-BE32-E72D297353CC}">
              <c16:uniqueId val="{00000007-C6EC-4AA9-85F2-0D3D716ADC8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103</c:v>
                </c:pt>
                <c:pt idx="2">
                  <c:v>#N/A</c:v>
                </c:pt>
                <c:pt idx="3">
                  <c:v>#N/A</c:v>
                </c:pt>
                <c:pt idx="4">
                  <c:v>151</c:v>
                </c:pt>
                <c:pt idx="5">
                  <c:v>#N/A</c:v>
                </c:pt>
                <c:pt idx="6">
                  <c:v>#N/A</c:v>
                </c:pt>
                <c:pt idx="7">
                  <c:v>166</c:v>
                </c:pt>
                <c:pt idx="8">
                  <c:v>#N/A</c:v>
                </c:pt>
                <c:pt idx="9">
                  <c:v>#N/A</c:v>
                </c:pt>
                <c:pt idx="10">
                  <c:v>179</c:v>
                </c:pt>
                <c:pt idx="11">
                  <c:v>#N/A</c:v>
                </c:pt>
                <c:pt idx="12">
                  <c:v>#N/A</c:v>
                </c:pt>
                <c:pt idx="13">
                  <c:v>177</c:v>
                </c:pt>
                <c:pt idx="14">
                  <c:v>#N/A</c:v>
                </c:pt>
              </c:numCache>
            </c:numRef>
          </c:val>
          <c:smooth val="0"/>
          <c:extLst>
            <c:ext xmlns:c16="http://schemas.microsoft.com/office/drawing/2014/chart" uri="{C3380CC4-5D6E-409C-BE32-E72D297353CC}">
              <c16:uniqueId val="{00000008-C6EC-4AA9-85F2-0D3D716ADC8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4325</c:v>
                </c:pt>
                <c:pt idx="5">
                  <c:v>4182</c:v>
                </c:pt>
                <c:pt idx="8">
                  <c:v>4074</c:v>
                </c:pt>
                <c:pt idx="11">
                  <c:v>3952</c:v>
                </c:pt>
                <c:pt idx="14">
                  <c:v>3881</c:v>
                </c:pt>
              </c:numCache>
            </c:numRef>
          </c:val>
          <c:extLst>
            <c:ext xmlns:c16="http://schemas.microsoft.com/office/drawing/2014/chart" uri="{C3380CC4-5D6E-409C-BE32-E72D297353CC}">
              <c16:uniqueId val="{00000000-1114-4001-B5DE-2BDEECB2A8B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1114-4001-B5DE-2BDEECB2A8B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2036</c:v>
                </c:pt>
                <c:pt idx="5">
                  <c:v>2095</c:v>
                </c:pt>
                <c:pt idx="8">
                  <c:v>2134</c:v>
                </c:pt>
                <c:pt idx="11">
                  <c:v>2107</c:v>
                </c:pt>
                <c:pt idx="14">
                  <c:v>1960</c:v>
                </c:pt>
              </c:numCache>
            </c:numRef>
          </c:val>
          <c:extLst>
            <c:ext xmlns:c16="http://schemas.microsoft.com/office/drawing/2014/chart" uri="{C3380CC4-5D6E-409C-BE32-E72D297353CC}">
              <c16:uniqueId val="{00000002-1114-4001-B5DE-2BDEECB2A8B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114-4001-B5DE-2BDEECB2A8B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114-4001-B5DE-2BDEECB2A8B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114-4001-B5DE-2BDEECB2A8B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1067</c:v>
                </c:pt>
                <c:pt idx="3">
                  <c:v>1022</c:v>
                </c:pt>
                <c:pt idx="6">
                  <c:v>1028</c:v>
                </c:pt>
                <c:pt idx="9">
                  <c:v>968</c:v>
                </c:pt>
                <c:pt idx="12">
                  <c:v>929</c:v>
                </c:pt>
              </c:numCache>
            </c:numRef>
          </c:val>
          <c:extLst>
            <c:ext xmlns:c16="http://schemas.microsoft.com/office/drawing/2014/chart" uri="{C3380CC4-5D6E-409C-BE32-E72D297353CC}">
              <c16:uniqueId val="{00000006-1114-4001-B5DE-2BDEECB2A8B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2313</c:v>
                </c:pt>
                <c:pt idx="3">
                  <c:v>2095</c:v>
                </c:pt>
                <c:pt idx="6">
                  <c:v>1954</c:v>
                </c:pt>
                <c:pt idx="9">
                  <c:v>1908</c:v>
                </c:pt>
                <c:pt idx="12">
                  <c:v>1787</c:v>
                </c:pt>
              </c:numCache>
            </c:numRef>
          </c:val>
          <c:extLst>
            <c:ext xmlns:c16="http://schemas.microsoft.com/office/drawing/2014/chart" uri="{C3380CC4-5D6E-409C-BE32-E72D297353CC}">
              <c16:uniqueId val="{00000007-1114-4001-B5DE-2BDEECB2A8B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1114-4001-B5DE-2BDEECB2A8B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114-4001-B5DE-2BDEECB2A8B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3541</c:v>
                </c:pt>
                <c:pt idx="3">
                  <c:v>3429</c:v>
                </c:pt>
                <c:pt idx="6">
                  <c:v>3416</c:v>
                </c:pt>
                <c:pt idx="9">
                  <c:v>3296</c:v>
                </c:pt>
                <c:pt idx="12">
                  <c:v>3147</c:v>
                </c:pt>
              </c:numCache>
            </c:numRef>
          </c:val>
          <c:extLst>
            <c:ext xmlns:c16="http://schemas.microsoft.com/office/drawing/2014/chart" uri="{C3380CC4-5D6E-409C-BE32-E72D297353CC}">
              <c16:uniqueId val="{0000000A-1114-4001-B5DE-2BDEECB2A8B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560</c:v>
                </c:pt>
                <c:pt idx="2">
                  <c:v>#N/A</c:v>
                </c:pt>
                <c:pt idx="3">
                  <c:v>#N/A</c:v>
                </c:pt>
                <c:pt idx="4">
                  <c:v>268</c:v>
                </c:pt>
                <c:pt idx="5">
                  <c:v>#N/A</c:v>
                </c:pt>
                <c:pt idx="6">
                  <c:v>#N/A</c:v>
                </c:pt>
                <c:pt idx="7">
                  <c:v>191</c:v>
                </c:pt>
                <c:pt idx="8">
                  <c:v>#N/A</c:v>
                </c:pt>
                <c:pt idx="9">
                  <c:v>#N/A</c:v>
                </c:pt>
                <c:pt idx="10">
                  <c:v>113</c:v>
                </c:pt>
                <c:pt idx="11">
                  <c:v>#N/A</c:v>
                </c:pt>
                <c:pt idx="12">
                  <c:v>#N/A</c:v>
                </c:pt>
                <c:pt idx="13">
                  <c:v>23</c:v>
                </c:pt>
                <c:pt idx="14">
                  <c:v>#N/A</c:v>
                </c:pt>
              </c:numCache>
            </c:numRef>
          </c:val>
          <c:smooth val="0"/>
          <c:extLst>
            <c:ext xmlns:c16="http://schemas.microsoft.com/office/drawing/2014/chart" uri="{C3380CC4-5D6E-409C-BE32-E72D297353CC}">
              <c16:uniqueId val="{0000000B-1114-4001-B5DE-2BDEECB2A8B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650</c:v>
                </c:pt>
                <c:pt idx="1">
                  <c:v>603</c:v>
                </c:pt>
                <c:pt idx="2">
                  <c:v>445</c:v>
                </c:pt>
              </c:numCache>
            </c:numRef>
          </c:val>
          <c:extLst>
            <c:ext xmlns:c16="http://schemas.microsoft.com/office/drawing/2014/chart" uri="{C3380CC4-5D6E-409C-BE32-E72D297353CC}">
              <c16:uniqueId val="{00000000-E31F-44C2-AFA1-14AD83985AC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448</c:v>
                </c:pt>
                <c:pt idx="1">
                  <c:v>448</c:v>
                </c:pt>
                <c:pt idx="2">
                  <c:v>448</c:v>
                </c:pt>
              </c:numCache>
            </c:numRef>
          </c:val>
          <c:extLst>
            <c:ext xmlns:c16="http://schemas.microsoft.com/office/drawing/2014/chart" uri="{C3380CC4-5D6E-409C-BE32-E72D297353CC}">
              <c16:uniqueId val="{00000001-E31F-44C2-AFA1-14AD83985AC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878</c:v>
                </c:pt>
                <c:pt idx="1">
                  <c:v>838</c:v>
                </c:pt>
                <c:pt idx="2">
                  <c:v>778</c:v>
                </c:pt>
              </c:numCache>
            </c:numRef>
          </c:val>
          <c:extLst>
            <c:ext xmlns:c16="http://schemas.microsoft.com/office/drawing/2014/chart" uri="{C3380CC4-5D6E-409C-BE32-E72D297353CC}">
              <c16:uniqueId val="{00000002-E31F-44C2-AFA1-14AD83985AC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{2446A96F-D4C5-4D50-8C89-744CAF1D88F7}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9F69-4144-B109-521C9685A47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{3B1B8E6D-7403-4628-BC06-824E8BD650D4}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F69-4144-B109-521C9685A47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{A46E9691-F020-4BF2-B518-291B406F7819}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F69-4144-B109-521C9685A47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{BA9EE57F-AE9F-485A-9CB3-EC9AD623CB4D}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F69-4144-B109-521C9685A47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{956E50CD-62CA-4C29-B35F-D276584AB9DE}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F69-4144-B109-521C9685A47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{A154E84A-38C1-4225-AE6B-646FDFE3BED2}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9F69-4144-B109-521C9685A47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{3044606B-CEC5-43E0-9293-36CA99BCB958}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9F69-4144-B109-521C9685A47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{821F4A51-B2BC-40EC-A3CA-9739D3A0B6B2}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9F69-4144-B109-521C9685A47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{3FF849A5-0340-4678-8699-1EE4BF8ADE2C}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9F69-4144-B109-521C9685A47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49.4</c:v>
                </c:pt>
                <c:pt idx="24">
                  <c:v>52.4</c:v>
                </c:pt>
              </c:numCache>
            </c:numRef>
          </c:xVal>
          <c:yVal>
            <c:numRef>
              <c:f>公会計指標分析・財政指標組合せ分析表!$BP$51:$DC$51</c:f>
              <c:numCache>
                <c:formatCode>#,##0.0;"▲ "#,##0.0</c:formatCode>
                <c:ptCount val="40"/>
                <c:pt idx="16">
                  <c:v>7.7</c:v>
                </c:pt>
                <c:pt idx="24">
                  <c:v>4.5</c:v>
                </c:pt>
              </c:numCache>
            </c:numRef>
          </c:yVal>
          <c:smooth val="0"/>
          <c:extLst>
            <c:ext xmlns:c16="http://schemas.microsoft.com/office/drawing/2014/chart" uri="{C3380CC4-5D6E-409C-BE32-E72D297353CC}">
              <c16:uniqueId val="{00000009-9F69-4144-B109-521C9685A47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{E3403ECD-DCD2-477F-BD75-158D1904D9EE}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9F69-4144-B109-521C9685A47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{365CEE45-5FCA-4A55-BFA5-51D7A8383067}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F69-4144-B109-521C9685A47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{4BAC1939-241A-4F05-A158-0E2BEF65C602}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F69-4144-B109-521C9685A47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{94BEB7B0-2044-4B04-B9C2-8E7CA6C064E8}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F69-4144-B109-521C9685A47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{5C737F3A-4B5F-4921-A238-A0C54C9990E9}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F69-4144-B109-521C9685A47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{13BB29E0-B506-4054-BDCD-EC7651A7CB27}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9F69-4144-B109-521C9685A47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{BF580866-32BD-44CE-983F-7A4794935B10}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9F69-4144-B109-521C9685A47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{32075C0D-BDD6-43A7-B171-7AEC98316D15}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9F69-4144-B109-521C9685A47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{35FAE455-2E9E-43CA-B3D5-334C4E136F11}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9F69-4144-B109-521C9685A47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59.1</c:v>
                </c:pt>
                <c:pt idx="24">
                  <c:v>59.8</c:v>
                </c:pt>
              </c:numCache>
            </c:numRef>
          </c:xVal>
          <c:yVal>
            <c:numRef>
              <c:f>公会計指標分析・財政指標組合せ分析表!$BP$55:$DC$55</c:f>
              <c:numCache>
                <c:formatCode>#,##0.0;"▲ "#,##0.0</c:formatCode>
                <c:ptCount val="40"/>
                <c:pt idx="16">
                  <c:v>0</c:v>
                </c:pt>
                <c:pt idx="24">
                  <c:v>0</c:v>
                </c:pt>
              </c:numCache>
            </c:numRef>
          </c:yVal>
          <c:smooth val="0"/>
          <c:extLst>
            <c:ext xmlns:c16="http://schemas.microsoft.com/office/drawing/2014/chart" uri="{C3380CC4-5D6E-409C-BE32-E72D297353CC}">
              <c16:uniqueId val="{00000013-9F69-4144-B109-521C9685A470}"/>
            </c:ext>
          </c:extLst>
        </c:ser>
        <c:dLbls>
          <c:showLegendKey val="0"/>
          <c:showVal val="1"/>
          <c:showCatName val="0"/>
          <c:showSerName val="0"/>
          <c:showPercent val="0"/>
          <c:showBubbleSize val="0"/>
        </c:dLbls>
        <c:axId val="46179840"/>
        <c:axId val="46181760"/>
      </c:scatterChart>
      <c:valAx>
        <c:axId val="46179840"/>
        <c:scaling>
          <c:orientation val="minMax"/>
          <c:max val="61"/>
          <c:min val="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9"/>
          <c:min val="-0.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0.9"/>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{558CFD3B-43DC-47D3-8A39-8C5C52A92F1A}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904D-4F7D-9182-CF11760EF32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{0145EC7A-9CBD-4077-866A-9C40163907C8}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04D-4F7D-9182-CF11760EF32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{1D3D7ECC-B42D-4B6B-B2F1-D5C39761EFE6}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04D-4F7D-9182-CF11760EF32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{9C57A03A-F505-418C-8953-29318BB8A070}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04D-4F7D-9182-CF11760EF32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{BF8E547C-1D7A-4319-A304-67607E0E33BF}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04D-4F7D-9182-CF11760EF325}"/>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{77D5F590-1D90-4189-B91A-468600A1ABBD}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904D-4F7D-9182-CF11760EF325}"/>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{7A9329D5-5D2A-4A5D-A370-B28F6B72D1A8}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904D-4F7D-9182-CF11760EF325}"/>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{02E25B1C-6DBA-4551-9B57-424716E66CED}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904D-4F7D-9182-CF11760EF325}"/>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{57C68365-FA52-47A5-A527-F51513B24DE5}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904D-4F7D-9182-CF11760EF32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3.1</c:v>
                </c:pt>
                <c:pt idx="8">
                  <c:v>4.2</c:v>
                </c:pt>
                <c:pt idx="16">
                  <c:v>5.6</c:v>
                </c:pt>
                <c:pt idx="24">
                  <c:v>6.6</c:v>
                </c:pt>
                <c:pt idx="32">
                  <c:v>7.1</c:v>
                </c:pt>
              </c:numCache>
            </c:numRef>
          </c:xVal>
          <c:yVal>
            <c:numRef>
              <c:f>公会計指標分析・財政指標組合せ分析表!$BP$73:$DC$73</c:f>
              <c:numCache>
                <c:formatCode>#,##0.0;"▲ "#,##0.0</c:formatCode>
                <c:ptCount val="40"/>
                <c:pt idx="0">
                  <c:v>21.5</c:v>
                </c:pt>
                <c:pt idx="8">
                  <c:v>10.7</c:v>
                </c:pt>
                <c:pt idx="16">
                  <c:v>7.7</c:v>
                </c:pt>
                <c:pt idx="24">
                  <c:v>4.5</c:v>
                </c:pt>
                <c:pt idx="32">
                  <c:v>0.9</c:v>
                </c:pt>
              </c:numCache>
            </c:numRef>
          </c:yVal>
          <c:smooth val="0"/>
          <c:extLst>
            <c:ext xmlns:c16="http://schemas.microsoft.com/office/drawing/2014/chart" uri="{C3380CC4-5D6E-409C-BE32-E72D297353CC}">
              <c16:uniqueId val="{00000009-904D-4F7D-9182-CF11760EF32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{E6A6EB73-E921-453C-BBE5-5F3D64E8D801}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904D-4F7D-9182-CF11760EF32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{3AB000AE-EBEE-4E95-9623-E3A167A8B3DE}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04D-4F7D-9182-CF11760EF32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{D0A1EA60-0CFA-4353-BC43-BBA290F889C5}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04D-4F7D-9182-CF11760EF32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{0337B9BC-AFCC-4114-B584-C786A2C7C39C}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04D-4F7D-9182-CF11760EF32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{DA23FFED-9203-445D-846F-C490EFD1A5D3}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04D-4F7D-9182-CF11760EF325}"/>
                </c:ext>
              </c:extLst>
            </c:dLbl>
            <c:dLbl>
              <c:idx val="8"/>
              <c:layout>
                <c:manualLayout>
                  <c:x val="0"/>
                  <c:y val="-3.769366815831427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{BB2D9A5B-465A-4A74-B1F2-D319BDEAC4CD}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904D-4F7D-9182-CF11760EF325}"/>
                </c:ext>
              </c:extLst>
            </c:dLbl>
            <c:dLbl>
              <c:idx val="16"/>
              <c:layout>
                <c:manualLayout>
                  <c:x val="0"/>
                  <c:y val="3.7767645473307548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{089F9CEE-9AFE-4887-9719-0BD6245B358F}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904D-4F7D-9182-CF11760EF325}"/>
                </c:ext>
              </c:extLst>
            </c:dLbl>
            <c:dLbl>
              <c:idx val="24"/>
              <c:layout>
                <c:manualLayout>
                  <c:x val="0"/>
                  <c:y val="-7.3806071208725227E-5"/>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{09D6FAB9-C76D-402A-8A47-36D4D972B1DC}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904D-4F7D-9182-CF11760EF325}"/>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{B2DD1B03-1116-42D7-AA90-E0C1A4064D63}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904D-4F7D-9182-CF11760EF32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7.9</c:v>
                </c:pt>
                <c:pt idx="16">
                  <c:v>7.9</c:v>
                </c:pt>
                <c:pt idx="24">
                  <c:v>7.8</c:v>
                </c:pt>
                <c:pt idx="32">
                  <c:v>7.9</c:v>
                </c:pt>
              </c:numCache>
            </c:numRef>
          </c:xVal>
          <c:yVal>
            <c:numRef>
              <c:f>公会計指標分析・財政指標組合せ分析表!$BP$77:$DC$77</c:f>
              <c:numCache>
                <c:formatCode>#,##0.0;"▲ "#,##0.0</c:formatCode>
                <c:ptCount val="40"/>
                <c:pt idx="0">
                  <c:v>13.1</c:v>
                </c:pt>
                <c:pt idx="8">
                  <c:v>0</c:v>
                </c:pt>
                <c:pt idx="16">
                  <c:v>0</c:v>
                </c:pt>
                <c:pt idx="24">
                  <c:v>0</c:v>
                </c:pt>
                <c:pt idx="32">
                  <c:v>3.1</c:v>
                </c:pt>
              </c:numCache>
            </c:numRef>
          </c:yVal>
          <c:smooth val="0"/>
          <c:extLst>
            <c:ext xmlns:c16="http://schemas.microsoft.com/office/drawing/2014/chart" uri="{C3380CC4-5D6E-409C-BE32-E72D297353CC}">
              <c16:uniqueId val="{00000013-904D-4F7D-9182-CF11760EF325}"/>
            </c:ext>
          </c:extLst>
        </c:ser>
        <c:dLbls>
          <c:showLegendKey val="0"/>
          <c:showVal val="1"/>
          <c:showCatName val="0"/>
          <c:showSerName val="0"/>
          <c:showPercent val="0"/>
          <c:showBubbleSize val="0"/>
        </c:dLbls>
        <c:axId val="84219776"/>
        <c:axId val="84234240"/>
      </c:scatterChart>
      <c:valAx>
        <c:axId val="84219776"/>
        <c:scaling>
          <c:orientation val="minMax"/>
          <c:max val="9.4"/>
          <c:min val="2.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6"/>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埼玉県皆野町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年度辺地対策事業債（</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元利償還金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6,087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年度減税補てん債（同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4,718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千円）等、相次いで過去の起債について償還が終了した。平成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年度で償還が終了したものの合計が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18,736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一方、新たに償還が開始になったものとして、平成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年度上水道広域化施設整備事業債（</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元利償還金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2,046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年度学校教育施設等整備事業債（同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千円）等があり、これらの令和元年度の元利償還金は合計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3,687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このため、元利償還金は減少している。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組合等起債の元利償還金に対する負担金は、秩父広域市町村圏組合の消防防災拠点整備事業のための借入分が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8,515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千円の増加となっている。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埼玉県皆野町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年度まで、上水道広域化施設整備事業債を毎年起債する予定となっている。そのため、地方債現在高や実質公債費比率、将来負担比率の上昇を防ぐよう、新たな起債についてはより慎重な判断をしている。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過去の起債の償還が進んでいることもあり、令和元年度は地方債現在高は減少したが、今後は上水道広域化施設整備事業債の借入れが進むため、増加に転じることも考えられる。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組合等負担等見込み額については、年々減少している。とりわけ、皆野・長瀞下水道組合に係る負担分については、下水道会計で前年度と比べて△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89,358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充当可能基金については、平成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年度以降減少している。これは、従来は基金の取り崩しをしてこなかったが、平成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年度からは取り崩して事業の財源として活用するよう方針転換をしたためである。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埼玉県皆野町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年度以降、基金残高が減少している。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従来は基金の取り崩しをしてこなかったが、平成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年度からは取り崩して事業の財源として活用するよう方針転換をしたためである。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背景として、国の経済財政諮問会議等における「臨時財政対策債等で借入れを行う一方で、地方の基金残高が増加している」という指摘を受け、町として事業の財源として基金を取り崩し、活用するようにした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年度以降は基金の繰り入れを行ってきたが、今後は、新型コロナウイルス対応等による弾力的な財政運営が必要になるため、一定程度の基金残高を確保しておく必要がある。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令和元年度末の全会計の基金残高合計は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1,962,302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千円となっている。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各基金の使途として条例で定められている事項は次のとおり。</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公共施設整備基金：公共施設の整備（建設、修繕、更新等）</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地域福祉基金：在宅福祉の推進など、地域における保健福祉活動の振興</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災害見舞基金：災害罹災者に対する災害見舞金の支給</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図書購入基金：図書購入</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ふるさと水と土保全対策基金：土地改良施設等の地域資源の利活用・環境保全やコミュニティ活動の活性化</a:t>
          </a:r>
          <a:endParaRPr kumimoji="0"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令和元年度末のその他特定目的基金残高は、平成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主な要因としては、マレットゴルフ場土地購入費・設計委託料や町営バス発着所改修工事等の財源として公共施設整備基金を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71,125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千円繰入れたためである。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年度以降は繰り入れを行ってきたが、今後は、新型コロナウイルス対応等による弾力的な財政運営が必要になるため、一定程度の基金残高を確保しておく必要がある。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年度以降、残高が減少している。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従来は基金の取り崩しをしてこなかったが、平成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年度からは取り崩して事業の財源として活用するよう方針転換をしたためである。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背景として、国の経済財政諮問会議等における「臨時財政対策債等で借入れを行う一方で、地方の基金残高が増加している」という指摘を受け、町として事業の財源として基金を取り崩し、活用するようにしたため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令和元年度末の残高は前年度に比べて△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158,123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千円となっている。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年度以降は繰り入れを行ってきたが、今後は、新型コロナウイルス対応等による弾力的な財政運営が必要になるため、一定程度の基金残高を確保しておく必要がある。令和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年度は令和元年度に比べて基金残高は若干の増になることを見込んでいる。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繰上償還の予定がないため、取り崩しをせず、条例規定分と利子分を積立てることによる基金残高の増を計上するのみとなっている。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繰り上げ償還の可能性の検討にあわせて、減債基金の活用も検討していく。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2D6A183-C117-485D-89C5-06F193B1A3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24710D9-61B5-4142-A14D-DE58C73DF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9E15ECB7-0EDD-427F-84F0-3141AB5EF76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426858F6-F03B-4527-84A4-5A6BE9C8E217}"/>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D485E684-7BAF-433F-84CF-E5A20E94BCD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67F1708-7844-41DD-80C6-CCD0757C697B}"/>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埼玉県皆野町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7FC18BA7-0F03-4E30-BED6-2CF0D16E77D7}"/>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9BE2CDB1-AAEA-4FC9-BAB0-8803821C76B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8E3F157B-DE99-4C45-829B-7AD7C5171A6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56154E8E-B7BF-4ED4-AF8B-D581F536662E}"/>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49E84A1C-F9A2-4C08-AB37-732FE928010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4E4679D4-1933-4813-A134-CD70C81770F3}"/>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9,677
9,600
63.74
4,335,170
4,059,487
222,461
2,778,520
3,147,056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D09F73E6-EE49-4E1F-B3FB-D18328F763A5}"/>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C8EE6F54-8A6B-4CAD-8560-9C3C6846DFF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53413200-0439-4657-B5F4-1E1F36DEA6A6}"/>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A1743C98-630E-461C-9BB3-7D3C0BCDE18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C7037FF1-A9D4-4DB5-BBEB-A46C5C63B6D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E8AC5AFA-EAEE-4120-BC67-938E714C814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547A5E61-1C39-46F5-9888-8668112E609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3965CF6D-ECA1-4703-B747-9927724A543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7190DC7E-C5AB-40C5-9676-CC49B19E4376}"/>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39C3AAFD-4CB9-48DB-9424-EC47C74826C4}"/>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AB4F9D39-B974-4E91-9CC9-ACE415D67F7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953A1A2C-FED6-404B-B6FA-44D2FE10DCCB}"/>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5AE7D62E-1B0B-4BB8-BCEE-92D8FA3A7DC9}"/>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96E39B83-6F4D-4536-9181-B0CF8DA7903C}"/>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7F7E242B-59B3-4A8E-87DD-32ADB9FD35E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35BE0849-8013-4EB8-8C49-81FFA352C3B9}"/>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9C38DD62-9CE6-4D55-A43A-B666F4D7BD1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9E350F90-E92F-46FA-A1F9-E00B58AF144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2D98E2-885B-413F-BF57-BF61B3C3E4AA}"/>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F217281D-2F3D-4567-B5AC-A41260931B8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39F354EB-65D8-48B9-81C2-DACC9923C127}"/>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1D0CAE22-294F-4D26-ADFC-23EBF95CD022}"/>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6A6F3D63-71F0-443B-9C2C-53F4CFC6662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EDF33852-603A-4E3F-8F8B-A341DAEBF88F}"/>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a:extLst>
            <a:ext uri="{FF2B5EF4-FFF2-40B4-BE49-F238E27FC236}">
              <a16:creationId xmlns:a16="http://schemas.microsoft.com/office/drawing/2014/main" id="{7567DEC3-75CE-43D2-8FAE-1993CB72BF9D}"/>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6BE22B2A-4B67-4D05-9160-AEAFE0FEADE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AA7DD538-F841-4D4D-B36C-16221D95A85F}"/>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9A45642B-9DC8-4E10-ABA1-EBE1416EB54E}"/>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CB1288EB-C09D-4AB6-9AB6-CD622C6BB988}"/>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E965C560-7B63-45D7-9072-97FF59F13173}"/>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AB4BFC89-EC48-4764-8191-A50B131E98DA}"/>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CDA61B14-EA75-480E-8915-E0CF04D1EFCC}"/>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712FCAFB-49B8-454D-B06A-E28718C3A074}"/>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BD4F0191-7D3D-4461-B29F-9FA32F8AEB35}"/>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3B15A0C8-D719-4ECA-B940-1B8408A0C7C5}"/>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令和元年度の有形固定資産減価償却率は</a:t>
          </a:r>
          <a:r>
            <a:rPr kumimoji="1" lang="en-US" altLang="ja-JP" sz="1100">
              <a:latin typeface="ＭＳ Ｐゴシック" panose="020B0600070205080204" pitchFamily="50" charset="-128"/>
              <a:ea typeface="ＭＳ Ｐゴシック" panose="020B0600070205080204" pitchFamily="50" charset="-128"/>
            </a:rPr>
            <a:t>52.7%</a:t>
          </a:r>
          <a:r>
            <a:rPr kumimoji="1" lang="ja-JP" altLang="en-US" sz="1100">
              <a:latin typeface="ＭＳ Ｐゴシック" panose="020B0600070205080204" pitchFamily="50" charset="-128"/>
              <a:ea typeface="ＭＳ Ｐゴシック" panose="020B0600070205080204" pitchFamily="50" charset="-128"/>
            </a:rPr>
            <a:t>であり、年々上昇傾向にある。類似団体及び埼玉県平均と比較して低い水準にある、一方で、町有施設の約</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割が建築から</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年程度経過しているため、多少の上下はあるが今後も償却率は上昇見込みである。今後も令和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年度改定予定の公共施設等総合管理計画に基づき、施設の適正な維持・管理に努めていく。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368FDE71-84AF-4596-BC14-C09C42CE4D71}"/>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886D6593-7ABB-4A30-BA54-E65A1625781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E5D092E5-CF18-4511-9748-C359E04C808C}"/>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7F38E2D4-12E1-4358-AB9F-77B68A5AD94A}"/>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8152E7C4-6756-4B0D-8DAB-586F5507902D}"/>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E14CBA47-8579-4E2B-86EB-13AA231486DC}"/>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A718E064-50D1-4E5F-A1CD-9AEA201CE333}"/>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141DCD3C-8486-4731-B057-EA2BF9EA37F3}"/>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B2A0E337-1439-4F80-92FE-B8D11C571A7F}"/>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51CB3492-80FC-4930-9ACA-4049D8254B9B}"/>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E886F402-61AB-4CAB-A8B8-0647D96B1611}"/>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29F6B7E9-C253-4E80-BAF7-CFC6CF5AFB9C}"/>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D5A2794C-311C-4EF1-A711-BC079AE64709}"/>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913A83C7-2B54-4B7F-BAE3-871479DDA90B}"/>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28F4F259-E97B-43AD-A4B4-A4BDD1074E8A}"/>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B40E4163-7D05-420B-A90E-1BF9F80FC49D}"/>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9188816F-F254-47EC-BF18-3CEF5B89C168}"/>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7B6045AD-CDFE-4FB8-9A0B-B803A4EFD1BB}"/>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30026</xdr:rowOff>
    </xdr:to>
    <xdr:cxnSp macro="">
      <xdr:nvCxnSpPr>
        <xdr:cNvPr id="67" name="直線コネクタ 66">
          <a:extLst>
            <a:ext uri="{FF2B5EF4-FFF2-40B4-BE49-F238E27FC236}">
              <a16:creationId xmlns:a16="http://schemas.microsoft.com/office/drawing/2014/main" id="{56974FD0-D9F4-40FA-A97A-9E8FDF2B98D6}"/>
            </a:ext>
          </a:extLst>
        </xdr:cNvPr>
        <xdr:cNvCxnSpPr/>
      </xdr:nvCxnSpPr>
      <xdr:spPr>
        <a:xfrm flipV="1">
          <a:off x="4760595" y="5190490"/>
          <a:ext cx="1270" cy="144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33853</xdr:rowOff>
    </xdr:from>
    <xdr:ext cx="405111" cy="259045"/>
    <xdr:sp macro="" textlink="">
      <xdr:nvSpPr>
        <xdr:cNvPr id="68" name="有形固定資産減価償却率最小値テキスト">
          <a:extLst>
            <a:ext uri="{FF2B5EF4-FFF2-40B4-BE49-F238E27FC236}">
              <a16:creationId xmlns:a16="http://schemas.microsoft.com/office/drawing/2014/main" id="{64802CC7-1514-4AE1-AF60-498168CDDC3D}"/>
            </a:ext>
          </a:extLst>
        </xdr:cNvPr>
        <xdr:cNvSpPr txBox="1"/>
      </xdr:nvSpPr>
      <xdr:spPr>
        <a:xfrm>
          <a:off x="4813300" y="6634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30026</xdr:rowOff>
    </xdr:from>
    <xdr:to>
      <xdr:col>23</xdr:col>
      <xdr:colOff>174625</xdr:colOff>
      <xdr:row>34</xdr:row>
      <xdr:rowOff>30026</xdr:rowOff>
    </xdr:to>
    <xdr:cxnSp macro="">
      <xdr:nvCxnSpPr>
        <xdr:cNvPr id="69" name="直線コネクタ 68">
          <a:extLst>
            <a:ext uri="{FF2B5EF4-FFF2-40B4-BE49-F238E27FC236}">
              <a16:creationId xmlns:a16="http://schemas.microsoft.com/office/drawing/2014/main" id="{54C143ED-1DBD-4679-BE45-4E944CE47A92}"/>
            </a:ext>
          </a:extLst>
        </xdr:cNvPr>
        <xdr:cNvCxnSpPr/>
      </xdr:nvCxnSpPr>
      <xdr:spPr>
        <a:xfrm>
          <a:off x="4673600" y="6630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70" name="有形固定資産減価償却率最大値テキスト">
          <a:extLst>
            <a:ext uri="{FF2B5EF4-FFF2-40B4-BE49-F238E27FC236}">
              <a16:creationId xmlns:a16="http://schemas.microsoft.com/office/drawing/2014/main" id="{FFC0B8E3-B1C8-46E4-8BB0-453476D0A25D}"/>
            </a:ext>
          </a:extLst>
        </xdr:cNvPr>
        <xdr:cNvSpPr txBox="1"/>
      </xdr:nvSpPr>
      <xdr:spPr>
        <a:xfrm>
          <a:off x="4813300" y="496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71" name="直線コネクタ 70">
          <a:extLst>
            <a:ext uri="{FF2B5EF4-FFF2-40B4-BE49-F238E27FC236}">
              <a16:creationId xmlns:a16="http://schemas.microsoft.com/office/drawing/2014/main" id="{1D84CD37-99A2-4C72-BF24-647A632BEDB6}"/>
            </a:ext>
          </a:extLst>
        </xdr:cNvPr>
        <xdr:cNvCxnSpPr/>
      </xdr:nvCxnSpPr>
      <xdr:spPr>
        <a:xfrm>
          <a:off x="4673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53085</xdr:rowOff>
    </xdr:from>
    <xdr:ext cx="405111" cy="259045"/>
    <xdr:sp macro="" textlink="">
      <xdr:nvSpPr>
        <xdr:cNvPr id="72" name="有形固定資産減価償却率平均値テキスト">
          <a:extLst>
            <a:ext uri="{FF2B5EF4-FFF2-40B4-BE49-F238E27FC236}">
              <a16:creationId xmlns:a16="http://schemas.microsoft.com/office/drawing/2014/main" id="{B322B297-4645-486B-8B3B-ACDF3DF3DB2A}"/>
            </a:ext>
          </a:extLst>
        </xdr:cNvPr>
        <xdr:cNvSpPr txBox="1"/>
      </xdr:nvSpPr>
      <xdr:spPr>
        <a:xfrm>
          <a:off x="4813300" y="57966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74658</xdr:rowOff>
    </xdr:from>
    <xdr:to>
      <xdr:col>23</xdr:col>
      <xdr:colOff>136525</xdr:colOff>
      <xdr:row>30</xdr:row>
      <xdr:rowOff>4808</xdr:rowOff>
    </xdr:to>
    <xdr:sp macro="" textlink="">
      <xdr:nvSpPr>
        <xdr:cNvPr id="73" name="フローチャート: 判断 72">
          <a:extLst>
            <a:ext uri="{FF2B5EF4-FFF2-40B4-BE49-F238E27FC236}">
              <a16:creationId xmlns:a16="http://schemas.microsoft.com/office/drawing/2014/main" id="{38C9C700-E98B-4AB9-9E65-FD0A40E0B4D3}"/>
            </a:ext>
          </a:extLst>
        </xdr:cNvPr>
        <xdr:cNvSpPr/>
      </xdr:nvSpPr>
      <xdr:spPr>
        <a:xfrm>
          <a:off x="4711700" y="581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77742</xdr:rowOff>
    </xdr:from>
    <xdr:to>
      <xdr:col>19</xdr:col>
      <xdr:colOff>187325</xdr:colOff>
      <xdr:row>30</xdr:row>
      <xdr:rowOff>7892</xdr:rowOff>
    </xdr:to>
    <xdr:sp macro="" textlink="">
      <xdr:nvSpPr>
        <xdr:cNvPr id="74" name="フローチャート: 判断 73">
          <a:extLst>
            <a:ext uri="{FF2B5EF4-FFF2-40B4-BE49-F238E27FC236}">
              <a16:creationId xmlns:a16="http://schemas.microsoft.com/office/drawing/2014/main" id="{30DAA17E-5B0E-494D-BF06-92D4B3EEA0B7}"/>
            </a:ext>
          </a:extLst>
        </xdr:cNvPr>
        <xdr:cNvSpPr/>
      </xdr:nvSpPr>
      <xdr:spPr>
        <a:xfrm>
          <a:off x="4000500" y="5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56152</xdr:rowOff>
    </xdr:from>
    <xdr:to>
      <xdr:col>15</xdr:col>
      <xdr:colOff>187325</xdr:colOff>
      <xdr:row>29</xdr:row>
      <xdr:rowOff>157752</xdr:rowOff>
    </xdr:to>
    <xdr:sp macro="" textlink="">
      <xdr:nvSpPr>
        <xdr:cNvPr id="75" name="フローチャート: 判断 74">
          <a:extLst>
            <a:ext uri="{FF2B5EF4-FFF2-40B4-BE49-F238E27FC236}">
              <a16:creationId xmlns:a16="http://schemas.microsoft.com/office/drawing/2014/main" id="{88F92047-92A4-47B2-BD13-DF16DB18E2AE}"/>
            </a:ext>
          </a:extLst>
        </xdr:cNvPr>
        <xdr:cNvSpPr/>
      </xdr:nvSpPr>
      <xdr:spPr>
        <a:xfrm>
          <a:off x="3238500" y="5799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11702</xdr:rowOff>
    </xdr:from>
    <xdr:to>
      <xdr:col>11</xdr:col>
      <xdr:colOff>187325</xdr:colOff>
      <xdr:row>28</xdr:row>
      <xdr:rowOff>113302</xdr:rowOff>
    </xdr:to>
    <xdr:sp macro="" textlink="">
      <xdr:nvSpPr>
        <xdr:cNvPr id="76" name="フローチャート: 判断 75">
          <a:extLst>
            <a:ext uri="{FF2B5EF4-FFF2-40B4-BE49-F238E27FC236}">
              <a16:creationId xmlns:a16="http://schemas.microsoft.com/office/drawing/2014/main" id="{9F330F86-725D-42A4-8F4B-237A009CFB5B}"/>
            </a:ext>
          </a:extLst>
        </xdr:cNvPr>
        <xdr:cNvSpPr/>
      </xdr:nvSpPr>
      <xdr:spPr>
        <a:xfrm>
          <a:off x="2476500" y="558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51798</xdr:rowOff>
    </xdr:from>
    <xdr:to>
      <xdr:col>7</xdr:col>
      <xdr:colOff>187325</xdr:colOff>
      <xdr:row>28</xdr:row>
      <xdr:rowOff>153398</xdr:rowOff>
    </xdr:to>
    <xdr:sp macro="" textlink="">
      <xdr:nvSpPr>
        <xdr:cNvPr id="77" name="フローチャート: 判断 76">
          <a:extLst>
            <a:ext uri="{FF2B5EF4-FFF2-40B4-BE49-F238E27FC236}">
              <a16:creationId xmlns:a16="http://schemas.microsoft.com/office/drawing/2014/main" id="{D4230B12-F39D-4F23-A30F-6D4C779C3766}"/>
            </a:ext>
          </a:extLst>
        </xdr:cNvPr>
        <xdr:cNvSpPr/>
      </xdr:nvSpPr>
      <xdr:spPr>
        <a:xfrm>
          <a:off x="1714500" y="5623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12221909-31C5-4BEA-9CD7-DFA7934184E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B428846-D762-4A28-9DF6-73E98F0EBA52}"/>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A9F59252-956E-4F79-925E-F5C7DA8130F9}"/>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A8D06C16-EF62-411A-9CEE-C790C786C753}"/>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99F3F38A-30CA-4C20-8B72-0A79F5B4B5ED}"/>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20955</xdr:rowOff>
    </xdr:from>
    <xdr:to>
      <xdr:col>19</xdr:col>
      <xdr:colOff>187325</xdr:colOff>
      <xdr:row>28</xdr:row>
      <xdr:rowOff>122555</xdr:rowOff>
    </xdr:to>
    <xdr:sp macro="" textlink="">
      <xdr:nvSpPr>
        <xdr:cNvPr id="83" name="楕円 82">
          <a:extLst>
            <a:ext uri="{FF2B5EF4-FFF2-40B4-BE49-F238E27FC236}">
              <a16:creationId xmlns:a16="http://schemas.microsoft.com/office/drawing/2014/main" id="{BD8EE09C-E7FC-4C92-A536-7BF2EDF50F82}"/>
            </a:ext>
          </a:extLst>
        </xdr:cNvPr>
        <xdr:cNvSpPr/>
      </xdr:nvSpPr>
      <xdr:spPr>
        <a:xfrm>
          <a:off x="4000500" y="559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27</xdr:row>
      <xdr:rowOff>99876</xdr:rowOff>
    </xdr:from>
    <xdr:to>
      <xdr:col>15</xdr:col>
      <xdr:colOff>187325</xdr:colOff>
      <xdr:row>28</xdr:row>
      <xdr:rowOff>30026</xdr:rowOff>
    </xdr:to>
    <xdr:sp macro="" textlink="">
      <xdr:nvSpPr>
        <xdr:cNvPr id="84" name="楕円 83">
          <a:extLst>
            <a:ext uri="{FF2B5EF4-FFF2-40B4-BE49-F238E27FC236}">
              <a16:creationId xmlns:a16="http://schemas.microsoft.com/office/drawing/2014/main" id="{AB50ED50-637C-486A-8A25-0E1834487F98}"/>
            </a:ext>
          </a:extLst>
        </xdr:cNvPr>
        <xdr:cNvSpPr/>
      </xdr:nvSpPr>
      <xdr:spPr>
        <a:xfrm>
          <a:off x="3238500" y="550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150676</xdr:rowOff>
    </xdr:from>
    <xdr:to>
      <xdr:col>19</xdr:col>
      <xdr:colOff>136525</xdr:colOff>
      <xdr:row>28</xdr:row>
      <xdr:rowOff>71755</xdr:rowOff>
    </xdr:to>
    <xdr:cxnSp macro="">
      <xdr:nvCxnSpPr>
        <xdr:cNvPr id="85" name="直線コネクタ 84">
          <a:extLst>
            <a:ext uri="{FF2B5EF4-FFF2-40B4-BE49-F238E27FC236}">
              <a16:creationId xmlns:a16="http://schemas.microsoft.com/office/drawing/2014/main" id="{4B5904D8-169F-46ED-AC29-FD7890538688}"/>
            </a:ext>
          </a:extLst>
        </xdr:cNvPr>
        <xdr:cNvCxnSpPr/>
      </xdr:nvCxnSpPr>
      <xdr:spPr>
        <a:xfrm>
          <a:off x="3289300" y="5551351"/>
          <a:ext cx="762000" cy="9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170469</xdr:rowOff>
    </xdr:from>
    <xdr:ext cx="405111" cy="259045"/>
    <xdr:sp macro="" textlink="">
      <xdr:nvSpPr>
        <xdr:cNvPr id="86" name="n_1aveValue有形固定資産減価償却率">
          <a:extLst>
            <a:ext uri="{FF2B5EF4-FFF2-40B4-BE49-F238E27FC236}">
              <a16:creationId xmlns:a16="http://schemas.microsoft.com/office/drawing/2014/main" id="{41D02D1F-B4CB-4588-AD78-56E21B64198E}"/>
            </a:ext>
          </a:extLst>
        </xdr:cNvPr>
        <xdr:cNvSpPr txBox="1"/>
      </xdr:nvSpPr>
      <xdr:spPr>
        <a:xfrm>
          <a:off x="3836044" y="591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148879</xdr:rowOff>
    </xdr:from>
    <xdr:ext cx="405111" cy="259045"/>
    <xdr:sp macro="" textlink="">
      <xdr:nvSpPr>
        <xdr:cNvPr id="87" name="n_2aveValue有形固定資産減価償却率">
          <a:extLst>
            <a:ext uri="{FF2B5EF4-FFF2-40B4-BE49-F238E27FC236}">
              <a16:creationId xmlns:a16="http://schemas.microsoft.com/office/drawing/2014/main" id="{BB27A63C-8FB4-440C-A16D-C89B063F56C3}"/>
            </a:ext>
          </a:extLst>
        </xdr:cNvPr>
        <xdr:cNvSpPr txBox="1"/>
      </xdr:nvSpPr>
      <xdr:spPr>
        <a:xfrm>
          <a:off x="3086744" y="5892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129829</xdr:rowOff>
    </xdr:from>
    <xdr:ext cx="405111" cy="259045"/>
    <xdr:sp macro="" textlink="">
      <xdr:nvSpPr>
        <xdr:cNvPr id="88" name="n_3aveValue有形固定資産減価償却率">
          <a:extLst>
            <a:ext uri="{FF2B5EF4-FFF2-40B4-BE49-F238E27FC236}">
              <a16:creationId xmlns:a16="http://schemas.microsoft.com/office/drawing/2014/main" id="{27F3ECF3-DE75-4CE1-9160-17107F2E9891}"/>
            </a:ext>
          </a:extLst>
        </xdr:cNvPr>
        <xdr:cNvSpPr txBox="1"/>
      </xdr:nvSpPr>
      <xdr:spPr>
        <a:xfrm>
          <a:off x="2324744" y="5359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169925</xdr:rowOff>
    </xdr:from>
    <xdr:ext cx="405111" cy="259045"/>
    <xdr:sp macro="" textlink="">
      <xdr:nvSpPr>
        <xdr:cNvPr id="89" name="n_4aveValue有形固定資産減価償却率">
          <a:extLst>
            <a:ext uri="{FF2B5EF4-FFF2-40B4-BE49-F238E27FC236}">
              <a16:creationId xmlns:a16="http://schemas.microsoft.com/office/drawing/2014/main" id="{3D0FB3F8-88BC-4147-BC3A-BADCAE4EF6DC}"/>
            </a:ext>
          </a:extLst>
        </xdr:cNvPr>
        <xdr:cNvSpPr txBox="1"/>
      </xdr:nvSpPr>
      <xdr:spPr>
        <a:xfrm>
          <a:off x="1562744" y="53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139082</xdr:rowOff>
    </xdr:from>
    <xdr:ext cx="405111" cy="259045"/>
    <xdr:sp macro="" textlink="">
      <xdr:nvSpPr>
        <xdr:cNvPr id="90" name="n_1mainValue有形固定資産減価償却率">
          <a:extLst>
            <a:ext uri="{FF2B5EF4-FFF2-40B4-BE49-F238E27FC236}">
              <a16:creationId xmlns:a16="http://schemas.microsoft.com/office/drawing/2014/main" id="{9E4C05FF-10E4-4BB2-924E-1695F8239A1B}"/>
            </a:ext>
          </a:extLst>
        </xdr:cNvPr>
        <xdr:cNvSpPr txBox="1"/>
      </xdr:nvSpPr>
      <xdr:spPr>
        <a:xfrm>
          <a:off x="3836044" y="5368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46553</xdr:rowOff>
    </xdr:from>
    <xdr:ext cx="405111" cy="259045"/>
    <xdr:sp macro="" textlink="">
      <xdr:nvSpPr>
        <xdr:cNvPr id="91" name="n_2mainValue有形固定資産減価償却率">
          <a:extLst>
            <a:ext uri="{FF2B5EF4-FFF2-40B4-BE49-F238E27FC236}">
              <a16:creationId xmlns:a16="http://schemas.microsoft.com/office/drawing/2014/main" id="{A96497A7-72A0-46B2-9E30-AE75A50B4F8C}"/>
            </a:ext>
          </a:extLst>
        </xdr:cNvPr>
        <xdr:cNvSpPr txBox="1"/>
      </xdr:nvSpPr>
      <xdr:spPr>
        <a:xfrm>
          <a:off x="3086744" y="5275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id="{7B28BC70-A5FB-4263-814B-5E6F20ECCF1F}"/>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a:extLst>
            <a:ext uri="{FF2B5EF4-FFF2-40B4-BE49-F238E27FC236}">
              <a16:creationId xmlns:a16="http://schemas.microsoft.com/office/drawing/2014/main" id="{66B73FA1-F8C4-4BC9-A9EE-49B86F07E6D1}"/>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a:extLst>
            <a:ext uri="{FF2B5EF4-FFF2-40B4-BE49-F238E27FC236}">
              <a16:creationId xmlns:a16="http://schemas.microsoft.com/office/drawing/2014/main" id="{D7CCC33F-BB3E-4FA2-ABF3-DA454435466C}"/>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id="{34E151DA-87D0-49A4-8D7E-DDEBDFB16CD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id="{F80A4109-B6E3-4E70-AB4B-812077348D27}"/>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id="{77A645FC-04BD-4DB3-84C9-C63759B3BFD7}"/>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id="{67B6A53E-3715-4E66-B542-1836F40DDA1B}"/>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id="{12C96EBC-E13B-40B0-BF72-411753E334EA}"/>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id="{B915CC4D-D17F-4BD5-8B3B-B1960BADD9BD}"/>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id="{D2BB1FB3-8135-4376-9F08-4B16790939F4}"/>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id="{8B50B5BC-5DFE-4C08-8BC7-B7FA56A2054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id="{0952C68F-0E41-4AB1-B573-3B39CFF90592}"/>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id="{5D4DDE56-2D83-4ED3-860D-31B3FF4A49C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令和元年度の債務償還比率は、昨年度より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％上昇したが、類似団体及び埼玉県平均を下回っている。将来負担比率は年々減少傾向にあり、債務償還比率も今後減少していくと思われるが、多</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くの公共施設等が老朽化を迎え、大規模改修や更新に多額の費用を要することが見込まれることから、</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適債性等をよく検討し、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より一層</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健全</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な財政運営に取り組む必要がある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id="{78FAAA08-CE68-44F3-B1E3-32E4F23EB016}"/>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id="{BDBF6F6E-BC2F-423D-84AA-1E30D3BACB1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7" name="テキスト ボックス 106">
          <a:extLst>
            <a:ext uri="{FF2B5EF4-FFF2-40B4-BE49-F238E27FC236}">
              <a16:creationId xmlns:a16="http://schemas.microsoft.com/office/drawing/2014/main" id="{1854097A-3458-4715-8CFC-017163574B98}"/>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a:extLst>
            <a:ext uri="{FF2B5EF4-FFF2-40B4-BE49-F238E27FC236}">
              <a16:creationId xmlns:a16="http://schemas.microsoft.com/office/drawing/2014/main" id="{4F245698-8268-4863-AA8B-47A4FDF3ED95}"/>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09" name="テキスト ボックス 108">
          <a:extLst>
            <a:ext uri="{FF2B5EF4-FFF2-40B4-BE49-F238E27FC236}">
              <a16:creationId xmlns:a16="http://schemas.microsoft.com/office/drawing/2014/main" id="{AD323DD5-72C3-467D-A9C3-051E43D3B8D5}"/>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a:extLst>
            <a:ext uri="{FF2B5EF4-FFF2-40B4-BE49-F238E27FC236}">
              <a16:creationId xmlns:a16="http://schemas.microsoft.com/office/drawing/2014/main" id="{1C05A5CD-B741-4355-A497-6F4080932B67}"/>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a:extLst>
            <a:ext uri="{FF2B5EF4-FFF2-40B4-BE49-F238E27FC236}">
              <a16:creationId xmlns:a16="http://schemas.microsoft.com/office/drawing/2014/main" id="{F962012D-6F73-4A79-8812-C8DF6E86A377}"/>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a:extLst>
            <a:ext uri="{FF2B5EF4-FFF2-40B4-BE49-F238E27FC236}">
              <a16:creationId xmlns:a16="http://schemas.microsoft.com/office/drawing/2014/main" id="{8D984316-CCF0-4D54-A464-7487961B5A8E}"/>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a:extLst>
            <a:ext uri="{FF2B5EF4-FFF2-40B4-BE49-F238E27FC236}">
              <a16:creationId xmlns:a16="http://schemas.microsoft.com/office/drawing/2014/main" id="{399D9A59-7FD6-45B4-A0C9-F0977EFF8EE1}"/>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a:extLst>
            <a:ext uri="{FF2B5EF4-FFF2-40B4-BE49-F238E27FC236}">
              <a16:creationId xmlns:a16="http://schemas.microsoft.com/office/drawing/2014/main" id="{F486FA8A-76C3-4D4D-98D3-D8AD366D7462}"/>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5" name="テキスト ボックス 114">
          <a:extLst>
            <a:ext uri="{FF2B5EF4-FFF2-40B4-BE49-F238E27FC236}">
              <a16:creationId xmlns:a16="http://schemas.microsoft.com/office/drawing/2014/main" id="{37567501-802E-47C1-8D7F-5DE2997C8B16}"/>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a:extLst>
            <a:ext uri="{FF2B5EF4-FFF2-40B4-BE49-F238E27FC236}">
              <a16:creationId xmlns:a16="http://schemas.microsoft.com/office/drawing/2014/main" id="{5F5D05D6-ED03-4D27-8E0F-4EF2F6D5E9D4}"/>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17" name="テキスト ボックス 116">
          <a:extLst>
            <a:ext uri="{FF2B5EF4-FFF2-40B4-BE49-F238E27FC236}">
              <a16:creationId xmlns:a16="http://schemas.microsoft.com/office/drawing/2014/main" id="{2EFC0BBB-28D1-4D7A-B2FB-E1AC3ADB50DD}"/>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a:extLst>
            <a:ext uri="{FF2B5EF4-FFF2-40B4-BE49-F238E27FC236}">
              <a16:creationId xmlns:a16="http://schemas.microsoft.com/office/drawing/2014/main" id="{7F5A775F-BD8B-4566-B23D-0EFEDA51DE97}"/>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a:extLst>
            <a:ext uri="{FF2B5EF4-FFF2-40B4-BE49-F238E27FC236}">
              <a16:creationId xmlns:a16="http://schemas.microsoft.com/office/drawing/2014/main" id="{D76EC043-6B1D-4E95-8750-9D41FF87A1DF}"/>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96647</xdr:rowOff>
    </xdr:to>
    <xdr:cxnSp macro="">
      <xdr:nvCxnSpPr>
        <xdr:cNvPr id="120" name="直線コネクタ 119">
          <a:extLst>
            <a:ext uri="{FF2B5EF4-FFF2-40B4-BE49-F238E27FC236}">
              <a16:creationId xmlns:a16="http://schemas.microsoft.com/office/drawing/2014/main" id="{03292DC6-FF74-43AA-9723-655DEC37ADAE}"/>
            </a:ext>
          </a:extLst>
        </xdr:cNvPr>
        <xdr:cNvCxnSpPr/>
      </xdr:nvCxnSpPr>
      <xdr:spPr>
        <a:xfrm flipV="1">
          <a:off x="14793595" y="5312833"/>
          <a:ext cx="1269" cy="1384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100474</xdr:rowOff>
    </xdr:from>
    <xdr:ext cx="560923" cy="259045"/>
    <xdr:sp macro="" textlink="">
      <xdr:nvSpPr>
        <xdr:cNvPr id="121" name="債務償還比率最小値テキスト">
          <a:extLst>
            <a:ext uri="{FF2B5EF4-FFF2-40B4-BE49-F238E27FC236}">
              <a16:creationId xmlns:a16="http://schemas.microsoft.com/office/drawing/2014/main" id="{2BCE918B-ED12-4F98-BCD9-2B9140C9D332}"/>
            </a:ext>
          </a:extLst>
        </xdr:cNvPr>
        <xdr:cNvSpPr txBox="1"/>
      </xdr:nvSpPr>
      <xdr:spPr>
        <a:xfrm>
          <a:off x="14846300" y="670129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96647</xdr:rowOff>
    </xdr:from>
    <xdr:to>
      <xdr:col>76</xdr:col>
      <xdr:colOff>111125</xdr:colOff>
      <xdr:row>34</xdr:row>
      <xdr:rowOff>96647</xdr:rowOff>
    </xdr:to>
    <xdr:cxnSp macro="">
      <xdr:nvCxnSpPr>
        <xdr:cNvPr id="122" name="直線コネクタ 121">
          <a:extLst>
            <a:ext uri="{FF2B5EF4-FFF2-40B4-BE49-F238E27FC236}">
              <a16:creationId xmlns:a16="http://schemas.microsoft.com/office/drawing/2014/main" id="{55F1799A-0126-4832-A5B8-846A2EFB81F7}"/>
            </a:ext>
          </a:extLst>
        </xdr:cNvPr>
        <xdr:cNvCxnSpPr/>
      </xdr:nvCxnSpPr>
      <xdr:spPr>
        <a:xfrm>
          <a:off x="14706600" y="669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3" name="債務償還比率最大値テキスト">
          <a:extLst>
            <a:ext uri="{FF2B5EF4-FFF2-40B4-BE49-F238E27FC236}">
              <a16:creationId xmlns:a16="http://schemas.microsoft.com/office/drawing/2014/main" id="{5A5C95E4-8047-4F26-9E70-10D1C8C2813D}"/>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4" name="直線コネクタ 123">
          <a:extLst>
            <a:ext uri="{FF2B5EF4-FFF2-40B4-BE49-F238E27FC236}">
              <a16:creationId xmlns:a16="http://schemas.microsoft.com/office/drawing/2014/main" id="{42E5CE94-0C57-4C6C-8B0D-182CF43C6375}"/>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121436</xdr:rowOff>
    </xdr:from>
    <xdr:ext cx="469744" cy="259045"/>
    <xdr:sp macro="" textlink="">
      <xdr:nvSpPr>
        <xdr:cNvPr id="125" name="債務償還比率平均値テキスト">
          <a:extLst>
            <a:ext uri="{FF2B5EF4-FFF2-40B4-BE49-F238E27FC236}">
              <a16:creationId xmlns:a16="http://schemas.microsoft.com/office/drawing/2014/main" id="{7540DDFD-816D-49F6-ACF2-D586516F1839}"/>
            </a:ext>
          </a:extLst>
        </xdr:cNvPr>
        <xdr:cNvSpPr txBox="1"/>
      </xdr:nvSpPr>
      <xdr:spPr>
        <a:xfrm>
          <a:off x="14846300" y="58650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143009</xdr:rowOff>
    </xdr:from>
    <xdr:to>
      <xdr:col>76</xdr:col>
      <xdr:colOff>73025</xdr:colOff>
      <xdr:row>30</xdr:row>
      <xdr:rowOff>73159</xdr:rowOff>
    </xdr:to>
    <xdr:sp macro="" textlink="">
      <xdr:nvSpPr>
        <xdr:cNvPr id="126" name="フローチャート: 判断 125">
          <a:extLst>
            <a:ext uri="{FF2B5EF4-FFF2-40B4-BE49-F238E27FC236}">
              <a16:creationId xmlns:a16="http://schemas.microsoft.com/office/drawing/2014/main" id="{DBAEB063-C282-4BAD-B8EF-8C2F6F6D8542}"/>
            </a:ext>
          </a:extLst>
        </xdr:cNvPr>
        <xdr:cNvSpPr/>
      </xdr:nvSpPr>
      <xdr:spPr>
        <a:xfrm>
          <a:off x="14744700" y="588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70563</xdr:rowOff>
    </xdr:from>
    <xdr:to>
      <xdr:col>72</xdr:col>
      <xdr:colOff>123825</xdr:colOff>
      <xdr:row>30</xdr:row>
      <xdr:rowOff>713</xdr:rowOff>
    </xdr:to>
    <xdr:sp macro="" textlink="">
      <xdr:nvSpPr>
        <xdr:cNvPr id="127" name="フローチャート: 判断 126">
          <a:extLst>
            <a:ext uri="{FF2B5EF4-FFF2-40B4-BE49-F238E27FC236}">
              <a16:creationId xmlns:a16="http://schemas.microsoft.com/office/drawing/2014/main" id="{5D5EE192-FE6F-4AB3-95A8-414547F818F1}"/>
            </a:ext>
          </a:extLst>
        </xdr:cNvPr>
        <xdr:cNvSpPr/>
      </xdr:nvSpPr>
      <xdr:spPr>
        <a:xfrm>
          <a:off x="14033500" y="581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60847</xdr:rowOff>
    </xdr:from>
    <xdr:to>
      <xdr:col>68</xdr:col>
      <xdr:colOff>123825</xdr:colOff>
      <xdr:row>29</xdr:row>
      <xdr:rowOff>162447</xdr:rowOff>
    </xdr:to>
    <xdr:sp macro="" textlink="">
      <xdr:nvSpPr>
        <xdr:cNvPr id="128" name="フローチャート: 判断 127">
          <a:extLst>
            <a:ext uri="{FF2B5EF4-FFF2-40B4-BE49-F238E27FC236}">
              <a16:creationId xmlns:a16="http://schemas.microsoft.com/office/drawing/2014/main" id="{5CA308BB-4F69-4BD7-A09A-2A7E022E7673}"/>
            </a:ext>
          </a:extLst>
        </xdr:cNvPr>
        <xdr:cNvSpPr/>
      </xdr:nvSpPr>
      <xdr:spPr>
        <a:xfrm>
          <a:off x="13271500" y="5804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49932</xdr:rowOff>
    </xdr:from>
    <xdr:to>
      <xdr:col>64</xdr:col>
      <xdr:colOff>123825</xdr:colOff>
      <xdr:row>29</xdr:row>
      <xdr:rowOff>151532</xdr:rowOff>
    </xdr:to>
    <xdr:sp macro="" textlink="">
      <xdr:nvSpPr>
        <xdr:cNvPr id="129" name="フローチャート: 判断 128">
          <a:extLst>
            <a:ext uri="{FF2B5EF4-FFF2-40B4-BE49-F238E27FC236}">
              <a16:creationId xmlns:a16="http://schemas.microsoft.com/office/drawing/2014/main" id="{3596580F-80F7-4EAB-A942-B7B7F77C2EDB}"/>
            </a:ext>
          </a:extLst>
        </xdr:cNvPr>
        <xdr:cNvSpPr/>
      </xdr:nvSpPr>
      <xdr:spPr>
        <a:xfrm>
          <a:off x="12509500" y="579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76920</xdr:rowOff>
    </xdr:from>
    <xdr:to>
      <xdr:col>60</xdr:col>
      <xdr:colOff>123825</xdr:colOff>
      <xdr:row>30</xdr:row>
      <xdr:rowOff>7070</xdr:rowOff>
    </xdr:to>
    <xdr:sp macro="" textlink="">
      <xdr:nvSpPr>
        <xdr:cNvPr id="130" name="フローチャート: 判断 129">
          <a:extLst>
            <a:ext uri="{FF2B5EF4-FFF2-40B4-BE49-F238E27FC236}">
              <a16:creationId xmlns:a16="http://schemas.microsoft.com/office/drawing/2014/main" id="{F82415F4-DB42-4E33-B096-5F090B36DB52}"/>
            </a:ext>
          </a:extLst>
        </xdr:cNvPr>
        <xdr:cNvSpPr/>
      </xdr:nvSpPr>
      <xdr:spPr>
        <a:xfrm>
          <a:off x="11747500" y="58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2429A7D-DC11-4CDB-A0BC-3EE7ECBDDF64}"/>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78FBFEE5-8E5B-49E2-A741-784B5696F376}"/>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64C222AD-930E-4062-8510-6A6B029A208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A43A19CA-B77E-4362-BEB5-00CE737FC49A}"/>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4E922BFB-5628-40FE-88C2-83C203092989}"/>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28102</xdr:rowOff>
    </xdr:from>
    <xdr:to>
      <xdr:col>76</xdr:col>
      <xdr:colOff>73025</xdr:colOff>
      <xdr:row>29</xdr:row>
      <xdr:rowOff>129702</xdr:rowOff>
    </xdr:to>
    <xdr:sp macro="" textlink="">
      <xdr:nvSpPr>
        <xdr:cNvPr id="136" name="楕円 135">
          <a:extLst>
            <a:ext uri="{FF2B5EF4-FFF2-40B4-BE49-F238E27FC236}">
              <a16:creationId xmlns:a16="http://schemas.microsoft.com/office/drawing/2014/main" id="{B054472B-870B-4C79-BC91-76362F5DBA70}"/>
            </a:ext>
          </a:extLst>
        </xdr:cNvPr>
        <xdr:cNvSpPr/>
      </xdr:nvSpPr>
      <xdr:spPr>
        <a:xfrm>
          <a:off x="14744700" y="577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50979</xdr:rowOff>
    </xdr:from>
    <xdr:ext cx="469744" cy="259045"/>
    <xdr:sp macro="" textlink="">
      <xdr:nvSpPr>
        <xdr:cNvPr id="137" name="債務償還比率該当値テキスト">
          <a:extLst>
            <a:ext uri="{FF2B5EF4-FFF2-40B4-BE49-F238E27FC236}">
              <a16:creationId xmlns:a16="http://schemas.microsoft.com/office/drawing/2014/main" id="{51D61E54-654A-4C0C-8848-642A8F1DA47D}"/>
            </a:ext>
          </a:extLst>
        </xdr:cNvPr>
        <xdr:cNvSpPr txBox="1"/>
      </xdr:nvSpPr>
      <xdr:spPr>
        <a:xfrm>
          <a:off x="14846300" y="562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21865</xdr:rowOff>
    </xdr:from>
    <xdr:to>
      <xdr:col>72</xdr:col>
      <xdr:colOff>123825</xdr:colOff>
      <xdr:row>29</xdr:row>
      <xdr:rowOff>123465</xdr:rowOff>
    </xdr:to>
    <xdr:sp macro="" textlink="">
      <xdr:nvSpPr>
        <xdr:cNvPr id="138" name="楕円 137">
          <a:extLst>
            <a:ext uri="{FF2B5EF4-FFF2-40B4-BE49-F238E27FC236}">
              <a16:creationId xmlns:a16="http://schemas.microsoft.com/office/drawing/2014/main" id="{E6AC88C2-5C38-400D-B17C-D49D482E7BF6}"/>
            </a:ext>
          </a:extLst>
        </xdr:cNvPr>
        <xdr:cNvSpPr/>
      </xdr:nvSpPr>
      <xdr:spPr>
        <a:xfrm>
          <a:off x="14033500" y="576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72665</xdr:rowOff>
    </xdr:from>
    <xdr:to>
      <xdr:col>76</xdr:col>
      <xdr:colOff>22225</xdr:colOff>
      <xdr:row>29</xdr:row>
      <xdr:rowOff>78902</xdr:rowOff>
    </xdr:to>
    <xdr:cxnSp macro="">
      <xdr:nvCxnSpPr>
        <xdr:cNvPr id="139" name="直線コネクタ 138">
          <a:extLst>
            <a:ext uri="{FF2B5EF4-FFF2-40B4-BE49-F238E27FC236}">
              <a16:creationId xmlns:a16="http://schemas.microsoft.com/office/drawing/2014/main" id="{7282EC6A-8C3F-45D1-8794-31ADF85AF1D5}"/>
            </a:ext>
          </a:extLst>
        </xdr:cNvPr>
        <xdr:cNvCxnSpPr/>
      </xdr:nvCxnSpPr>
      <xdr:spPr>
        <a:xfrm>
          <a:off x="14084300" y="5816240"/>
          <a:ext cx="711200" cy="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75480</xdr:rowOff>
    </xdr:from>
    <xdr:to>
      <xdr:col>68</xdr:col>
      <xdr:colOff>123825</xdr:colOff>
      <xdr:row>30</xdr:row>
      <xdr:rowOff>5630</xdr:rowOff>
    </xdr:to>
    <xdr:sp macro="" textlink="">
      <xdr:nvSpPr>
        <xdr:cNvPr id="140" name="楕円 139">
          <a:extLst>
            <a:ext uri="{FF2B5EF4-FFF2-40B4-BE49-F238E27FC236}">
              <a16:creationId xmlns:a16="http://schemas.microsoft.com/office/drawing/2014/main" id="{5DF2336C-ED1E-4EFC-BB04-84F8CCAD6731}"/>
            </a:ext>
          </a:extLst>
        </xdr:cNvPr>
        <xdr:cNvSpPr/>
      </xdr:nvSpPr>
      <xdr:spPr>
        <a:xfrm>
          <a:off x="13271500" y="58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72665</xdr:rowOff>
    </xdr:from>
    <xdr:to>
      <xdr:col>72</xdr:col>
      <xdr:colOff>73025</xdr:colOff>
      <xdr:row>29</xdr:row>
      <xdr:rowOff>126280</xdr:rowOff>
    </xdr:to>
    <xdr:cxnSp macro="">
      <xdr:nvCxnSpPr>
        <xdr:cNvPr id="141" name="直線コネクタ 140">
          <a:extLst>
            <a:ext uri="{FF2B5EF4-FFF2-40B4-BE49-F238E27FC236}">
              <a16:creationId xmlns:a16="http://schemas.microsoft.com/office/drawing/2014/main" id="{BF9EB6A3-D17F-4F8D-8E6A-B5D1BE7FEFD8}"/>
            </a:ext>
          </a:extLst>
        </xdr:cNvPr>
        <xdr:cNvCxnSpPr/>
      </xdr:nvCxnSpPr>
      <xdr:spPr>
        <a:xfrm flipV="1">
          <a:off x="13322300" y="5816240"/>
          <a:ext cx="762000" cy="5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67204</xdr:rowOff>
    </xdr:from>
    <xdr:to>
      <xdr:col>64</xdr:col>
      <xdr:colOff>123825</xdr:colOff>
      <xdr:row>29</xdr:row>
      <xdr:rowOff>168804</xdr:rowOff>
    </xdr:to>
    <xdr:sp macro="" textlink="">
      <xdr:nvSpPr>
        <xdr:cNvPr id="142" name="楕円 141">
          <a:extLst>
            <a:ext uri="{FF2B5EF4-FFF2-40B4-BE49-F238E27FC236}">
              <a16:creationId xmlns:a16="http://schemas.microsoft.com/office/drawing/2014/main" id="{55644577-5F34-4C76-A81E-CDDF3E48D8D7}"/>
            </a:ext>
          </a:extLst>
        </xdr:cNvPr>
        <xdr:cNvSpPr/>
      </xdr:nvSpPr>
      <xdr:spPr>
        <a:xfrm>
          <a:off x="12509500" y="581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118004</xdr:rowOff>
    </xdr:from>
    <xdr:to>
      <xdr:col>68</xdr:col>
      <xdr:colOff>73025</xdr:colOff>
      <xdr:row>29</xdr:row>
      <xdr:rowOff>126280</xdr:rowOff>
    </xdr:to>
    <xdr:cxnSp macro="">
      <xdr:nvCxnSpPr>
        <xdr:cNvPr id="143" name="直線コネクタ 142">
          <a:extLst>
            <a:ext uri="{FF2B5EF4-FFF2-40B4-BE49-F238E27FC236}">
              <a16:creationId xmlns:a16="http://schemas.microsoft.com/office/drawing/2014/main" id="{4EF750B2-AD67-408D-875A-314A418B5B07}"/>
            </a:ext>
          </a:extLst>
        </xdr:cNvPr>
        <xdr:cNvCxnSpPr/>
      </xdr:nvCxnSpPr>
      <xdr:spPr>
        <a:xfrm>
          <a:off x="12560300" y="5861579"/>
          <a:ext cx="762000" cy="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168607</xdr:rowOff>
    </xdr:from>
    <xdr:to>
      <xdr:col>60</xdr:col>
      <xdr:colOff>123825</xdr:colOff>
      <xdr:row>29</xdr:row>
      <xdr:rowOff>98757</xdr:rowOff>
    </xdr:to>
    <xdr:sp macro="" textlink="">
      <xdr:nvSpPr>
        <xdr:cNvPr id="144" name="楕円 143">
          <a:extLst>
            <a:ext uri="{FF2B5EF4-FFF2-40B4-BE49-F238E27FC236}">
              <a16:creationId xmlns:a16="http://schemas.microsoft.com/office/drawing/2014/main" id="{9938AA32-FB5A-4B29-98F4-02904C0D8B8C}"/>
            </a:ext>
          </a:extLst>
        </xdr:cNvPr>
        <xdr:cNvSpPr/>
      </xdr:nvSpPr>
      <xdr:spPr>
        <a:xfrm>
          <a:off x="11747500" y="574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47957</xdr:rowOff>
    </xdr:from>
    <xdr:to>
      <xdr:col>64</xdr:col>
      <xdr:colOff>73025</xdr:colOff>
      <xdr:row>29</xdr:row>
      <xdr:rowOff>118004</xdr:rowOff>
    </xdr:to>
    <xdr:cxnSp macro="">
      <xdr:nvCxnSpPr>
        <xdr:cNvPr id="145" name="直線コネクタ 144">
          <a:extLst>
            <a:ext uri="{FF2B5EF4-FFF2-40B4-BE49-F238E27FC236}">
              <a16:creationId xmlns:a16="http://schemas.microsoft.com/office/drawing/2014/main" id="{5B6D18E1-508B-42E6-A11D-C053267E5FCA}"/>
            </a:ext>
          </a:extLst>
        </xdr:cNvPr>
        <xdr:cNvCxnSpPr/>
      </xdr:nvCxnSpPr>
      <xdr:spPr>
        <a:xfrm>
          <a:off x="11798300" y="5791532"/>
          <a:ext cx="762000" cy="7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163290</xdr:rowOff>
    </xdr:from>
    <xdr:ext cx="469744" cy="259045"/>
    <xdr:sp macro="" textlink="">
      <xdr:nvSpPr>
        <xdr:cNvPr id="146" name="n_1aveValue債務償還比率">
          <a:extLst>
            <a:ext uri="{FF2B5EF4-FFF2-40B4-BE49-F238E27FC236}">
              <a16:creationId xmlns:a16="http://schemas.microsoft.com/office/drawing/2014/main" id="{952A2DAA-2467-402B-A310-739826E8639B}"/>
            </a:ext>
          </a:extLst>
        </xdr:cNvPr>
        <xdr:cNvSpPr txBox="1"/>
      </xdr:nvSpPr>
      <xdr:spPr>
        <a:xfrm>
          <a:off x="13836727" y="590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7524</xdr:rowOff>
    </xdr:from>
    <xdr:ext cx="469744" cy="259045"/>
    <xdr:sp macro="" textlink="">
      <xdr:nvSpPr>
        <xdr:cNvPr id="147" name="n_2aveValue債務償還比率">
          <a:extLst>
            <a:ext uri="{FF2B5EF4-FFF2-40B4-BE49-F238E27FC236}">
              <a16:creationId xmlns:a16="http://schemas.microsoft.com/office/drawing/2014/main" id="{288AF630-EF4B-4FAC-A6C3-7473375D5A46}"/>
            </a:ext>
          </a:extLst>
        </xdr:cNvPr>
        <xdr:cNvSpPr txBox="1"/>
      </xdr:nvSpPr>
      <xdr:spPr>
        <a:xfrm>
          <a:off x="13087427" y="557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168059</xdr:rowOff>
    </xdr:from>
    <xdr:ext cx="469744" cy="259045"/>
    <xdr:sp macro="" textlink="">
      <xdr:nvSpPr>
        <xdr:cNvPr id="148" name="n_3aveValue債務償還比率">
          <a:extLst>
            <a:ext uri="{FF2B5EF4-FFF2-40B4-BE49-F238E27FC236}">
              <a16:creationId xmlns:a16="http://schemas.microsoft.com/office/drawing/2014/main" id="{22F76172-192C-4DCB-B368-FB7837E329D6}"/>
            </a:ext>
          </a:extLst>
        </xdr:cNvPr>
        <xdr:cNvSpPr txBox="1"/>
      </xdr:nvSpPr>
      <xdr:spPr>
        <a:xfrm>
          <a:off x="12325427" y="556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169647</xdr:rowOff>
    </xdr:from>
    <xdr:ext cx="469744" cy="259045"/>
    <xdr:sp macro="" textlink="">
      <xdr:nvSpPr>
        <xdr:cNvPr id="149" name="n_4aveValue債務償還比率">
          <a:extLst>
            <a:ext uri="{FF2B5EF4-FFF2-40B4-BE49-F238E27FC236}">
              <a16:creationId xmlns:a16="http://schemas.microsoft.com/office/drawing/2014/main" id="{D9B5D113-1C97-4943-9E5E-E362EBB2C38F}"/>
            </a:ext>
          </a:extLst>
        </xdr:cNvPr>
        <xdr:cNvSpPr txBox="1"/>
      </xdr:nvSpPr>
      <xdr:spPr>
        <a:xfrm>
          <a:off x="11563427" y="591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139992</xdr:rowOff>
    </xdr:from>
    <xdr:ext cx="469744" cy="259045"/>
    <xdr:sp macro="" textlink="">
      <xdr:nvSpPr>
        <xdr:cNvPr id="150" name="n_1mainValue債務償還比率">
          <a:extLst>
            <a:ext uri="{FF2B5EF4-FFF2-40B4-BE49-F238E27FC236}">
              <a16:creationId xmlns:a16="http://schemas.microsoft.com/office/drawing/2014/main" id="{AE791D7D-A98D-40B3-87B8-003F6A9FA0BD}"/>
            </a:ext>
          </a:extLst>
        </xdr:cNvPr>
        <xdr:cNvSpPr txBox="1"/>
      </xdr:nvSpPr>
      <xdr:spPr>
        <a:xfrm>
          <a:off x="13836727" y="554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168207</xdr:rowOff>
    </xdr:from>
    <xdr:ext cx="469744" cy="259045"/>
    <xdr:sp macro="" textlink="">
      <xdr:nvSpPr>
        <xdr:cNvPr id="151" name="n_2mainValue債務償還比率">
          <a:extLst>
            <a:ext uri="{FF2B5EF4-FFF2-40B4-BE49-F238E27FC236}">
              <a16:creationId xmlns:a16="http://schemas.microsoft.com/office/drawing/2014/main" id="{0E8CC028-DA9A-4D86-8659-E094CCF73C32}"/>
            </a:ext>
          </a:extLst>
        </xdr:cNvPr>
        <xdr:cNvSpPr txBox="1"/>
      </xdr:nvSpPr>
      <xdr:spPr>
        <a:xfrm>
          <a:off x="13087427" y="591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159931</xdr:rowOff>
    </xdr:from>
    <xdr:ext cx="469744" cy="259045"/>
    <xdr:sp macro="" textlink="">
      <xdr:nvSpPr>
        <xdr:cNvPr id="152" name="n_3mainValue債務償還比率">
          <a:extLst>
            <a:ext uri="{FF2B5EF4-FFF2-40B4-BE49-F238E27FC236}">
              <a16:creationId xmlns:a16="http://schemas.microsoft.com/office/drawing/2014/main" id="{B077002F-BB7D-45A0-B500-0AAD2F9DF3A8}"/>
            </a:ext>
          </a:extLst>
        </xdr:cNvPr>
        <xdr:cNvSpPr txBox="1"/>
      </xdr:nvSpPr>
      <xdr:spPr>
        <a:xfrm>
          <a:off x="12325427" y="590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115284</xdr:rowOff>
    </xdr:from>
    <xdr:ext cx="469744" cy="259045"/>
    <xdr:sp macro="" textlink="">
      <xdr:nvSpPr>
        <xdr:cNvPr id="153" name="n_4mainValue債務償還比率">
          <a:extLst>
            <a:ext uri="{FF2B5EF4-FFF2-40B4-BE49-F238E27FC236}">
              <a16:creationId xmlns:a16="http://schemas.microsoft.com/office/drawing/2014/main" id="{9D84BA57-CF7A-445C-9673-F31C29DF4E1C}"/>
            </a:ext>
          </a:extLst>
        </xdr:cNvPr>
        <xdr:cNvSpPr txBox="1"/>
      </xdr:nvSpPr>
      <xdr:spPr>
        <a:xfrm>
          <a:off x="11563427" y="551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4" name="正方形/長方形 153">
          <a:extLst>
            <a:ext uri="{FF2B5EF4-FFF2-40B4-BE49-F238E27FC236}">
              <a16:creationId xmlns:a16="http://schemas.microsoft.com/office/drawing/2014/main" id="{F8304AA3-B2D5-4CAC-98A6-F460253738C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5" name="正方形/長方形 154">
          <a:extLst>
            <a:ext uri="{FF2B5EF4-FFF2-40B4-BE49-F238E27FC236}">
              <a16:creationId xmlns:a16="http://schemas.microsoft.com/office/drawing/2014/main" id="{F4BFBDB8-A673-4310-BACB-4175772410C9}"/>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6" name="テキスト ボックス 155">
          <a:extLst>
            <a:ext uri="{FF2B5EF4-FFF2-40B4-BE49-F238E27FC236}">
              <a16:creationId xmlns:a16="http://schemas.microsoft.com/office/drawing/2014/main" id="{0097E9C8-241A-4A62-9B4C-E05E0D20569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7" name="テキスト ボックス 156">
          <a:extLst>
            <a:ext uri="{FF2B5EF4-FFF2-40B4-BE49-F238E27FC236}">
              <a16:creationId xmlns:a16="http://schemas.microsoft.com/office/drawing/2014/main" id="{0CE7350C-31C6-4B06-85B9-73E5FCDE8569}"/>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8" name="テキスト ボックス 157">
          <a:extLst>
            <a:ext uri="{FF2B5EF4-FFF2-40B4-BE49-F238E27FC236}">
              <a16:creationId xmlns:a16="http://schemas.microsoft.com/office/drawing/2014/main" id="{0231980D-3F23-4E2E-ACF2-AD543A1F12D8}"/>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9" name="テキスト ボックス 158">
          <a:extLst>
            <a:ext uri="{FF2B5EF4-FFF2-40B4-BE49-F238E27FC236}">
              <a16:creationId xmlns:a16="http://schemas.microsoft.com/office/drawing/2014/main" id="{D6FFCB91-2FBA-4F58-95AD-BC98850697C6}"/>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E80E50D-CA7F-480E-BC00-CD506153382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4890D5C-7617-4B20-8507-F415773DF4A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6148B8C-7186-4301-B186-66D33B9305E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F202459-680A-4DFD-A423-C53FFAD6B2E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埼玉県皆野町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CC0C308-571E-4898-98A8-81BFB885C0C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DEB899F-A957-4812-9AEB-C532825AB71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D569C9D-0398-415A-B9C5-B5CF762631A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4D71C84-CD75-4D3D-AF66-F216524993D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773BAA5-2E0C-4E7C-962D-F10B9C33C0C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5ED2889-4CBB-43FA-A927-1F03FDDADED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9,677
9,600
63.74
4,335,170
4,059,487
222,461
2,778,520
3,147,056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35CF357-E213-4D35-9B1D-3364C91D926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21954EB-E029-4636-A7C2-0A109F16C50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2BE0536-C036-4FD5-9606-CF79E077FFE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EEAB97C-9A47-431B-956D-F097679EE34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C42A033-4601-40CC-B5EA-FCC15D8D18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2EEAC38-766D-4649-86A7-19F270B92E6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1B25A52-22BE-4A1D-80CD-C8A0EAF9C8A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764D1FC-AB5F-4B70-8134-8B9B406AAED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5DD6BC3-811A-4A1D-BB7F-68493260B22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5DCBE7C-2C83-4D1B-9824-BA3EDEDBCF0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028F69E-9587-47A2-B606-C88F2986595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8F4E339-921B-4950-9A9A-9AB63FFD8E2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45F588B-0796-4F3C-ACC9-5AABC58D97A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06D5C12-C806-433B-B5B5-E9C3CB69F3B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C9F8C67-8B88-47F8-B9FE-9D074059210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7F854A6-AE80-4425-A2A6-DCD4612E8FA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5F063EE-1329-40C2-8864-08946A1B4FA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9F649A3-1C8E-4FB2-87AD-C3FA4B01512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B20237C-E857-4A55-AF94-2FC2A31E0D6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86B1460F-79EE-49F4-BD4F-3CB4715989B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0919B28-EAEE-4592-826D-7C93D9D1FC7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049A7E9-6874-4AF4-807C-7E1BC1C61D9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CB7DBC9-E8F4-4A00-B9E9-38BD2F45DE7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2C35C14-5059-446A-A69D-EE80CFC07A8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6D37AE4-CB20-42A6-9DDA-5756C2E7287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8BEE45D-EEE7-4F17-9956-A3C80B49980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BEFA144-D276-4217-AC78-4AC31E245E2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24935DA-16D6-4C24-BEE8-CBFC85D2BC6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E9374CF-D594-43C5-8FC0-C4DC1EBBECE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5BEE8C7-E59B-43AD-B707-B4726739D89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96039C3-A1D0-4741-A05D-B05A408C8F8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202B902-46A6-406E-AC5F-2C5C904F1C7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E78DB202-58ED-4D65-B376-DFD912B08FD3}"/>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A3FC8140-4ABA-45A7-A94E-6C1E4F55C51F}"/>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6DDE0473-DAE6-42EF-B59F-B5DDBAD44BD4}"/>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4144BD78-268F-4DC7-A3BF-A90B1185694A}"/>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D4C2DCFD-DF6F-46E3-B7A7-4D9D788E337C}"/>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2DAA0F3E-437E-4B0E-A9B9-E9A52A0E651E}"/>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F1129FBC-8FDE-4D83-AD3C-6D6FA06C41E4}"/>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26DCFE89-7E88-4C57-9B94-F665229484B3}"/>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8E1C0E6-79E0-4057-95BB-B9BAD03DA498}"/>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93353103-CB6A-4AE1-8205-9CE29CBCD9CA}"/>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14E0E8C0-A35E-45F8-8ADE-78BEC473D2D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3CD8D18F-35B1-44D1-AD39-A838A8748489}"/>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8AB00F5-7656-42AB-A45B-0499D4AFEC4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135255</xdr:rowOff>
    </xdr:from>
    <xdr:to>
      <xdr:col>24</xdr:col>
      <xdr:colOff>62865</xdr:colOff>
      <xdr:row>41</xdr:row>
      <xdr:rowOff>160020</xdr:rowOff>
    </xdr:to>
    <xdr:cxnSp macro="">
      <xdr:nvCxnSpPr>
        <xdr:cNvPr id="57" name="直線コネクタ 56">
          <a:extLst>
            <a:ext uri="{FF2B5EF4-FFF2-40B4-BE49-F238E27FC236}">
              <a16:creationId xmlns:a16="http://schemas.microsoft.com/office/drawing/2014/main" id="{1FD0786B-6C05-420A-8D6F-68C562628BE4}"/>
            </a:ext>
          </a:extLst>
        </xdr:cNvPr>
        <xdr:cNvCxnSpPr/>
      </xdr:nvCxnSpPr>
      <xdr:spPr>
        <a:xfrm flipV="1">
          <a:off x="4634865" y="5964555"/>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163847</xdr:rowOff>
    </xdr:from>
    <xdr:ext cx="405111" cy="259045"/>
    <xdr:sp macro="" textlink="">
      <xdr:nvSpPr>
        <xdr:cNvPr id="58" name="【道路】&#10;有形固定資産減価償却率最小値テキスト">
          <a:extLst>
            <a:ext uri="{FF2B5EF4-FFF2-40B4-BE49-F238E27FC236}">
              <a16:creationId xmlns:a16="http://schemas.microsoft.com/office/drawing/2014/main" id="{05814130-B7BC-4D4D-8A27-9D0A0EE4F30D}"/>
            </a:ext>
          </a:extLst>
        </xdr:cNvPr>
        <xdr:cNvSpPr txBox="1"/>
      </xdr:nvSpPr>
      <xdr:spPr>
        <a:xfrm>
          <a:off x="4673600"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160020</xdr:rowOff>
    </xdr:from>
    <xdr:to>
      <xdr:col>24</xdr:col>
      <xdr:colOff>152400</xdr:colOff>
      <xdr:row>41</xdr:row>
      <xdr:rowOff>160020</xdr:rowOff>
    </xdr:to>
    <xdr:cxnSp macro="">
      <xdr:nvCxnSpPr>
        <xdr:cNvPr id="59" name="直線コネクタ 58">
          <a:extLst>
            <a:ext uri="{FF2B5EF4-FFF2-40B4-BE49-F238E27FC236}">
              <a16:creationId xmlns:a16="http://schemas.microsoft.com/office/drawing/2014/main" id="{D61FD620-1C3F-45D6-B0BD-0F7BE054AF12}"/>
            </a:ext>
          </a:extLst>
        </xdr:cNvPr>
        <xdr:cNvCxnSpPr/>
      </xdr:nvCxnSpPr>
      <xdr:spPr>
        <a:xfrm>
          <a:off x="4546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81932</xdr:rowOff>
    </xdr:from>
    <xdr:ext cx="405111" cy="259045"/>
    <xdr:sp macro="" textlink="">
      <xdr:nvSpPr>
        <xdr:cNvPr id="60" name="【道路】&#10;有形固定資産減価償却率最大値テキスト">
          <a:extLst>
            <a:ext uri="{FF2B5EF4-FFF2-40B4-BE49-F238E27FC236}">
              <a16:creationId xmlns:a16="http://schemas.microsoft.com/office/drawing/2014/main" id="{CC0F1670-A0CA-46F1-8B2E-7A949BDCC0E6}"/>
            </a:ext>
          </a:extLst>
        </xdr:cNvPr>
        <xdr:cNvSpPr txBox="1"/>
      </xdr:nvSpPr>
      <xdr:spPr>
        <a:xfrm>
          <a:off x="4673600" y="57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135255</xdr:rowOff>
    </xdr:from>
    <xdr:to>
      <xdr:col>24</xdr:col>
      <xdr:colOff>152400</xdr:colOff>
      <xdr:row>34</xdr:row>
      <xdr:rowOff>135255</xdr:rowOff>
    </xdr:to>
    <xdr:cxnSp macro="">
      <xdr:nvCxnSpPr>
        <xdr:cNvPr id="61" name="直線コネクタ 60">
          <a:extLst>
            <a:ext uri="{FF2B5EF4-FFF2-40B4-BE49-F238E27FC236}">
              <a16:creationId xmlns:a16="http://schemas.microsoft.com/office/drawing/2014/main" id="{8C39F7C9-C69F-4C90-ACE3-D2CB130AA643}"/>
            </a:ext>
          </a:extLst>
        </xdr:cNvPr>
        <xdr:cNvCxnSpPr/>
      </xdr:nvCxnSpPr>
      <xdr:spPr>
        <a:xfrm>
          <a:off x="4546600" y="596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89552</xdr:rowOff>
    </xdr:from>
    <xdr:ext cx="405111" cy="259045"/>
    <xdr:sp macro="" textlink="">
      <xdr:nvSpPr>
        <xdr:cNvPr id="62" name="【道路】&#10;有形固定資産減価償却率平均値テキスト">
          <a:extLst>
            <a:ext uri="{FF2B5EF4-FFF2-40B4-BE49-F238E27FC236}">
              <a16:creationId xmlns:a16="http://schemas.microsoft.com/office/drawing/2014/main" id="{454BE30A-F660-4247-9BF9-70B809B71D1D}"/>
            </a:ext>
          </a:extLst>
        </xdr:cNvPr>
        <xdr:cNvSpPr txBox="1"/>
      </xdr:nvSpPr>
      <xdr:spPr>
        <a:xfrm>
          <a:off x="4673600" y="643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63" name="フローチャート: 判断 62">
          <a:extLst>
            <a:ext uri="{FF2B5EF4-FFF2-40B4-BE49-F238E27FC236}">
              <a16:creationId xmlns:a16="http://schemas.microsoft.com/office/drawing/2014/main" id="{801EB3AE-7D13-4FA6-8AB6-8246989FDCF8}"/>
            </a:ext>
          </a:extLst>
        </xdr:cNvPr>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128270</xdr:rowOff>
    </xdr:from>
    <xdr:to>
      <xdr:col>20</xdr:col>
      <xdr:colOff>38100</xdr:colOff>
      <xdr:row>38</xdr:row>
      <xdr:rowOff>58420</xdr:rowOff>
    </xdr:to>
    <xdr:sp macro="" textlink="">
      <xdr:nvSpPr>
        <xdr:cNvPr id="64" name="フローチャート: 判断 63">
          <a:extLst>
            <a:ext uri="{FF2B5EF4-FFF2-40B4-BE49-F238E27FC236}">
              <a16:creationId xmlns:a16="http://schemas.microsoft.com/office/drawing/2014/main" id="{282655CF-15E5-4039-94D3-1DD254771028}"/>
            </a:ext>
          </a:extLst>
        </xdr:cNvPr>
        <xdr:cNvSpPr/>
      </xdr:nvSpPr>
      <xdr:spPr>
        <a:xfrm>
          <a:off x="3746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5" name="フローチャート: 判断 64">
          <a:extLst>
            <a:ext uri="{FF2B5EF4-FFF2-40B4-BE49-F238E27FC236}">
              <a16:creationId xmlns:a16="http://schemas.microsoft.com/office/drawing/2014/main" id="{31DC9BF3-FC5A-4E2A-BE27-496ED779A6EF}"/>
            </a:ext>
          </a:extLst>
        </xdr:cNvPr>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80645</xdr:rowOff>
    </xdr:from>
    <xdr:to>
      <xdr:col>10</xdr:col>
      <xdr:colOff>165100</xdr:colOff>
      <xdr:row>38</xdr:row>
      <xdr:rowOff>10795</xdr:rowOff>
    </xdr:to>
    <xdr:sp macro="" textlink="">
      <xdr:nvSpPr>
        <xdr:cNvPr id="66" name="フローチャート: 判断 65">
          <a:extLst>
            <a:ext uri="{FF2B5EF4-FFF2-40B4-BE49-F238E27FC236}">
              <a16:creationId xmlns:a16="http://schemas.microsoft.com/office/drawing/2014/main" id="{AC557DA2-8C05-410B-81A1-1AF9F0622FC0}"/>
            </a:ext>
          </a:extLst>
        </xdr:cNvPr>
        <xdr:cNvSpPr/>
      </xdr:nvSpPr>
      <xdr:spPr>
        <a:xfrm>
          <a:off x="1968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137795</xdr:rowOff>
    </xdr:from>
    <xdr:to>
      <xdr:col>6</xdr:col>
      <xdr:colOff>38100</xdr:colOff>
      <xdr:row>37</xdr:row>
      <xdr:rowOff>67945</xdr:rowOff>
    </xdr:to>
    <xdr:sp macro="" textlink="">
      <xdr:nvSpPr>
        <xdr:cNvPr id="67" name="フローチャート: 判断 66">
          <a:extLst>
            <a:ext uri="{FF2B5EF4-FFF2-40B4-BE49-F238E27FC236}">
              <a16:creationId xmlns:a16="http://schemas.microsoft.com/office/drawing/2014/main" id="{BA60C790-4C2B-419F-8221-D2B27479C57A}"/>
            </a:ext>
          </a:extLst>
        </xdr:cNvPr>
        <xdr:cNvSpPr/>
      </xdr:nvSpPr>
      <xdr:spPr>
        <a:xfrm>
          <a:off x="1079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D9ADBD2-A2B7-4C3F-B29C-9C846CA9C71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9F0C743-3723-41E8-99A5-D99F2008775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93E4F7C-8ECD-4874-98F8-2734562F54D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F7F9CBE-AD04-4B03-BB0E-AFDCB1BE016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81D4BDB-F21B-4954-A7C9-A19D9C24E02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10160</xdr:rowOff>
    </xdr:from>
    <xdr:to>
      <xdr:col>20</xdr:col>
      <xdr:colOff>38100</xdr:colOff>
      <xdr:row>35</xdr:row>
      <xdr:rowOff>111760</xdr:rowOff>
    </xdr:to>
    <xdr:sp macro="" textlink="">
      <xdr:nvSpPr>
        <xdr:cNvPr id="73" name="楕円 72">
          <a:extLst>
            <a:ext uri="{FF2B5EF4-FFF2-40B4-BE49-F238E27FC236}">
              <a16:creationId xmlns:a16="http://schemas.microsoft.com/office/drawing/2014/main" id="{B0D83A13-4669-4409-A86E-B1146FB834B0}"/>
            </a:ext>
          </a:extLst>
        </xdr:cNvPr>
        <xdr:cNvSpPr/>
      </xdr:nvSpPr>
      <xdr:spPr>
        <a:xfrm>
          <a:off x="3746500" y="60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158750</xdr:rowOff>
    </xdr:from>
    <xdr:to>
      <xdr:col>15</xdr:col>
      <xdr:colOff>101600</xdr:colOff>
      <xdr:row>35</xdr:row>
      <xdr:rowOff>88900</xdr:rowOff>
    </xdr:to>
    <xdr:sp macro="" textlink="">
      <xdr:nvSpPr>
        <xdr:cNvPr id="74" name="楕円 73">
          <a:extLst>
            <a:ext uri="{FF2B5EF4-FFF2-40B4-BE49-F238E27FC236}">
              <a16:creationId xmlns:a16="http://schemas.microsoft.com/office/drawing/2014/main" id="{BC0C6674-F19F-4C0C-B209-376BD3064289}"/>
            </a:ext>
          </a:extLst>
        </xdr:cNvPr>
        <xdr:cNvSpPr/>
      </xdr:nvSpPr>
      <xdr:spPr>
        <a:xfrm>
          <a:off x="2857500" y="59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38100</xdr:rowOff>
    </xdr:from>
    <xdr:to>
      <xdr:col>19</xdr:col>
      <xdr:colOff>177800</xdr:colOff>
      <xdr:row>35</xdr:row>
      <xdr:rowOff>60960</xdr:rowOff>
    </xdr:to>
    <xdr:cxnSp macro="">
      <xdr:nvCxnSpPr>
        <xdr:cNvPr id="75" name="直線コネクタ 74">
          <a:extLst>
            <a:ext uri="{FF2B5EF4-FFF2-40B4-BE49-F238E27FC236}">
              <a16:creationId xmlns:a16="http://schemas.microsoft.com/office/drawing/2014/main" id="{E0A8D8BD-B940-4909-976C-09C1C0788B60}"/>
            </a:ext>
          </a:extLst>
        </xdr:cNvPr>
        <xdr:cNvCxnSpPr/>
      </xdr:nvCxnSpPr>
      <xdr:spPr>
        <a:xfrm>
          <a:off x="2908300" y="60388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49547</xdr:rowOff>
    </xdr:from>
    <xdr:ext cx="405111" cy="259045"/>
    <xdr:sp macro="" textlink="">
      <xdr:nvSpPr>
        <xdr:cNvPr id="76" name="n_1aveValue【道路】&#10;有形固定資産減価償却率">
          <a:extLst>
            <a:ext uri="{FF2B5EF4-FFF2-40B4-BE49-F238E27FC236}">
              <a16:creationId xmlns:a16="http://schemas.microsoft.com/office/drawing/2014/main" id="{6B1382A0-9C83-4FB7-957C-3FA6AF78A2FE}"/>
            </a:ext>
          </a:extLst>
        </xdr:cNvPr>
        <xdr:cNvSpPr txBox="1"/>
      </xdr:nvSpPr>
      <xdr:spPr>
        <a:xfrm>
          <a:off x="3582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28592</xdr:rowOff>
    </xdr:from>
    <xdr:ext cx="405111" cy="259045"/>
    <xdr:sp macro="" textlink="">
      <xdr:nvSpPr>
        <xdr:cNvPr id="77" name="n_2aveValue【道路】&#10;有形固定資産減価償却率">
          <a:extLst>
            <a:ext uri="{FF2B5EF4-FFF2-40B4-BE49-F238E27FC236}">
              <a16:creationId xmlns:a16="http://schemas.microsoft.com/office/drawing/2014/main" id="{0C890C4B-4EA0-40C0-B0CA-4106D15E2350}"/>
            </a:ext>
          </a:extLst>
        </xdr:cNvPr>
        <xdr:cNvSpPr txBox="1"/>
      </xdr:nvSpPr>
      <xdr:spPr>
        <a:xfrm>
          <a:off x="2705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27322</xdr:rowOff>
    </xdr:from>
    <xdr:ext cx="405111" cy="259045"/>
    <xdr:sp macro="" textlink="">
      <xdr:nvSpPr>
        <xdr:cNvPr id="78" name="n_3aveValue【道路】&#10;有形固定資産減価償却率">
          <a:extLst>
            <a:ext uri="{FF2B5EF4-FFF2-40B4-BE49-F238E27FC236}">
              <a16:creationId xmlns:a16="http://schemas.microsoft.com/office/drawing/2014/main" id="{B5AFD6DD-949D-47B1-B0F3-2D968E73810D}"/>
            </a:ext>
          </a:extLst>
        </xdr:cNvPr>
        <xdr:cNvSpPr txBox="1"/>
      </xdr:nvSpPr>
      <xdr:spPr>
        <a:xfrm>
          <a:off x="1816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84472</xdr:rowOff>
    </xdr:from>
    <xdr:ext cx="405111" cy="259045"/>
    <xdr:sp macro="" textlink="">
      <xdr:nvSpPr>
        <xdr:cNvPr id="79" name="n_4aveValue【道路】&#10;有形固定資産減価償却率">
          <a:extLst>
            <a:ext uri="{FF2B5EF4-FFF2-40B4-BE49-F238E27FC236}">
              <a16:creationId xmlns:a16="http://schemas.microsoft.com/office/drawing/2014/main" id="{3E8BBAAA-655A-48E5-9066-B69F8B9EF3CE}"/>
            </a:ext>
          </a:extLst>
        </xdr:cNvPr>
        <xdr:cNvSpPr txBox="1"/>
      </xdr:nvSpPr>
      <xdr:spPr>
        <a:xfrm>
          <a:off x="927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128287</xdr:rowOff>
    </xdr:from>
    <xdr:ext cx="405111" cy="259045"/>
    <xdr:sp macro="" textlink="">
      <xdr:nvSpPr>
        <xdr:cNvPr id="80" name="n_1mainValue【道路】&#10;有形固定資産減価償却率">
          <a:extLst>
            <a:ext uri="{FF2B5EF4-FFF2-40B4-BE49-F238E27FC236}">
              <a16:creationId xmlns:a16="http://schemas.microsoft.com/office/drawing/2014/main" id="{FAF3C745-F6FB-425C-A172-CFB8A9728ABA}"/>
            </a:ext>
          </a:extLst>
        </xdr:cNvPr>
        <xdr:cNvSpPr txBox="1"/>
      </xdr:nvSpPr>
      <xdr:spPr>
        <a:xfrm>
          <a:off x="3582044" y="578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105427</xdr:rowOff>
    </xdr:from>
    <xdr:ext cx="405111" cy="259045"/>
    <xdr:sp macro="" textlink="">
      <xdr:nvSpPr>
        <xdr:cNvPr id="81" name="n_2mainValue【道路】&#10;有形固定資産減価償却率">
          <a:extLst>
            <a:ext uri="{FF2B5EF4-FFF2-40B4-BE49-F238E27FC236}">
              <a16:creationId xmlns:a16="http://schemas.microsoft.com/office/drawing/2014/main" id="{262EB7CE-0BF5-4958-B69C-7110B93A7797}"/>
            </a:ext>
          </a:extLst>
        </xdr:cNvPr>
        <xdr:cNvSpPr txBox="1"/>
      </xdr:nvSpPr>
      <xdr:spPr>
        <a:xfrm>
          <a:off x="2705744" y="57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B620C1D7-2F2F-43F1-8D7A-268C2F2F37C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A4F5C371-795F-487D-B64B-42D8A84B109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E96E64CB-6B02-40D4-A739-F2237AC7A97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E2F9C2E2-1250-4C61-BFD7-7B9F54E046F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7DBB786A-35B3-433D-93DA-76E5B625404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1666F7BD-2935-4588-AF22-8D246E2EDC9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28194485-A8D6-48E9-983E-611E513BA90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5219F18D-9B71-4E84-8771-E6AF5833E83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601E5AA1-985C-4A97-8BA4-DF1B15DEB2F1}"/>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7099FE07-B3A5-4953-8F46-E427D58116F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a:extLst>
            <a:ext uri="{FF2B5EF4-FFF2-40B4-BE49-F238E27FC236}">
              <a16:creationId xmlns:a16="http://schemas.microsoft.com/office/drawing/2014/main" id="{CB95678E-F236-43E7-BDA6-B6C60456334E}"/>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a:extLst>
            <a:ext uri="{FF2B5EF4-FFF2-40B4-BE49-F238E27FC236}">
              <a16:creationId xmlns:a16="http://schemas.microsoft.com/office/drawing/2014/main" id="{47B14A7A-E37B-4B7B-BB40-8ADF8E61870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a:extLst>
            <a:ext uri="{FF2B5EF4-FFF2-40B4-BE49-F238E27FC236}">
              <a16:creationId xmlns:a16="http://schemas.microsoft.com/office/drawing/2014/main" id="{734808E9-0962-42A7-804C-A032AF0403C4}"/>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a:extLst>
            <a:ext uri="{FF2B5EF4-FFF2-40B4-BE49-F238E27FC236}">
              <a16:creationId xmlns:a16="http://schemas.microsoft.com/office/drawing/2014/main" id="{CE446A6E-DBE3-460F-8F1F-3D1E8049EB06}"/>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id="{40683603-DFD6-46BB-AEC2-FF63674E77C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a:extLst>
            <a:ext uri="{FF2B5EF4-FFF2-40B4-BE49-F238E27FC236}">
              <a16:creationId xmlns:a16="http://schemas.microsoft.com/office/drawing/2014/main" id="{4DB66B59-8954-4FAC-9AEA-1D4B02548005}"/>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a:extLst>
            <a:ext uri="{FF2B5EF4-FFF2-40B4-BE49-F238E27FC236}">
              <a16:creationId xmlns:a16="http://schemas.microsoft.com/office/drawing/2014/main" id="{93DB6B1D-E683-481A-BFC6-B8B0726A946A}"/>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a:extLst>
            <a:ext uri="{FF2B5EF4-FFF2-40B4-BE49-F238E27FC236}">
              <a16:creationId xmlns:a16="http://schemas.microsoft.com/office/drawing/2014/main" id="{FEE1893E-5B59-495A-8E05-C933FB0931C9}"/>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a:extLst>
            <a:ext uri="{FF2B5EF4-FFF2-40B4-BE49-F238E27FC236}">
              <a16:creationId xmlns:a16="http://schemas.microsoft.com/office/drawing/2014/main" id="{B850F7E8-28BD-47AB-ABA7-27085DA1ADEF}"/>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a:extLst>
            <a:ext uri="{FF2B5EF4-FFF2-40B4-BE49-F238E27FC236}">
              <a16:creationId xmlns:a16="http://schemas.microsoft.com/office/drawing/2014/main" id="{ECB684DD-5162-40F9-B49D-B18158F224A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BEA10F69-F3B1-4EC4-87FF-12EBCE54C03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a:extLst>
            <a:ext uri="{FF2B5EF4-FFF2-40B4-BE49-F238E27FC236}">
              <a16:creationId xmlns:a16="http://schemas.microsoft.com/office/drawing/2014/main" id="{18E254AE-4BAF-4BF7-B306-36DF0566743F}"/>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a:extLst>
            <a:ext uri="{FF2B5EF4-FFF2-40B4-BE49-F238E27FC236}">
              <a16:creationId xmlns:a16="http://schemas.microsoft.com/office/drawing/2014/main" id="{EEBCDB08-3A59-420F-8355-50F39986856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124320</xdr:rowOff>
    </xdr:from>
    <xdr:to>
      <xdr:col>54</xdr:col>
      <xdr:colOff>189865</xdr:colOff>
      <xdr:row>42</xdr:row>
      <xdr:rowOff>819</xdr:rowOff>
    </xdr:to>
    <xdr:cxnSp macro="">
      <xdr:nvCxnSpPr>
        <xdr:cNvPr id="105" name="直線コネクタ 104">
          <a:extLst>
            <a:ext uri="{FF2B5EF4-FFF2-40B4-BE49-F238E27FC236}">
              <a16:creationId xmlns:a16="http://schemas.microsoft.com/office/drawing/2014/main" id="{8884E33D-982A-491B-9B11-05615EAB30EF}"/>
            </a:ext>
          </a:extLst>
        </xdr:cNvPr>
        <xdr:cNvCxnSpPr/>
      </xdr:nvCxnSpPr>
      <xdr:spPr>
        <a:xfrm flipV="1">
          <a:off x="10476865" y="5953620"/>
          <a:ext cx="0" cy="1248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4646</xdr:rowOff>
    </xdr:from>
    <xdr:ext cx="469744" cy="259045"/>
    <xdr:sp macro="" textlink="">
      <xdr:nvSpPr>
        <xdr:cNvPr id="106" name="【道路】&#10;一人当たり延長最小値テキスト">
          <a:extLst>
            <a:ext uri="{FF2B5EF4-FFF2-40B4-BE49-F238E27FC236}">
              <a16:creationId xmlns:a16="http://schemas.microsoft.com/office/drawing/2014/main" id="{790F2835-AECF-421C-AFDB-1D37684F8A7D}"/>
            </a:ext>
          </a:extLst>
        </xdr:cNvPr>
        <xdr:cNvSpPr txBox="1"/>
      </xdr:nvSpPr>
      <xdr:spPr>
        <a:xfrm>
          <a:off x="10515600" y="720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819</xdr:rowOff>
    </xdr:from>
    <xdr:to>
      <xdr:col>55</xdr:col>
      <xdr:colOff>88900</xdr:colOff>
      <xdr:row>42</xdr:row>
      <xdr:rowOff>819</xdr:rowOff>
    </xdr:to>
    <xdr:cxnSp macro="">
      <xdr:nvCxnSpPr>
        <xdr:cNvPr id="107" name="直線コネクタ 106">
          <a:extLst>
            <a:ext uri="{FF2B5EF4-FFF2-40B4-BE49-F238E27FC236}">
              <a16:creationId xmlns:a16="http://schemas.microsoft.com/office/drawing/2014/main" id="{964E0E2A-200C-49D0-B49E-D8ED08DD556A}"/>
            </a:ext>
          </a:extLst>
        </xdr:cNvPr>
        <xdr:cNvCxnSpPr/>
      </xdr:nvCxnSpPr>
      <xdr:spPr>
        <a:xfrm>
          <a:off x="10388600" y="7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70997</xdr:rowOff>
    </xdr:from>
    <xdr:ext cx="534377" cy="259045"/>
    <xdr:sp macro="" textlink="">
      <xdr:nvSpPr>
        <xdr:cNvPr id="108" name="【道路】&#10;一人当たり延長最大値テキスト">
          <a:extLst>
            <a:ext uri="{FF2B5EF4-FFF2-40B4-BE49-F238E27FC236}">
              <a16:creationId xmlns:a16="http://schemas.microsoft.com/office/drawing/2014/main" id="{B3E8C1B2-AEAC-40BB-BF66-9ABF4678D6FD}"/>
            </a:ext>
          </a:extLst>
        </xdr:cNvPr>
        <xdr:cNvSpPr txBox="1"/>
      </xdr:nvSpPr>
      <xdr:spPr>
        <a:xfrm>
          <a:off x="10515600" y="572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124320</xdr:rowOff>
    </xdr:from>
    <xdr:to>
      <xdr:col>55</xdr:col>
      <xdr:colOff>88900</xdr:colOff>
      <xdr:row>34</xdr:row>
      <xdr:rowOff>124320</xdr:rowOff>
    </xdr:to>
    <xdr:cxnSp macro="">
      <xdr:nvCxnSpPr>
        <xdr:cNvPr id="109" name="直線コネクタ 108">
          <a:extLst>
            <a:ext uri="{FF2B5EF4-FFF2-40B4-BE49-F238E27FC236}">
              <a16:creationId xmlns:a16="http://schemas.microsoft.com/office/drawing/2014/main" id="{9770BD2A-4DC5-4BFD-87E1-230F9DC1C48F}"/>
            </a:ext>
          </a:extLst>
        </xdr:cNvPr>
        <xdr:cNvCxnSpPr/>
      </xdr:nvCxnSpPr>
      <xdr:spPr>
        <a:xfrm>
          <a:off x="10388600" y="595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81951</xdr:rowOff>
    </xdr:from>
    <xdr:ext cx="534377" cy="259045"/>
    <xdr:sp macro="" textlink="">
      <xdr:nvSpPr>
        <xdr:cNvPr id="110" name="【道路】&#10;一人当たり延長平均値テキスト">
          <a:extLst>
            <a:ext uri="{FF2B5EF4-FFF2-40B4-BE49-F238E27FC236}">
              <a16:creationId xmlns:a16="http://schemas.microsoft.com/office/drawing/2014/main" id="{ECECA763-A70D-40AF-A20D-C8933BBAE392}"/>
            </a:ext>
          </a:extLst>
        </xdr:cNvPr>
        <xdr:cNvSpPr txBox="1"/>
      </xdr:nvSpPr>
      <xdr:spPr>
        <a:xfrm>
          <a:off x="10515600" y="6768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103524</xdr:rowOff>
    </xdr:from>
    <xdr:to>
      <xdr:col>55</xdr:col>
      <xdr:colOff>50800</xdr:colOff>
      <xdr:row>40</xdr:row>
      <xdr:rowOff>33674</xdr:rowOff>
    </xdr:to>
    <xdr:sp macro="" textlink="">
      <xdr:nvSpPr>
        <xdr:cNvPr id="111" name="フローチャート: 判断 110">
          <a:extLst>
            <a:ext uri="{FF2B5EF4-FFF2-40B4-BE49-F238E27FC236}">
              <a16:creationId xmlns:a16="http://schemas.microsoft.com/office/drawing/2014/main" id="{08D22033-CA9E-4911-BDFF-359975E050EC}"/>
            </a:ext>
          </a:extLst>
        </xdr:cNvPr>
        <xdr:cNvSpPr/>
      </xdr:nvSpPr>
      <xdr:spPr>
        <a:xfrm>
          <a:off x="10426700" y="679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123641</xdr:rowOff>
    </xdr:from>
    <xdr:to>
      <xdr:col>50</xdr:col>
      <xdr:colOff>165100</xdr:colOff>
      <xdr:row>40</xdr:row>
      <xdr:rowOff>53791</xdr:rowOff>
    </xdr:to>
    <xdr:sp macro="" textlink="">
      <xdr:nvSpPr>
        <xdr:cNvPr id="112" name="フローチャート: 判断 111">
          <a:extLst>
            <a:ext uri="{FF2B5EF4-FFF2-40B4-BE49-F238E27FC236}">
              <a16:creationId xmlns:a16="http://schemas.microsoft.com/office/drawing/2014/main" id="{9921803B-DBC8-48DE-8AD1-2BDBF6734313}"/>
            </a:ext>
          </a:extLst>
        </xdr:cNvPr>
        <xdr:cNvSpPr/>
      </xdr:nvSpPr>
      <xdr:spPr>
        <a:xfrm>
          <a:off x="9588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126041</xdr:rowOff>
    </xdr:from>
    <xdr:to>
      <xdr:col>46</xdr:col>
      <xdr:colOff>38100</xdr:colOff>
      <xdr:row>40</xdr:row>
      <xdr:rowOff>56191</xdr:rowOff>
    </xdr:to>
    <xdr:sp macro="" textlink="">
      <xdr:nvSpPr>
        <xdr:cNvPr id="113" name="フローチャート: 判断 112">
          <a:extLst>
            <a:ext uri="{FF2B5EF4-FFF2-40B4-BE49-F238E27FC236}">
              <a16:creationId xmlns:a16="http://schemas.microsoft.com/office/drawing/2014/main" id="{B244B798-2D7E-4A84-BDB2-DCFB876099F0}"/>
            </a:ext>
          </a:extLst>
        </xdr:cNvPr>
        <xdr:cNvSpPr/>
      </xdr:nvSpPr>
      <xdr:spPr>
        <a:xfrm>
          <a:off x="8699500" y="681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152273</xdr:rowOff>
    </xdr:from>
    <xdr:to>
      <xdr:col>41</xdr:col>
      <xdr:colOff>101600</xdr:colOff>
      <xdr:row>40</xdr:row>
      <xdr:rowOff>82423</xdr:rowOff>
    </xdr:to>
    <xdr:sp macro="" textlink="">
      <xdr:nvSpPr>
        <xdr:cNvPr id="114" name="フローチャート: 判断 113">
          <a:extLst>
            <a:ext uri="{FF2B5EF4-FFF2-40B4-BE49-F238E27FC236}">
              <a16:creationId xmlns:a16="http://schemas.microsoft.com/office/drawing/2014/main" id="{94CB2CAC-8C21-4AAA-832E-D9F6515CBE6E}"/>
            </a:ext>
          </a:extLst>
        </xdr:cNvPr>
        <xdr:cNvSpPr/>
      </xdr:nvSpPr>
      <xdr:spPr>
        <a:xfrm>
          <a:off x="7810500" y="68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89103</xdr:rowOff>
    </xdr:from>
    <xdr:to>
      <xdr:col>36</xdr:col>
      <xdr:colOff>165100</xdr:colOff>
      <xdr:row>40</xdr:row>
      <xdr:rowOff>19253</xdr:rowOff>
    </xdr:to>
    <xdr:sp macro="" textlink="">
      <xdr:nvSpPr>
        <xdr:cNvPr id="115" name="フローチャート: 判断 114">
          <a:extLst>
            <a:ext uri="{FF2B5EF4-FFF2-40B4-BE49-F238E27FC236}">
              <a16:creationId xmlns:a16="http://schemas.microsoft.com/office/drawing/2014/main" id="{8FF3DC6A-375B-46D5-8924-655AD14E7764}"/>
            </a:ext>
          </a:extLst>
        </xdr:cNvPr>
        <xdr:cNvSpPr/>
      </xdr:nvSpPr>
      <xdr:spPr>
        <a:xfrm>
          <a:off x="6921500" y="677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1459615A-48A5-4AAE-9881-943BAE5727F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DB313614-A599-495E-B36C-F52C19415C0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CBE8398D-DDD5-4EAF-9928-0B2F14527FA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6669CB63-46D8-4512-9B45-6B6CFCD25DE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856C61ED-42E3-495F-9642-D6437DA352D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126612</xdr:rowOff>
    </xdr:from>
    <xdr:to>
      <xdr:col>50</xdr:col>
      <xdr:colOff>165100</xdr:colOff>
      <xdr:row>40</xdr:row>
      <xdr:rowOff>56762</xdr:rowOff>
    </xdr:to>
    <xdr:sp macro="" textlink="">
      <xdr:nvSpPr>
        <xdr:cNvPr id="121" name="楕円 120">
          <a:extLst>
            <a:ext uri="{FF2B5EF4-FFF2-40B4-BE49-F238E27FC236}">
              <a16:creationId xmlns:a16="http://schemas.microsoft.com/office/drawing/2014/main" id="{8BC0578E-51DC-466E-91F1-94B533604160}"/>
            </a:ext>
          </a:extLst>
        </xdr:cNvPr>
        <xdr:cNvSpPr/>
      </xdr:nvSpPr>
      <xdr:spPr>
        <a:xfrm>
          <a:off x="9588500" y="681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132023</xdr:rowOff>
    </xdr:from>
    <xdr:to>
      <xdr:col>46</xdr:col>
      <xdr:colOff>38100</xdr:colOff>
      <xdr:row>40</xdr:row>
      <xdr:rowOff>62173</xdr:rowOff>
    </xdr:to>
    <xdr:sp macro="" textlink="">
      <xdr:nvSpPr>
        <xdr:cNvPr id="122" name="楕円 121">
          <a:extLst>
            <a:ext uri="{FF2B5EF4-FFF2-40B4-BE49-F238E27FC236}">
              <a16:creationId xmlns:a16="http://schemas.microsoft.com/office/drawing/2014/main" id="{4A4B65A8-116F-4C76-8CD6-4DF047A7CCF2}"/>
            </a:ext>
          </a:extLst>
        </xdr:cNvPr>
        <xdr:cNvSpPr/>
      </xdr:nvSpPr>
      <xdr:spPr>
        <a:xfrm>
          <a:off x="8699500" y="681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5962</xdr:rowOff>
    </xdr:from>
    <xdr:to>
      <xdr:col>50</xdr:col>
      <xdr:colOff>114300</xdr:colOff>
      <xdr:row>40</xdr:row>
      <xdr:rowOff>11373</xdr:rowOff>
    </xdr:to>
    <xdr:cxnSp macro="">
      <xdr:nvCxnSpPr>
        <xdr:cNvPr id="123" name="直線コネクタ 122">
          <a:extLst>
            <a:ext uri="{FF2B5EF4-FFF2-40B4-BE49-F238E27FC236}">
              <a16:creationId xmlns:a16="http://schemas.microsoft.com/office/drawing/2014/main" id="{4E8C7926-942E-442A-B5E1-820F7CFB594E}"/>
            </a:ext>
          </a:extLst>
        </xdr:cNvPr>
        <xdr:cNvCxnSpPr/>
      </xdr:nvCxnSpPr>
      <xdr:spPr>
        <a:xfrm flipV="1">
          <a:off x="8750300" y="6863962"/>
          <a:ext cx="889000" cy="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70318</xdr:rowOff>
    </xdr:from>
    <xdr:ext cx="534377" cy="259045"/>
    <xdr:sp macro="" textlink="">
      <xdr:nvSpPr>
        <xdr:cNvPr id="124" name="n_1aveValue【道路】&#10;一人当たり延長">
          <a:extLst>
            <a:ext uri="{FF2B5EF4-FFF2-40B4-BE49-F238E27FC236}">
              <a16:creationId xmlns:a16="http://schemas.microsoft.com/office/drawing/2014/main" id="{03FA4BFC-0B4E-4C5A-AA03-F9CB48806AA3}"/>
            </a:ext>
          </a:extLst>
        </xdr:cNvPr>
        <xdr:cNvSpPr txBox="1"/>
      </xdr:nvSpPr>
      <xdr:spPr>
        <a:xfrm>
          <a:off x="9359411" y="658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72718</xdr:rowOff>
    </xdr:from>
    <xdr:ext cx="534377" cy="259045"/>
    <xdr:sp macro="" textlink="">
      <xdr:nvSpPr>
        <xdr:cNvPr id="125" name="n_2aveValue【道路】&#10;一人当たり延長">
          <a:extLst>
            <a:ext uri="{FF2B5EF4-FFF2-40B4-BE49-F238E27FC236}">
              <a16:creationId xmlns:a16="http://schemas.microsoft.com/office/drawing/2014/main" id="{D7868A2F-2AF2-4803-9AEC-B70FFF4E919B}"/>
            </a:ext>
          </a:extLst>
        </xdr:cNvPr>
        <xdr:cNvSpPr txBox="1"/>
      </xdr:nvSpPr>
      <xdr:spPr>
        <a:xfrm>
          <a:off x="8483111" y="658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98950</xdr:rowOff>
    </xdr:from>
    <xdr:ext cx="534377" cy="259045"/>
    <xdr:sp macro="" textlink="">
      <xdr:nvSpPr>
        <xdr:cNvPr id="126" name="n_3aveValue【道路】&#10;一人当たり延長">
          <a:extLst>
            <a:ext uri="{FF2B5EF4-FFF2-40B4-BE49-F238E27FC236}">
              <a16:creationId xmlns:a16="http://schemas.microsoft.com/office/drawing/2014/main" id="{B673CAAD-1444-4EFF-94E3-20F6922D8630}"/>
            </a:ext>
          </a:extLst>
        </xdr:cNvPr>
        <xdr:cNvSpPr txBox="1"/>
      </xdr:nvSpPr>
      <xdr:spPr>
        <a:xfrm>
          <a:off x="7594111" y="661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35780</xdr:rowOff>
    </xdr:from>
    <xdr:ext cx="534377" cy="259045"/>
    <xdr:sp macro="" textlink="">
      <xdr:nvSpPr>
        <xdr:cNvPr id="127" name="n_4aveValue【道路】&#10;一人当たり延長">
          <a:extLst>
            <a:ext uri="{FF2B5EF4-FFF2-40B4-BE49-F238E27FC236}">
              <a16:creationId xmlns:a16="http://schemas.microsoft.com/office/drawing/2014/main" id="{B2FFB955-0D25-441E-9A83-6BDD2B65FBB5}"/>
            </a:ext>
          </a:extLst>
        </xdr:cNvPr>
        <xdr:cNvSpPr txBox="1"/>
      </xdr:nvSpPr>
      <xdr:spPr>
        <a:xfrm>
          <a:off x="6705111" y="655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47889</xdr:rowOff>
    </xdr:from>
    <xdr:ext cx="534377" cy="259045"/>
    <xdr:sp macro="" textlink="">
      <xdr:nvSpPr>
        <xdr:cNvPr id="128" name="n_1mainValue【道路】&#10;一人当たり延長">
          <a:extLst>
            <a:ext uri="{FF2B5EF4-FFF2-40B4-BE49-F238E27FC236}">
              <a16:creationId xmlns:a16="http://schemas.microsoft.com/office/drawing/2014/main" id="{2914AEA5-C57E-4B4F-A550-3F652E690605}"/>
            </a:ext>
          </a:extLst>
        </xdr:cNvPr>
        <xdr:cNvSpPr txBox="1"/>
      </xdr:nvSpPr>
      <xdr:spPr>
        <a:xfrm>
          <a:off x="9359411" y="690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53300</xdr:rowOff>
    </xdr:from>
    <xdr:ext cx="534377" cy="259045"/>
    <xdr:sp macro="" textlink="">
      <xdr:nvSpPr>
        <xdr:cNvPr id="129" name="n_2mainValue【道路】&#10;一人当たり延長">
          <a:extLst>
            <a:ext uri="{FF2B5EF4-FFF2-40B4-BE49-F238E27FC236}">
              <a16:creationId xmlns:a16="http://schemas.microsoft.com/office/drawing/2014/main" id="{50E6F43E-DF59-44E9-A8F6-6B16E6C994AB}"/>
            </a:ext>
          </a:extLst>
        </xdr:cNvPr>
        <xdr:cNvSpPr txBox="1"/>
      </xdr:nvSpPr>
      <xdr:spPr>
        <a:xfrm>
          <a:off x="8483111" y="691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a:extLst>
            <a:ext uri="{FF2B5EF4-FFF2-40B4-BE49-F238E27FC236}">
              <a16:creationId xmlns:a16="http://schemas.microsoft.com/office/drawing/2014/main" id="{AB4AAEBD-910C-48F6-B439-03A07C1B117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a:extLst>
            <a:ext uri="{FF2B5EF4-FFF2-40B4-BE49-F238E27FC236}">
              <a16:creationId xmlns:a16="http://schemas.microsoft.com/office/drawing/2014/main" id="{1D8C6649-9E5D-4972-8919-9E1A625BDC7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a:extLst>
            <a:ext uri="{FF2B5EF4-FFF2-40B4-BE49-F238E27FC236}">
              <a16:creationId xmlns:a16="http://schemas.microsoft.com/office/drawing/2014/main" id="{2676D496-9C06-444F-B3EA-6ECE9DEBF69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a:extLst>
            <a:ext uri="{FF2B5EF4-FFF2-40B4-BE49-F238E27FC236}">
              <a16:creationId xmlns:a16="http://schemas.microsoft.com/office/drawing/2014/main" id="{5D7E544B-1EC6-47C0-B3D8-55280A0E00B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a:extLst>
            <a:ext uri="{FF2B5EF4-FFF2-40B4-BE49-F238E27FC236}">
              <a16:creationId xmlns:a16="http://schemas.microsoft.com/office/drawing/2014/main" id="{25E04A5D-CCF6-4414-81C5-EBB57692DED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a:extLst>
            <a:ext uri="{FF2B5EF4-FFF2-40B4-BE49-F238E27FC236}">
              <a16:creationId xmlns:a16="http://schemas.microsoft.com/office/drawing/2014/main" id="{135DCD74-B53E-4738-A571-068DC82530A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a:extLst>
            <a:ext uri="{FF2B5EF4-FFF2-40B4-BE49-F238E27FC236}">
              <a16:creationId xmlns:a16="http://schemas.microsoft.com/office/drawing/2014/main" id="{47383059-BBE4-47E2-BDFB-9361CE1D4AB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a:extLst>
            <a:ext uri="{FF2B5EF4-FFF2-40B4-BE49-F238E27FC236}">
              <a16:creationId xmlns:a16="http://schemas.microsoft.com/office/drawing/2014/main" id="{E7E03675-1516-4D01-A777-8FEAE2B0811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a:extLst>
            <a:ext uri="{FF2B5EF4-FFF2-40B4-BE49-F238E27FC236}">
              <a16:creationId xmlns:a16="http://schemas.microsoft.com/office/drawing/2014/main" id="{45EF16DB-6719-4BC4-B6C1-0EFE71376FB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a:extLst>
            <a:ext uri="{FF2B5EF4-FFF2-40B4-BE49-F238E27FC236}">
              <a16:creationId xmlns:a16="http://schemas.microsoft.com/office/drawing/2014/main" id="{D86124E5-EEC8-4BE9-BF2C-BE5112A2A05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0" name="テキスト ボックス 139">
          <a:extLst>
            <a:ext uri="{FF2B5EF4-FFF2-40B4-BE49-F238E27FC236}">
              <a16:creationId xmlns:a16="http://schemas.microsoft.com/office/drawing/2014/main" id="{1B57CD81-7BB5-4FAE-BE61-F098972E1DF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1" name="直線コネクタ 140">
          <a:extLst>
            <a:ext uri="{FF2B5EF4-FFF2-40B4-BE49-F238E27FC236}">
              <a16:creationId xmlns:a16="http://schemas.microsoft.com/office/drawing/2014/main" id="{1967BEF4-7280-4BE3-B89C-98453C78A8B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2" name="テキスト ボックス 141">
          <a:extLst>
            <a:ext uri="{FF2B5EF4-FFF2-40B4-BE49-F238E27FC236}">
              <a16:creationId xmlns:a16="http://schemas.microsoft.com/office/drawing/2014/main" id="{30880B96-F809-4E9E-92D7-BC5D91AD6601}"/>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3" name="直線コネクタ 142">
          <a:extLst>
            <a:ext uri="{FF2B5EF4-FFF2-40B4-BE49-F238E27FC236}">
              <a16:creationId xmlns:a16="http://schemas.microsoft.com/office/drawing/2014/main" id="{2610652B-6FAD-48D3-9C36-9668502AA69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4" name="テキスト ボックス 143">
          <a:extLst>
            <a:ext uri="{FF2B5EF4-FFF2-40B4-BE49-F238E27FC236}">
              <a16:creationId xmlns:a16="http://schemas.microsoft.com/office/drawing/2014/main" id="{CD750CCA-CB56-48E8-B89A-45F238C6D73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5" name="直線コネクタ 144">
          <a:extLst>
            <a:ext uri="{FF2B5EF4-FFF2-40B4-BE49-F238E27FC236}">
              <a16:creationId xmlns:a16="http://schemas.microsoft.com/office/drawing/2014/main" id="{457690F0-F8E0-4188-803D-AFE1F0EB62D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6" name="テキスト ボックス 145">
          <a:extLst>
            <a:ext uri="{FF2B5EF4-FFF2-40B4-BE49-F238E27FC236}">
              <a16:creationId xmlns:a16="http://schemas.microsoft.com/office/drawing/2014/main" id="{43A89D96-B054-4821-803A-11EE2870332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7" name="直線コネクタ 146">
          <a:extLst>
            <a:ext uri="{FF2B5EF4-FFF2-40B4-BE49-F238E27FC236}">
              <a16:creationId xmlns:a16="http://schemas.microsoft.com/office/drawing/2014/main" id="{98CB33F8-9A47-429F-AEA4-B95ED8E4BD89}"/>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8" name="テキスト ボックス 147">
          <a:extLst>
            <a:ext uri="{FF2B5EF4-FFF2-40B4-BE49-F238E27FC236}">
              <a16:creationId xmlns:a16="http://schemas.microsoft.com/office/drawing/2014/main" id="{7B0B2C3C-A47F-4180-A1DE-C0EF42CC23EC}"/>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9" name="直線コネクタ 148">
          <a:extLst>
            <a:ext uri="{FF2B5EF4-FFF2-40B4-BE49-F238E27FC236}">
              <a16:creationId xmlns:a16="http://schemas.microsoft.com/office/drawing/2014/main" id="{E0B23F77-155A-4FB3-91B2-39402246B4D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0" name="テキスト ボックス 149">
          <a:extLst>
            <a:ext uri="{FF2B5EF4-FFF2-40B4-BE49-F238E27FC236}">
              <a16:creationId xmlns:a16="http://schemas.microsoft.com/office/drawing/2014/main" id="{EDC0FED0-D0B2-467B-8E1E-14DD3A863C8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1" name="直線コネクタ 150">
          <a:extLst>
            <a:ext uri="{FF2B5EF4-FFF2-40B4-BE49-F238E27FC236}">
              <a16:creationId xmlns:a16="http://schemas.microsoft.com/office/drawing/2014/main" id="{EAE8C488-5FA2-4E8D-B548-9D55FBECB3C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2" name="テキスト ボックス 151">
          <a:extLst>
            <a:ext uri="{FF2B5EF4-FFF2-40B4-BE49-F238E27FC236}">
              <a16:creationId xmlns:a16="http://schemas.microsoft.com/office/drawing/2014/main" id="{594B140B-408F-433D-8C17-4FD81B137E81}"/>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a:extLst>
            <a:ext uri="{FF2B5EF4-FFF2-40B4-BE49-F238E27FC236}">
              <a16:creationId xmlns:a16="http://schemas.microsoft.com/office/drawing/2014/main" id="{576D8710-626F-426C-B658-67921F4E157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a:extLst>
            <a:ext uri="{FF2B5EF4-FFF2-40B4-BE49-F238E27FC236}">
              <a16:creationId xmlns:a16="http://schemas.microsoft.com/office/drawing/2014/main" id="{C8F8D362-844D-49BA-A215-212F74F2026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53884</xdr:rowOff>
    </xdr:from>
    <xdr:to>
      <xdr:col>24</xdr:col>
      <xdr:colOff>62865</xdr:colOff>
      <xdr:row>64</xdr:row>
      <xdr:rowOff>130628</xdr:rowOff>
    </xdr:to>
    <xdr:cxnSp macro="">
      <xdr:nvCxnSpPr>
        <xdr:cNvPr id="155" name="直線コネクタ 154">
          <a:extLst>
            <a:ext uri="{FF2B5EF4-FFF2-40B4-BE49-F238E27FC236}">
              <a16:creationId xmlns:a16="http://schemas.microsoft.com/office/drawing/2014/main" id="{FA7B5FB2-FD71-4217-A324-2C10FE6010FC}"/>
            </a:ext>
          </a:extLst>
        </xdr:cNvPr>
        <xdr:cNvCxnSpPr/>
      </xdr:nvCxnSpPr>
      <xdr:spPr>
        <a:xfrm flipV="1">
          <a:off x="4634865" y="9483634"/>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56" name="【橋りょう・トンネル】&#10;有形固定資産減価償却率最小値テキスト">
          <a:extLst>
            <a:ext uri="{FF2B5EF4-FFF2-40B4-BE49-F238E27FC236}">
              <a16:creationId xmlns:a16="http://schemas.microsoft.com/office/drawing/2014/main" id="{301A32FE-4258-4EC9-A7CC-2636F792D504}"/>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57" name="直線コネクタ 156">
          <a:extLst>
            <a:ext uri="{FF2B5EF4-FFF2-40B4-BE49-F238E27FC236}">
              <a16:creationId xmlns:a16="http://schemas.microsoft.com/office/drawing/2014/main" id="{DCB216A3-F750-44E8-A98A-770E6C1E0CB5}"/>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561</xdr:rowOff>
    </xdr:from>
    <xdr:ext cx="340478" cy="259045"/>
    <xdr:sp macro="" textlink="">
      <xdr:nvSpPr>
        <xdr:cNvPr id="158" name="【橋りょう・トンネル】&#10;有形固定資産減価償却率最大値テキスト">
          <a:extLst>
            <a:ext uri="{FF2B5EF4-FFF2-40B4-BE49-F238E27FC236}">
              <a16:creationId xmlns:a16="http://schemas.microsoft.com/office/drawing/2014/main" id="{A2495CB9-C9E4-43ED-8A0C-911437376D2C}"/>
            </a:ext>
          </a:extLst>
        </xdr:cNvPr>
        <xdr:cNvSpPr txBox="1"/>
      </xdr:nvSpPr>
      <xdr:spPr>
        <a:xfrm>
          <a:off x="4673600" y="92588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53884</xdr:rowOff>
    </xdr:from>
    <xdr:to>
      <xdr:col>24</xdr:col>
      <xdr:colOff>152400</xdr:colOff>
      <xdr:row>55</xdr:row>
      <xdr:rowOff>53884</xdr:rowOff>
    </xdr:to>
    <xdr:cxnSp macro="">
      <xdr:nvCxnSpPr>
        <xdr:cNvPr id="159" name="直線コネクタ 158">
          <a:extLst>
            <a:ext uri="{FF2B5EF4-FFF2-40B4-BE49-F238E27FC236}">
              <a16:creationId xmlns:a16="http://schemas.microsoft.com/office/drawing/2014/main" id="{FCF21A78-CF12-494A-8CA5-8817096908E4}"/>
            </a:ext>
          </a:extLst>
        </xdr:cNvPr>
        <xdr:cNvCxnSpPr/>
      </xdr:nvCxnSpPr>
      <xdr:spPr>
        <a:xfrm>
          <a:off x="4546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58255</xdr:rowOff>
    </xdr:from>
    <xdr:ext cx="405111" cy="259045"/>
    <xdr:sp macro="" textlink="">
      <xdr:nvSpPr>
        <xdr:cNvPr id="160" name="【橋りょう・トンネル】&#10;有形固定資産減価償却率平均値テキスト">
          <a:extLst>
            <a:ext uri="{FF2B5EF4-FFF2-40B4-BE49-F238E27FC236}">
              <a16:creationId xmlns:a16="http://schemas.microsoft.com/office/drawing/2014/main" id="{68B31E4B-BEF7-49EA-9072-6DB23735CDDF}"/>
            </a:ext>
          </a:extLst>
        </xdr:cNvPr>
        <xdr:cNvSpPr txBox="1"/>
      </xdr:nvSpPr>
      <xdr:spPr>
        <a:xfrm>
          <a:off x="4673600" y="10345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79828</xdr:rowOff>
    </xdr:from>
    <xdr:to>
      <xdr:col>24</xdr:col>
      <xdr:colOff>114300</xdr:colOff>
      <xdr:row>61</xdr:row>
      <xdr:rowOff>9978</xdr:rowOff>
    </xdr:to>
    <xdr:sp macro="" textlink="">
      <xdr:nvSpPr>
        <xdr:cNvPr id="161" name="フローチャート: 判断 160">
          <a:extLst>
            <a:ext uri="{FF2B5EF4-FFF2-40B4-BE49-F238E27FC236}">
              <a16:creationId xmlns:a16="http://schemas.microsoft.com/office/drawing/2014/main" id="{13F6B56F-943F-422A-8435-AFC11CD2F7CB}"/>
            </a:ext>
          </a:extLst>
        </xdr:cNvPr>
        <xdr:cNvSpPr/>
      </xdr:nvSpPr>
      <xdr:spPr>
        <a:xfrm>
          <a:off x="45847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56969</xdr:rowOff>
    </xdr:from>
    <xdr:to>
      <xdr:col>20</xdr:col>
      <xdr:colOff>38100</xdr:colOff>
      <xdr:row>60</xdr:row>
      <xdr:rowOff>158569</xdr:rowOff>
    </xdr:to>
    <xdr:sp macro="" textlink="">
      <xdr:nvSpPr>
        <xdr:cNvPr id="162" name="フローチャート: 判断 161">
          <a:extLst>
            <a:ext uri="{FF2B5EF4-FFF2-40B4-BE49-F238E27FC236}">
              <a16:creationId xmlns:a16="http://schemas.microsoft.com/office/drawing/2014/main" id="{1227D4B4-7D6D-4AD9-8E72-26CEAB29774F}"/>
            </a:ext>
          </a:extLst>
        </xdr:cNvPr>
        <xdr:cNvSpPr/>
      </xdr:nvSpPr>
      <xdr:spPr>
        <a:xfrm>
          <a:off x="3746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42273</xdr:rowOff>
    </xdr:from>
    <xdr:to>
      <xdr:col>15</xdr:col>
      <xdr:colOff>101600</xdr:colOff>
      <xdr:row>60</xdr:row>
      <xdr:rowOff>143873</xdr:rowOff>
    </xdr:to>
    <xdr:sp macro="" textlink="">
      <xdr:nvSpPr>
        <xdr:cNvPr id="163" name="フローチャート: 判断 162">
          <a:extLst>
            <a:ext uri="{FF2B5EF4-FFF2-40B4-BE49-F238E27FC236}">
              <a16:creationId xmlns:a16="http://schemas.microsoft.com/office/drawing/2014/main" id="{559CD778-A7F6-49C9-AAB0-C86E225B46DD}"/>
            </a:ext>
          </a:extLst>
        </xdr:cNvPr>
        <xdr:cNvSpPr/>
      </xdr:nvSpPr>
      <xdr:spPr>
        <a:xfrm>
          <a:off x="2857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136978</xdr:rowOff>
    </xdr:from>
    <xdr:to>
      <xdr:col>10</xdr:col>
      <xdr:colOff>165100</xdr:colOff>
      <xdr:row>60</xdr:row>
      <xdr:rowOff>67128</xdr:rowOff>
    </xdr:to>
    <xdr:sp macro="" textlink="">
      <xdr:nvSpPr>
        <xdr:cNvPr id="164" name="フローチャート: 判断 163">
          <a:extLst>
            <a:ext uri="{FF2B5EF4-FFF2-40B4-BE49-F238E27FC236}">
              <a16:creationId xmlns:a16="http://schemas.microsoft.com/office/drawing/2014/main" id="{E525DA9F-6513-4B01-B165-5D5977D68A53}"/>
            </a:ext>
          </a:extLst>
        </xdr:cNvPr>
        <xdr:cNvSpPr/>
      </xdr:nvSpPr>
      <xdr:spPr>
        <a:xfrm>
          <a:off x="1968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99423</xdr:rowOff>
    </xdr:from>
    <xdr:to>
      <xdr:col>6</xdr:col>
      <xdr:colOff>38100</xdr:colOff>
      <xdr:row>60</xdr:row>
      <xdr:rowOff>29573</xdr:rowOff>
    </xdr:to>
    <xdr:sp macro="" textlink="">
      <xdr:nvSpPr>
        <xdr:cNvPr id="165" name="フローチャート: 判断 164">
          <a:extLst>
            <a:ext uri="{FF2B5EF4-FFF2-40B4-BE49-F238E27FC236}">
              <a16:creationId xmlns:a16="http://schemas.microsoft.com/office/drawing/2014/main" id="{0B973243-3C66-4DF6-BC68-0FF97F4E1024}"/>
            </a:ext>
          </a:extLst>
        </xdr:cNvPr>
        <xdr:cNvSpPr/>
      </xdr:nvSpPr>
      <xdr:spPr>
        <a:xfrm>
          <a:off x="1079500" y="1021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DC5E105A-3135-463C-AAE3-1898E0E1DD1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16E5B055-66C3-4104-B43A-F46962F75C3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8F9E04CD-9501-4F7B-A73D-56869290111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36A31FAC-9C25-4E45-9E1A-1797753FCA1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3D2AC2ED-1D4F-48CE-BBC0-E6931C94BD2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24312</xdr:rowOff>
    </xdr:from>
    <xdr:to>
      <xdr:col>20</xdr:col>
      <xdr:colOff>38100</xdr:colOff>
      <xdr:row>60</xdr:row>
      <xdr:rowOff>125912</xdr:rowOff>
    </xdr:to>
    <xdr:sp macro="" textlink="">
      <xdr:nvSpPr>
        <xdr:cNvPr id="171" name="楕円 170">
          <a:extLst>
            <a:ext uri="{FF2B5EF4-FFF2-40B4-BE49-F238E27FC236}">
              <a16:creationId xmlns:a16="http://schemas.microsoft.com/office/drawing/2014/main" id="{EC6E21BF-34A4-40B6-996B-95EDF98890E1}"/>
            </a:ext>
          </a:extLst>
        </xdr:cNvPr>
        <xdr:cNvSpPr/>
      </xdr:nvSpPr>
      <xdr:spPr>
        <a:xfrm>
          <a:off x="37465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72" name="楕円 171">
          <a:extLst>
            <a:ext uri="{FF2B5EF4-FFF2-40B4-BE49-F238E27FC236}">
              <a16:creationId xmlns:a16="http://schemas.microsoft.com/office/drawing/2014/main" id="{FBF10A80-9A03-4E69-8D5B-5E0CE5192C3F}"/>
            </a:ext>
          </a:extLst>
        </xdr:cNvPr>
        <xdr:cNvSpPr/>
      </xdr:nvSpPr>
      <xdr:spPr>
        <a:xfrm>
          <a:off x="2857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45720</xdr:rowOff>
    </xdr:from>
    <xdr:to>
      <xdr:col>19</xdr:col>
      <xdr:colOff>177800</xdr:colOff>
      <xdr:row>60</xdr:row>
      <xdr:rowOff>75112</xdr:rowOff>
    </xdr:to>
    <xdr:cxnSp macro="">
      <xdr:nvCxnSpPr>
        <xdr:cNvPr id="173" name="直線コネクタ 172">
          <a:extLst>
            <a:ext uri="{FF2B5EF4-FFF2-40B4-BE49-F238E27FC236}">
              <a16:creationId xmlns:a16="http://schemas.microsoft.com/office/drawing/2014/main" id="{33CDED6C-CC4B-4C4C-B051-1D3EF53F0598}"/>
            </a:ext>
          </a:extLst>
        </xdr:cNvPr>
        <xdr:cNvCxnSpPr/>
      </xdr:nvCxnSpPr>
      <xdr:spPr>
        <a:xfrm>
          <a:off x="2908300" y="1033272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149696</xdr:rowOff>
    </xdr:from>
    <xdr:ext cx="405111" cy="259045"/>
    <xdr:sp macro="" textlink="">
      <xdr:nvSpPr>
        <xdr:cNvPr id="174" name="n_1aveValue【橋りょう・トンネル】&#10;有形固定資産減価償却率">
          <a:extLst>
            <a:ext uri="{FF2B5EF4-FFF2-40B4-BE49-F238E27FC236}">
              <a16:creationId xmlns:a16="http://schemas.microsoft.com/office/drawing/2014/main" id="{5CA950BB-7BED-4C48-B5CB-DFF7F664DB12}"/>
            </a:ext>
          </a:extLst>
        </xdr:cNvPr>
        <xdr:cNvSpPr txBox="1"/>
      </xdr:nvSpPr>
      <xdr:spPr>
        <a:xfrm>
          <a:off x="35820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135000</xdr:rowOff>
    </xdr:from>
    <xdr:ext cx="405111" cy="259045"/>
    <xdr:sp macro="" textlink="">
      <xdr:nvSpPr>
        <xdr:cNvPr id="175" name="n_2aveValue【橋りょう・トンネル】&#10;有形固定資産減価償却率">
          <a:extLst>
            <a:ext uri="{FF2B5EF4-FFF2-40B4-BE49-F238E27FC236}">
              <a16:creationId xmlns:a16="http://schemas.microsoft.com/office/drawing/2014/main" id="{9816CF94-6EE2-4AED-9398-2E14C2F0B5F4}"/>
            </a:ext>
          </a:extLst>
        </xdr:cNvPr>
        <xdr:cNvSpPr txBox="1"/>
      </xdr:nvSpPr>
      <xdr:spPr>
        <a:xfrm>
          <a:off x="2705744"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83655</xdr:rowOff>
    </xdr:from>
    <xdr:ext cx="405111" cy="259045"/>
    <xdr:sp macro="" textlink="">
      <xdr:nvSpPr>
        <xdr:cNvPr id="176" name="n_3aveValue【橋りょう・トンネル】&#10;有形固定資産減価償却率">
          <a:extLst>
            <a:ext uri="{FF2B5EF4-FFF2-40B4-BE49-F238E27FC236}">
              <a16:creationId xmlns:a16="http://schemas.microsoft.com/office/drawing/2014/main" id="{956B6ADC-04B2-4C83-9AAC-9F3366C283DD}"/>
            </a:ext>
          </a:extLst>
        </xdr:cNvPr>
        <xdr:cNvSpPr txBox="1"/>
      </xdr:nvSpPr>
      <xdr:spPr>
        <a:xfrm>
          <a:off x="18167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46100</xdr:rowOff>
    </xdr:from>
    <xdr:ext cx="405111" cy="259045"/>
    <xdr:sp macro="" textlink="">
      <xdr:nvSpPr>
        <xdr:cNvPr id="177" name="n_4aveValue【橋りょう・トンネル】&#10;有形固定資産減価償却率">
          <a:extLst>
            <a:ext uri="{FF2B5EF4-FFF2-40B4-BE49-F238E27FC236}">
              <a16:creationId xmlns:a16="http://schemas.microsoft.com/office/drawing/2014/main" id="{C3B72973-EC89-4F8A-A6E0-3E77D45AAD3F}"/>
            </a:ext>
          </a:extLst>
        </xdr:cNvPr>
        <xdr:cNvSpPr txBox="1"/>
      </xdr:nvSpPr>
      <xdr:spPr>
        <a:xfrm>
          <a:off x="927744" y="999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142439</xdr:rowOff>
    </xdr:from>
    <xdr:ext cx="405111" cy="259045"/>
    <xdr:sp macro="" textlink="">
      <xdr:nvSpPr>
        <xdr:cNvPr id="178" name="n_1mainValue【橋りょう・トンネル】&#10;有形固定資産減価償却率">
          <a:extLst>
            <a:ext uri="{FF2B5EF4-FFF2-40B4-BE49-F238E27FC236}">
              <a16:creationId xmlns:a16="http://schemas.microsoft.com/office/drawing/2014/main" id="{1F23DE41-22F9-4F0B-8719-D254A3C75835}"/>
            </a:ext>
          </a:extLst>
        </xdr:cNvPr>
        <xdr:cNvSpPr txBox="1"/>
      </xdr:nvSpPr>
      <xdr:spPr>
        <a:xfrm>
          <a:off x="3582044" y="1008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113047</xdr:rowOff>
    </xdr:from>
    <xdr:ext cx="405111" cy="259045"/>
    <xdr:sp macro="" textlink="">
      <xdr:nvSpPr>
        <xdr:cNvPr id="179" name="n_2mainValue【橋りょう・トンネル】&#10;有形固定資産減価償却率">
          <a:extLst>
            <a:ext uri="{FF2B5EF4-FFF2-40B4-BE49-F238E27FC236}">
              <a16:creationId xmlns:a16="http://schemas.microsoft.com/office/drawing/2014/main" id="{6F5FC809-B5A5-440F-8BE7-01BB7863F97D}"/>
            </a:ext>
          </a:extLst>
        </xdr:cNvPr>
        <xdr:cNvSpPr txBox="1"/>
      </xdr:nvSpPr>
      <xdr:spPr>
        <a:xfrm>
          <a:off x="2705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a:extLst>
            <a:ext uri="{FF2B5EF4-FFF2-40B4-BE49-F238E27FC236}">
              <a16:creationId xmlns:a16="http://schemas.microsoft.com/office/drawing/2014/main" id="{335AE662-ED6B-4385-AB05-569E30957FC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a:extLst>
            <a:ext uri="{FF2B5EF4-FFF2-40B4-BE49-F238E27FC236}">
              <a16:creationId xmlns:a16="http://schemas.microsoft.com/office/drawing/2014/main" id="{AC281B7F-2943-4F19-B45C-88C6EFA3105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a:extLst>
            <a:ext uri="{FF2B5EF4-FFF2-40B4-BE49-F238E27FC236}">
              <a16:creationId xmlns:a16="http://schemas.microsoft.com/office/drawing/2014/main" id="{0D603E64-2258-41F9-B732-34892D6567D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a:extLst>
            <a:ext uri="{FF2B5EF4-FFF2-40B4-BE49-F238E27FC236}">
              <a16:creationId xmlns:a16="http://schemas.microsoft.com/office/drawing/2014/main" id="{535BDD9D-22AC-442E-B71A-2F892A156E1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a:extLst>
            <a:ext uri="{FF2B5EF4-FFF2-40B4-BE49-F238E27FC236}">
              <a16:creationId xmlns:a16="http://schemas.microsoft.com/office/drawing/2014/main" id="{5C2C64F9-CBEF-4624-A560-77AA887D147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a:extLst>
            <a:ext uri="{FF2B5EF4-FFF2-40B4-BE49-F238E27FC236}">
              <a16:creationId xmlns:a16="http://schemas.microsoft.com/office/drawing/2014/main" id="{489A8ADE-A435-41F0-BA08-864D5FCC9B1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a:extLst>
            <a:ext uri="{FF2B5EF4-FFF2-40B4-BE49-F238E27FC236}">
              <a16:creationId xmlns:a16="http://schemas.microsoft.com/office/drawing/2014/main" id="{7C0DD2E1-0479-4B02-AAF0-CB758EF92D8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a:extLst>
            <a:ext uri="{FF2B5EF4-FFF2-40B4-BE49-F238E27FC236}">
              <a16:creationId xmlns:a16="http://schemas.microsoft.com/office/drawing/2014/main" id="{C1557AD2-FBEF-44ED-B927-FAE215AF093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a:extLst>
            <a:ext uri="{FF2B5EF4-FFF2-40B4-BE49-F238E27FC236}">
              <a16:creationId xmlns:a16="http://schemas.microsoft.com/office/drawing/2014/main" id="{3CFB87AB-51FC-498A-B22A-3A2B36A4938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a:extLst>
            <a:ext uri="{FF2B5EF4-FFF2-40B4-BE49-F238E27FC236}">
              <a16:creationId xmlns:a16="http://schemas.microsoft.com/office/drawing/2014/main" id="{1750799B-193F-4BC5-A32B-7138ECEF8E8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0" name="直線コネクタ 189">
          <a:extLst>
            <a:ext uri="{FF2B5EF4-FFF2-40B4-BE49-F238E27FC236}">
              <a16:creationId xmlns:a16="http://schemas.microsoft.com/office/drawing/2014/main" id="{AC7D973D-7E6A-4E48-9E1E-17E7C0425A4B}"/>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1" name="テキスト ボックス 190">
          <a:extLst>
            <a:ext uri="{FF2B5EF4-FFF2-40B4-BE49-F238E27FC236}">
              <a16:creationId xmlns:a16="http://schemas.microsoft.com/office/drawing/2014/main" id="{68EC452A-86BB-4D43-BE0D-96CCABB1D9D7}"/>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2" name="直線コネクタ 191">
          <a:extLst>
            <a:ext uri="{FF2B5EF4-FFF2-40B4-BE49-F238E27FC236}">
              <a16:creationId xmlns:a16="http://schemas.microsoft.com/office/drawing/2014/main" id="{89300BA7-2FC4-40B9-B099-75C4C01B9893}"/>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3" name="テキスト ボックス 192">
          <a:extLst>
            <a:ext uri="{FF2B5EF4-FFF2-40B4-BE49-F238E27FC236}">
              <a16:creationId xmlns:a16="http://schemas.microsoft.com/office/drawing/2014/main" id="{5D9BCC3C-38FF-43E9-8C65-3C80DC0880DF}"/>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4" name="直線コネクタ 193">
          <a:extLst>
            <a:ext uri="{FF2B5EF4-FFF2-40B4-BE49-F238E27FC236}">
              <a16:creationId xmlns:a16="http://schemas.microsoft.com/office/drawing/2014/main" id="{21AAE518-DDC5-4613-ABC3-997C37BDE2E2}"/>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5" name="テキスト ボックス 194">
          <a:extLst>
            <a:ext uri="{FF2B5EF4-FFF2-40B4-BE49-F238E27FC236}">
              <a16:creationId xmlns:a16="http://schemas.microsoft.com/office/drawing/2014/main" id="{5EA7FCA0-A615-42BB-8669-AC94A6BA084B}"/>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6" name="直線コネクタ 195">
          <a:extLst>
            <a:ext uri="{FF2B5EF4-FFF2-40B4-BE49-F238E27FC236}">
              <a16:creationId xmlns:a16="http://schemas.microsoft.com/office/drawing/2014/main" id="{152555E2-9709-4F33-A4F6-F784C322AAF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7" name="テキスト ボックス 196">
          <a:extLst>
            <a:ext uri="{FF2B5EF4-FFF2-40B4-BE49-F238E27FC236}">
              <a16:creationId xmlns:a16="http://schemas.microsoft.com/office/drawing/2014/main" id="{52DE9671-B187-459E-8D25-B69BC82A53EF}"/>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8" name="直線コネクタ 197">
          <a:extLst>
            <a:ext uri="{FF2B5EF4-FFF2-40B4-BE49-F238E27FC236}">
              <a16:creationId xmlns:a16="http://schemas.microsoft.com/office/drawing/2014/main" id="{A7A78F8B-C073-4906-BFB2-E79E166509F4}"/>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9" name="テキスト ボックス 198">
          <a:extLst>
            <a:ext uri="{FF2B5EF4-FFF2-40B4-BE49-F238E27FC236}">
              <a16:creationId xmlns:a16="http://schemas.microsoft.com/office/drawing/2014/main" id="{F20C6254-289D-43FD-A101-CAEB7788B143}"/>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a:extLst>
            <a:ext uri="{FF2B5EF4-FFF2-40B4-BE49-F238E27FC236}">
              <a16:creationId xmlns:a16="http://schemas.microsoft.com/office/drawing/2014/main" id="{C3C56B12-743D-463B-A9AF-ECF7E2AD739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1" name="テキスト ボックス 200">
          <a:extLst>
            <a:ext uri="{FF2B5EF4-FFF2-40B4-BE49-F238E27FC236}">
              <a16:creationId xmlns:a16="http://schemas.microsoft.com/office/drawing/2014/main" id="{CC1EE09D-473A-415A-9D85-5B17FFF627DE}"/>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橋りょう・トンネル】&#10;一人当たり有形固定資産（償却資産）額グラフ枠">
          <a:extLst>
            <a:ext uri="{FF2B5EF4-FFF2-40B4-BE49-F238E27FC236}">
              <a16:creationId xmlns:a16="http://schemas.microsoft.com/office/drawing/2014/main" id="{3398AA90-3E1A-4EBE-8EDB-7F87B1FFE58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110166</xdr:rowOff>
    </xdr:from>
    <xdr:to>
      <xdr:col>54</xdr:col>
      <xdr:colOff>189865</xdr:colOff>
      <xdr:row>64</xdr:row>
      <xdr:rowOff>74454</xdr:rowOff>
    </xdr:to>
    <xdr:cxnSp macro="">
      <xdr:nvCxnSpPr>
        <xdr:cNvPr id="203" name="直線コネクタ 202">
          <a:extLst>
            <a:ext uri="{FF2B5EF4-FFF2-40B4-BE49-F238E27FC236}">
              <a16:creationId xmlns:a16="http://schemas.microsoft.com/office/drawing/2014/main" id="{9B55EE66-0805-43F8-9B44-EC50FA799C0A}"/>
            </a:ext>
          </a:extLst>
        </xdr:cNvPr>
        <xdr:cNvCxnSpPr/>
      </xdr:nvCxnSpPr>
      <xdr:spPr>
        <a:xfrm flipV="1">
          <a:off x="10476865" y="9539916"/>
          <a:ext cx="0" cy="150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78281</xdr:rowOff>
    </xdr:from>
    <xdr:ext cx="469744" cy="259045"/>
    <xdr:sp macro="" textlink="">
      <xdr:nvSpPr>
        <xdr:cNvPr id="204" name="【橋りょう・トンネル】&#10;一人当たり有形固定資産（償却資産）額最小値テキスト">
          <a:extLst>
            <a:ext uri="{FF2B5EF4-FFF2-40B4-BE49-F238E27FC236}">
              <a16:creationId xmlns:a16="http://schemas.microsoft.com/office/drawing/2014/main" id="{703E815E-387C-479E-916E-F0C3DD85F499}"/>
            </a:ext>
          </a:extLst>
        </xdr:cNvPr>
        <xdr:cNvSpPr txBox="1"/>
      </xdr:nvSpPr>
      <xdr:spPr>
        <a:xfrm>
          <a:off x="10515600" y="1105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74454</xdr:rowOff>
    </xdr:from>
    <xdr:to>
      <xdr:col>55</xdr:col>
      <xdr:colOff>88900</xdr:colOff>
      <xdr:row>64</xdr:row>
      <xdr:rowOff>74454</xdr:rowOff>
    </xdr:to>
    <xdr:cxnSp macro="">
      <xdr:nvCxnSpPr>
        <xdr:cNvPr id="205" name="直線コネクタ 204">
          <a:extLst>
            <a:ext uri="{FF2B5EF4-FFF2-40B4-BE49-F238E27FC236}">
              <a16:creationId xmlns:a16="http://schemas.microsoft.com/office/drawing/2014/main" id="{A96B00F6-A90B-4618-8884-E6174A5AA18B}"/>
            </a:ext>
          </a:extLst>
        </xdr:cNvPr>
        <xdr:cNvCxnSpPr/>
      </xdr:nvCxnSpPr>
      <xdr:spPr>
        <a:xfrm>
          <a:off x="10388600" y="11047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56843</xdr:rowOff>
    </xdr:from>
    <xdr:ext cx="690189" cy="259045"/>
    <xdr:sp macro="" textlink="">
      <xdr:nvSpPr>
        <xdr:cNvPr id="206" name="【橋りょう・トンネル】&#10;一人当たり有形固定資産（償却資産）額最大値テキスト">
          <a:extLst>
            <a:ext uri="{FF2B5EF4-FFF2-40B4-BE49-F238E27FC236}">
              <a16:creationId xmlns:a16="http://schemas.microsoft.com/office/drawing/2014/main" id="{93E72776-DD8C-4609-BCFC-D0199993A74D}"/>
            </a:ext>
          </a:extLst>
        </xdr:cNvPr>
        <xdr:cNvSpPr txBox="1"/>
      </xdr:nvSpPr>
      <xdr:spPr>
        <a:xfrm>
          <a:off x="10515600" y="93151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110166</xdr:rowOff>
    </xdr:from>
    <xdr:to>
      <xdr:col>55</xdr:col>
      <xdr:colOff>88900</xdr:colOff>
      <xdr:row>55</xdr:row>
      <xdr:rowOff>110166</xdr:rowOff>
    </xdr:to>
    <xdr:cxnSp macro="">
      <xdr:nvCxnSpPr>
        <xdr:cNvPr id="207" name="直線コネクタ 206">
          <a:extLst>
            <a:ext uri="{FF2B5EF4-FFF2-40B4-BE49-F238E27FC236}">
              <a16:creationId xmlns:a16="http://schemas.microsoft.com/office/drawing/2014/main" id="{CD423B92-015D-40C4-8BD3-8955AE7841D5}"/>
            </a:ext>
          </a:extLst>
        </xdr:cNvPr>
        <xdr:cNvCxnSpPr/>
      </xdr:nvCxnSpPr>
      <xdr:spPr>
        <a:xfrm>
          <a:off x="10388600" y="9539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155077</xdr:rowOff>
    </xdr:from>
    <xdr:ext cx="599010" cy="259045"/>
    <xdr:sp macro="" textlink="">
      <xdr:nvSpPr>
        <xdr:cNvPr id="208" name="【橋りょう・トンネル】&#10;一人当たり有形固定資産（償却資産）額平均値テキスト">
          <a:extLst>
            <a:ext uri="{FF2B5EF4-FFF2-40B4-BE49-F238E27FC236}">
              <a16:creationId xmlns:a16="http://schemas.microsoft.com/office/drawing/2014/main" id="{23ECE0A6-1E0D-45B6-83E3-E61A70A1C2D5}"/>
            </a:ext>
          </a:extLst>
        </xdr:cNvPr>
        <xdr:cNvSpPr txBox="1"/>
      </xdr:nvSpPr>
      <xdr:spPr>
        <a:xfrm>
          <a:off x="10515600" y="10613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5200</xdr:rowOff>
    </xdr:from>
    <xdr:to>
      <xdr:col>55</xdr:col>
      <xdr:colOff>50800</xdr:colOff>
      <xdr:row>62</xdr:row>
      <xdr:rowOff>106800</xdr:rowOff>
    </xdr:to>
    <xdr:sp macro="" textlink="">
      <xdr:nvSpPr>
        <xdr:cNvPr id="209" name="フローチャート: 判断 208">
          <a:extLst>
            <a:ext uri="{FF2B5EF4-FFF2-40B4-BE49-F238E27FC236}">
              <a16:creationId xmlns:a16="http://schemas.microsoft.com/office/drawing/2014/main" id="{A78EDB6C-7D33-4F2C-A318-436DC178B284}"/>
            </a:ext>
          </a:extLst>
        </xdr:cNvPr>
        <xdr:cNvSpPr/>
      </xdr:nvSpPr>
      <xdr:spPr>
        <a:xfrm>
          <a:off x="10426700" y="106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17520</xdr:rowOff>
    </xdr:from>
    <xdr:to>
      <xdr:col>50</xdr:col>
      <xdr:colOff>165100</xdr:colOff>
      <xdr:row>62</xdr:row>
      <xdr:rowOff>119120</xdr:rowOff>
    </xdr:to>
    <xdr:sp macro="" textlink="">
      <xdr:nvSpPr>
        <xdr:cNvPr id="210" name="フローチャート: 判断 209">
          <a:extLst>
            <a:ext uri="{FF2B5EF4-FFF2-40B4-BE49-F238E27FC236}">
              <a16:creationId xmlns:a16="http://schemas.microsoft.com/office/drawing/2014/main" id="{A63B6230-260D-4B2E-9A4F-1DFA0FDC9D0C}"/>
            </a:ext>
          </a:extLst>
        </xdr:cNvPr>
        <xdr:cNvSpPr/>
      </xdr:nvSpPr>
      <xdr:spPr>
        <a:xfrm>
          <a:off x="9588500" y="1064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35601</xdr:rowOff>
    </xdr:from>
    <xdr:to>
      <xdr:col>46</xdr:col>
      <xdr:colOff>38100</xdr:colOff>
      <xdr:row>62</xdr:row>
      <xdr:rowOff>137201</xdr:rowOff>
    </xdr:to>
    <xdr:sp macro="" textlink="">
      <xdr:nvSpPr>
        <xdr:cNvPr id="211" name="フローチャート: 判断 210">
          <a:extLst>
            <a:ext uri="{FF2B5EF4-FFF2-40B4-BE49-F238E27FC236}">
              <a16:creationId xmlns:a16="http://schemas.microsoft.com/office/drawing/2014/main" id="{D871568E-0DEB-4E08-968C-68118165064F}"/>
            </a:ext>
          </a:extLst>
        </xdr:cNvPr>
        <xdr:cNvSpPr/>
      </xdr:nvSpPr>
      <xdr:spPr>
        <a:xfrm>
          <a:off x="8699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51130</xdr:rowOff>
    </xdr:from>
    <xdr:to>
      <xdr:col>41</xdr:col>
      <xdr:colOff>101600</xdr:colOff>
      <xdr:row>62</xdr:row>
      <xdr:rowOff>152730</xdr:rowOff>
    </xdr:to>
    <xdr:sp macro="" textlink="">
      <xdr:nvSpPr>
        <xdr:cNvPr id="212" name="フローチャート: 判断 211">
          <a:extLst>
            <a:ext uri="{FF2B5EF4-FFF2-40B4-BE49-F238E27FC236}">
              <a16:creationId xmlns:a16="http://schemas.microsoft.com/office/drawing/2014/main" id="{0492079B-DE86-43F1-B7C6-76F01030BE21}"/>
            </a:ext>
          </a:extLst>
        </xdr:cNvPr>
        <xdr:cNvSpPr/>
      </xdr:nvSpPr>
      <xdr:spPr>
        <a:xfrm>
          <a:off x="7810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39671</xdr:rowOff>
    </xdr:from>
    <xdr:to>
      <xdr:col>36</xdr:col>
      <xdr:colOff>165100</xdr:colOff>
      <xdr:row>62</xdr:row>
      <xdr:rowOff>141271</xdr:rowOff>
    </xdr:to>
    <xdr:sp macro="" textlink="">
      <xdr:nvSpPr>
        <xdr:cNvPr id="213" name="フローチャート: 判断 212">
          <a:extLst>
            <a:ext uri="{FF2B5EF4-FFF2-40B4-BE49-F238E27FC236}">
              <a16:creationId xmlns:a16="http://schemas.microsoft.com/office/drawing/2014/main" id="{F80134EC-A2AD-4350-9D1D-BE2BBDDB5B90}"/>
            </a:ext>
          </a:extLst>
        </xdr:cNvPr>
        <xdr:cNvSpPr/>
      </xdr:nvSpPr>
      <xdr:spPr>
        <a:xfrm>
          <a:off x="6921500" y="106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BCDA01BE-0175-4B7B-A4EB-799D3BA6447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A7C52582-3A8E-4CC3-A20F-68EE345C6EB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8510783E-F3F1-4908-95C6-6E958A34B6C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5C64C694-B88A-46BA-A3CE-C61E80AE288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C7D53E55-95BF-4003-A1A6-E9B28D86512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143295</xdr:rowOff>
    </xdr:from>
    <xdr:to>
      <xdr:col>50</xdr:col>
      <xdr:colOff>165100</xdr:colOff>
      <xdr:row>63</xdr:row>
      <xdr:rowOff>73445</xdr:rowOff>
    </xdr:to>
    <xdr:sp macro="" textlink="">
      <xdr:nvSpPr>
        <xdr:cNvPr id="219" name="楕円 218">
          <a:extLst>
            <a:ext uri="{FF2B5EF4-FFF2-40B4-BE49-F238E27FC236}">
              <a16:creationId xmlns:a16="http://schemas.microsoft.com/office/drawing/2014/main" id="{110EB143-3D91-4524-A269-1183E74753CA}"/>
            </a:ext>
          </a:extLst>
        </xdr:cNvPr>
        <xdr:cNvSpPr/>
      </xdr:nvSpPr>
      <xdr:spPr>
        <a:xfrm>
          <a:off x="9588500" y="1077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146689</xdr:rowOff>
    </xdr:from>
    <xdr:to>
      <xdr:col>46</xdr:col>
      <xdr:colOff>38100</xdr:colOff>
      <xdr:row>63</xdr:row>
      <xdr:rowOff>76839</xdr:rowOff>
    </xdr:to>
    <xdr:sp macro="" textlink="">
      <xdr:nvSpPr>
        <xdr:cNvPr id="220" name="楕円 219">
          <a:extLst>
            <a:ext uri="{FF2B5EF4-FFF2-40B4-BE49-F238E27FC236}">
              <a16:creationId xmlns:a16="http://schemas.microsoft.com/office/drawing/2014/main" id="{52AB2E1D-F8FC-4560-AA30-6462C20765A8}"/>
            </a:ext>
          </a:extLst>
        </xdr:cNvPr>
        <xdr:cNvSpPr/>
      </xdr:nvSpPr>
      <xdr:spPr>
        <a:xfrm>
          <a:off x="8699500" y="1077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22645</xdr:rowOff>
    </xdr:from>
    <xdr:to>
      <xdr:col>50</xdr:col>
      <xdr:colOff>114300</xdr:colOff>
      <xdr:row>63</xdr:row>
      <xdr:rowOff>26039</xdr:rowOff>
    </xdr:to>
    <xdr:cxnSp macro="">
      <xdr:nvCxnSpPr>
        <xdr:cNvPr id="221" name="直線コネクタ 220">
          <a:extLst>
            <a:ext uri="{FF2B5EF4-FFF2-40B4-BE49-F238E27FC236}">
              <a16:creationId xmlns:a16="http://schemas.microsoft.com/office/drawing/2014/main" id="{96C499A4-DB24-4F0C-B3C2-CC0861D079EF}"/>
            </a:ext>
          </a:extLst>
        </xdr:cNvPr>
        <xdr:cNvCxnSpPr/>
      </xdr:nvCxnSpPr>
      <xdr:spPr>
        <a:xfrm flipV="1">
          <a:off x="8750300" y="10823995"/>
          <a:ext cx="889000" cy="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135647</xdr:rowOff>
    </xdr:from>
    <xdr:ext cx="599010" cy="259045"/>
    <xdr:sp macro="" textlink="">
      <xdr:nvSpPr>
        <xdr:cNvPr id="222" name="n_1aveValue【橋りょう・トンネル】&#10;一人当たり有形固定資産（償却資産）額">
          <a:extLst>
            <a:ext uri="{FF2B5EF4-FFF2-40B4-BE49-F238E27FC236}">
              <a16:creationId xmlns:a16="http://schemas.microsoft.com/office/drawing/2014/main" id="{22C0D453-CB72-415F-8635-630315801CC7}"/>
            </a:ext>
          </a:extLst>
        </xdr:cNvPr>
        <xdr:cNvSpPr txBox="1"/>
      </xdr:nvSpPr>
      <xdr:spPr>
        <a:xfrm>
          <a:off x="9327095" y="1042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153728</xdr:rowOff>
    </xdr:from>
    <xdr:ext cx="599010" cy="259045"/>
    <xdr:sp macro="" textlink="">
      <xdr:nvSpPr>
        <xdr:cNvPr id="223" name="n_2aveValue【橋りょう・トンネル】&#10;一人当たり有形固定資産（償却資産）額">
          <a:extLst>
            <a:ext uri="{FF2B5EF4-FFF2-40B4-BE49-F238E27FC236}">
              <a16:creationId xmlns:a16="http://schemas.microsoft.com/office/drawing/2014/main" id="{878E140F-471C-473B-927D-0C4FC71A2C60}"/>
            </a:ext>
          </a:extLst>
        </xdr:cNvPr>
        <xdr:cNvSpPr txBox="1"/>
      </xdr:nvSpPr>
      <xdr:spPr>
        <a:xfrm>
          <a:off x="8450795" y="1044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169257</xdr:rowOff>
    </xdr:from>
    <xdr:ext cx="599010" cy="259045"/>
    <xdr:sp macro="" textlink="">
      <xdr:nvSpPr>
        <xdr:cNvPr id="224" name="n_3aveValue【橋りょう・トンネル】&#10;一人当たり有形固定資産（償却資産）額">
          <a:extLst>
            <a:ext uri="{FF2B5EF4-FFF2-40B4-BE49-F238E27FC236}">
              <a16:creationId xmlns:a16="http://schemas.microsoft.com/office/drawing/2014/main" id="{37F48B34-3184-458F-8351-28243F402AF1}"/>
            </a:ext>
          </a:extLst>
        </xdr:cNvPr>
        <xdr:cNvSpPr txBox="1"/>
      </xdr:nvSpPr>
      <xdr:spPr>
        <a:xfrm>
          <a:off x="7561795" y="1045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157798</xdr:rowOff>
    </xdr:from>
    <xdr:ext cx="599010" cy="259045"/>
    <xdr:sp macro="" textlink="">
      <xdr:nvSpPr>
        <xdr:cNvPr id="225" name="n_4aveValue【橋りょう・トンネル】&#10;一人当たり有形固定資産（償却資産）額">
          <a:extLst>
            <a:ext uri="{FF2B5EF4-FFF2-40B4-BE49-F238E27FC236}">
              <a16:creationId xmlns:a16="http://schemas.microsoft.com/office/drawing/2014/main" id="{50F8A5F8-524A-4462-9C06-F3F38F546640}"/>
            </a:ext>
          </a:extLst>
        </xdr:cNvPr>
        <xdr:cNvSpPr txBox="1"/>
      </xdr:nvSpPr>
      <xdr:spPr>
        <a:xfrm>
          <a:off x="6672795" y="1044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64572</xdr:rowOff>
    </xdr:from>
    <xdr:ext cx="599010" cy="259045"/>
    <xdr:sp macro="" textlink="">
      <xdr:nvSpPr>
        <xdr:cNvPr id="226" name="n_1mainValue【橋りょう・トンネル】&#10;一人当たり有形固定資産（償却資産）額">
          <a:extLst>
            <a:ext uri="{FF2B5EF4-FFF2-40B4-BE49-F238E27FC236}">
              <a16:creationId xmlns:a16="http://schemas.microsoft.com/office/drawing/2014/main" id="{2EDC9F8B-8A4B-4087-A095-42A799F3C167}"/>
            </a:ext>
          </a:extLst>
        </xdr:cNvPr>
        <xdr:cNvSpPr txBox="1"/>
      </xdr:nvSpPr>
      <xdr:spPr>
        <a:xfrm>
          <a:off x="9327095" y="10865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67966</xdr:rowOff>
    </xdr:from>
    <xdr:ext cx="599010" cy="259045"/>
    <xdr:sp macro="" textlink="">
      <xdr:nvSpPr>
        <xdr:cNvPr id="227" name="n_2mainValue【橋りょう・トンネル】&#10;一人当たり有形固定資産（償却資産）額">
          <a:extLst>
            <a:ext uri="{FF2B5EF4-FFF2-40B4-BE49-F238E27FC236}">
              <a16:creationId xmlns:a16="http://schemas.microsoft.com/office/drawing/2014/main" id="{15C4A00C-6F6D-4AEB-B7D5-74C0B384ED74}"/>
            </a:ext>
          </a:extLst>
        </xdr:cNvPr>
        <xdr:cNvSpPr txBox="1"/>
      </xdr:nvSpPr>
      <xdr:spPr>
        <a:xfrm>
          <a:off x="8450795" y="10869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a:extLst>
            <a:ext uri="{FF2B5EF4-FFF2-40B4-BE49-F238E27FC236}">
              <a16:creationId xmlns:a16="http://schemas.microsoft.com/office/drawing/2014/main" id="{4C43810D-BBAA-47C9-82FC-C2C580B6BEB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a:extLst>
            <a:ext uri="{FF2B5EF4-FFF2-40B4-BE49-F238E27FC236}">
              <a16:creationId xmlns:a16="http://schemas.microsoft.com/office/drawing/2014/main" id="{419A3365-E7A9-4AA8-8413-E6BC5767447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a:extLst>
            <a:ext uri="{FF2B5EF4-FFF2-40B4-BE49-F238E27FC236}">
              <a16:creationId xmlns:a16="http://schemas.microsoft.com/office/drawing/2014/main" id="{27B7A936-C340-4504-B88F-1A7E1E5EB5F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a:extLst>
            <a:ext uri="{FF2B5EF4-FFF2-40B4-BE49-F238E27FC236}">
              <a16:creationId xmlns:a16="http://schemas.microsoft.com/office/drawing/2014/main" id="{166595A8-2CE4-4218-B3C5-02741604EE5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a:extLst>
            <a:ext uri="{FF2B5EF4-FFF2-40B4-BE49-F238E27FC236}">
              <a16:creationId xmlns:a16="http://schemas.microsoft.com/office/drawing/2014/main" id="{8448203C-A568-434D-994E-F3CB78FAD9C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a:extLst>
            <a:ext uri="{FF2B5EF4-FFF2-40B4-BE49-F238E27FC236}">
              <a16:creationId xmlns:a16="http://schemas.microsoft.com/office/drawing/2014/main" id="{C0F8FD54-B926-49B6-9F1D-574A2105427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a:extLst>
            <a:ext uri="{FF2B5EF4-FFF2-40B4-BE49-F238E27FC236}">
              <a16:creationId xmlns:a16="http://schemas.microsoft.com/office/drawing/2014/main" id="{33CD8FFA-197B-4AC0-8A60-3CC0972B9FD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a:extLst>
            <a:ext uri="{FF2B5EF4-FFF2-40B4-BE49-F238E27FC236}">
              <a16:creationId xmlns:a16="http://schemas.microsoft.com/office/drawing/2014/main" id="{F029DDC8-4BEF-4BC9-8B82-29F631E2DDE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a:extLst>
            <a:ext uri="{FF2B5EF4-FFF2-40B4-BE49-F238E27FC236}">
              <a16:creationId xmlns:a16="http://schemas.microsoft.com/office/drawing/2014/main" id="{4B3D4AE0-D4AB-4E81-9DA0-EA86A502846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a:extLst>
            <a:ext uri="{FF2B5EF4-FFF2-40B4-BE49-F238E27FC236}">
              <a16:creationId xmlns:a16="http://schemas.microsoft.com/office/drawing/2014/main" id="{6EB966E7-9082-4708-8BC5-38DA6AA6F6E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8" name="テキスト ボックス 237">
          <a:extLst>
            <a:ext uri="{FF2B5EF4-FFF2-40B4-BE49-F238E27FC236}">
              <a16:creationId xmlns:a16="http://schemas.microsoft.com/office/drawing/2014/main" id="{36F661E3-521D-403B-B3BC-3F6A8C27D89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9" name="直線コネクタ 238">
          <a:extLst>
            <a:ext uri="{FF2B5EF4-FFF2-40B4-BE49-F238E27FC236}">
              <a16:creationId xmlns:a16="http://schemas.microsoft.com/office/drawing/2014/main" id="{FB87BA5A-9EB4-486C-967F-739A6BE57AD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0" name="テキスト ボックス 239">
          <a:extLst>
            <a:ext uri="{FF2B5EF4-FFF2-40B4-BE49-F238E27FC236}">
              <a16:creationId xmlns:a16="http://schemas.microsoft.com/office/drawing/2014/main" id="{D5FBD03E-F7E4-44AA-9CCF-26566FE6FC75}"/>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1" name="直線コネクタ 240">
          <a:extLst>
            <a:ext uri="{FF2B5EF4-FFF2-40B4-BE49-F238E27FC236}">
              <a16:creationId xmlns:a16="http://schemas.microsoft.com/office/drawing/2014/main" id="{624B8ED4-D182-4156-BA1B-79369A99E3F3}"/>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2" name="テキスト ボックス 241">
          <a:extLst>
            <a:ext uri="{FF2B5EF4-FFF2-40B4-BE49-F238E27FC236}">
              <a16:creationId xmlns:a16="http://schemas.microsoft.com/office/drawing/2014/main" id="{4D17BDD9-4717-41AD-9DC8-7A83C56002D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3" name="直線コネクタ 242">
          <a:extLst>
            <a:ext uri="{FF2B5EF4-FFF2-40B4-BE49-F238E27FC236}">
              <a16:creationId xmlns:a16="http://schemas.microsoft.com/office/drawing/2014/main" id="{682481BF-120D-4CFC-B4E9-5328CDE95B4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4" name="テキスト ボックス 243">
          <a:extLst>
            <a:ext uri="{FF2B5EF4-FFF2-40B4-BE49-F238E27FC236}">
              <a16:creationId xmlns:a16="http://schemas.microsoft.com/office/drawing/2014/main" id="{2D5C2EAF-FB7D-49CC-AD47-FA1A5CF8C11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5" name="直線コネクタ 244">
          <a:extLst>
            <a:ext uri="{FF2B5EF4-FFF2-40B4-BE49-F238E27FC236}">
              <a16:creationId xmlns:a16="http://schemas.microsoft.com/office/drawing/2014/main" id="{C48F4616-5440-4D4A-AAA8-328476ED0C2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6" name="テキスト ボックス 245">
          <a:extLst>
            <a:ext uri="{FF2B5EF4-FFF2-40B4-BE49-F238E27FC236}">
              <a16:creationId xmlns:a16="http://schemas.microsoft.com/office/drawing/2014/main" id="{1FB8680E-288C-4AF1-95DB-7804971C5E7E}"/>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7" name="直線コネクタ 246">
          <a:extLst>
            <a:ext uri="{FF2B5EF4-FFF2-40B4-BE49-F238E27FC236}">
              <a16:creationId xmlns:a16="http://schemas.microsoft.com/office/drawing/2014/main" id="{D072C68B-4D7E-4A3D-9603-C05AA2F230CA}"/>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8" name="テキスト ボックス 247">
          <a:extLst>
            <a:ext uri="{FF2B5EF4-FFF2-40B4-BE49-F238E27FC236}">
              <a16:creationId xmlns:a16="http://schemas.microsoft.com/office/drawing/2014/main" id="{1833912B-1E0F-438A-9A2C-917E54447053}"/>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9" name="直線コネクタ 248">
          <a:extLst>
            <a:ext uri="{FF2B5EF4-FFF2-40B4-BE49-F238E27FC236}">
              <a16:creationId xmlns:a16="http://schemas.microsoft.com/office/drawing/2014/main" id="{96AB502A-78AF-4A54-8BB8-3BB7971CB34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0" name="テキスト ボックス 249">
          <a:extLst>
            <a:ext uri="{FF2B5EF4-FFF2-40B4-BE49-F238E27FC236}">
              <a16:creationId xmlns:a16="http://schemas.microsoft.com/office/drawing/2014/main" id="{3BB2ABF1-0FD6-4258-9788-0C4DF345099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1" name="【公営住宅】&#10;有形固定資産減価償却率グラフ枠">
          <a:extLst>
            <a:ext uri="{FF2B5EF4-FFF2-40B4-BE49-F238E27FC236}">
              <a16:creationId xmlns:a16="http://schemas.microsoft.com/office/drawing/2014/main" id="{B2DE0CB5-7634-4A9F-93C5-45BE3426EF4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93345</xdr:rowOff>
    </xdr:from>
    <xdr:to>
      <xdr:col>24</xdr:col>
      <xdr:colOff>62865</xdr:colOff>
      <xdr:row>86</xdr:row>
      <xdr:rowOff>114300</xdr:rowOff>
    </xdr:to>
    <xdr:cxnSp macro="">
      <xdr:nvCxnSpPr>
        <xdr:cNvPr id="252" name="直線コネクタ 251">
          <a:extLst>
            <a:ext uri="{FF2B5EF4-FFF2-40B4-BE49-F238E27FC236}">
              <a16:creationId xmlns:a16="http://schemas.microsoft.com/office/drawing/2014/main" id="{5BADD45F-D0EA-479C-AE86-815FFF23157E}"/>
            </a:ext>
          </a:extLst>
        </xdr:cNvPr>
        <xdr:cNvCxnSpPr/>
      </xdr:nvCxnSpPr>
      <xdr:spPr>
        <a:xfrm flipV="1">
          <a:off x="4634865" y="13294995"/>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53" name="【公営住宅】&#10;有形固定資産減価償却率最小値テキスト">
          <a:extLst>
            <a:ext uri="{FF2B5EF4-FFF2-40B4-BE49-F238E27FC236}">
              <a16:creationId xmlns:a16="http://schemas.microsoft.com/office/drawing/2014/main" id="{0BBF3C82-5C50-49E9-946B-7E123E244A65}"/>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54" name="直線コネクタ 253">
          <a:extLst>
            <a:ext uri="{FF2B5EF4-FFF2-40B4-BE49-F238E27FC236}">
              <a16:creationId xmlns:a16="http://schemas.microsoft.com/office/drawing/2014/main" id="{31CB08C3-B6AB-48B5-A2B3-219816D5E9C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40022</xdr:rowOff>
    </xdr:from>
    <xdr:ext cx="405111" cy="259045"/>
    <xdr:sp macro="" textlink="">
      <xdr:nvSpPr>
        <xdr:cNvPr id="255" name="【公営住宅】&#10;有形固定資産減価償却率最大値テキスト">
          <a:extLst>
            <a:ext uri="{FF2B5EF4-FFF2-40B4-BE49-F238E27FC236}">
              <a16:creationId xmlns:a16="http://schemas.microsoft.com/office/drawing/2014/main" id="{6004AA53-2068-49CA-8331-0A0618C5DFF7}"/>
            </a:ext>
          </a:extLst>
        </xdr:cNvPr>
        <xdr:cNvSpPr txBox="1"/>
      </xdr:nvSpPr>
      <xdr:spPr>
        <a:xfrm>
          <a:off x="4673600" y="1307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93345</xdr:rowOff>
    </xdr:from>
    <xdr:to>
      <xdr:col>24</xdr:col>
      <xdr:colOff>152400</xdr:colOff>
      <xdr:row>77</xdr:row>
      <xdr:rowOff>93345</xdr:rowOff>
    </xdr:to>
    <xdr:cxnSp macro="">
      <xdr:nvCxnSpPr>
        <xdr:cNvPr id="256" name="直線コネクタ 255">
          <a:extLst>
            <a:ext uri="{FF2B5EF4-FFF2-40B4-BE49-F238E27FC236}">
              <a16:creationId xmlns:a16="http://schemas.microsoft.com/office/drawing/2014/main" id="{B97C4599-5A88-42A0-B712-1E8BD075C3F2}"/>
            </a:ext>
          </a:extLst>
        </xdr:cNvPr>
        <xdr:cNvCxnSpPr/>
      </xdr:nvCxnSpPr>
      <xdr:spPr>
        <a:xfrm>
          <a:off x="4546600" y="1329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28591</xdr:rowOff>
    </xdr:from>
    <xdr:ext cx="405111" cy="259045"/>
    <xdr:sp macro="" textlink="">
      <xdr:nvSpPr>
        <xdr:cNvPr id="257" name="【公営住宅】&#10;有形固定資産減価償却率平均値テキスト">
          <a:extLst>
            <a:ext uri="{FF2B5EF4-FFF2-40B4-BE49-F238E27FC236}">
              <a16:creationId xmlns:a16="http://schemas.microsoft.com/office/drawing/2014/main" id="{A55C8424-1C8D-4A96-9D44-11C13326FE49}"/>
            </a:ext>
          </a:extLst>
        </xdr:cNvPr>
        <xdr:cNvSpPr txBox="1"/>
      </xdr:nvSpPr>
      <xdr:spPr>
        <a:xfrm>
          <a:off x="4673600" y="14087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50164</xdr:rowOff>
    </xdr:from>
    <xdr:to>
      <xdr:col>24</xdr:col>
      <xdr:colOff>114300</xdr:colOff>
      <xdr:row>82</xdr:row>
      <xdr:rowOff>151764</xdr:rowOff>
    </xdr:to>
    <xdr:sp macro="" textlink="">
      <xdr:nvSpPr>
        <xdr:cNvPr id="258" name="フローチャート: 判断 257">
          <a:extLst>
            <a:ext uri="{FF2B5EF4-FFF2-40B4-BE49-F238E27FC236}">
              <a16:creationId xmlns:a16="http://schemas.microsoft.com/office/drawing/2014/main" id="{FC839668-56C1-46F9-ADA4-CB1F2D159D2B}"/>
            </a:ext>
          </a:extLst>
        </xdr:cNvPr>
        <xdr:cNvSpPr/>
      </xdr:nvSpPr>
      <xdr:spPr>
        <a:xfrm>
          <a:off x="4584700" y="1410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34925</xdr:rowOff>
    </xdr:from>
    <xdr:to>
      <xdr:col>20</xdr:col>
      <xdr:colOff>38100</xdr:colOff>
      <xdr:row>82</xdr:row>
      <xdr:rowOff>136525</xdr:rowOff>
    </xdr:to>
    <xdr:sp macro="" textlink="">
      <xdr:nvSpPr>
        <xdr:cNvPr id="259" name="フローチャート: 判断 258">
          <a:extLst>
            <a:ext uri="{FF2B5EF4-FFF2-40B4-BE49-F238E27FC236}">
              <a16:creationId xmlns:a16="http://schemas.microsoft.com/office/drawing/2014/main" id="{3EA06897-C059-4DBD-80A6-3E1BB0064EE6}"/>
            </a:ext>
          </a:extLst>
        </xdr:cNvPr>
        <xdr:cNvSpPr/>
      </xdr:nvSpPr>
      <xdr:spPr>
        <a:xfrm>
          <a:off x="3746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48261</xdr:rowOff>
    </xdr:from>
    <xdr:to>
      <xdr:col>15</xdr:col>
      <xdr:colOff>101600</xdr:colOff>
      <xdr:row>82</xdr:row>
      <xdr:rowOff>149861</xdr:rowOff>
    </xdr:to>
    <xdr:sp macro="" textlink="">
      <xdr:nvSpPr>
        <xdr:cNvPr id="260" name="フローチャート: 判断 259">
          <a:extLst>
            <a:ext uri="{FF2B5EF4-FFF2-40B4-BE49-F238E27FC236}">
              <a16:creationId xmlns:a16="http://schemas.microsoft.com/office/drawing/2014/main" id="{AC1801B1-42F0-4587-9BF8-597F10F45948}"/>
            </a:ext>
          </a:extLst>
        </xdr:cNvPr>
        <xdr:cNvSpPr/>
      </xdr:nvSpPr>
      <xdr:spPr>
        <a:xfrm>
          <a:off x="2857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44450</xdr:rowOff>
    </xdr:from>
    <xdr:to>
      <xdr:col>10</xdr:col>
      <xdr:colOff>165100</xdr:colOff>
      <xdr:row>82</xdr:row>
      <xdr:rowOff>146050</xdr:rowOff>
    </xdr:to>
    <xdr:sp macro="" textlink="">
      <xdr:nvSpPr>
        <xdr:cNvPr id="261" name="フローチャート: 判断 260">
          <a:extLst>
            <a:ext uri="{FF2B5EF4-FFF2-40B4-BE49-F238E27FC236}">
              <a16:creationId xmlns:a16="http://schemas.microsoft.com/office/drawing/2014/main" id="{77983243-9463-48F1-BBC1-DBC757A5B64B}"/>
            </a:ext>
          </a:extLst>
        </xdr:cNvPr>
        <xdr:cNvSpPr/>
      </xdr:nvSpPr>
      <xdr:spPr>
        <a:xfrm>
          <a:off x="1968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57786</xdr:rowOff>
    </xdr:from>
    <xdr:to>
      <xdr:col>6</xdr:col>
      <xdr:colOff>38100</xdr:colOff>
      <xdr:row>82</xdr:row>
      <xdr:rowOff>159386</xdr:rowOff>
    </xdr:to>
    <xdr:sp macro="" textlink="">
      <xdr:nvSpPr>
        <xdr:cNvPr id="262" name="フローチャート: 判断 261">
          <a:extLst>
            <a:ext uri="{FF2B5EF4-FFF2-40B4-BE49-F238E27FC236}">
              <a16:creationId xmlns:a16="http://schemas.microsoft.com/office/drawing/2014/main" id="{BE74B1AF-1415-497D-902F-F026B2539F5E}"/>
            </a:ext>
          </a:extLst>
        </xdr:cNvPr>
        <xdr:cNvSpPr/>
      </xdr:nvSpPr>
      <xdr:spPr>
        <a:xfrm>
          <a:off x="1079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D77D3EEB-A8CA-4B0B-BA18-377BAF34606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CE576E98-7D3C-4175-A03E-D46FB4A386C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161EB508-26CD-4121-96A0-0B86C10EC85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6A6C27B6-D99F-4BCD-88BA-FC6C692BF23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9232D6B2-858B-42FC-86FC-C7C0FA353F5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13970</xdr:rowOff>
    </xdr:from>
    <xdr:to>
      <xdr:col>20</xdr:col>
      <xdr:colOff>38100</xdr:colOff>
      <xdr:row>85</xdr:row>
      <xdr:rowOff>115570</xdr:rowOff>
    </xdr:to>
    <xdr:sp macro="" textlink="">
      <xdr:nvSpPr>
        <xdr:cNvPr id="268" name="楕円 267">
          <a:extLst>
            <a:ext uri="{FF2B5EF4-FFF2-40B4-BE49-F238E27FC236}">
              <a16:creationId xmlns:a16="http://schemas.microsoft.com/office/drawing/2014/main" id="{1AEE368B-2998-4532-B7C8-DC5E9B040320}"/>
            </a:ext>
          </a:extLst>
        </xdr:cNvPr>
        <xdr:cNvSpPr/>
      </xdr:nvSpPr>
      <xdr:spPr>
        <a:xfrm>
          <a:off x="37465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156845</xdr:rowOff>
    </xdr:from>
    <xdr:to>
      <xdr:col>15</xdr:col>
      <xdr:colOff>101600</xdr:colOff>
      <xdr:row>85</xdr:row>
      <xdr:rowOff>86995</xdr:rowOff>
    </xdr:to>
    <xdr:sp macro="" textlink="">
      <xdr:nvSpPr>
        <xdr:cNvPr id="269" name="楕円 268">
          <a:extLst>
            <a:ext uri="{FF2B5EF4-FFF2-40B4-BE49-F238E27FC236}">
              <a16:creationId xmlns:a16="http://schemas.microsoft.com/office/drawing/2014/main" id="{051CDCDF-F01B-434D-99EC-81AEB4E0D3D9}"/>
            </a:ext>
          </a:extLst>
        </xdr:cNvPr>
        <xdr:cNvSpPr/>
      </xdr:nvSpPr>
      <xdr:spPr>
        <a:xfrm>
          <a:off x="2857500" y="1455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36195</xdr:rowOff>
    </xdr:from>
    <xdr:to>
      <xdr:col>19</xdr:col>
      <xdr:colOff>177800</xdr:colOff>
      <xdr:row>85</xdr:row>
      <xdr:rowOff>64770</xdr:rowOff>
    </xdr:to>
    <xdr:cxnSp macro="">
      <xdr:nvCxnSpPr>
        <xdr:cNvPr id="270" name="直線コネクタ 269">
          <a:extLst>
            <a:ext uri="{FF2B5EF4-FFF2-40B4-BE49-F238E27FC236}">
              <a16:creationId xmlns:a16="http://schemas.microsoft.com/office/drawing/2014/main" id="{77A20093-A077-4473-A4FE-2BBA590F2BA4}"/>
            </a:ext>
          </a:extLst>
        </xdr:cNvPr>
        <xdr:cNvCxnSpPr/>
      </xdr:nvCxnSpPr>
      <xdr:spPr>
        <a:xfrm>
          <a:off x="2908300" y="146094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153052</xdr:rowOff>
    </xdr:from>
    <xdr:ext cx="405111" cy="259045"/>
    <xdr:sp macro="" textlink="">
      <xdr:nvSpPr>
        <xdr:cNvPr id="271" name="n_1aveValue【公営住宅】&#10;有形固定資産減価償却率">
          <a:extLst>
            <a:ext uri="{FF2B5EF4-FFF2-40B4-BE49-F238E27FC236}">
              <a16:creationId xmlns:a16="http://schemas.microsoft.com/office/drawing/2014/main" id="{78590854-F452-4D2F-B27E-27B86D5793AE}"/>
            </a:ext>
          </a:extLst>
        </xdr:cNvPr>
        <xdr:cNvSpPr txBox="1"/>
      </xdr:nvSpPr>
      <xdr:spPr>
        <a:xfrm>
          <a:off x="35820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166388</xdr:rowOff>
    </xdr:from>
    <xdr:ext cx="405111" cy="259045"/>
    <xdr:sp macro="" textlink="">
      <xdr:nvSpPr>
        <xdr:cNvPr id="272" name="n_2aveValue【公営住宅】&#10;有形固定資産減価償却率">
          <a:extLst>
            <a:ext uri="{FF2B5EF4-FFF2-40B4-BE49-F238E27FC236}">
              <a16:creationId xmlns:a16="http://schemas.microsoft.com/office/drawing/2014/main" id="{10486301-52A8-4EC5-8137-DC9B67D742D4}"/>
            </a:ext>
          </a:extLst>
        </xdr:cNvPr>
        <xdr:cNvSpPr txBox="1"/>
      </xdr:nvSpPr>
      <xdr:spPr>
        <a:xfrm>
          <a:off x="2705744"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162577</xdr:rowOff>
    </xdr:from>
    <xdr:ext cx="405111" cy="259045"/>
    <xdr:sp macro="" textlink="">
      <xdr:nvSpPr>
        <xdr:cNvPr id="273" name="n_3aveValue【公営住宅】&#10;有形固定資産減価償却率">
          <a:extLst>
            <a:ext uri="{FF2B5EF4-FFF2-40B4-BE49-F238E27FC236}">
              <a16:creationId xmlns:a16="http://schemas.microsoft.com/office/drawing/2014/main" id="{C18A1146-FC48-415E-9EBA-8F36A7C4AE0C}"/>
            </a:ext>
          </a:extLst>
        </xdr:cNvPr>
        <xdr:cNvSpPr txBox="1"/>
      </xdr:nvSpPr>
      <xdr:spPr>
        <a:xfrm>
          <a:off x="1816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4463</xdr:rowOff>
    </xdr:from>
    <xdr:ext cx="405111" cy="259045"/>
    <xdr:sp macro="" textlink="">
      <xdr:nvSpPr>
        <xdr:cNvPr id="274" name="n_4aveValue【公営住宅】&#10;有形固定資産減価償却率">
          <a:extLst>
            <a:ext uri="{FF2B5EF4-FFF2-40B4-BE49-F238E27FC236}">
              <a16:creationId xmlns:a16="http://schemas.microsoft.com/office/drawing/2014/main" id="{FD03D074-8856-400C-AF58-101EC1D64A17}"/>
            </a:ext>
          </a:extLst>
        </xdr:cNvPr>
        <xdr:cNvSpPr txBox="1"/>
      </xdr:nvSpPr>
      <xdr:spPr>
        <a:xfrm>
          <a:off x="927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106697</xdr:rowOff>
    </xdr:from>
    <xdr:ext cx="405111" cy="259045"/>
    <xdr:sp macro="" textlink="">
      <xdr:nvSpPr>
        <xdr:cNvPr id="275" name="n_1mainValue【公営住宅】&#10;有形固定資産減価償却率">
          <a:extLst>
            <a:ext uri="{FF2B5EF4-FFF2-40B4-BE49-F238E27FC236}">
              <a16:creationId xmlns:a16="http://schemas.microsoft.com/office/drawing/2014/main" id="{E424B4C4-A34D-4D25-AD1B-D3A2A5A62A11}"/>
            </a:ext>
          </a:extLst>
        </xdr:cNvPr>
        <xdr:cNvSpPr txBox="1"/>
      </xdr:nvSpPr>
      <xdr:spPr>
        <a:xfrm>
          <a:off x="3582044" y="1467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78122</xdr:rowOff>
    </xdr:from>
    <xdr:ext cx="405111" cy="259045"/>
    <xdr:sp macro="" textlink="">
      <xdr:nvSpPr>
        <xdr:cNvPr id="276" name="n_2mainValue【公営住宅】&#10;有形固定資産減価償却率">
          <a:extLst>
            <a:ext uri="{FF2B5EF4-FFF2-40B4-BE49-F238E27FC236}">
              <a16:creationId xmlns:a16="http://schemas.microsoft.com/office/drawing/2014/main" id="{1D020886-1CAC-4C18-BD85-01C5A4252D79}"/>
            </a:ext>
          </a:extLst>
        </xdr:cNvPr>
        <xdr:cNvSpPr txBox="1"/>
      </xdr:nvSpPr>
      <xdr:spPr>
        <a:xfrm>
          <a:off x="2705744" y="1465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7" name="正方形/長方形 276">
          <a:extLst>
            <a:ext uri="{FF2B5EF4-FFF2-40B4-BE49-F238E27FC236}">
              <a16:creationId xmlns:a16="http://schemas.microsoft.com/office/drawing/2014/main" id="{AB31B30F-5BA9-42EA-89DC-F2B55559251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8" name="正方形/長方形 277">
          <a:extLst>
            <a:ext uri="{FF2B5EF4-FFF2-40B4-BE49-F238E27FC236}">
              <a16:creationId xmlns:a16="http://schemas.microsoft.com/office/drawing/2014/main" id="{36AC2A19-9227-4548-A4D1-1E7C824762E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9" name="正方形/長方形 278">
          <a:extLst>
            <a:ext uri="{FF2B5EF4-FFF2-40B4-BE49-F238E27FC236}">
              <a16:creationId xmlns:a16="http://schemas.microsoft.com/office/drawing/2014/main" id="{437E0389-8C55-4EBE-8D9B-DE463A75612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0" name="正方形/長方形 279">
          <a:extLst>
            <a:ext uri="{FF2B5EF4-FFF2-40B4-BE49-F238E27FC236}">
              <a16:creationId xmlns:a16="http://schemas.microsoft.com/office/drawing/2014/main" id="{9EDBE104-C4BC-46C7-86E0-342FD7C7084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1" name="正方形/長方形 280">
          <a:extLst>
            <a:ext uri="{FF2B5EF4-FFF2-40B4-BE49-F238E27FC236}">
              <a16:creationId xmlns:a16="http://schemas.microsoft.com/office/drawing/2014/main" id="{A503367E-C04A-427A-A460-AD40709CE85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2" name="正方形/長方形 281">
          <a:extLst>
            <a:ext uri="{FF2B5EF4-FFF2-40B4-BE49-F238E27FC236}">
              <a16:creationId xmlns:a16="http://schemas.microsoft.com/office/drawing/2014/main" id="{11687187-E46A-4BEC-BD5A-2BB93FBBE28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3" name="正方形/長方形 282">
          <a:extLst>
            <a:ext uri="{FF2B5EF4-FFF2-40B4-BE49-F238E27FC236}">
              <a16:creationId xmlns:a16="http://schemas.microsoft.com/office/drawing/2014/main" id="{616E9681-40F6-4A68-98CC-18C7CCF5C2E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4" name="正方形/長方形 283">
          <a:extLst>
            <a:ext uri="{FF2B5EF4-FFF2-40B4-BE49-F238E27FC236}">
              <a16:creationId xmlns:a16="http://schemas.microsoft.com/office/drawing/2014/main" id="{A769D950-FBD2-4D2C-9BB9-C8B20A69A93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5" name="テキスト ボックス 284">
          <a:extLst>
            <a:ext uri="{FF2B5EF4-FFF2-40B4-BE49-F238E27FC236}">
              <a16:creationId xmlns:a16="http://schemas.microsoft.com/office/drawing/2014/main" id="{8A28696F-D0DA-4FC4-A0B4-7BD710F4E4F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6" name="直線コネクタ 285">
          <a:extLst>
            <a:ext uri="{FF2B5EF4-FFF2-40B4-BE49-F238E27FC236}">
              <a16:creationId xmlns:a16="http://schemas.microsoft.com/office/drawing/2014/main" id="{4E6ED95A-D3C9-46B4-B712-A5D22C2AC84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7" name="直線コネクタ 286">
          <a:extLst>
            <a:ext uri="{FF2B5EF4-FFF2-40B4-BE49-F238E27FC236}">
              <a16:creationId xmlns:a16="http://schemas.microsoft.com/office/drawing/2014/main" id="{7E34F870-FFE5-4DB9-A997-CB9767966C13}"/>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8" name="テキスト ボックス 287">
          <a:extLst>
            <a:ext uri="{FF2B5EF4-FFF2-40B4-BE49-F238E27FC236}">
              <a16:creationId xmlns:a16="http://schemas.microsoft.com/office/drawing/2014/main" id="{1BB02CE8-0073-44C0-8000-F285E9EFE4BB}"/>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9" name="直線コネクタ 288">
          <a:extLst>
            <a:ext uri="{FF2B5EF4-FFF2-40B4-BE49-F238E27FC236}">
              <a16:creationId xmlns:a16="http://schemas.microsoft.com/office/drawing/2014/main" id="{FBA74716-FF0D-44E3-A625-AABD7527DFA1}"/>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0" name="テキスト ボックス 289">
          <a:extLst>
            <a:ext uri="{FF2B5EF4-FFF2-40B4-BE49-F238E27FC236}">
              <a16:creationId xmlns:a16="http://schemas.microsoft.com/office/drawing/2014/main" id="{22F3DC04-6472-48E1-8C29-220F71C35AF5}"/>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1" name="直線コネクタ 290">
          <a:extLst>
            <a:ext uri="{FF2B5EF4-FFF2-40B4-BE49-F238E27FC236}">
              <a16:creationId xmlns:a16="http://schemas.microsoft.com/office/drawing/2014/main" id="{653FFD3B-F32E-4429-9047-9D3F562EDFE4}"/>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2" name="テキスト ボックス 291">
          <a:extLst>
            <a:ext uri="{FF2B5EF4-FFF2-40B4-BE49-F238E27FC236}">
              <a16:creationId xmlns:a16="http://schemas.microsoft.com/office/drawing/2014/main" id="{6297A2D2-0C4C-4BC0-9428-5F53D80B4FAC}"/>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3" name="直線コネクタ 292">
          <a:extLst>
            <a:ext uri="{FF2B5EF4-FFF2-40B4-BE49-F238E27FC236}">
              <a16:creationId xmlns:a16="http://schemas.microsoft.com/office/drawing/2014/main" id="{9766B3E2-01FB-4F01-9844-AC4D75F8577A}"/>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4" name="テキスト ボックス 293">
          <a:extLst>
            <a:ext uri="{FF2B5EF4-FFF2-40B4-BE49-F238E27FC236}">
              <a16:creationId xmlns:a16="http://schemas.microsoft.com/office/drawing/2014/main" id="{4152913C-69D4-434E-9A4B-BDAE1281C43C}"/>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5" name="直線コネクタ 294">
          <a:extLst>
            <a:ext uri="{FF2B5EF4-FFF2-40B4-BE49-F238E27FC236}">
              <a16:creationId xmlns:a16="http://schemas.microsoft.com/office/drawing/2014/main" id="{CC29EB2B-2D1F-4B64-A2D8-09B5F4030CB8}"/>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6" name="テキスト ボックス 295">
          <a:extLst>
            <a:ext uri="{FF2B5EF4-FFF2-40B4-BE49-F238E27FC236}">
              <a16:creationId xmlns:a16="http://schemas.microsoft.com/office/drawing/2014/main" id="{8A7AAA8A-0BAF-4C85-B6BB-2570F2B1655D}"/>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7" name="直線コネクタ 296">
          <a:extLst>
            <a:ext uri="{FF2B5EF4-FFF2-40B4-BE49-F238E27FC236}">
              <a16:creationId xmlns:a16="http://schemas.microsoft.com/office/drawing/2014/main" id="{87293883-5BED-4D1E-864A-FDB94B8F2BA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8" name="テキスト ボックス 297">
          <a:extLst>
            <a:ext uri="{FF2B5EF4-FFF2-40B4-BE49-F238E27FC236}">
              <a16:creationId xmlns:a16="http://schemas.microsoft.com/office/drawing/2014/main" id="{F4E7A738-4C15-4BE0-96E1-A7CCB4289CD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9" name="【公営住宅】&#10;一人当たり面積グラフ枠">
          <a:extLst>
            <a:ext uri="{FF2B5EF4-FFF2-40B4-BE49-F238E27FC236}">
              <a16:creationId xmlns:a16="http://schemas.microsoft.com/office/drawing/2014/main" id="{2DDF5D3F-AD35-4272-B5EB-4D37ED41582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107442</xdr:rowOff>
    </xdr:from>
    <xdr:to>
      <xdr:col>54</xdr:col>
      <xdr:colOff>189865</xdr:colOff>
      <xdr:row>86</xdr:row>
      <xdr:rowOff>103823</xdr:rowOff>
    </xdr:to>
    <xdr:cxnSp macro="">
      <xdr:nvCxnSpPr>
        <xdr:cNvPr id="300" name="直線コネクタ 299">
          <a:extLst>
            <a:ext uri="{FF2B5EF4-FFF2-40B4-BE49-F238E27FC236}">
              <a16:creationId xmlns:a16="http://schemas.microsoft.com/office/drawing/2014/main" id="{4C43251A-762C-4721-8425-B41684A04B04}"/>
            </a:ext>
          </a:extLst>
        </xdr:cNvPr>
        <xdr:cNvCxnSpPr/>
      </xdr:nvCxnSpPr>
      <xdr:spPr>
        <a:xfrm flipV="1">
          <a:off x="10476865" y="13480542"/>
          <a:ext cx="0" cy="136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107650</xdr:rowOff>
    </xdr:from>
    <xdr:ext cx="469744" cy="259045"/>
    <xdr:sp macro="" textlink="">
      <xdr:nvSpPr>
        <xdr:cNvPr id="301" name="【公営住宅】&#10;一人当たり面積最小値テキスト">
          <a:extLst>
            <a:ext uri="{FF2B5EF4-FFF2-40B4-BE49-F238E27FC236}">
              <a16:creationId xmlns:a16="http://schemas.microsoft.com/office/drawing/2014/main" id="{6EC816B7-61FF-4EC0-BBFE-6B67DA80700B}"/>
            </a:ext>
          </a:extLst>
        </xdr:cNvPr>
        <xdr:cNvSpPr txBox="1"/>
      </xdr:nvSpPr>
      <xdr:spPr>
        <a:xfrm>
          <a:off x="10515600" y="1485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103823</xdr:rowOff>
    </xdr:from>
    <xdr:to>
      <xdr:col>55</xdr:col>
      <xdr:colOff>88900</xdr:colOff>
      <xdr:row>86</xdr:row>
      <xdr:rowOff>103823</xdr:rowOff>
    </xdr:to>
    <xdr:cxnSp macro="">
      <xdr:nvCxnSpPr>
        <xdr:cNvPr id="302" name="直線コネクタ 301">
          <a:extLst>
            <a:ext uri="{FF2B5EF4-FFF2-40B4-BE49-F238E27FC236}">
              <a16:creationId xmlns:a16="http://schemas.microsoft.com/office/drawing/2014/main" id="{5D11D5F5-B401-4CC5-B81B-8F2C10F4B7A4}"/>
            </a:ext>
          </a:extLst>
        </xdr:cNvPr>
        <xdr:cNvCxnSpPr/>
      </xdr:nvCxnSpPr>
      <xdr:spPr>
        <a:xfrm>
          <a:off x="10388600" y="1484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54119</xdr:rowOff>
    </xdr:from>
    <xdr:ext cx="469744" cy="259045"/>
    <xdr:sp macro="" textlink="">
      <xdr:nvSpPr>
        <xdr:cNvPr id="303" name="【公営住宅】&#10;一人当たり面積最大値テキスト">
          <a:extLst>
            <a:ext uri="{FF2B5EF4-FFF2-40B4-BE49-F238E27FC236}">
              <a16:creationId xmlns:a16="http://schemas.microsoft.com/office/drawing/2014/main" id="{8F96301D-F002-468B-A228-76753817FF93}"/>
            </a:ext>
          </a:extLst>
        </xdr:cNvPr>
        <xdr:cNvSpPr txBox="1"/>
      </xdr:nvSpPr>
      <xdr:spPr>
        <a:xfrm>
          <a:off x="10515600" y="1325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107442</xdr:rowOff>
    </xdr:from>
    <xdr:to>
      <xdr:col>55</xdr:col>
      <xdr:colOff>88900</xdr:colOff>
      <xdr:row>78</xdr:row>
      <xdr:rowOff>107442</xdr:rowOff>
    </xdr:to>
    <xdr:cxnSp macro="">
      <xdr:nvCxnSpPr>
        <xdr:cNvPr id="304" name="直線コネクタ 303">
          <a:extLst>
            <a:ext uri="{FF2B5EF4-FFF2-40B4-BE49-F238E27FC236}">
              <a16:creationId xmlns:a16="http://schemas.microsoft.com/office/drawing/2014/main" id="{6173C2DA-7FF1-443C-A1E4-D48B09891C7A}"/>
            </a:ext>
          </a:extLst>
        </xdr:cNvPr>
        <xdr:cNvCxnSpPr/>
      </xdr:nvCxnSpPr>
      <xdr:spPr>
        <a:xfrm>
          <a:off x="10388600" y="1348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119079</xdr:rowOff>
    </xdr:from>
    <xdr:ext cx="469744" cy="259045"/>
    <xdr:sp macro="" textlink="">
      <xdr:nvSpPr>
        <xdr:cNvPr id="305" name="【公営住宅】&#10;一人当たり面積平均値テキスト">
          <a:extLst>
            <a:ext uri="{FF2B5EF4-FFF2-40B4-BE49-F238E27FC236}">
              <a16:creationId xmlns:a16="http://schemas.microsoft.com/office/drawing/2014/main" id="{B7CFB78D-903D-4512-B2A7-BDE36A5AF6AA}"/>
            </a:ext>
          </a:extLst>
        </xdr:cNvPr>
        <xdr:cNvSpPr txBox="1"/>
      </xdr:nvSpPr>
      <xdr:spPr>
        <a:xfrm>
          <a:off x="10515600" y="145208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140652</xdr:rowOff>
    </xdr:from>
    <xdr:to>
      <xdr:col>55</xdr:col>
      <xdr:colOff>50800</xdr:colOff>
      <xdr:row>85</xdr:row>
      <xdr:rowOff>70802</xdr:rowOff>
    </xdr:to>
    <xdr:sp macro="" textlink="">
      <xdr:nvSpPr>
        <xdr:cNvPr id="306" name="フローチャート: 判断 305">
          <a:extLst>
            <a:ext uri="{FF2B5EF4-FFF2-40B4-BE49-F238E27FC236}">
              <a16:creationId xmlns:a16="http://schemas.microsoft.com/office/drawing/2014/main" id="{DAB1FC00-3927-4D16-8F48-9DAA8685DED3}"/>
            </a:ext>
          </a:extLst>
        </xdr:cNvPr>
        <xdr:cNvSpPr/>
      </xdr:nvSpPr>
      <xdr:spPr>
        <a:xfrm>
          <a:off x="10426700" y="1454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137224</xdr:rowOff>
    </xdr:from>
    <xdr:to>
      <xdr:col>50</xdr:col>
      <xdr:colOff>165100</xdr:colOff>
      <xdr:row>85</xdr:row>
      <xdr:rowOff>67374</xdr:rowOff>
    </xdr:to>
    <xdr:sp macro="" textlink="">
      <xdr:nvSpPr>
        <xdr:cNvPr id="307" name="フローチャート: 判断 306">
          <a:extLst>
            <a:ext uri="{FF2B5EF4-FFF2-40B4-BE49-F238E27FC236}">
              <a16:creationId xmlns:a16="http://schemas.microsoft.com/office/drawing/2014/main" id="{10EBBD90-0128-4569-A101-57E5D69C59EC}"/>
            </a:ext>
          </a:extLst>
        </xdr:cNvPr>
        <xdr:cNvSpPr/>
      </xdr:nvSpPr>
      <xdr:spPr>
        <a:xfrm>
          <a:off x="9588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169418</xdr:rowOff>
    </xdr:from>
    <xdr:to>
      <xdr:col>46</xdr:col>
      <xdr:colOff>38100</xdr:colOff>
      <xdr:row>85</xdr:row>
      <xdr:rowOff>99568</xdr:rowOff>
    </xdr:to>
    <xdr:sp macro="" textlink="">
      <xdr:nvSpPr>
        <xdr:cNvPr id="308" name="フローチャート: 判断 307">
          <a:extLst>
            <a:ext uri="{FF2B5EF4-FFF2-40B4-BE49-F238E27FC236}">
              <a16:creationId xmlns:a16="http://schemas.microsoft.com/office/drawing/2014/main" id="{BF168C72-0554-4C19-B793-1041467CB1C5}"/>
            </a:ext>
          </a:extLst>
        </xdr:cNvPr>
        <xdr:cNvSpPr/>
      </xdr:nvSpPr>
      <xdr:spPr>
        <a:xfrm>
          <a:off x="8699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151892</xdr:rowOff>
    </xdr:from>
    <xdr:to>
      <xdr:col>41</xdr:col>
      <xdr:colOff>101600</xdr:colOff>
      <xdr:row>85</xdr:row>
      <xdr:rowOff>82042</xdr:rowOff>
    </xdr:to>
    <xdr:sp macro="" textlink="">
      <xdr:nvSpPr>
        <xdr:cNvPr id="309" name="フローチャート: 判断 308">
          <a:extLst>
            <a:ext uri="{FF2B5EF4-FFF2-40B4-BE49-F238E27FC236}">
              <a16:creationId xmlns:a16="http://schemas.microsoft.com/office/drawing/2014/main" id="{1B1C9233-D16A-46B9-897B-365B3A9E3AD4}"/>
            </a:ext>
          </a:extLst>
        </xdr:cNvPr>
        <xdr:cNvSpPr/>
      </xdr:nvSpPr>
      <xdr:spPr>
        <a:xfrm>
          <a:off x="7810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91123</xdr:rowOff>
    </xdr:from>
    <xdr:to>
      <xdr:col>36</xdr:col>
      <xdr:colOff>165100</xdr:colOff>
      <xdr:row>85</xdr:row>
      <xdr:rowOff>21273</xdr:rowOff>
    </xdr:to>
    <xdr:sp macro="" textlink="">
      <xdr:nvSpPr>
        <xdr:cNvPr id="310" name="フローチャート: 判断 309">
          <a:extLst>
            <a:ext uri="{FF2B5EF4-FFF2-40B4-BE49-F238E27FC236}">
              <a16:creationId xmlns:a16="http://schemas.microsoft.com/office/drawing/2014/main" id="{2F918FB7-F4B5-440D-AFE4-C7479E884903}"/>
            </a:ext>
          </a:extLst>
        </xdr:cNvPr>
        <xdr:cNvSpPr/>
      </xdr:nvSpPr>
      <xdr:spPr>
        <a:xfrm>
          <a:off x="6921500" y="1449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6372F06E-1E21-461B-B708-7725A07F733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37A9B70F-CAD8-4AD9-8588-E6131787800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5C5E5204-7451-4833-ABC2-B9FBAA7CB1C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6A71AE55-4825-4D95-B4C1-30E1ADC3227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FC0B8FF2-8657-4226-ADF5-8312684CFB5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110173</xdr:rowOff>
    </xdr:from>
    <xdr:to>
      <xdr:col>50</xdr:col>
      <xdr:colOff>165100</xdr:colOff>
      <xdr:row>86</xdr:row>
      <xdr:rowOff>40323</xdr:rowOff>
    </xdr:to>
    <xdr:sp macro="" textlink="">
      <xdr:nvSpPr>
        <xdr:cNvPr id="316" name="楕円 315">
          <a:extLst>
            <a:ext uri="{FF2B5EF4-FFF2-40B4-BE49-F238E27FC236}">
              <a16:creationId xmlns:a16="http://schemas.microsoft.com/office/drawing/2014/main" id="{F6CAE05E-51EC-4158-A052-416E9086F725}"/>
            </a:ext>
          </a:extLst>
        </xdr:cNvPr>
        <xdr:cNvSpPr/>
      </xdr:nvSpPr>
      <xdr:spPr>
        <a:xfrm>
          <a:off x="9588500" y="1468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112077</xdr:rowOff>
    </xdr:from>
    <xdr:to>
      <xdr:col>46</xdr:col>
      <xdr:colOff>38100</xdr:colOff>
      <xdr:row>86</xdr:row>
      <xdr:rowOff>42227</xdr:rowOff>
    </xdr:to>
    <xdr:sp macro="" textlink="">
      <xdr:nvSpPr>
        <xdr:cNvPr id="317" name="楕円 316">
          <a:extLst>
            <a:ext uri="{FF2B5EF4-FFF2-40B4-BE49-F238E27FC236}">
              <a16:creationId xmlns:a16="http://schemas.microsoft.com/office/drawing/2014/main" id="{3C2D3B71-7563-4C1D-9542-D82EF651818A}"/>
            </a:ext>
          </a:extLst>
        </xdr:cNvPr>
        <xdr:cNvSpPr/>
      </xdr:nvSpPr>
      <xdr:spPr>
        <a:xfrm>
          <a:off x="8699500" y="1468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160973</xdr:rowOff>
    </xdr:from>
    <xdr:to>
      <xdr:col>50</xdr:col>
      <xdr:colOff>114300</xdr:colOff>
      <xdr:row>85</xdr:row>
      <xdr:rowOff>162877</xdr:rowOff>
    </xdr:to>
    <xdr:cxnSp macro="">
      <xdr:nvCxnSpPr>
        <xdr:cNvPr id="318" name="直線コネクタ 317">
          <a:extLst>
            <a:ext uri="{FF2B5EF4-FFF2-40B4-BE49-F238E27FC236}">
              <a16:creationId xmlns:a16="http://schemas.microsoft.com/office/drawing/2014/main" id="{34CBE20E-966A-45B5-A038-35D08B325F94}"/>
            </a:ext>
          </a:extLst>
        </xdr:cNvPr>
        <xdr:cNvCxnSpPr/>
      </xdr:nvCxnSpPr>
      <xdr:spPr>
        <a:xfrm flipV="1">
          <a:off x="8750300" y="14734223"/>
          <a:ext cx="8890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83901</xdr:rowOff>
    </xdr:from>
    <xdr:ext cx="469744" cy="259045"/>
    <xdr:sp macro="" textlink="">
      <xdr:nvSpPr>
        <xdr:cNvPr id="319" name="n_1aveValue【公営住宅】&#10;一人当たり面積">
          <a:extLst>
            <a:ext uri="{FF2B5EF4-FFF2-40B4-BE49-F238E27FC236}">
              <a16:creationId xmlns:a16="http://schemas.microsoft.com/office/drawing/2014/main" id="{BDC78D12-4458-4E6E-B2BE-2C56A63CE846}"/>
            </a:ext>
          </a:extLst>
        </xdr:cNvPr>
        <xdr:cNvSpPr txBox="1"/>
      </xdr:nvSpPr>
      <xdr:spPr>
        <a:xfrm>
          <a:off x="9391727" y="1431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116095</xdr:rowOff>
    </xdr:from>
    <xdr:ext cx="469744" cy="259045"/>
    <xdr:sp macro="" textlink="">
      <xdr:nvSpPr>
        <xdr:cNvPr id="320" name="n_2aveValue【公営住宅】&#10;一人当たり面積">
          <a:extLst>
            <a:ext uri="{FF2B5EF4-FFF2-40B4-BE49-F238E27FC236}">
              <a16:creationId xmlns:a16="http://schemas.microsoft.com/office/drawing/2014/main" id="{A3A34858-E868-4682-BD11-B34C9D5774D0}"/>
            </a:ext>
          </a:extLst>
        </xdr:cNvPr>
        <xdr:cNvSpPr txBox="1"/>
      </xdr:nvSpPr>
      <xdr:spPr>
        <a:xfrm>
          <a:off x="8515427" y="1434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98569</xdr:rowOff>
    </xdr:from>
    <xdr:ext cx="469744" cy="259045"/>
    <xdr:sp macro="" textlink="">
      <xdr:nvSpPr>
        <xdr:cNvPr id="321" name="n_3aveValue【公営住宅】&#10;一人当たり面積">
          <a:extLst>
            <a:ext uri="{FF2B5EF4-FFF2-40B4-BE49-F238E27FC236}">
              <a16:creationId xmlns:a16="http://schemas.microsoft.com/office/drawing/2014/main" id="{AD1F4591-3CE6-4E75-9B00-FB64C5C0821C}"/>
            </a:ext>
          </a:extLst>
        </xdr:cNvPr>
        <xdr:cNvSpPr txBox="1"/>
      </xdr:nvSpPr>
      <xdr:spPr>
        <a:xfrm>
          <a:off x="7626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37800</xdr:rowOff>
    </xdr:from>
    <xdr:ext cx="469744" cy="259045"/>
    <xdr:sp macro="" textlink="">
      <xdr:nvSpPr>
        <xdr:cNvPr id="322" name="n_4aveValue【公営住宅】&#10;一人当たり面積">
          <a:extLst>
            <a:ext uri="{FF2B5EF4-FFF2-40B4-BE49-F238E27FC236}">
              <a16:creationId xmlns:a16="http://schemas.microsoft.com/office/drawing/2014/main" id="{8BAB835E-8613-45C5-865E-05305DA712F7}"/>
            </a:ext>
          </a:extLst>
        </xdr:cNvPr>
        <xdr:cNvSpPr txBox="1"/>
      </xdr:nvSpPr>
      <xdr:spPr>
        <a:xfrm>
          <a:off x="6737427" y="14268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31450</xdr:rowOff>
    </xdr:from>
    <xdr:ext cx="469744" cy="259045"/>
    <xdr:sp macro="" textlink="">
      <xdr:nvSpPr>
        <xdr:cNvPr id="323" name="n_1mainValue【公営住宅】&#10;一人当たり面積">
          <a:extLst>
            <a:ext uri="{FF2B5EF4-FFF2-40B4-BE49-F238E27FC236}">
              <a16:creationId xmlns:a16="http://schemas.microsoft.com/office/drawing/2014/main" id="{F2D52824-5411-46FB-8E18-2F29526D73C0}"/>
            </a:ext>
          </a:extLst>
        </xdr:cNvPr>
        <xdr:cNvSpPr txBox="1"/>
      </xdr:nvSpPr>
      <xdr:spPr>
        <a:xfrm>
          <a:off x="9391727" y="1477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33354</xdr:rowOff>
    </xdr:from>
    <xdr:ext cx="469744" cy="259045"/>
    <xdr:sp macro="" textlink="">
      <xdr:nvSpPr>
        <xdr:cNvPr id="324" name="n_2mainValue【公営住宅】&#10;一人当たり面積">
          <a:extLst>
            <a:ext uri="{FF2B5EF4-FFF2-40B4-BE49-F238E27FC236}">
              <a16:creationId xmlns:a16="http://schemas.microsoft.com/office/drawing/2014/main" id="{668DEFC7-CEEF-45DA-BF56-AEADC19DA874}"/>
            </a:ext>
          </a:extLst>
        </xdr:cNvPr>
        <xdr:cNvSpPr txBox="1"/>
      </xdr:nvSpPr>
      <xdr:spPr>
        <a:xfrm>
          <a:off x="8515427" y="14778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5" name="正方形/長方形 324">
          <a:extLst>
            <a:ext uri="{FF2B5EF4-FFF2-40B4-BE49-F238E27FC236}">
              <a16:creationId xmlns:a16="http://schemas.microsoft.com/office/drawing/2014/main" id="{C51354A6-B458-4EBA-B2F7-B14D4E62AE6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6" name="正方形/長方形 325">
          <a:extLst>
            <a:ext uri="{FF2B5EF4-FFF2-40B4-BE49-F238E27FC236}">
              <a16:creationId xmlns:a16="http://schemas.microsoft.com/office/drawing/2014/main" id="{440B43CD-6130-4221-9DF4-B6C984BAC27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7" name="正方形/長方形 326">
          <a:extLst>
            <a:ext uri="{FF2B5EF4-FFF2-40B4-BE49-F238E27FC236}">
              <a16:creationId xmlns:a16="http://schemas.microsoft.com/office/drawing/2014/main" id="{807B23F4-66B4-49F5-86EF-7C2C9755E27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8" name="正方形/長方形 327">
          <a:extLst>
            <a:ext uri="{FF2B5EF4-FFF2-40B4-BE49-F238E27FC236}">
              <a16:creationId xmlns:a16="http://schemas.microsoft.com/office/drawing/2014/main" id="{249A79FB-CC96-404E-9DFB-BC551FCC5D1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9" name="正方形/長方形 328">
          <a:extLst>
            <a:ext uri="{FF2B5EF4-FFF2-40B4-BE49-F238E27FC236}">
              <a16:creationId xmlns:a16="http://schemas.microsoft.com/office/drawing/2014/main" id="{25C5DA1B-27B3-45CC-B866-06126AB1F3D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0" name="正方形/長方形 329">
          <a:extLst>
            <a:ext uri="{FF2B5EF4-FFF2-40B4-BE49-F238E27FC236}">
              <a16:creationId xmlns:a16="http://schemas.microsoft.com/office/drawing/2014/main" id="{FA019C86-FF58-4A16-98EA-D3276FCCC2F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1" name="正方形/長方形 330">
          <a:extLst>
            <a:ext uri="{FF2B5EF4-FFF2-40B4-BE49-F238E27FC236}">
              <a16:creationId xmlns:a16="http://schemas.microsoft.com/office/drawing/2014/main" id="{D4E59D27-73AE-4C67-9882-B4D8E9D22E0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2" name="正方形/長方形 331">
          <a:extLst>
            <a:ext uri="{FF2B5EF4-FFF2-40B4-BE49-F238E27FC236}">
              <a16:creationId xmlns:a16="http://schemas.microsoft.com/office/drawing/2014/main" id="{F5B25C70-FE9F-47DA-AA81-D374651A6CC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3" name="正方形/長方形 332">
          <a:extLst>
            <a:ext uri="{FF2B5EF4-FFF2-40B4-BE49-F238E27FC236}">
              <a16:creationId xmlns:a16="http://schemas.microsoft.com/office/drawing/2014/main" id="{E3DE27D7-E033-4728-965D-78197E0FCA2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4" name="正方形/長方形 333">
          <a:extLst>
            <a:ext uri="{FF2B5EF4-FFF2-40B4-BE49-F238E27FC236}">
              <a16:creationId xmlns:a16="http://schemas.microsoft.com/office/drawing/2014/main" id="{D46DEA00-E90D-42EB-9DB7-915838EC927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5" name="正方形/長方形 334">
          <a:extLst>
            <a:ext uri="{FF2B5EF4-FFF2-40B4-BE49-F238E27FC236}">
              <a16:creationId xmlns:a16="http://schemas.microsoft.com/office/drawing/2014/main" id="{35D83E5D-E98A-44CE-BC0D-3B85146F077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6" name="正方形/長方形 335">
          <a:extLst>
            <a:ext uri="{FF2B5EF4-FFF2-40B4-BE49-F238E27FC236}">
              <a16:creationId xmlns:a16="http://schemas.microsoft.com/office/drawing/2014/main" id="{066F6564-C24A-4534-8CBC-CAC058467DA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7" name="正方形/長方形 336">
          <a:extLst>
            <a:ext uri="{FF2B5EF4-FFF2-40B4-BE49-F238E27FC236}">
              <a16:creationId xmlns:a16="http://schemas.microsoft.com/office/drawing/2014/main" id="{A4771ADB-BBB7-45BE-9035-ACF113C0616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8" name="正方形/長方形 337">
          <a:extLst>
            <a:ext uri="{FF2B5EF4-FFF2-40B4-BE49-F238E27FC236}">
              <a16:creationId xmlns:a16="http://schemas.microsoft.com/office/drawing/2014/main" id="{C8E44BC8-20A4-4941-9B94-94749574EFB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9" name="正方形/長方形 338">
          <a:extLst>
            <a:ext uri="{FF2B5EF4-FFF2-40B4-BE49-F238E27FC236}">
              <a16:creationId xmlns:a16="http://schemas.microsoft.com/office/drawing/2014/main" id="{A64F5CC2-9085-4E21-BE5F-537B04A81B5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0" name="正方形/長方形 339">
          <a:extLst>
            <a:ext uri="{FF2B5EF4-FFF2-40B4-BE49-F238E27FC236}">
              <a16:creationId xmlns:a16="http://schemas.microsoft.com/office/drawing/2014/main" id="{FD591469-396E-4E8A-AC52-937A5E369D4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1" name="正方形/長方形 340">
          <a:extLst>
            <a:ext uri="{FF2B5EF4-FFF2-40B4-BE49-F238E27FC236}">
              <a16:creationId xmlns:a16="http://schemas.microsoft.com/office/drawing/2014/main" id="{05E19CFD-E6D3-492B-A280-80AFAC22A15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2" name="正方形/長方形 341">
          <a:extLst>
            <a:ext uri="{FF2B5EF4-FFF2-40B4-BE49-F238E27FC236}">
              <a16:creationId xmlns:a16="http://schemas.microsoft.com/office/drawing/2014/main" id="{4C4B2D7A-0E98-4EA8-AB59-4DAE9C8C7FE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3" name="正方形/長方形 342">
          <a:extLst>
            <a:ext uri="{FF2B5EF4-FFF2-40B4-BE49-F238E27FC236}">
              <a16:creationId xmlns:a16="http://schemas.microsoft.com/office/drawing/2014/main" id="{B81D32A2-53C7-4939-90A7-3513870A079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4" name="正方形/長方形 343">
          <a:extLst>
            <a:ext uri="{FF2B5EF4-FFF2-40B4-BE49-F238E27FC236}">
              <a16:creationId xmlns:a16="http://schemas.microsoft.com/office/drawing/2014/main" id="{440A0B6B-2518-49F4-B1AF-2E9B4A2E159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5" name="正方形/長方形 344">
          <a:extLst>
            <a:ext uri="{FF2B5EF4-FFF2-40B4-BE49-F238E27FC236}">
              <a16:creationId xmlns:a16="http://schemas.microsoft.com/office/drawing/2014/main" id="{9868C595-CE82-408E-B65F-02A3DBF1EAA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6" name="正方形/長方形 345">
          <a:extLst>
            <a:ext uri="{FF2B5EF4-FFF2-40B4-BE49-F238E27FC236}">
              <a16:creationId xmlns:a16="http://schemas.microsoft.com/office/drawing/2014/main" id="{EF4E1A29-AE30-4112-86EB-ABD3866E216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7" name="正方形/長方形 346">
          <a:extLst>
            <a:ext uri="{FF2B5EF4-FFF2-40B4-BE49-F238E27FC236}">
              <a16:creationId xmlns:a16="http://schemas.microsoft.com/office/drawing/2014/main" id="{46770C22-0024-4C82-940E-1A05606A5F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8" name="正方形/長方形 347">
          <a:extLst>
            <a:ext uri="{FF2B5EF4-FFF2-40B4-BE49-F238E27FC236}">
              <a16:creationId xmlns:a16="http://schemas.microsoft.com/office/drawing/2014/main" id="{E8F2FF61-2AAD-403D-B82C-74D812C9AC5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9" name="テキスト ボックス 348">
          <a:extLst>
            <a:ext uri="{FF2B5EF4-FFF2-40B4-BE49-F238E27FC236}">
              <a16:creationId xmlns:a16="http://schemas.microsoft.com/office/drawing/2014/main" id="{3EDFD3EB-F0E1-4D75-A6BB-1CB29395A50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0" name="直線コネクタ 349">
          <a:extLst>
            <a:ext uri="{FF2B5EF4-FFF2-40B4-BE49-F238E27FC236}">
              <a16:creationId xmlns:a16="http://schemas.microsoft.com/office/drawing/2014/main" id="{839BC142-AD82-4098-AC52-EC194431980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51" name="テキスト ボックス 350">
          <a:extLst>
            <a:ext uri="{FF2B5EF4-FFF2-40B4-BE49-F238E27FC236}">
              <a16:creationId xmlns:a16="http://schemas.microsoft.com/office/drawing/2014/main" id="{A237E439-91DE-45C6-A135-7DBF2C85A02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2" name="直線コネクタ 351">
          <a:extLst>
            <a:ext uri="{FF2B5EF4-FFF2-40B4-BE49-F238E27FC236}">
              <a16:creationId xmlns:a16="http://schemas.microsoft.com/office/drawing/2014/main" id="{EF58D961-8845-44A5-9586-B4038B4DC6FB}"/>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53" name="テキスト ボックス 352">
          <a:extLst>
            <a:ext uri="{FF2B5EF4-FFF2-40B4-BE49-F238E27FC236}">
              <a16:creationId xmlns:a16="http://schemas.microsoft.com/office/drawing/2014/main" id="{176ED2B2-C5FC-4F21-8339-8D81AF8B08E3}"/>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4" name="直線コネクタ 353">
          <a:extLst>
            <a:ext uri="{FF2B5EF4-FFF2-40B4-BE49-F238E27FC236}">
              <a16:creationId xmlns:a16="http://schemas.microsoft.com/office/drawing/2014/main" id="{A8416182-3EE3-4F80-BFB6-343912F55595}"/>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5" name="テキスト ボックス 354">
          <a:extLst>
            <a:ext uri="{FF2B5EF4-FFF2-40B4-BE49-F238E27FC236}">
              <a16:creationId xmlns:a16="http://schemas.microsoft.com/office/drawing/2014/main" id="{29B48B73-01C3-4516-B230-BE7321B371FB}"/>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6" name="直線コネクタ 355">
          <a:extLst>
            <a:ext uri="{FF2B5EF4-FFF2-40B4-BE49-F238E27FC236}">
              <a16:creationId xmlns:a16="http://schemas.microsoft.com/office/drawing/2014/main" id="{C7FB0B53-ADD5-4D0F-AE86-21010899DF03}"/>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7" name="テキスト ボックス 356">
          <a:extLst>
            <a:ext uri="{FF2B5EF4-FFF2-40B4-BE49-F238E27FC236}">
              <a16:creationId xmlns:a16="http://schemas.microsoft.com/office/drawing/2014/main" id="{0E04D8A0-A678-4818-AB90-48BC19392E71}"/>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8" name="直線コネクタ 357">
          <a:extLst>
            <a:ext uri="{FF2B5EF4-FFF2-40B4-BE49-F238E27FC236}">
              <a16:creationId xmlns:a16="http://schemas.microsoft.com/office/drawing/2014/main" id="{3822E5F0-063B-4D6D-9635-5858CB0982AD}"/>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9" name="テキスト ボックス 358">
          <a:extLst>
            <a:ext uri="{FF2B5EF4-FFF2-40B4-BE49-F238E27FC236}">
              <a16:creationId xmlns:a16="http://schemas.microsoft.com/office/drawing/2014/main" id="{E3E2F7E6-470F-4296-B7B3-C63D88147E13}"/>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0" name="直線コネクタ 359">
          <a:extLst>
            <a:ext uri="{FF2B5EF4-FFF2-40B4-BE49-F238E27FC236}">
              <a16:creationId xmlns:a16="http://schemas.microsoft.com/office/drawing/2014/main" id="{737E2495-C5AF-4263-8916-FE02DAB73B01}"/>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61" name="テキスト ボックス 360">
          <a:extLst>
            <a:ext uri="{FF2B5EF4-FFF2-40B4-BE49-F238E27FC236}">
              <a16:creationId xmlns:a16="http://schemas.microsoft.com/office/drawing/2014/main" id="{DB537508-AA9B-43BB-9E5E-704A9A332F34}"/>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2" name="直線コネクタ 361">
          <a:extLst>
            <a:ext uri="{FF2B5EF4-FFF2-40B4-BE49-F238E27FC236}">
              <a16:creationId xmlns:a16="http://schemas.microsoft.com/office/drawing/2014/main" id="{13F91359-0444-4338-A34B-4713AC6C895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63" name="テキスト ボックス 362">
          <a:extLst>
            <a:ext uri="{FF2B5EF4-FFF2-40B4-BE49-F238E27FC236}">
              <a16:creationId xmlns:a16="http://schemas.microsoft.com/office/drawing/2014/main" id="{4DFA9FC8-1DFB-4524-B27F-B95FA90631AB}"/>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4" name="【認定こども園・幼稚園・保育所】&#10;有形固定資産減価償却率グラフ枠">
          <a:extLst>
            <a:ext uri="{FF2B5EF4-FFF2-40B4-BE49-F238E27FC236}">
              <a16:creationId xmlns:a16="http://schemas.microsoft.com/office/drawing/2014/main" id="{B30B55BA-19BD-4B96-85C2-46020E80D06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38100</xdr:rowOff>
    </xdr:to>
    <xdr:cxnSp macro="">
      <xdr:nvCxnSpPr>
        <xdr:cNvPr id="365" name="直線コネクタ 364">
          <a:extLst>
            <a:ext uri="{FF2B5EF4-FFF2-40B4-BE49-F238E27FC236}">
              <a16:creationId xmlns:a16="http://schemas.microsoft.com/office/drawing/2014/main" id="{73E7F00F-6335-460A-8D96-32379E67D396}"/>
            </a:ext>
          </a:extLst>
        </xdr:cNvPr>
        <xdr:cNvCxnSpPr/>
      </xdr:nvCxnSpPr>
      <xdr:spPr>
        <a:xfrm flipV="1">
          <a:off x="16318864" y="58597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66" name="【認定こども園・幼稚園・保育所】&#10;有形固定資産減価償却率最小値テキスト">
          <a:extLst>
            <a:ext uri="{FF2B5EF4-FFF2-40B4-BE49-F238E27FC236}">
              <a16:creationId xmlns:a16="http://schemas.microsoft.com/office/drawing/2014/main" id="{0EB59BCA-5FC8-42D5-AB64-0BC9A3E74C94}"/>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67" name="直線コネクタ 366">
          <a:extLst>
            <a:ext uri="{FF2B5EF4-FFF2-40B4-BE49-F238E27FC236}">
              <a16:creationId xmlns:a16="http://schemas.microsoft.com/office/drawing/2014/main" id="{2D427854-F51F-4DFB-8267-311F1BD5D9A8}"/>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368" name="【認定こども園・幼稚園・保育所】&#10;有形固定資産減価償却率最大値テキスト">
          <a:extLst>
            <a:ext uri="{FF2B5EF4-FFF2-40B4-BE49-F238E27FC236}">
              <a16:creationId xmlns:a16="http://schemas.microsoft.com/office/drawing/2014/main" id="{E4810C47-36CC-4B61-B152-4BBE19C543A9}"/>
            </a:ext>
          </a:extLst>
        </xdr:cNvPr>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369" name="直線コネクタ 368">
          <a:extLst>
            <a:ext uri="{FF2B5EF4-FFF2-40B4-BE49-F238E27FC236}">
              <a16:creationId xmlns:a16="http://schemas.microsoft.com/office/drawing/2014/main" id="{33660FD9-10B5-41DD-A2BE-1C224F935D4B}"/>
            </a:ext>
          </a:extLst>
        </xdr:cNvPr>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110507</xdr:rowOff>
    </xdr:from>
    <xdr:ext cx="405111" cy="259045"/>
    <xdr:sp macro="" textlink="">
      <xdr:nvSpPr>
        <xdr:cNvPr id="370" name="【認定こども園・幼稚園・保育所】&#10;有形固定資産減価償却率平均値テキスト">
          <a:extLst>
            <a:ext uri="{FF2B5EF4-FFF2-40B4-BE49-F238E27FC236}">
              <a16:creationId xmlns:a16="http://schemas.microsoft.com/office/drawing/2014/main" id="{B2A0579A-0F5E-4C06-B933-438729A85AAF}"/>
            </a:ext>
          </a:extLst>
        </xdr:cNvPr>
        <xdr:cNvSpPr txBox="1"/>
      </xdr:nvSpPr>
      <xdr:spPr>
        <a:xfrm>
          <a:off x="16357600" y="6282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132080</xdr:rowOff>
    </xdr:from>
    <xdr:to>
      <xdr:col>85</xdr:col>
      <xdr:colOff>177800</xdr:colOff>
      <xdr:row>37</xdr:row>
      <xdr:rowOff>62230</xdr:rowOff>
    </xdr:to>
    <xdr:sp macro="" textlink="">
      <xdr:nvSpPr>
        <xdr:cNvPr id="371" name="フローチャート: 判断 370">
          <a:extLst>
            <a:ext uri="{FF2B5EF4-FFF2-40B4-BE49-F238E27FC236}">
              <a16:creationId xmlns:a16="http://schemas.microsoft.com/office/drawing/2014/main" id="{B5916E78-67FE-48BE-8CF5-7408E0D5A670}"/>
            </a:ext>
          </a:extLst>
        </xdr:cNvPr>
        <xdr:cNvSpPr/>
      </xdr:nvSpPr>
      <xdr:spPr>
        <a:xfrm>
          <a:off x="162687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372" name="フローチャート: 判断 371">
          <a:extLst>
            <a:ext uri="{FF2B5EF4-FFF2-40B4-BE49-F238E27FC236}">
              <a16:creationId xmlns:a16="http://schemas.microsoft.com/office/drawing/2014/main" id="{E1021B2A-A40F-4D62-9A0A-A0104D33273D}"/>
            </a:ext>
          </a:extLst>
        </xdr:cNvPr>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86360</xdr:rowOff>
    </xdr:from>
    <xdr:to>
      <xdr:col>76</xdr:col>
      <xdr:colOff>165100</xdr:colOff>
      <xdr:row>37</xdr:row>
      <xdr:rowOff>16510</xdr:rowOff>
    </xdr:to>
    <xdr:sp macro="" textlink="">
      <xdr:nvSpPr>
        <xdr:cNvPr id="373" name="フローチャート: 判断 372">
          <a:extLst>
            <a:ext uri="{FF2B5EF4-FFF2-40B4-BE49-F238E27FC236}">
              <a16:creationId xmlns:a16="http://schemas.microsoft.com/office/drawing/2014/main" id="{54E6BCCB-8368-44C1-A68F-816392968FF1}"/>
            </a:ext>
          </a:extLst>
        </xdr:cNvPr>
        <xdr:cNvSpPr/>
      </xdr:nvSpPr>
      <xdr:spPr>
        <a:xfrm>
          <a:off x="1454150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374" name="フローチャート: 判断 373">
          <a:extLst>
            <a:ext uri="{FF2B5EF4-FFF2-40B4-BE49-F238E27FC236}">
              <a16:creationId xmlns:a16="http://schemas.microsoft.com/office/drawing/2014/main" id="{707B993C-972B-40F1-944E-DDA9B958340D}"/>
            </a:ext>
          </a:extLst>
        </xdr:cNvPr>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124460</xdr:rowOff>
    </xdr:from>
    <xdr:to>
      <xdr:col>67</xdr:col>
      <xdr:colOff>101600</xdr:colOff>
      <xdr:row>37</xdr:row>
      <xdr:rowOff>54610</xdr:rowOff>
    </xdr:to>
    <xdr:sp macro="" textlink="">
      <xdr:nvSpPr>
        <xdr:cNvPr id="375" name="フローチャート: 判断 374">
          <a:extLst>
            <a:ext uri="{FF2B5EF4-FFF2-40B4-BE49-F238E27FC236}">
              <a16:creationId xmlns:a16="http://schemas.microsoft.com/office/drawing/2014/main" id="{13B9A1A0-AF46-4CBF-8951-47D84A379068}"/>
            </a:ext>
          </a:extLst>
        </xdr:cNvPr>
        <xdr:cNvSpPr/>
      </xdr:nvSpPr>
      <xdr:spPr>
        <a:xfrm>
          <a:off x="127635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6" name="テキスト ボックス 375">
          <a:extLst>
            <a:ext uri="{FF2B5EF4-FFF2-40B4-BE49-F238E27FC236}">
              <a16:creationId xmlns:a16="http://schemas.microsoft.com/office/drawing/2014/main" id="{6D233A9E-3F9C-47F2-9E87-5659FAF7EFF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7" name="テキスト ボックス 376">
          <a:extLst>
            <a:ext uri="{FF2B5EF4-FFF2-40B4-BE49-F238E27FC236}">
              <a16:creationId xmlns:a16="http://schemas.microsoft.com/office/drawing/2014/main" id="{B4E83932-AF88-4C87-A511-4CDB82FE168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8" name="テキスト ボックス 377">
          <a:extLst>
            <a:ext uri="{FF2B5EF4-FFF2-40B4-BE49-F238E27FC236}">
              <a16:creationId xmlns:a16="http://schemas.microsoft.com/office/drawing/2014/main" id="{B58AEA41-95EC-49B6-A176-6E6E725939B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9" name="テキスト ボックス 378">
          <a:extLst>
            <a:ext uri="{FF2B5EF4-FFF2-40B4-BE49-F238E27FC236}">
              <a16:creationId xmlns:a16="http://schemas.microsoft.com/office/drawing/2014/main" id="{5B49255D-A478-45F6-A869-21123B228CC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93151E64-7E18-464B-B8A3-3F186F089CE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31115</xdr:rowOff>
    </xdr:from>
    <xdr:to>
      <xdr:col>81</xdr:col>
      <xdr:colOff>101600</xdr:colOff>
      <xdr:row>36</xdr:row>
      <xdr:rowOff>132715</xdr:rowOff>
    </xdr:to>
    <xdr:sp macro="" textlink="">
      <xdr:nvSpPr>
        <xdr:cNvPr id="381" name="楕円 380">
          <a:extLst>
            <a:ext uri="{FF2B5EF4-FFF2-40B4-BE49-F238E27FC236}">
              <a16:creationId xmlns:a16="http://schemas.microsoft.com/office/drawing/2014/main" id="{6564DC69-C2E1-4DA4-BE27-FF70DC1059FB}"/>
            </a:ext>
          </a:extLst>
        </xdr:cNvPr>
        <xdr:cNvSpPr/>
      </xdr:nvSpPr>
      <xdr:spPr>
        <a:xfrm>
          <a:off x="15430500" y="62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25400</xdr:rowOff>
    </xdr:from>
    <xdr:to>
      <xdr:col>76</xdr:col>
      <xdr:colOff>165100</xdr:colOff>
      <xdr:row>36</xdr:row>
      <xdr:rowOff>127000</xdr:rowOff>
    </xdr:to>
    <xdr:sp macro="" textlink="">
      <xdr:nvSpPr>
        <xdr:cNvPr id="382" name="楕円 381">
          <a:extLst>
            <a:ext uri="{FF2B5EF4-FFF2-40B4-BE49-F238E27FC236}">
              <a16:creationId xmlns:a16="http://schemas.microsoft.com/office/drawing/2014/main" id="{51162720-610E-432C-BD82-62DC04CC458F}"/>
            </a:ext>
          </a:extLst>
        </xdr:cNvPr>
        <xdr:cNvSpPr/>
      </xdr:nvSpPr>
      <xdr:spPr>
        <a:xfrm>
          <a:off x="14541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76200</xdr:rowOff>
    </xdr:from>
    <xdr:to>
      <xdr:col>81</xdr:col>
      <xdr:colOff>50800</xdr:colOff>
      <xdr:row>36</xdr:row>
      <xdr:rowOff>81915</xdr:rowOff>
    </xdr:to>
    <xdr:cxnSp macro="">
      <xdr:nvCxnSpPr>
        <xdr:cNvPr id="383" name="直線コネクタ 382">
          <a:extLst>
            <a:ext uri="{FF2B5EF4-FFF2-40B4-BE49-F238E27FC236}">
              <a16:creationId xmlns:a16="http://schemas.microsoft.com/office/drawing/2014/main" id="{73CCEF85-2612-48DF-B025-F2C25F651011}"/>
            </a:ext>
          </a:extLst>
        </xdr:cNvPr>
        <xdr:cNvCxnSpPr/>
      </xdr:nvCxnSpPr>
      <xdr:spPr>
        <a:xfrm>
          <a:off x="14592300" y="62484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51452</xdr:rowOff>
    </xdr:from>
    <xdr:ext cx="405111" cy="259045"/>
    <xdr:sp macro="" textlink="">
      <xdr:nvSpPr>
        <xdr:cNvPr id="384" name="n_1aveValue【認定こども園・幼稚園・保育所】&#10;有形固定資産減価償却率">
          <a:extLst>
            <a:ext uri="{FF2B5EF4-FFF2-40B4-BE49-F238E27FC236}">
              <a16:creationId xmlns:a16="http://schemas.microsoft.com/office/drawing/2014/main" id="{EDFC55F4-599E-4BD1-AC90-BDED8EE62E2D}"/>
            </a:ext>
          </a:extLst>
        </xdr:cNvPr>
        <xdr:cNvSpPr txBox="1"/>
      </xdr:nvSpPr>
      <xdr:spPr>
        <a:xfrm>
          <a:off x="15266044" y="639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7637</xdr:rowOff>
    </xdr:from>
    <xdr:ext cx="405111" cy="259045"/>
    <xdr:sp macro="" textlink="">
      <xdr:nvSpPr>
        <xdr:cNvPr id="385" name="n_2aveValue【認定こども園・幼稚園・保育所】&#10;有形固定資産減価償却率">
          <a:extLst>
            <a:ext uri="{FF2B5EF4-FFF2-40B4-BE49-F238E27FC236}">
              <a16:creationId xmlns:a16="http://schemas.microsoft.com/office/drawing/2014/main" id="{5226DDC0-8AD9-4CF5-8B7F-029BF1015269}"/>
            </a:ext>
          </a:extLst>
        </xdr:cNvPr>
        <xdr:cNvSpPr txBox="1"/>
      </xdr:nvSpPr>
      <xdr:spPr>
        <a:xfrm>
          <a:off x="14389744" y="635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92092</xdr:rowOff>
    </xdr:from>
    <xdr:ext cx="405111" cy="259045"/>
    <xdr:sp macro="" textlink="">
      <xdr:nvSpPr>
        <xdr:cNvPr id="386" name="n_3aveValue【認定こども園・幼稚園・保育所】&#10;有形固定資産減価償却率">
          <a:extLst>
            <a:ext uri="{FF2B5EF4-FFF2-40B4-BE49-F238E27FC236}">
              <a16:creationId xmlns:a16="http://schemas.microsoft.com/office/drawing/2014/main" id="{035B47F9-5493-484B-BC7A-1C85E65B33DB}"/>
            </a:ext>
          </a:extLst>
        </xdr:cNvPr>
        <xdr:cNvSpPr txBox="1"/>
      </xdr:nvSpPr>
      <xdr:spPr>
        <a:xfrm>
          <a:off x="13500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71137</xdr:rowOff>
    </xdr:from>
    <xdr:ext cx="405111" cy="259045"/>
    <xdr:sp macro="" textlink="">
      <xdr:nvSpPr>
        <xdr:cNvPr id="387" name="n_4aveValue【認定こども園・幼稚園・保育所】&#10;有形固定資産減価償却率">
          <a:extLst>
            <a:ext uri="{FF2B5EF4-FFF2-40B4-BE49-F238E27FC236}">
              <a16:creationId xmlns:a16="http://schemas.microsoft.com/office/drawing/2014/main" id="{43A6E5F1-79D6-43A2-A411-D818AC591789}"/>
            </a:ext>
          </a:extLst>
        </xdr:cNvPr>
        <xdr:cNvSpPr txBox="1"/>
      </xdr:nvSpPr>
      <xdr:spPr>
        <a:xfrm>
          <a:off x="12611744"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149242</xdr:rowOff>
    </xdr:from>
    <xdr:ext cx="405111" cy="259045"/>
    <xdr:sp macro="" textlink="">
      <xdr:nvSpPr>
        <xdr:cNvPr id="388" name="n_1mainValue【認定こども園・幼稚園・保育所】&#10;有形固定資産減価償却率">
          <a:extLst>
            <a:ext uri="{FF2B5EF4-FFF2-40B4-BE49-F238E27FC236}">
              <a16:creationId xmlns:a16="http://schemas.microsoft.com/office/drawing/2014/main" id="{5D24C089-661A-4C2C-B392-029F92C182F7}"/>
            </a:ext>
          </a:extLst>
        </xdr:cNvPr>
        <xdr:cNvSpPr txBox="1"/>
      </xdr:nvSpPr>
      <xdr:spPr>
        <a:xfrm>
          <a:off x="15266044" y="597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143527</xdr:rowOff>
    </xdr:from>
    <xdr:ext cx="405111" cy="259045"/>
    <xdr:sp macro="" textlink="">
      <xdr:nvSpPr>
        <xdr:cNvPr id="389" name="n_2mainValue【認定こども園・幼稚園・保育所】&#10;有形固定資産減価償却率">
          <a:extLst>
            <a:ext uri="{FF2B5EF4-FFF2-40B4-BE49-F238E27FC236}">
              <a16:creationId xmlns:a16="http://schemas.microsoft.com/office/drawing/2014/main" id="{B47F57A1-FC33-4CA5-A3E3-7D974B4DBA77}"/>
            </a:ext>
          </a:extLst>
        </xdr:cNvPr>
        <xdr:cNvSpPr txBox="1"/>
      </xdr:nvSpPr>
      <xdr:spPr>
        <a:xfrm>
          <a:off x="14389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0" name="正方形/長方形 389">
          <a:extLst>
            <a:ext uri="{FF2B5EF4-FFF2-40B4-BE49-F238E27FC236}">
              <a16:creationId xmlns:a16="http://schemas.microsoft.com/office/drawing/2014/main" id="{4D4815BA-9D42-40FE-A544-658D41BF08A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1" name="正方形/長方形 390">
          <a:extLst>
            <a:ext uri="{FF2B5EF4-FFF2-40B4-BE49-F238E27FC236}">
              <a16:creationId xmlns:a16="http://schemas.microsoft.com/office/drawing/2014/main" id="{540A2959-26C9-454A-B359-E52A316218B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2" name="正方形/長方形 391">
          <a:extLst>
            <a:ext uri="{FF2B5EF4-FFF2-40B4-BE49-F238E27FC236}">
              <a16:creationId xmlns:a16="http://schemas.microsoft.com/office/drawing/2014/main" id="{5215D11F-94D8-4C76-8D89-1BD5A169A2F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3" name="正方形/長方形 392">
          <a:extLst>
            <a:ext uri="{FF2B5EF4-FFF2-40B4-BE49-F238E27FC236}">
              <a16:creationId xmlns:a16="http://schemas.microsoft.com/office/drawing/2014/main" id="{772A2773-B75E-4FCB-AF06-493DA8542BD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4" name="正方形/長方形 393">
          <a:extLst>
            <a:ext uri="{FF2B5EF4-FFF2-40B4-BE49-F238E27FC236}">
              <a16:creationId xmlns:a16="http://schemas.microsoft.com/office/drawing/2014/main" id="{B41F7D72-6CE7-4050-9383-42AC772A793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5" name="正方形/長方形 394">
          <a:extLst>
            <a:ext uri="{FF2B5EF4-FFF2-40B4-BE49-F238E27FC236}">
              <a16:creationId xmlns:a16="http://schemas.microsoft.com/office/drawing/2014/main" id="{1B414175-5149-486B-AEAA-5A876CF2956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6" name="正方形/長方形 395">
          <a:extLst>
            <a:ext uri="{FF2B5EF4-FFF2-40B4-BE49-F238E27FC236}">
              <a16:creationId xmlns:a16="http://schemas.microsoft.com/office/drawing/2014/main" id="{706FD6CB-AB13-4E92-BD41-96991F1EECC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7" name="正方形/長方形 396">
          <a:extLst>
            <a:ext uri="{FF2B5EF4-FFF2-40B4-BE49-F238E27FC236}">
              <a16:creationId xmlns:a16="http://schemas.microsoft.com/office/drawing/2014/main" id="{C7D55278-8AF1-405A-AA33-46B9883BE59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8" name="テキスト ボックス 397">
          <a:extLst>
            <a:ext uri="{FF2B5EF4-FFF2-40B4-BE49-F238E27FC236}">
              <a16:creationId xmlns:a16="http://schemas.microsoft.com/office/drawing/2014/main" id="{07A9F35E-5EFF-4374-9344-47C06D0C024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9" name="直線コネクタ 398">
          <a:extLst>
            <a:ext uri="{FF2B5EF4-FFF2-40B4-BE49-F238E27FC236}">
              <a16:creationId xmlns:a16="http://schemas.microsoft.com/office/drawing/2014/main" id="{9684637F-6C8E-4E91-8ACD-EB8F3E2412B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0" name="直線コネクタ 399">
          <a:extLst>
            <a:ext uri="{FF2B5EF4-FFF2-40B4-BE49-F238E27FC236}">
              <a16:creationId xmlns:a16="http://schemas.microsoft.com/office/drawing/2014/main" id="{4365B3F9-1072-45AB-903E-837305992AB9}"/>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1" name="テキスト ボックス 400">
          <a:extLst>
            <a:ext uri="{FF2B5EF4-FFF2-40B4-BE49-F238E27FC236}">
              <a16:creationId xmlns:a16="http://schemas.microsoft.com/office/drawing/2014/main" id="{08F92786-12C8-4E3E-9BB2-803F02E54F4F}"/>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2" name="直線コネクタ 401">
          <a:extLst>
            <a:ext uri="{FF2B5EF4-FFF2-40B4-BE49-F238E27FC236}">
              <a16:creationId xmlns:a16="http://schemas.microsoft.com/office/drawing/2014/main" id="{2FB0F22F-2A16-4073-9483-B5AF98B4002D}"/>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03" name="テキスト ボックス 402">
          <a:extLst>
            <a:ext uri="{FF2B5EF4-FFF2-40B4-BE49-F238E27FC236}">
              <a16:creationId xmlns:a16="http://schemas.microsoft.com/office/drawing/2014/main" id="{78EEEB76-8229-4C41-917A-A7A013711968}"/>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04" name="直線コネクタ 403">
          <a:extLst>
            <a:ext uri="{FF2B5EF4-FFF2-40B4-BE49-F238E27FC236}">
              <a16:creationId xmlns:a16="http://schemas.microsoft.com/office/drawing/2014/main" id="{14232B63-4AD3-415E-9F33-79DC0F4D846A}"/>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05" name="テキスト ボックス 404">
          <a:extLst>
            <a:ext uri="{FF2B5EF4-FFF2-40B4-BE49-F238E27FC236}">
              <a16:creationId xmlns:a16="http://schemas.microsoft.com/office/drawing/2014/main" id="{E78BF6B7-B6CB-4F8A-AD9C-F30757BEA62F}"/>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06" name="直線コネクタ 405">
          <a:extLst>
            <a:ext uri="{FF2B5EF4-FFF2-40B4-BE49-F238E27FC236}">
              <a16:creationId xmlns:a16="http://schemas.microsoft.com/office/drawing/2014/main" id="{A3F1B19D-C64F-47DC-A0BC-28E0E709F856}"/>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07" name="テキスト ボックス 406">
          <a:extLst>
            <a:ext uri="{FF2B5EF4-FFF2-40B4-BE49-F238E27FC236}">
              <a16:creationId xmlns:a16="http://schemas.microsoft.com/office/drawing/2014/main" id="{91F132BE-D379-4E0D-8822-E9B55476EE9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8" name="直線コネクタ 407">
          <a:extLst>
            <a:ext uri="{FF2B5EF4-FFF2-40B4-BE49-F238E27FC236}">
              <a16:creationId xmlns:a16="http://schemas.microsoft.com/office/drawing/2014/main" id="{0FFA791B-9149-4EE6-83A9-FAFCDE73B99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9" name="テキスト ボックス 408">
          <a:extLst>
            <a:ext uri="{FF2B5EF4-FFF2-40B4-BE49-F238E27FC236}">
              <a16:creationId xmlns:a16="http://schemas.microsoft.com/office/drawing/2014/main" id="{A91DBA07-5586-4A7C-9363-4089FDB589C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0" name="【認定こども園・幼稚園・保育所】&#10;一人当たり面積グラフ枠">
          <a:extLst>
            <a:ext uri="{FF2B5EF4-FFF2-40B4-BE49-F238E27FC236}">
              <a16:creationId xmlns:a16="http://schemas.microsoft.com/office/drawing/2014/main" id="{8BC64463-4990-46D5-9631-C6A9822228C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115062</xdr:rowOff>
    </xdr:from>
    <xdr:to>
      <xdr:col>116</xdr:col>
      <xdr:colOff>62864</xdr:colOff>
      <xdr:row>41</xdr:row>
      <xdr:rowOff>87630</xdr:rowOff>
    </xdr:to>
    <xdr:cxnSp macro="">
      <xdr:nvCxnSpPr>
        <xdr:cNvPr id="411" name="直線コネクタ 410">
          <a:extLst>
            <a:ext uri="{FF2B5EF4-FFF2-40B4-BE49-F238E27FC236}">
              <a16:creationId xmlns:a16="http://schemas.microsoft.com/office/drawing/2014/main" id="{8A2F9DA1-D466-4436-862E-90124D2365D6}"/>
            </a:ext>
          </a:extLst>
        </xdr:cNvPr>
        <xdr:cNvCxnSpPr/>
      </xdr:nvCxnSpPr>
      <xdr:spPr>
        <a:xfrm flipV="1">
          <a:off x="22160864" y="5944362"/>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91457</xdr:rowOff>
    </xdr:from>
    <xdr:ext cx="469744" cy="259045"/>
    <xdr:sp macro="" textlink="">
      <xdr:nvSpPr>
        <xdr:cNvPr id="412" name="【認定こども園・幼稚園・保育所】&#10;一人当たり面積最小値テキスト">
          <a:extLst>
            <a:ext uri="{FF2B5EF4-FFF2-40B4-BE49-F238E27FC236}">
              <a16:creationId xmlns:a16="http://schemas.microsoft.com/office/drawing/2014/main" id="{BE850EF9-2E3E-405E-8B9A-663E9B06BE4B}"/>
            </a:ext>
          </a:extLst>
        </xdr:cNvPr>
        <xdr:cNvSpPr txBox="1"/>
      </xdr:nvSpPr>
      <xdr:spPr>
        <a:xfrm>
          <a:off x="22199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87630</xdr:rowOff>
    </xdr:from>
    <xdr:to>
      <xdr:col>116</xdr:col>
      <xdr:colOff>152400</xdr:colOff>
      <xdr:row>41</xdr:row>
      <xdr:rowOff>87630</xdr:rowOff>
    </xdr:to>
    <xdr:cxnSp macro="">
      <xdr:nvCxnSpPr>
        <xdr:cNvPr id="413" name="直線コネクタ 412">
          <a:extLst>
            <a:ext uri="{FF2B5EF4-FFF2-40B4-BE49-F238E27FC236}">
              <a16:creationId xmlns:a16="http://schemas.microsoft.com/office/drawing/2014/main" id="{2AA0BC1D-6048-4DE4-8F2F-1EA579D9E545}"/>
            </a:ext>
          </a:extLst>
        </xdr:cNvPr>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61739</xdr:rowOff>
    </xdr:from>
    <xdr:ext cx="469744" cy="259045"/>
    <xdr:sp macro="" textlink="">
      <xdr:nvSpPr>
        <xdr:cNvPr id="414" name="【認定こども園・幼稚園・保育所】&#10;一人当たり面積最大値テキスト">
          <a:extLst>
            <a:ext uri="{FF2B5EF4-FFF2-40B4-BE49-F238E27FC236}">
              <a16:creationId xmlns:a16="http://schemas.microsoft.com/office/drawing/2014/main" id="{6698CA6D-B7B9-48B2-BA64-EA706C91931A}"/>
            </a:ext>
          </a:extLst>
        </xdr:cNvPr>
        <xdr:cNvSpPr txBox="1"/>
      </xdr:nvSpPr>
      <xdr:spPr>
        <a:xfrm>
          <a:off x="22199600" y="571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115062</xdr:rowOff>
    </xdr:from>
    <xdr:to>
      <xdr:col>116</xdr:col>
      <xdr:colOff>152400</xdr:colOff>
      <xdr:row>34</xdr:row>
      <xdr:rowOff>115062</xdr:rowOff>
    </xdr:to>
    <xdr:cxnSp macro="">
      <xdr:nvCxnSpPr>
        <xdr:cNvPr id="415" name="直線コネクタ 414">
          <a:extLst>
            <a:ext uri="{FF2B5EF4-FFF2-40B4-BE49-F238E27FC236}">
              <a16:creationId xmlns:a16="http://schemas.microsoft.com/office/drawing/2014/main" id="{DE3A5242-3E43-41E2-B4EB-0C0EE38031E8}"/>
            </a:ext>
          </a:extLst>
        </xdr:cNvPr>
        <xdr:cNvCxnSpPr/>
      </xdr:nvCxnSpPr>
      <xdr:spPr>
        <a:xfrm>
          <a:off x="22072600" y="594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92981</xdr:rowOff>
    </xdr:from>
    <xdr:ext cx="469744" cy="259045"/>
    <xdr:sp macro="" textlink="">
      <xdr:nvSpPr>
        <xdr:cNvPr id="416" name="【認定こども園・幼稚園・保育所】&#10;一人当たり面積平均値テキスト">
          <a:extLst>
            <a:ext uri="{FF2B5EF4-FFF2-40B4-BE49-F238E27FC236}">
              <a16:creationId xmlns:a16="http://schemas.microsoft.com/office/drawing/2014/main" id="{20BE3103-A100-4DF1-84AE-50F1F4AFF800}"/>
            </a:ext>
          </a:extLst>
        </xdr:cNvPr>
        <xdr:cNvSpPr txBox="1"/>
      </xdr:nvSpPr>
      <xdr:spPr>
        <a:xfrm>
          <a:off x="22199600" y="6608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114554</xdr:rowOff>
    </xdr:from>
    <xdr:to>
      <xdr:col>116</xdr:col>
      <xdr:colOff>114300</xdr:colOff>
      <xdr:row>39</xdr:row>
      <xdr:rowOff>44704</xdr:rowOff>
    </xdr:to>
    <xdr:sp macro="" textlink="">
      <xdr:nvSpPr>
        <xdr:cNvPr id="417" name="フローチャート: 判断 416">
          <a:extLst>
            <a:ext uri="{FF2B5EF4-FFF2-40B4-BE49-F238E27FC236}">
              <a16:creationId xmlns:a16="http://schemas.microsoft.com/office/drawing/2014/main" id="{97183BFD-11FD-4056-A891-7969147209EC}"/>
            </a:ext>
          </a:extLst>
        </xdr:cNvPr>
        <xdr:cNvSpPr/>
      </xdr:nvSpPr>
      <xdr:spPr>
        <a:xfrm>
          <a:off x="221107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89408</xdr:rowOff>
    </xdr:from>
    <xdr:to>
      <xdr:col>112</xdr:col>
      <xdr:colOff>38100</xdr:colOff>
      <xdr:row>39</xdr:row>
      <xdr:rowOff>19558</xdr:rowOff>
    </xdr:to>
    <xdr:sp macro="" textlink="">
      <xdr:nvSpPr>
        <xdr:cNvPr id="418" name="フローチャート: 判断 417">
          <a:extLst>
            <a:ext uri="{FF2B5EF4-FFF2-40B4-BE49-F238E27FC236}">
              <a16:creationId xmlns:a16="http://schemas.microsoft.com/office/drawing/2014/main" id="{7FBC58E7-590F-4EAA-A38B-C2FBD1B5B94D}"/>
            </a:ext>
          </a:extLst>
        </xdr:cNvPr>
        <xdr:cNvSpPr/>
      </xdr:nvSpPr>
      <xdr:spPr>
        <a:xfrm>
          <a:off x="212725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100838</xdr:rowOff>
    </xdr:from>
    <xdr:to>
      <xdr:col>107</xdr:col>
      <xdr:colOff>101600</xdr:colOff>
      <xdr:row>39</xdr:row>
      <xdr:rowOff>30988</xdr:rowOff>
    </xdr:to>
    <xdr:sp macro="" textlink="">
      <xdr:nvSpPr>
        <xdr:cNvPr id="419" name="フローチャート: 判断 418">
          <a:extLst>
            <a:ext uri="{FF2B5EF4-FFF2-40B4-BE49-F238E27FC236}">
              <a16:creationId xmlns:a16="http://schemas.microsoft.com/office/drawing/2014/main" id="{CBF34428-7D60-4D8A-8FCC-8530525A5389}"/>
            </a:ext>
          </a:extLst>
        </xdr:cNvPr>
        <xdr:cNvSpPr/>
      </xdr:nvSpPr>
      <xdr:spPr>
        <a:xfrm>
          <a:off x="20383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96266</xdr:rowOff>
    </xdr:from>
    <xdr:to>
      <xdr:col>102</xdr:col>
      <xdr:colOff>165100</xdr:colOff>
      <xdr:row>39</xdr:row>
      <xdr:rowOff>26416</xdr:rowOff>
    </xdr:to>
    <xdr:sp macro="" textlink="">
      <xdr:nvSpPr>
        <xdr:cNvPr id="420" name="フローチャート: 判断 419">
          <a:extLst>
            <a:ext uri="{FF2B5EF4-FFF2-40B4-BE49-F238E27FC236}">
              <a16:creationId xmlns:a16="http://schemas.microsoft.com/office/drawing/2014/main" id="{2435887C-9773-492A-B53D-7FCA7F591CC6}"/>
            </a:ext>
          </a:extLst>
        </xdr:cNvPr>
        <xdr:cNvSpPr/>
      </xdr:nvSpPr>
      <xdr:spPr>
        <a:xfrm>
          <a:off x="19494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61976</xdr:rowOff>
    </xdr:from>
    <xdr:to>
      <xdr:col>98</xdr:col>
      <xdr:colOff>38100</xdr:colOff>
      <xdr:row>37</xdr:row>
      <xdr:rowOff>163576</xdr:rowOff>
    </xdr:to>
    <xdr:sp macro="" textlink="">
      <xdr:nvSpPr>
        <xdr:cNvPr id="421" name="フローチャート: 判断 420">
          <a:extLst>
            <a:ext uri="{FF2B5EF4-FFF2-40B4-BE49-F238E27FC236}">
              <a16:creationId xmlns:a16="http://schemas.microsoft.com/office/drawing/2014/main" id="{E214CEBD-6631-4F77-9770-012DD07F2237}"/>
            </a:ext>
          </a:extLst>
        </xdr:cNvPr>
        <xdr:cNvSpPr/>
      </xdr:nvSpPr>
      <xdr:spPr>
        <a:xfrm>
          <a:off x="18605500" y="640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7DA0998A-3C58-4197-8030-EBF92E8450F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BA41FB1C-BE5B-45F6-9CAC-58B11786589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6434DF40-C222-416A-ADC9-CE258A2BE82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60A482B-A199-4227-B3BE-B044D0FE9AA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31D63C75-C2EF-4EF6-9DFB-390B030C9B5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146558</xdr:rowOff>
    </xdr:from>
    <xdr:to>
      <xdr:col>112</xdr:col>
      <xdr:colOff>38100</xdr:colOff>
      <xdr:row>40</xdr:row>
      <xdr:rowOff>76708</xdr:rowOff>
    </xdr:to>
    <xdr:sp macro="" textlink="">
      <xdr:nvSpPr>
        <xdr:cNvPr id="427" name="楕円 426">
          <a:extLst>
            <a:ext uri="{FF2B5EF4-FFF2-40B4-BE49-F238E27FC236}">
              <a16:creationId xmlns:a16="http://schemas.microsoft.com/office/drawing/2014/main" id="{47F7A1FE-9DC5-48A8-8547-17B47D07FBCD}"/>
            </a:ext>
          </a:extLst>
        </xdr:cNvPr>
        <xdr:cNvSpPr/>
      </xdr:nvSpPr>
      <xdr:spPr>
        <a:xfrm>
          <a:off x="212725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151130</xdr:rowOff>
    </xdr:from>
    <xdr:to>
      <xdr:col>107</xdr:col>
      <xdr:colOff>101600</xdr:colOff>
      <xdr:row>40</xdr:row>
      <xdr:rowOff>81280</xdr:rowOff>
    </xdr:to>
    <xdr:sp macro="" textlink="">
      <xdr:nvSpPr>
        <xdr:cNvPr id="428" name="楕円 427">
          <a:extLst>
            <a:ext uri="{FF2B5EF4-FFF2-40B4-BE49-F238E27FC236}">
              <a16:creationId xmlns:a16="http://schemas.microsoft.com/office/drawing/2014/main" id="{C66FFDC0-9057-49DE-BC6F-259CC467AA7B}"/>
            </a:ext>
          </a:extLst>
        </xdr:cNvPr>
        <xdr:cNvSpPr/>
      </xdr:nvSpPr>
      <xdr:spPr>
        <a:xfrm>
          <a:off x="20383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25908</xdr:rowOff>
    </xdr:from>
    <xdr:to>
      <xdr:col>111</xdr:col>
      <xdr:colOff>177800</xdr:colOff>
      <xdr:row>40</xdr:row>
      <xdr:rowOff>30480</xdr:rowOff>
    </xdr:to>
    <xdr:cxnSp macro="">
      <xdr:nvCxnSpPr>
        <xdr:cNvPr id="429" name="直線コネクタ 428">
          <a:extLst>
            <a:ext uri="{FF2B5EF4-FFF2-40B4-BE49-F238E27FC236}">
              <a16:creationId xmlns:a16="http://schemas.microsoft.com/office/drawing/2014/main" id="{6501C944-9410-4FC2-A668-4CE5E25CFF36}"/>
            </a:ext>
          </a:extLst>
        </xdr:cNvPr>
        <xdr:cNvCxnSpPr/>
      </xdr:nvCxnSpPr>
      <xdr:spPr>
        <a:xfrm flipV="1">
          <a:off x="20434300" y="68839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36085</xdr:rowOff>
    </xdr:from>
    <xdr:ext cx="469744" cy="259045"/>
    <xdr:sp macro="" textlink="">
      <xdr:nvSpPr>
        <xdr:cNvPr id="430" name="n_1aveValue【認定こども園・幼稚園・保育所】&#10;一人当たり面積">
          <a:extLst>
            <a:ext uri="{FF2B5EF4-FFF2-40B4-BE49-F238E27FC236}">
              <a16:creationId xmlns:a16="http://schemas.microsoft.com/office/drawing/2014/main" id="{B315586E-9C5C-4A36-8AA9-D2C06E410872}"/>
            </a:ext>
          </a:extLst>
        </xdr:cNvPr>
        <xdr:cNvSpPr txBox="1"/>
      </xdr:nvSpPr>
      <xdr:spPr>
        <a:xfrm>
          <a:off x="21075727" y="637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47515</xdr:rowOff>
    </xdr:from>
    <xdr:ext cx="469744" cy="259045"/>
    <xdr:sp macro="" textlink="">
      <xdr:nvSpPr>
        <xdr:cNvPr id="431" name="n_2aveValue【認定こども園・幼稚園・保育所】&#10;一人当たり面積">
          <a:extLst>
            <a:ext uri="{FF2B5EF4-FFF2-40B4-BE49-F238E27FC236}">
              <a16:creationId xmlns:a16="http://schemas.microsoft.com/office/drawing/2014/main" id="{55ACAA50-D53D-44E1-B03D-02FE1DB0053A}"/>
            </a:ext>
          </a:extLst>
        </xdr:cNvPr>
        <xdr:cNvSpPr txBox="1"/>
      </xdr:nvSpPr>
      <xdr:spPr>
        <a:xfrm>
          <a:off x="20199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42943</xdr:rowOff>
    </xdr:from>
    <xdr:ext cx="469744" cy="259045"/>
    <xdr:sp macro="" textlink="">
      <xdr:nvSpPr>
        <xdr:cNvPr id="432" name="n_3aveValue【認定こども園・幼稚園・保育所】&#10;一人当たり面積">
          <a:extLst>
            <a:ext uri="{FF2B5EF4-FFF2-40B4-BE49-F238E27FC236}">
              <a16:creationId xmlns:a16="http://schemas.microsoft.com/office/drawing/2014/main" id="{83761BE1-3F63-4867-ADCF-AA606620AC83}"/>
            </a:ext>
          </a:extLst>
        </xdr:cNvPr>
        <xdr:cNvSpPr txBox="1"/>
      </xdr:nvSpPr>
      <xdr:spPr>
        <a:xfrm>
          <a:off x="19310427" y="638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8653</xdr:rowOff>
    </xdr:from>
    <xdr:ext cx="469744" cy="259045"/>
    <xdr:sp macro="" textlink="">
      <xdr:nvSpPr>
        <xdr:cNvPr id="433" name="n_4aveValue【認定こども園・幼稚園・保育所】&#10;一人当たり面積">
          <a:extLst>
            <a:ext uri="{FF2B5EF4-FFF2-40B4-BE49-F238E27FC236}">
              <a16:creationId xmlns:a16="http://schemas.microsoft.com/office/drawing/2014/main" id="{D2FA59E3-7D13-498B-9BC4-786CF7A3455E}"/>
            </a:ext>
          </a:extLst>
        </xdr:cNvPr>
        <xdr:cNvSpPr txBox="1"/>
      </xdr:nvSpPr>
      <xdr:spPr>
        <a:xfrm>
          <a:off x="18421427" y="618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67835</xdr:rowOff>
    </xdr:from>
    <xdr:ext cx="469744" cy="259045"/>
    <xdr:sp macro="" textlink="">
      <xdr:nvSpPr>
        <xdr:cNvPr id="434" name="n_1mainValue【認定こども園・幼稚園・保育所】&#10;一人当たり面積">
          <a:extLst>
            <a:ext uri="{FF2B5EF4-FFF2-40B4-BE49-F238E27FC236}">
              <a16:creationId xmlns:a16="http://schemas.microsoft.com/office/drawing/2014/main" id="{AA2C0175-3508-4902-9A39-BC305A20105E}"/>
            </a:ext>
          </a:extLst>
        </xdr:cNvPr>
        <xdr:cNvSpPr txBox="1"/>
      </xdr:nvSpPr>
      <xdr:spPr>
        <a:xfrm>
          <a:off x="210757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72407</xdr:rowOff>
    </xdr:from>
    <xdr:ext cx="469744" cy="259045"/>
    <xdr:sp macro="" textlink="">
      <xdr:nvSpPr>
        <xdr:cNvPr id="435" name="n_2mainValue【認定こども園・幼稚園・保育所】&#10;一人当たり面積">
          <a:extLst>
            <a:ext uri="{FF2B5EF4-FFF2-40B4-BE49-F238E27FC236}">
              <a16:creationId xmlns:a16="http://schemas.microsoft.com/office/drawing/2014/main" id="{B4353446-2032-41D2-BBBF-5427B04568C7}"/>
            </a:ext>
          </a:extLst>
        </xdr:cNvPr>
        <xdr:cNvSpPr txBox="1"/>
      </xdr:nvSpPr>
      <xdr:spPr>
        <a:xfrm>
          <a:off x="20199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6" name="正方形/長方形 435">
          <a:extLst>
            <a:ext uri="{FF2B5EF4-FFF2-40B4-BE49-F238E27FC236}">
              <a16:creationId xmlns:a16="http://schemas.microsoft.com/office/drawing/2014/main" id="{AA5B07AD-DD8B-41F1-A11F-79FCE906B18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7" name="正方形/長方形 436">
          <a:extLst>
            <a:ext uri="{FF2B5EF4-FFF2-40B4-BE49-F238E27FC236}">
              <a16:creationId xmlns:a16="http://schemas.microsoft.com/office/drawing/2014/main" id="{F2A02616-F0EF-4259-BA5D-7E322A60542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8" name="正方形/長方形 437">
          <a:extLst>
            <a:ext uri="{FF2B5EF4-FFF2-40B4-BE49-F238E27FC236}">
              <a16:creationId xmlns:a16="http://schemas.microsoft.com/office/drawing/2014/main" id="{D4A68DE4-A038-4C9E-8206-DB0E310479F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9" name="正方形/長方形 438">
          <a:extLst>
            <a:ext uri="{FF2B5EF4-FFF2-40B4-BE49-F238E27FC236}">
              <a16:creationId xmlns:a16="http://schemas.microsoft.com/office/drawing/2014/main" id="{5BDC6F52-CF8F-4478-A226-3138F3A7FD9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0" name="正方形/長方形 439">
          <a:extLst>
            <a:ext uri="{FF2B5EF4-FFF2-40B4-BE49-F238E27FC236}">
              <a16:creationId xmlns:a16="http://schemas.microsoft.com/office/drawing/2014/main" id="{64C2F30B-F3BF-4128-9537-1F9942D78D6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1" name="正方形/長方形 440">
          <a:extLst>
            <a:ext uri="{FF2B5EF4-FFF2-40B4-BE49-F238E27FC236}">
              <a16:creationId xmlns:a16="http://schemas.microsoft.com/office/drawing/2014/main" id="{8685DF3B-F170-4118-9556-3CB4843AC90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2" name="正方形/長方形 441">
          <a:extLst>
            <a:ext uri="{FF2B5EF4-FFF2-40B4-BE49-F238E27FC236}">
              <a16:creationId xmlns:a16="http://schemas.microsoft.com/office/drawing/2014/main" id="{746EC72C-CA22-4F2A-AAF5-2711A443352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3" name="正方形/長方形 442">
          <a:extLst>
            <a:ext uri="{FF2B5EF4-FFF2-40B4-BE49-F238E27FC236}">
              <a16:creationId xmlns:a16="http://schemas.microsoft.com/office/drawing/2014/main" id="{AD4E26E5-9AA3-46FF-8639-360335BD6CE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4" name="テキスト ボックス 443">
          <a:extLst>
            <a:ext uri="{FF2B5EF4-FFF2-40B4-BE49-F238E27FC236}">
              <a16:creationId xmlns:a16="http://schemas.microsoft.com/office/drawing/2014/main" id="{C2D6DFDC-9495-4C74-803A-E2BD73CA93A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5" name="直線コネクタ 444">
          <a:extLst>
            <a:ext uri="{FF2B5EF4-FFF2-40B4-BE49-F238E27FC236}">
              <a16:creationId xmlns:a16="http://schemas.microsoft.com/office/drawing/2014/main" id="{445511DF-62E0-41B7-B28B-55EF2D5F2D4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46" name="テキスト ボックス 445">
          <a:extLst>
            <a:ext uri="{FF2B5EF4-FFF2-40B4-BE49-F238E27FC236}">
              <a16:creationId xmlns:a16="http://schemas.microsoft.com/office/drawing/2014/main" id="{53DB7FD5-1731-4857-93B2-34E22A6602C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7" name="直線コネクタ 446">
          <a:extLst>
            <a:ext uri="{FF2B5EF4-FFF2-40B4-BE49-F238E27FC236}">
              <a16:creationId xmlns:a16="http://schemas.microsoft.com/office/drawing/2014/main" id="{C951982E-88D8-4612-B8E9-C21EACAA28D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48" name="テキスト ボックス 447">
          <a:extLst>
            <a:ext uri="{FF2B5EF4-FFF2-40B4-BE49-F238E27FC236}">
              <a16:creationId xmlns:a16="http://schemas.microsoft.com/office/drawing/2014/main" id="{2CC2063D-A666-4ABD-8941-863E20569E8D}"/>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9" name="直線コネクタ 448">
          <a:extLst>
            <a:ext uri="{FF2B5EF4-FFF2-40B4-BE49-F238E27FC236}">
              <a16:creationId xmlns:a16="http://schemas.microsoft.com/office/drawing/2014/main" id="{C84B69F5-E3DC-449B-86D1-EBED55E1E3EB}"/>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0" name="テキスト ボックス 449">
          <a:extLst>
            <a:ext uri="{FF2B5EF4-FFF2-40B4-BE49-F238E27FC236}">
              <a16:creationId xmlns:a16="http://schemas.microsoft.com/office/drawing/2014/main" id="{20B12741-AF90-4F0D-BC5A-DEDF3A8B18A6}"/>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1" name="直線コネクタ 450">
          <a:extLst>
            <a:ext uri="{FF2B5EF4-FFF2-40B4-BE49-F238E27FC236}">
              <a16:creationId xmlns:a16="http://schemas.microsoft.com/office/drawing/2014/main" id="{70AE2D4B-6C69-4062-8A21-4D89E9D00DA2}"/>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2" name="テキスト ボックス 451">
          <a:extLst>
            <a:ext uri="{FF2B5EF4-FFF2-40B4-BE49-F238E27FC236}">
              <a16:creationId xmlns:a16="http://schemas.microsoft.com/office/drawing/2014/main" id="{586EB269-A409-49C1-BE02-1009F5A0B7AB}"/>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3" name="直線コネクタ 452">
          <a:extLst>
            <a:ext uri="{FF2B5EF4-FFF2-40B4-BE49-F238E27FC236}">
              <a16:creationId xmlns:a16="http://schemas.microsoft.com/office/drawing/2014/main" id="{6AC5D2AB-633E-4816-843E-484C1BAF1A1D}"/>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4" name="テキスト ボックス 453">
          <a:extLst>
            <a:ext uri="{FF2B5EF4-FFF2-40B4-BE49-F238E27FC236}">
              <a16:creationId xmlns:a16="http://schemas.microsoft.com/office/drawing/2014/main" id="{8433532E-C4D8-49A3-965C-1F5048B8DB1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5" name="直線コネクタ 454">
          <a:extLst>
            <a:ext uri="{FF2B5EF4-FFF2-40B4-BE49-F238E27FC236}">
              <a16:creationId xmlns:a16="http://schemas.microsoft.com/office/drawing/2014/main" id="{AAE1F614-630E-4C84-9143-F11607B55471}"/>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6" name="テキスト ボックス 455">
          <a:extLst>
            <a:ext uri="{FF2B5EF4-FFF2-40B4-BE49-F238E27FC236}">
              <a16:creationId xmlns:a16="http://schemas.microsoft.com/office/drawing/2014/main" id="{85912E45-A0E5-4E04-A792-64298D66D911}"/>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7" name="直線コネクタ 456">
          <a:extLst>
            <a:ext uri="{FF2B5EF4-FFF2-40B4-BE49-F238E27FC236}">
              <a16:creationId xmlns:a16="http://schemas.microsoft.com/office/drawing/2014/main" id="{46B10C0D-4335-4FFB-905B-E3D04369F2D4}"/>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58" name="テキスト ボックス 457">
          <a:extLst>
            <a:ext uri="{FF2B5EF4-FFF2-40B4-BE49-F238E27FC236}">
              <a16:creationId xmlns:a16="http://schemas.microsoft.com/office/drawing/2014/main" id="{5B6ADC01-503C-4160-B2C0-DDEB6F9277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9" name="直線コネクタ 458">
          <a:extLst>
            <a:ext uri="{FF2B5EF4-FFF2-40B4-BE49-F238E27FC236}">
              <a16:creationId xmlns:a16="http://schemas.microsoft.com/office/drawing/2014/main" id="{64AC816D-1181-4BA2-8203-197BB603388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0" name="【学校施設】&#10;有形固定資産減価償却率グラフ枠">
          <a:extLst>
            <a:ext uri="{FF2B5EF4-FFF2-40B4-BE49-F238E27FC236}">
              <a16:creationId xmlns:a16="http://schemas.microsoft.com/office/drawing/2014/main" id="{EFE0EECB-C64C-443D-BCE4-0FA23AE4270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0</xdr:rowOff>
    </xdr:to>
    <xdr:cxnSp macro="">
      <xdr:nvCxnSpPr>
        <xdr:cNvPr id="461" name="直線コネクタ 460">
          <a:extLst>
            <a:ext uri="{FF2B5EF4-FFF2-40B4-BE49-F238E27FC236}">
              <a16:creationId xmlns:a16="http://schemas.microsoft.com/office/drawing/2014/main" id="{662ED888-FB7F-4B2F-B44E-F48CFE32A348}"/>
            </a:ext>
          </a:extLst>
        </xdr:cNvPr>
        <xdr:cNvCxnSpPr/>
      </xdr:nvCxnSpPr>
      <xdr:spPr>
        <a:xfrm flipV="1">
          <a:off x="16318864" y="9679577"/>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462" name="【学校施設】&#10;有形固定資産減価償却率最小値テキスト">
          <a:extLst>
            <a:ext uri="{FF2B5EF4-FFF2-40B4-BE49-F238E27FC236}">
              <a16:creationId xmlns:a16="http://schemas.microsoft.com/office/drawing/2014/main" id="{D64D540F-579B-4D46-A727-CE28A309538A}"/>
            </a:ext>
          </a:extLst>
        </xdr:cNvPr>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463" name="直線コネクタ 462">
          <a:extLst>
            <a:ext uri="{FF2B5EF4-FFF2-40B4-BE49-F238E27FC236}">
              <a16:creationId xmlns:a16="http://schemas.microsoft.com/office/drawing/2014/main" id="{513A55CB-E3CE-4E66-B10A-FEFEAF66818B}"/>
            </a:ext>
          </a:extLst>
        </xdr:cNvPr>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464" name="【学校施設】&#10;有形固定資産減価償却率最大値テキスト">
          <a:extLst>
            <a:ext uri="{FF2B5EF4-FFF2-40B4-BE49-F238E27FC236}">
              <a16:creationId xmlns:a16="http://schemas.microsoft.com/office/drawing/2014/main" id="{006D76FC-5FE9-4DAE-9747-BA6C163F549C}"/>
            </a:ext>
          </a:extLst>
        </xdr:cNvPr>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465" name="直線コネクタ 464">
          <a:extLst>
            <a:ext uri="{FF2B5EF4-FFF2-40B4-BE49-F238E27FC236}">
              <a16:creationId xmlns:a16="http://schemas.microsoft.com/office/drawing/2014/main" id="{B06390E4-22F6-4514-8A6A-ABC9B63C2E66}"/>
            </a:ext>
          </a:extLst>
        </xdr:cNvPr>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167657</xdr:rowOff>
    </xdr:from>
    <xdr:ext cx="405111" cy="259045"/>
    <xdr:sp macro="" textlink="">
      <xdr:nvSpPr>
        <xdr:cNvPr id="466" name="【学校施設】&#10;有形固定資産減価償却率平均値テキスト">
          <a:extLst>
            <a:ext uri="{FF2B5EF4-FFF2-40B4-BE49-F238E27FC236}">
              <a16:creationId xmlns:a16="http://schemas.microsoft.com/office/drawing/2014/main" id="{9177DCBF-DAA4-4922-B34B-972DA186C9B2}"/>
            </a:ext>
          </a:extLst>
        </xdr:cNvPr>
        <xdr:cNvSpPr txBox="1"/>
      </xdr:nvSpPr>
      <xdr:spPr>
        <a:xfrm>
          <a:off x="16357600" y="1011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17780</xdr:rowOff>
    </xdr:from>
    <xdr:to>
      <xdr:col>85</xdr:col>
      <xdr:colOff>177800</xdr:colOff>
      <xdr:row>59</xdr:row>
      <xdr:rowOff>119380</xdr:rowOff>
    </xdr:to>
    <xdr:sp macro="" textlink="">
      <xdr:nvSpPr>
        <xdr:cNvPr id="467" name="フローチャート: 判断 466">
          <a:extLst>
            <a:ext uri="{FF2B5EF4-FFF2-40B4-BE49-F238E27FC236}">
              <a16:creationId xmlns:a16="http://schemas.microsoft.com/office/drawing/2014/main" id="{919EEFD6-7E7E-4FEB-BCF2-BC2004DF2FEF}"/>
            </a:ext>
          </a:extLst>
        </xdr:cNvPr>
        <xdr:cNvSpPr/>
      </xdr:nvSpPr>
      <xdr:spPr>
        <a:xfrm>
          <a:off x="16268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122283</xdr:rowOff>
    </xdr:from>
    <xdr:to>
      <xdr:col>81</xdr:col>
      <xdr:colOff>101600</xdr:colOff>
      <xdr:row>61</xdr:row>
      <xdr:rowOff>52433</xdr:rowOff>
    </xdr:to>
    <xdr:sp macro="" textlink="">
      <xdr:nvSpPr>
        <xdr:cNvPr id="468" name="フローチャート: 判断 467">
          <a:extLst>
            <a:ext uri="{FF2B5EF4-FFF2-40B4-BE49-F238E27FC236}">
              <a16:creationId xmlns:a16="http://schemas.microsoft.com/office/drawing/2014/main" id="{DE1BEFFD-A261-45CA-91C6-A37D54D5EFC6}"/>
            </a:ext>
          </a:extLst>
        </xdr:cNvPr>
        <xdr:cNvSpPr/>
      </xdr:nvSpPr>
      <xdr:spPr>
        <a:xfrm>
          <a:off x="15430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112485</xdr:rowOff>
    </xdr:from>
    <xdr:to>
      <xdr:col>76</xdr:col>
      <xdr:colOff>165100</xdr:colOff>
      <xdr:row>61</xdr:row>
      <xdr:rowOff>42635</xdr:rowOff>
    </xdr:to>
    <xdr:sp macro="" textlink="">
      <xdr:nvSpPr>
        <xdr:cNvPr id="469" name="フローチャート: 判断 468">
          <a:extLst>
            <a:ext uri="{FF2B5EF4-FFF2-40B4-BE49-F238E27FC236}">
              <a16:creationId xmlns:a16="http://schemas.microsoft.com/office/drawing/2014/main" id="{D6800468-DB12-4ADF-99C2-0E028AD6E855}"/>
            </a:ext>
          </a:extLst>
        </xdr:cNvPr>
        <xdr:cNvSpPr/>
      </xdr:nvSpPr>
      <xdr:spPr>
        <a:xfrm>
          <a:off x="14541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125549</xdr:rowOff>
    </xdr:from>
    <xdr:to>
      <xdr:col>72</xdr:col>
      <xdr:colOff>38100</xdr:colOff>
      <xdr:row>61</xdr:row>
      <xdr:rowOff>55699</xdr:rowOff>
    </xdr:to>
    <xdr:sp macro="" textlink="">
      <xdr:nvSpPr>
        <xdr:cNvPr id="470" name="フローチャート: 判断 469">
          <a:extLst>
            <a:ext uri="{FF2B5EF4-FFF2-40B4-BE49-F238E27FC236}">
              <a16:creationId xmlns:a16="http://schemas.microsoft.com/office/drawing/2014/main" id="{A9263916-0536-4D9F-A668-4935BAC28C23}"/>
            </a:ext>
          </a:extLst>
        </xdr:cNvPr>
        <xdr:cNvSpPr/>
      </xdr:nvSpPr>
      <xdr:spPr>
        <a:xfrm>
          <a:off x="136525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150041</xdr:rowOff>
    </xdr:from>
    <xdr:to>
      <xdr:col>67</xdr:col>
      <xdr:colOff>101600</xdr:colOff>
      <xdr:row>61</xdr:row>
      <xdr:rowOff>80191</xdr:rowOff>
    </xdr:to>
    <xdr:sp macro="" textlink="">
      <xdr:nvSpPr>
        <xdr:cNvPr id="471" name="フローチャート: 判断 470">
          <a:extLst>
            <a:ext uri="{FF2B5EF4-FFF2-40B4-BE49-F238E27FC236}">
              <a16:creationId xmlns:a16="http://schemas.microsoft.com/office/drawing/2014/main" id="{F0C58A51-450D-4AA6-B117-F239B97D21E5}"/>
            </a:ext>
          </a:extLst>
        </xdr:cNvPr>
        <xdr:cNvSpPr/>
      </xdr:nvSpPr>
      <xdr:spPr>
        <a:xfrm>
          <a:off x="12763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2" name="テキスト ボックス 471">
          <a:extLst>
            <a:ext uri="{FF2B5EF4-FFF2-40B4-BE49-F238E27FC236}">
              <a16:creationId xmlns:a16="http://schemas.microsoft.com/office/drawing/2014/main" id="{F47BE61D-3510-455C-A181-CEBB9B39806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3" name="テキスト ボックス 472">
          <a:extLst>
            <a:ext uri="{FF2B5EF4-FFF2-40B4-BE49-F238E27FC236}">
              <a16:creationId xmlns:a16="http://schemas.microsoft.com/office/drawing/2014/main" id="{38A42BD2-EFF5-4040-A8C8-EED0BC36353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4" name="テキスト ボックス 473">
          <a:extLst>
            <a:ext uri="{FF2B5EF4-FFF2-40B4-BE49-F238E27FC236}">
              <a16:creationId xmlns:a16="http://schemas.microsoft.com/office/drawing/2014/main" id="{CA6473A7-0240-4D0A-8FCE-DD2A4A522FD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5" name="テキスト ボックス 474">
          <a:extLst>
            <a:ext uri="{FF2B5EF4-FFF2-40B4-BE49-F238E27FC236}">
              <a16:creationId xmlns:a16="http://schemas.microsoft.com/office/drawing/2014/main" id="{0B5F9D6D-5EBD-4715-8BD2-B6888BBBCA0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6" name="テキスト ボックス 475">
          <a:extLst>
            <a:ext uri="{FF2B5EF4-FFF2-40B4-BE49-F238E27FC236}">
              <a16:creationId xmlns:a16="http://schemas.microsoft.com/office/drawing/2014/main" id="{DD229E14-71DE-476B-9D39-0AA4AEE4E88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86360</xdr:rowOff>
    </xdr:from>
    <xdr:to>
      <xdr:col>81</xdr:col>
      <xdr:colOff>101600</xdr:colOff>
      <xdr:row>60</xdr:row>
      <xdr:rowOff>16510</xdr:rowOff>
    </xdr:to>
    <xdr:sp macro="" textlink="">
      <xdr:nvSpPr>
        <xdr:cNvPr id="477" name="楕円 476">
          <a:extLst>
            <a:ext uri="{FF2B5EF4-FFF2-40B4-BE49-F238E27FC236}">
              <a16:creationId xmlns:a16="http://schemas.microsoft.com/office/drawing/2014/main" id="{E69D2BB0-D135-4BA8-8264-F8A1F7EE6EE4}"/>
            </a:ext>
          </a:extLst>
        </xdr:cNvPr>
        <xdr:cNvSpPr/>
      </xdr:nvSpPr>
      <xdr:spPr>
        <a:xfrm>
          <a:off x="15430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48804</xdr:rowOff>
    </xdr:from>
    <xdr:to>
      <xdr:col>76</xdr:col>
      <xdr:colOff>165100</xdr:colOff>
      <xdr:row>59</xdr:row>
      <xdr:rowOff>150404</xdr:rowOff>
    </xdr:to>
    <xdr:sp macro="" textlink="">
      <xdr:nvSpPr>
        <xdr:cNvPr id="478" name="楕円 477">
          <a:extLst>
            <a:ext uri="{FF2B5EF4-FFF2-40B4-BE49-F238E27FC236}">
              <a16:creationId xmlns:a16="http://schemas.microsoft.com/office/drawing/2014/main" id="{8F91C8E4-B49B-4131-8D58-28A601C430EC}"/>
            </a:ext>
          </a:extLst>
        </xdr:cNvPr>
        <xdr:cNvSpPr/>
      </xdr:nvSpPr>
      <xdr:spPr>
        <a:xfrm>
          <a:off x="14541500" y="101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99604</xdr:rowOff>
    </xdr:from>
    <xdr:to>
      <xdr:col>81</xdr:col>
      <xdr:colOff>50800</xdr:colOff>
      <xdr:row>59</xdr:row>
      <xdr:rowOff>137160</xdr:rowOff>
    </xdr:to>
    <xdr:cxnSp macro="">
      <xdr:nvCxnSpPr>
        <xdr:cNvPr id="479" name="直線コネクタ 478">
          <a:extLst>
            <a:ext uri="{FF2B5EF4-FFF2-40B4-BE49-F238E27FC236}">
              <a16:creationId xmlns:a16="http://schemas.microsoft.com/office/drawing/2014/main" id="{58341130-2C24-4765-B1FD-B294017CAC2D}"/>
            </a:ext>
          </a:extLst>
        </xdr:cNvPr>
        <xdr:cNvCxnSpPr/>
      </xdr:nvCxnSpPr>
      <xdr:spPr>
        <a:xfrm>
          <a:off x="14592300" y="1021515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43560</xdr:rowOff>
    </xdr:from>
    <xdr:ext cx="405111" cy="259045"/>
    <xdr:sp macro="" textlink="">
      <xdr:nvSpPr>
        <xdr:cNvPr id="480" name="n_1aveValue【学校施設】&#10;有形固定資産減価償却率">
          <a:extLst>
            <a:ext uri="{FF2B5EF4-FFF2-40B4-BE49-F238E27FC236}">
              <a16:creationId xmlns:a16="http://schemas.microsoft.com/office/drawing/2014/main" id="{66343C99-A6CA-44BD-BBF3-298671F827CF}"/>
            </a:ext>
          </a:extLst>
        </xdr:cNvPr>
        <xdr:cNvSpPr txBox="1"/>
      </xdr:nvSpPr>
      <xdr:spPr>
        <a:xfrm>
          <a:off x="152660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33762</xdr:rowOff>
    </xdr:from>
    <xdr:ext cx="405111" cy="259045"/>
    <xdr:sp macro="" textlink="">
      <xdr:nvSpPr>
        <xdr:cNvPr id="481" name="n_2aveValue【学校施設】&#10;有形固定資産減価償却率">
          <a:extLst>
            <a:ext uri="{FF2B5EF4-FFF2-40B4-BE49-F238E27FC236}">
              <a16:creationId xmlns:a16="http://schemas.microsoft.com/office/drawing/2014/main" id="{B55735AC-20BB-4C3B-BBA0-045162C67D14}"/>
            </a:ext>
          </a:extLst>
        </xdr:cNvPr>
        <xdr:cNvSpPr txBox="1"/>
      </xdr:nvSpPr>
      <xdr:spPr>
        <a:xfrm>
          <a:off x="14389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72226</xdr:rowOff>
    </xdr:from>
    <xdr:ext cx="405111" cy="259045"/>
    <xdr:sp macro="" textlink="">
      <xdr:nvSpPr>
        <xdr:cNvPr id="482" name="n_3aveValue【学校施設】&#10;有形固定資産減価償却率">
          <a:extLst>
            <a:ext uri="{FF2B5EF4-FFF2-40B4-BE49-F238E27FC236}">
              <a16:creationId xmlns:a16="http://schemas.microsoft.com/office/drawing/2014/main" id="{B4A1FB28-C324-4AD7-B7A8-62A96CA93449}"/>
            </a:ext>
          </a:extLst>
        </xdr:cNvPr>
        <xdr:cNvSpPr txBox="1"/>
      </xdr:nvSpPr>
      <xdr:spPr>
        <a:xfrm>
          <a:off x="13500744" y="1018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96718</xdr:rowOff>
    </xdr:from>
    <xdr:ext cx="405111" cy="259045"/>
    <xdr:sp macro="" textlink="">
      <xdr:nvSpPr>
        <xdr:cNvPr id="483" name="n_4aveValue【学校施設】&#10;有形固定資産減価償却率">
          <a:extLst>
            <a:ext uri="{FF2B5EF4-FFF2-40B4-BE49-F238E27FC236}">
              <a16:creationId xmlns:a16="http://schemas.microsoft.com/office/drawing/2014/main" id="{DA78A361-C693-4EBD-947D-E3B246B4105F}"/>
            </a:ext>
          </a:extLst>
        </xdr:cNvPr>
        <xdr:cNvSpPr txBox="1"/>
      </xdr:nvSpPr>
      <xdr:spPr>
        <a:xfrm>
          <a:off x="12611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33037</xdr:rowOff>
    </xdr:from>
    <xdr:ext cx="405111" cy="259045"/>
    <xdr:sp macro="" textlink="">
      <xdr:nvSpPr>
        <xdr:cNvPr id="484" name="n_1mainValue【学校施設】&#10;有形固定資産減価償却率">
          <a:extLst>
            <a:ext uri="{FF2B5EF4-FFF2-40B4-BE49-F238E27FC236}">
              <a16:creationId xmlns:a16="http://schemas.microsoft.com/office/drawing/2014/main" id="{E7368FF5-7A6A-4B39-A2CF-B17F6588DDDA}"/>
            </a:ext>
          </a:extLst>
        </xdr:cNvPr>
        <xdr:cNvSpPr txBox="1"/>
      </xdr:nvSpPr>
      <xdr:spPr>
        <a:xfrm>
          <a:off x="152660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166931</xdr:rowOff>
    </xdr:from>
    <xdr:ext cx="405111" cy="259045"/>
    <xdr:sp macro="" textlink="">
      <xdr:nvSpPr>
        <xdr:cNvPr id="485" name="n_2mainValue【学校施設】&#10;有形固定資産減価償却率">
          <a:extLst>
            <a:ext uri="{FF2B5EF4-FFF2-40B4-BE49-F238E27FC236}">
              <a16:creationId xmlns:a16="http://schemas.microsoft.com/office/drawing/2014/main" id="{EEE9DE55-556B-45FB-A631-D4103BE2B7CA}"/>
            </a:ext>
          </a:extLst>
        </xdr:cNvPr>
        <xdr:cNvSpPr txBox="1"/>
      </xdr:nvSpPr>
      <xdr:spPr>
        <a:xfrm>
          <a:off x="14389744" y="993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6" name="正方形/長方形 485">
          <a:extLst>
            <a:ext uri="{FF2B5EF4-FFF2-40B4-BE49-F238E27FC236}">
              <a16:creationId xmlns:a16="http://schemas.microsoft.com/office/drawing/2014/main" id="{FA1816EA-08B3-403C-B0B1-CBB32C83180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7" name="正方形/長方形 486">
          <a:extLst>
            <a:ext uri="{FF2B5EF4-FFF2-40B4-BE49-F238E27FC236}">
              <a16:creationId xmlns:a16="http://schemas.microsoft.com/office/drawing/2014/main" id="{DF8EF3C2-7479-4644-9E47-4A41BC34CA6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8" name="正方形/長方形 487">
          <a:extLst>
            <a:ext uri="{FF2B5EF4-FFF2-40B4-BE49-F238E27FC236}">
              <a16:creationId xmlns:a16="http://schemas.microsoft.com/office/drawing/2014/main" id="{D6D23D11-EBE9-4D5D-8BEC-1D411DB3BF9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9" name="正方形/長方形 488">
          <a:extLst>
            <a:ext uri="{FF2B5EF4-FFF2-40B4-BE49-F238E27FC236}">
              <a16:creationId xmlns:a16="http://schemas.microsoft.com/office/drawing/2014/main" id="{406A10B8-9D30-4D67-A4EF-25C6EF5ACA7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0" name="正方形/長方形 489">
          <a:extLst>
            <a:ext uri="{FF2B5EF4-FFF2-40B4-BE49-F238E27FC236}">
              <a16:creationId xmlns:a16="http://schemas.microsoft.com/office/drawing/2014/main" id="{7177A824-C7F8-40A2-9B5C-A2407422084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1" name="正方形/長方形 490">
          <a:extLst>
            <a:ext uri="{FF2B5EF4-FFF2-40B4-BE49-F238E27FC236}">
              <a16:creationId xmlns:a16="http://schemas.microsoft.com/office/drawing/2014/main" id="{7A353ACA-7674-4091-B45F-5BEFF87BEC8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2" name="正方形/長方形 491">
          <a:extLst>
            <a:ext uri="{FF2B5EF4-FFF2-40B4-BE49-F238E27FC236}">
              <a16:creationId xmlns:a16="http://schemas.microsoft.com/office/drawing/2014/main" id="{99276F6F-A99A-4113-B337-D6A47945AA3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3" name="正方形/長方形 492">
          <a:extLst>
            <a:ext uri="{FF2B5EF4-FFF2-40B4-BE49-F238E27FC236}">
              <a16:creationId xmlns:a16="http://schemas.microsoft.com/office/drawing/2014/main" id="{1478D4E2-B56D-4335-A988-95936880A0E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4" name="テキスト ボックス 493">
          <a:extLst>
            <a:ext uri="{FF2B5EF4-FFF2-40B4-BE49-F238E27FC236}">
              <a16:creationId xmlns:a16="http://schemas.microsoft.com/office/drawing/2014/main" id="{E081ECF0-4A60-440F-A8E3-603672DB044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5" name="直線コネクタ 494">
          <a:extLst>
            <a:ext uri="{FF2B5EF4-FFF2-40B4-BE49-F238E27FC236}">
              <a16:creationId xmlns:a16="http://schemas.microsoft.com/office/drawing/2014/main" id="{62C811FA-43C4-4B50-97E1-3F9745264C0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6" name="テキスト ボックス 495">
          <a:extLst>
            <a:ext uri="{FF2B5EF4-FFF2-40B4-BE49-F238E27FC236}">
              <a16:creationId xmlns:a16="http://schemas.microsoft.com/office/drawing/2014/main" id="{C5B60530-F40E-4CD4-B1D1-61F2E0EB4688}"/>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97" name="直線コネクタ 496">
          <a:extLst>
            <a:ext uri="{FF2B5EF4-FFF2-40B4-BE49-F238E27FC236}">
              <a16:creationId xmlns:a16="http://schemas.microsoft.com/office/drawing/2014/main" id="{3E08EA51-EB20-4E73-A5D4-E5C1BE67AD27}"/>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8" name="テキスト ボックス 497">
          <a:extLst>
            <a:ext uri="{FF2B5EF4-FFF2-40B4-BE49-F238E27FC236}">
              <a16:creationId xmlns:a16="http://schemas.microsoft.com/office/drawing/2014/main" id="{ADE1F647-BAF2-43A0-A288-7A9B40958B72}"/>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99" name="直線コネクタ 498">
          <a:extLst>
            <a:ext uri="{FF2B5EF4-FFF2-40B4-BE49-F238E27FC236}">
              <a16:creationId xmlns:a16="http://schemas.microsoft.com/office/drawing/2014/main" id="{466F33B4-55F6-4777-8877-308B790AFD86}"/>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0" name="テキスト ボックス 499">
          <a:extLst>
            <a:ext uri="{FF2B5EF4-FFF2-40B4-BE49-F238E27FC236}">
              <a16:creationId xmlns:a16="http://schemas.microsoft.com/office/drawing/2014/main" id="{A4CC7023-3875-4EA3-BD14-3AACA43391BB}"/>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1" name="直線コネクタ 500">
          <a:extLst>
            <a:ext uri="{FF2B5EF4-FFF2-40B4-BE49-F238E27FC236}">
              <a16:creationId xmlns:a16="http://schemas.microsoft.com/office/drawing/2014/main" id="{AEF00844-70CF-4395-B623-9BE8040C4C39}"/>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2" name="テキスト ボックス 501">
          <a:extLst>
            <a:ext uri="{FF2B5EF4-FFF2-40B4-BE49-F238E27FC236}">
              <a16:creationId xmlns:a16="http://schemas.microsoft.com/office/drawing/2014/main" id="{63D4A590-3A0F-48DC-A77F-23BF40DF0555}"/>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3" name="直線コネクタ 502">
          <a:extLst>
            <a:ext uri="{FF2B5EF4-FFF2-40B4-BE49-F238E27FC236}">
              <a16:creationId xmlns:a16="http://schemas.microsoft.com/office/drawing/2014/main" id="{9C5A0DB9-9A96-4D1B-BB69-2F467279EB79}"/>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04" name="テキスト ボックス 503">
          <a:extLst>
            <a:ext uri="{FF2B5EF4-FFF2-40B4-BE49-F238E27FC236}">
              <a16:creationId xmlns:a16="http://schemas.microsoft.com/office/drawing/2014/main" id="{AA729AA0-DE54-442B-8DD0-155A834A02DC}"/>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05" name="直線コネクタ 504">
          <a:extLst>
            <a:ext uri="{FF2B5EF4-FFF2-40B4-BE49-F238E27FC236}">
              <a16:creationId xmlns:a16="http://schemas.microsoft.com/office/drawing/2014/main" id="{B1D1CB18-243E-4C56-868D-DA377F98AAA5}"/>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06" name="テキスト ボックス 505">
          <a:extLst>
            <a:ext uri="{FF2B5EF4-FFF2-40B4-BE49-F238E27FC236}">
              <a16:creationId xmlns:a16="http://schemas.microsoft.com/office/drawing/2014/main" id="{2C6A19C0-3BB7-44C7-83D2-2B4DD4F71828}"/>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7" name="直線コネクタ 506">
          <a:extLst>
            <a:ext uri="{FF2B5EF4-FFF2-40B4-BE49-F238E27FC236}">
              <a16:creationId xmlns:a16="http://schemas.microsoft.com/office/drawing/2014/main" id="{655B7277-A82A-4CD6-9533-55AB5E967C6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8" name="テキスト ボックス 507">
          <a:extLst>
            <a:ext uri="{FF2B5EF4-FFF2-40B4-BE49-F238E27FC236}">
              <a16:creationId xmlns:a16="http://schemas.microsoft.com/office/drawing/2014/main" id="{EB747DE4-ACA3-44FD-9931-5E898B3B6C5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9" name="【学校施設】&#10;一人当たり面積グラフ枠">
          <a:extLst>
            <a:ext uri="{FF2B5EF4-FFF2-40B4-BE49-F238E27FC236}">
              <a16:creationId xmlns:a16="http://schemas.microsoft.com/office/drawing/2014/main" id="{3EEBB19D-F512-4A51-AC5C-23CDB1214A3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65151</xdr:rowOff>
    </xdr:from>
    <xdr:to>
      <xdr:col>116</xdr:col>
      <xdr:colOff>62864</xdr:colOff>
      <xdr:row>64</xdr:row>
      <xdr:rowOff>46863</xdr:rowOff>
    </xdr:to>
    <xdr:cxnSp macro="">
      <xdr:nvCxnSpPr>
        <xdr:cNvPr id="510" name="直線コネクタ 509">
          <a:extLst>
            <a:ext uri="{FF2B5EF4-FFF2-40B4-BE49-F238E27FC236}">
              <a16:creationId xmlns:a16="http://schemas.microsoft.com/office/drawing/2014/main" id="{0B9AEA96-466B-49BC-9751-8595B2F47E5D}"/>
            </a:ext>
          </a:extLst>
        </xdr:cNvPr>
        <xdr:cNvCxnSpPr/>
      </xdr:nvCxnSpPr>
      <xdr:spPr>
        <a:xfrm flipV="1">
          <a:off x="22160864" y="9666351"/>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50690</xdr:rowOff>
    </xdr:from>
    <xdr:ext cx="469744" cy="259045"/>
    <xdr:sp macro="" textlink="">
      <xdr:nvSpPr>
        <xdr:cNvPr id="511" name="【学校施設】&#10;一人当たり面積最小値テキスト">
          <a:extLst>
            <a:ext uri="{FF2B5EF4-FFF2-40B4-BE49-F238E27FC236}">
              <a16:creationId xmlns:a16="http://schemas.microsoft.com/office/drawing/2014/main" id="{0FBE7CEC-B472-4C50-9C24-50B0161EE50F}"/>
            </a:ext>
          </a:extLst>
        </xdr:cNvPr>
        <xdr:cNvSpPr txBox="1"/>
      </xdr:nvSpPr>
      <xdr:spPr>
        <a:xfrm>
          <a:off x="22199600" y="1102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46863</xdr:rowOff>
    </xdr:from>
    <xdr:to>
      <xdr:col>116</xdr:col>
      <xdr:colOff>152400</xdr:colOff>
      <xdr:row>64</xdr:row>
      <xdr:rowOff>46863</xdr:rowOff>
    </xdr:to>
    <xdr:cxnSp macro="">
      <xdr:nvCxnSpPr>
        <xdr:cNvPr id="512" name="直線コネクタ 511">
          <a:extLst>
            <a:ext uri="{FF2B5EF4-FFF2-40B4-BE49-F238E27FC236}">
              <a16:creationId xmlns:a16="http://schemas.microsoft.com/office/drawing/2014/main" id="{8F533E24-944E-4F34-9B56-BA25D5E2045F}"/>
            </a:ext>
          </a:extLst>
        </xdr:cNvPr>
        <xdr:cNvCxnSpPr/>
      </xdr:nvCxnSpPr>
      <xdr:spPr>
        <a:xfrm>
          <a:off x="22072600" y="11019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11828</xdr:rowOff>
    </xdr:from>
    <xdr:ext cx="469744" cy="259045"/>
    <xdr:sp macro="" textlink="">
      <xdr:nvSpPr>
        <xdr:cNvPr id="513" name="【学校施設】&#10;一人当たり面積最大値テキスト">
          <a:extLst>
            <a:ext uri="{FF2B5EF4-FFF2-40B4-BE49-F238E27FC236}">
              <a16:creationId xmlns:a16="http://schemas.microsoft.com/office/drawing/2014/main" id="{91F60B0F-C12F-4FC8-A10F-49D4476C63E9}"/>
            </a:ext>
          </a:extLst>
        </xdr:cNvPr>
        <xdr:cNvSpPr txBox="1"/>
      </xdr:nvSpPr>
      <xdr:spPr>
        <a:xfrm>
          <a:off x="22199600" y="944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65151</xdr:rowOff>
    </xdr:from>
    <xdr:to>
      <xdr:col>116</xdr:col>
      <xdr:colOff>152400</xdr:colOff>
      <xdr:row>56</xdr:row>
      <xdr:rowOff>65151</xdr:rowOff>
    </xdr:to>
    <xdr:cxnSp macro="">
      <xdr:nvCxnSpPr>
        <xdr:cNvPr id="514" name="直線コネクタ 513">
          <a:extLst>
            <a:ext uri="{FF2B5EF4-FFF2-40B4-BE49-F238E27FC236}">
              <a16:creationId xmlns:a16="http://schemas.microsoft.com/office/drawing/2014/main" id="{6BD13C4E-0700-4A3A-B4C7-BA5C1ED41652}"/>
            </a:ext>
          </a:extLst>
        </xdr:cNvPr>
        <xdr:cNvCxnSpPr/>
      </xdr:nvCxnSpPr>
      <xdr:spPr>
        <a:xfrm>
          <a:off x="22072600" y="9666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131843</xdr:rowOff>
    </xdr:from>
    <xdr:ext cx="469744" cy="259045"/>
    <xdr:sp macro="" textlink="">
      <xdr:nvSpPr>
        <xdr:cNvPr id="515" name="【学校施設】&#10;一人当たり面積平均値テキスト">
          <a:extLst>
            <a:ext uri="{FF2B5EF4-FFF2-40B4-BE49-F238E27FC236}">
              <a16:creationId xmlns:a16="http://schemas.microsoft.com/office/drawing/2014/main" id="{F1B1E786-1EB6-4A62-900D-BEC787CFEB9A}"/>
            </a:ext>
          </a:extLst>
        </xdr:cNvPr>
        <xdr:cNvSpPr txBox="1"/>
      </xdr:nvSpPr>
      <xdr:spPr>
        <a:xfrm>
          <a:off x="22199600" y="10590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153416</xdr:rowOff>
    </xdr:from>
    <xdr:to>
      <xdr:col>116</xdr:col>
      <xdr:colOff>114300</xdr:colOff>
      <xdr:row>62</xdr:row>
      <xdr:rowOff>83566</xdr:rowOff>
    </xdr:to>
    <xdr:sp macro="" textlink="">
      <xdr:nvSpPr>
        <xdr:cNvPr id="516" name="フローチャート: 判断 515">
          <a:extLst>
            <a:ext uri="{FF2B5EF4-FFF2-40B4-BE49-F238E27FC236}">
              <a16:creationId xmlns:a16="http://schemas.microsoft.com/office/drawing/2014/main" id="{C95C9B10-A7DC-461D-BE60-97FF1C3C0413}"/>
            </a:ext>
          </a:extLst>
        </xdr:cNvPr>
        <xdr:cNvSpPr/>
      </xdr:nvSpPr>
      <xdr:spPr>
        <a:xfrm>
          <a:off x="22110700" y="1061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26543</xdr:rowOff>
    </xdr:from>
    <xdr:to>
      <xdr:col>112</xdr:col>
      <xdr:colOff>38100</xdr:colOff>
      <xdr:row>62</xdr:row>
      <xdr:rowOff>128143</xdr:rowOff>
    </xdr:to>
    <xdr:sp macro="" textlink="">
      <xdr:nvSpPr>
        <xdr:cNvPr id="517" name="フローチャート: 判断 516">
          <a:extLst>
            <a:ext uri="{FF2B5EF4-FFF2-40B4-BE49-F238E27FC236}">
              <a16:creationId xmlns:a16="http://schemas.microsoft.com/office/drawing/2014/main" id="{20F28A6D-43C3-4F50-8398-66913C2CD62E}"/>
            </a:ext>
          </a:extLst>
        </xdr:cNvPr>
        <xdr:cNvSpPr/>
      </xdr:nvSpPr>
      <xdr:spPr>
        <a:xfrm>
          <a:off x="21272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34163</xdr:rowOff>
    </xdr:from>
    <xdr:to>
      <xdr:col>107</xdr:col>
      <xdr:colOff>101600</xdr:colOff>
      <xdr:row>62</xdr:row>
      <xdr:rowOff>135763</xdr:rowOff>
    </xdr:to>
    <xdr:sp macro="" textlink="">
      <xdr:nvSpPr>
        <xdr:cNvPr id="518" name="フローチャート: 判断 517">
          <a:extLst>
            <a:ext uri="{FF2B5EF4-FFF2-40B4-BE49-F238E27FC236}">
              <a16:creationId xmlns:a16="http://schemas.microsoft.com/office/drawing/2014/main" id="{D6667E3C-0A3A-45DF-A2BD-F82BB3D09DF8}"/>
            </a:ext>
          </a:extLst>
        </xdr:cNvPr>
        <xdr:cNvSpPr/>
      </xdr:nvSpPr>
      <xdr:spPr>
        <a:xfrm>
          <a:off x="20383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37973</xdr:rowOff>
    </xdr:from>
    <xdr:to>
      <xdr:col>102</xdr:col>
      <xdr:colOff>165100</xdr:colOff>
      <xdr:row>62</xdr:row>
      <xdr:rowOff>139573</xdr:rowOff>
    </xdr:to>
    <xdr:sp macro="" textlink="">
      <xdr:nvSpPr>
        <xdr:cNvPr id="519" name="フローチャート: 判断 518">
          <a:extLst>
            <a:ext uri="{FF2B5EF4-FFF2-40B4-BE49-F238E27FC236}">
              <a16:creationId xmlns:a16="http://schemas.microsoft.com/office/drawing/2014/main" id="{3268EE1B-09C7-4E26-B400-CC3385B3F99A}"/>
            </a:ext>
          </a:extLst>
        </xdr:cNvPr>
        <xdr:cNvSpPr/>
      </xdr:nvSpPr>
      <xdr:spPr>
        <a:xfrm>
          <a:off x="19494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69596</xdr:rowOff>
    </xdr:from>
    <xdr:to>
      <xdr:col>98</xdr:col>
      <xdr:colOff>38100</xdr:colOff>
      <xdr:row>61</xdr:row>
      <xdr:rowOff>171196</xdr:rowOff>
    </xdr:to>
    <xdr:sp macro="" textlink="">
      <xdr:nvSpPr>
        <xdr:cNvPr id="520" name="フローチャート: 判断 519">
          <a:extLst>
            <a:ext uri="{FF2B5EF4-FFF2-40B4-BE49-F238E27FC236}">
              <a16:creationId xmlns:a16="http://schemas.microsoft.com/office/drawing/2014/main" id="{682B8745-E050-477E-94DE-760D15FB3DD9}"/>
            </a:ext>
          </a:extLst>
        </xdr:cNvPr>
        <xdr:cNvSpPr/>
      </xdr:nvSpPr>
      <xdr:spPr>
        <a:xfrm>
          <a:off x="18605500" y="1052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674C6A86-9C91-4EA7-B9F4-B7A4F071884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C8284A4F-2E15-439F-BB14-9B3782DB6D0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6922E039-55FA-4EB9-B833-51BCF572B6A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0953129A-46A5-40AE-B49F-BFDFBC0E4B1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5B9383CC-0C4C-44C6-856B-79036BC3042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49403</xdr:rowOff>
    </xdr:from>
    <xdr:to>
      <xdr:col>112</xdr:col>
      <xdr:colOff>38100</xdr:colOff>
      <xdr:row>62</xdr:row>
      <xdr:rowOff>151003</xdr:rowOff>
    </xdr:to>
    <xdr:sp macro="" textlink="">
      <xdr:nvSpPr>
        <xdr:cNvPr id="526" name="楕円 525">
          <a:extLst>
            <a:ext uri="{FF2B5EF4-FFF2-40B4-BE49-F238E27FC236}">
              <a16:creationId xmlns:a16="http://schemas.microsoft.com/office/drawing/2014/main" id="{E74C1C0F-F408-4FAF-85F9-6E8514A89956}"/>
            </a:ext>
          </a:extLst>
        </xdr:cNvPr>
        <xdr:cNvSpPr/>
      </xdr:nvSpPr>
      <xdr:spPr>
        <a:xfrm>
          <a:off x="21272500" y="1067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59690</xdr:rowOff>
    </xdr:from>
    <xdr:to>
      <xdr:col>107</xdr:col>
      <xdr:colOff>101600</xdr:colOff>
      <xdr:row>62</xdr:row>
      <xdr:rowOff>161290</xdr:rowOff>
    </xdr:to>
    <xdr:sp macro="" textlink="">
      <xdr:nvSpPr>
        <xdr:cNvPr id="527" name="楕円 526">
          <a:extLst>
            <a:ext uri="{FF2B5EF4-FFF2-40B4-BE49-F238E27FC236}">
              <a16:creationId xmlns:a16="http://schemas.microsoft.com/office/drawing/2014/main" id="{44D1E79A-BABE-4986-90EF-3D1C69AB4708}"/>
            </a:ext>
          </a:extLst>
        </xdr:cNvPr>
        <xdr:cNvSpPr/>
      </xdr:nvSpPr>
      <xdr:spPr>
        <a:xfrm>
          <a:off x="203835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100203</xdr:rowOff>
    </xdr:from>
    <xdr:to>
      <xdr:col>111</xdr:col>
      <xdr:colOff>177800</xdr:colOff>
      <xdr:row>62</xdr:row>
      <xdr:rowOff>110490</xdr:rowOff>
    </xdr:to>
    <xdr:cxnSp macro="">
      <xdr:nvCxnSpPr>
        <xdr:cNvPr id="528" name="直線コネクタ 527">
          <a:extLst>
            <a:ext uri="{FF2B5EF4-FFF2-40B4-BE49-F238E27FC236}">
              <a16:creationId xmlns:a16="http://schemas.microsoft.com/office/drawing/2014/main" id="{20DDC51A-3E44-4AAF-84A4-67EA23A31A19}"/>
            </a:ext>
          </a:extLst>
        </xdr:cNvPr>
        <xdr:cNvCxnSpPr/>
      </xdr:nvCxnSpPr>
      <xdr:spPr>
        <a:xfrm flipV="1">
          <a:off x="20434300" y="10730103"/>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144670</xdr:rowOff>
    </xdr:from>
    <xdr:ext cx="469744" cy="259045"/>
    <xdr:sp macro="" textlink="">
      <xdr:nvSpPr>
        <xdr:cNvPr id="529" name="n_1aveValue【学校施設】&#10;一人当たり面積">
          <a:extLst>
            <a:ext uri="{FF2B5EF4-FFF2-40B4-BE49-F238E27FC236}">
              <a16:creationId xmlns:a16="http://schemas.microsoft.com/office/drawing/2014/main" id="{4A1E4008-7F87-485D-87D3-90DE3BAA9DA9}"/>
            </a:ext>
          </a:extLst>
        </xdr:cNvPr>
        <xdr:cNvSpPr txBox="1"/>
      </xdr:nvSpPr>
      <xdr:spPr>
        <a:xfrm>
          <a:off x="21075727" y="104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152290</xdr:rowOff>
    </xdr:from>
    <xdr:ext cx="469744" cy="259045"/>
    <xdr:sp macro="" textlink="">
      <xdr:nvSpPr>
        <xdr:cNvPr id="530" name="n_2aveValue【学校施設】&#10;一人当たり面積">
          <a:extLst>
            <a:ext uri="{FF2B5EF4-FFF2-40B4-BE49-F238E27FC236}">
              <a16:creationId xmlns:a16="http://schemas.microsoft.com/office/drawing/2014/main" id="{B8B7D761-66A7-44E8-8333-585327B5CB4E}"/>
            </a:ext>
          </a:extLst>
        </xdr:cNvPr>
        <xdr:cNvSpPr txBox="1"/>
      </xdr:nvSpPr>
      <xdr:spPr>
        <a:xfrm>
          <a:off x="20199427" y="1043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156100</xdr:rowOff>
    </xdr:from>
    <xdr:ext cx="469744" cy="259045"/>
    <xdr:sp macro="" textlink="">
      <xdr:nvSpPr>
        <xdr:cNvPr id="531" name="n_3aveValue【学校施設】&#10;一人当たり面積">
          <a:extLst>
            <a:ext uri="{FF2B5EF4-FFF2-40B4-BE49-F238E27FC236}">
              <a16:creationId xmlns:a16="http://schemas.microsoft.com/office/drawing/2014/main" id="{FFBA73C8-A5DB-44C4-A920-C8EFA148EEC5}"/>
            </a:ext>
          </a:extLst>
        </xdr:cNvPr>
        <xdr:cNvSpPr txBox="1"/>
      </xdr:nvSpPr>
      <xdr:spPr>
        <a:xfrm>
          <a:off x="19310427" y="1044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16273</xdr:rowOff>
    </xdr:from>
    <xdr:ext cx="469744" cy="259045"/>
    <xdr:sp macro="" textlink="">
      <xdr:nvSpPr>
        <xdr:cNvPr id="532" name="n_4aveValue【学校施設】&#10;一人当たり面積">
          <a:extLst>
            <a:ext uri="{FF2B5EF4-FFF2-40B4-BE49-F238E27FC236}">
              <a16:creationId xmlns:a16="http://schemas.microsoft.com/office/drawing/2014/main" id="{58881E59-68F5-44A2-A1B9-77219FF9BDAC}"/>
            </a:ext>
          </a:extLst>
        </xdr:cNvPr>
        <xdr:cNvSpPr txBox="1"/>
      </xdr:nvSpPr>
      <xdr:spPr>
        <a:xfrm>
          <a:off x="18421427" y="1030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142130</xdr:rowOff>
    </xdr:from>
    <xdr:ext cx="469744" cy="259045"/>
    <xdr:sp macro="" textlink="">
      <xdr:nvSpPr>
        <xdr:cNvPr id="533" name="n_1mainValue【学校施設】&#10;一人当たり面積">
          <a:extLst>
            <a:ext uri="{FF2B5EF4-FFF2-40B4-BE49-F238E27FC236}">
              <a16:creationId xmlns:a16="http://schemas.microsoft.com/office/drawing/2014/main" id="{50B21633-C4AE-4A8C-A075-D45392871D72}"/>
            </a:ext>
          </a:extLst>
        </xdr:cNvPr>
        <xdr:cNvSpPr txBox="1"/>
      </xdr:nvSpPr>
      <xdr:spPr>
        <a:xfrm>
          <a:off x="21075727" y="1077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152417</xdr:rowOff>
    </xdr:from>
    <xdr:ext cx="469744" cy="259045"/>
    <xdr:sp macro="" textlink="">
      <xdr:nvSpPr>
        <xdr:cNvPr id="534" name="n_2mainValue【学校施設】&#10;一人当たり面積">
          <a:extLst>
            <a:ext uri="{FF2B5EF4-FFF2-40B4-BE49-F238E27FC236}">
              <a16:creationId xmlns:a16="http://schemas.microsoft.com/office/drawing/2014/main" id="{389B07DC-A5C7-4E8C-9508-07A81E726C2A}"/>
            </a:ext>
          </a:extLst>
        </xdr:cNvPr>
        <xdr:cNvSpPr txBox="1"/>
      </xdr:nvSpPr>
      <xdr:spPr>
        <a:xfrm>
          <a:off x="20199427" y="1078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5" name="正方形/長方形 534">
          <a:extLst>
            <a:ext uri="{FF2B5EF4-FFF2-40B4-BE49-F238E27FC236}">
              <a16:creationId xmlns:a16="http://schemas.microsoft.com/office/drawing/2014/main" id="{202907A8-3EB2-4CA9-B85D-5F0EA60B177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6" name="正方形/長方形 535">
          <a:extLst>
            <a:ext uri="{FF2B5EF4-FFF2-40B4-BE49-F238E27FC236}">
              <a16:creationId xmlns:a16="http://schemas.microsoft.com/office/drawing/2014/main" id="{A32351FA-09EC-4655-95C4-2374E05DC94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7" name="正方形/長方形 536">
          <a:extLst>
            <a:ext uri="{FF2B5EF4-FFF2-40B4-BE49-F238E27FC236}">
              <a16:creationId xmlns:a16="http://schemas.microsoft.com/office/drawing/2014/main" id="{9BE73CBB-5B24-4E5D-A0CA-A35E3AF4E6A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8" name="正方形/長方形 537">
          <a:extLst>
            <a:ext uri="{FF2B5EF4-FFF2-40B4-BE49-F238E27FC236}">
              <a16:creationId xmlns:a16="http://schemas.microsoft.com/office/drawing/2014/main" id="{757E58DE-069B-40B7-B1EC-EDF807C38B9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9" name="正方形/長方形 538">
          <a:extLst>
            <a:ext uri="{FF2B5EF4-FFF2-40B4-BE49-F238E27FC236}">
              <a16:creationId xmlns:a16="http://schemas.microsoft.com/office/drawing/2014/main" id="{7B3FD43F-4A6B-4257-817A-9BCE2819953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0" name="正方形/長方形 539">
          <a:extLst>
            <a:ext uri="{FF2B5EF4-FFF2-40B4-BE49-F238E27FC236}">
              <a16:creationId xmlns:a16="http://schemas.microsoft.com/office/drawing/2014/main" id="{D496290E-865C-42C3-8158-E1D9386D63D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1" name="正方形/長方形 540">
          <a:extLst>
            <a:ext uri="{FF2B5EF4-FFF2-40B4-BE49-F238E27FC236}">
              <a16:creationId xmlns:a16="http://schemas.microsoft.com/office/drawing/2014/main" id="{2499217A-DB9A-4798-86A0-F638127904B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2" name="正方形/長方形 541">
          <a:extLst>
            <a:ext uri="{FF2B5EF4-FFF2-40B4-BE49-F238E27FC236}">
              <a16:creationId xmlns:a16="http://schemas.microsoft.com/office/drawing/2014/main" id="{A4834499-4A69-4F17-AA7A-693AA3DECAA7}"/>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43" name="正方形/長方形 542">
          <a:extLst>
            <a:ext uri="{FF2B5EF4-FFF2-40B4-BE49-F238E27FC236}">
              <a16:creationId xmlns:a16="http://schemas.microsoft.com/office/drawing/2014/main" id="{A37D2175-361A-4229-9960-D9EA9B115BA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4" name="正方形/長方形 543">
          <a:extLst>
            <a:ext uri="{FF2B5EF4-FFF2-40B4-BE49-F238E27FC236}">
              <a16:creationId xmlns:a16="http://schemas.microsoft.com/office/drawing/2014/main" id="{C604F8B4-B40E-464F-B2E6-AC986CD8747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5" name="正方形/長方形 544">
          <a:extLst>
            <a:ext uri="{FF2B5EF4-FFF2-40B4-BE49-F238E27FC236}">
              <a16:creationId xmlns:a16="http://schemas.microsoft.com/office/drawing/2014/main" id="{7DCEFCDF-C147-411A-B384-C0A8701E069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6" name="正方形/長方形 545">
          <a:extLst>
            <a:ext uri="{FF2B5EF4-FFF2-40B4-BE49-F238E27FC236}">
              <a16:creationId xmlns:a16="http://schemas.microsoft.com/office/drawing/2014/main" id="{2B85A2ED-21EB-41C8-A132-475E617A2D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7" name="正方形/長方形 546">
          <a:extLst>
            <a:ext uri="{FF2B5EF4-FFF2-40B4-BE49-F238E27FC236}">
              <a16:creationId xmlns:a16="http://schemas.microsoft.com/office/drawing/2014/main" id="{731AF3AE-D0D3-4821-8B7F-8A664C8A6DC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8" name="正方形/長方形 547">
          <a:extLst>
            <a:ext uri="{FF2B5EF4-FFF2-40B4-BE49-F238E27FC236}">
              <a16:creationId xmlns:a16="http://schemas.microsoft.com/office/drawing/2014/main" id="{7B58FA36-CD0B-4901-85B2-5BDC2BFE7D6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9" name="正方形/長方形 548">
          <a:extLst>
            <a:ext uri="{FF2B5EF4-FFF2-40B4-BE49-F238E27FC236}">
              <a16:creationId xmlns:a16="http://schemas.microsoft.com/office/drawing/2014/main" id="{B24277B3-BEDD-4F77-9030-C21633E9944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0" name="正方形/長方形 549">
          <a:extLst>
            <a:ext uri="{FF2B5EF4-FFF2-40B4-BE49-F238E27FC236}">
              <a16:creationId xmlns:a16="http://schemas.microsoft.com/office/drawing/2014/main" id="{FFD29942-5448-45E0-96D0-247E5BBE9E82}"/>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51" name="正方形/長方形 550">
          <a:extLst>
            <a:ext uri="{FF2B5EF4-FFF2-40B4-BE49-F238E27FC236}">
              <a16:creationId xmlns:a16="http://schemas.microsoft.com/office/drawing/2014/main" id="{7606B28A-FA41-419D-8E49-E12DC1E878E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2" name="正方形/長方形 551">
          <a:extLst>
            <a:ext uri="{FF2B5EF4-FFF2-40B4-BE49-F238E27FC236}">
              <a16:creationId xmlns:a16="http://schemas.microsoft.com/office/drawing/2014/main" id="{F65F19A0-0B19-400A-88CE-9799C4F4F96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3" name="正方形/長方形 552">
          <a:extLst>
            <a:ext uri="{FF2B5EF4-FFF2-40B4-BE49-F238E27FC236}">
              <a16:creationId xmlns:a16="http://schemas.microsoft.com/office/drawing/2014/main" id="{24187AD4-8144-4D91-80ED-2A1DF47E5D7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4" name="正方形/長方形 553">
          <a:extLst>
            <a:ext uri="{FF2B5EF4-FFF2-40B4-BE49-F238E27FC236}">
              <a16:creationId xmlns:a16="http://schemas.microsoft.com/office/drawing/2014/main" id="{49BAA246-2BC2-4DE9-B626-2C60093876D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5" name="正方形/長方形 554">
          <a:extLst>
            <a:ext uri="{FF2B5EF4-FFF2-40B4-BE49-F238E27FC236}">
              <a16:creationId xmlns:a16="http://schemas.microsoft.com/office/drawing/2014/main" id="{9E89B588-8F0E-4972-AA9B-3E2ADFBA65E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6" name="正方形/長方形 555">
          <a:extLst>
            <a:ext uri="{FF2B5EF4-FFF2-40B4-BE49-F238E27FC236}">
              <a16:creationId xmlns:a16="http://schemas.microsoft.com/office/drawing/2014/main" id="{662A77DE-DD48-48EB-A732-9460EED782D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7" name="正方形/長方形 556">
          <a:extLst>
            <a:ext uri="{FF2B5EF4-FFF2-40B4-BE49-F238E27FC236}">
              <a16:creationId xmlns:a16="http://schemas.microsoft.com/office/drawing/2014/main" id="{5CF844E6-52B7-4931-844F-11BBF855171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8" name="正方形/長方形 557">
          <a:extLst>
            <a:ext uri="{FF2B5EF4-FFF2-40B4-BE49-F238E27FC236}">
              <a16:creationId xmlns:a16="http://schemas.microsoft.com/office/drawing/2014/main" id="{AD226464-CE79-4553-9A8A-402513CEE9C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9" name="テキスト ボックス 558">
          <a:extLst>
            <a:ext uri="{FF2B5EF4-FFF2-40B4-BE49-F238E27FC236}">
              <a16:creationId xmlns:a16="http://schemas.microsoft.com/office/drawing/2014/main" id="{52950373-9DA7-4A03-8271-6C023AC596D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0" name="直線コネクタ 559">
          <a:extLst>
            <a:ext uri="{FF2B5EF4-FFF2-40B4-BE49-F238E27FC236}">
              <a16:creationId xmlns:a16="http://schemas.microsoft.com/office/drawing/2014/main" id="{A05BB5AA-C6A5-4D08-BBA1-0B2D35531EE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61" name="テキスト ボックス 560">
          <a:extLst>
            <a:ext uri="{FF2B5EF4-FFF2-40B4-BE49-F238E27FC236}">
              <a16:creationId xmlns:a16="http://schemas.microsoft.com/office/drawing/2014/main" id="{DB582092-6E08-48B3-979D-D614009F3E9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62" name="直線コネクタ 561">
          <a:extLst>
            <a:ext uri="{FF2B5EF4-FFF2-40B4-BE49-F238E27FC236}">
              <a16:creationId xmlns:a16="http://schemas.microsoft.com/office/drawing/2014/main" id="{CF2211DD-9E23-430B-ABF4-2143F36C4FFC}"/>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63" name="テキスト ボックス 562">
          <a:extLst>
            <a:ext uri="{FF2B5EF4-FFF2-40B4-BE49-F238E27FC236}">
              <a16:creationId xmlns:a16="http://schemas.microsoft.com/office/drawing/2014/main" id="{8F1AE06F-F391-4D65-9623-8BE25E6625C6}"/>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64" name="直線コネクタ 563">
          <a:extLst>
            <a:ext uri="{FF2B5EF4-FFF2-40B4-BE49-F238E27FC236}">
              <a16:creationId xmlns:a16="http://schemas.microsoft.com/office/drawing/2014/main" id="{8966E95B-FCCF-4595-BBA8-6A658EAC5004}"/>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65" name="テキスト ボックス 564">
          <a:extLst>
            <a:ext uri="{FF2B5EF4-FFF2-40B4-BE49-F238E27FC236}">
              <a16:creationId xmlns:a16="http://schemas.microsoft.com/office/drawing/2014/main" id="{DC9359E2-59E1-42F7-A588-707797BD7CF2}"/>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66" name="直線コネクタ 565">
          <a:extLst>
            <a:ext uri="{FF2B5EF4-FFF2-40B4-BE49-F238E27FC236}">
              <a16:creationId xmlns:a16="http://schemas.microsoft.com/office/drawing/2014/main" id="{DBC852CE-BD8B-44F9-82D0-F91B24EE12E9}"/>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7" name="テキスト ボックス 566">
          <a:extLst>
            <a:ext uri="{FF2B5EF4-FFF2-40B4-BE49-F238E27FC236}">
              <a16:creationId xmlns:a16="http://schemas.microsoft.com/office/drawing/2014/main" id="{73ACA0B7-997D-4648-A4C2-FB0A72D6D987}"/>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8" name="直線コネクタ 567">
          <a:extLst>
            <a:ext uri="{FF2B5EF4-FFF2-40B4-BE49-F238E27FC236}">
              <a16:creationId xmlns:a16="http://schemas.microsoft.com/office/drawing/2014/main" id="{E6DDBE5A-F6BD-4317-A7B6-D16BAE0C6F81}"/>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9" name="テキスト ボックス 568">
          <a:extLst>
            <a:ext uri="{FF2B5EF4-FFF2-40B4-BE49-F238E27FC236}">
              <a16:creationId xmlns:a16="http://schemas.microsoft.com/office/drawing/2014/main" id="{55AEBCA6-CE3C-44DC-B94F-71D0A1C714A4}"/>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70" name="直線コネクタ 569">
          <a:extLst>
            <a:ext uri="{FF2B5EF4-FFF2-40B4-BE49-F238E27FC236}">
              <a16:creationId xmlns:a16="http://schemas.microsoft.com/office/drawing/2014/main" id="{6D5E28F7-7F68-4F95-AAFF-0718752684ED}"/>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71" name="テキスト ボックス 570">
          <a:extLst>
            <a:ext uri="{FF2B5EF4-FFF2-40B4-BE49-F238E27FC236}">
              <a16:creationId xmlns:a16="http://schemas.microsoft.com/office/drawing/2014/main" id="{7077B668-E468-4AD0-A780-D45860EDB7CF}"/>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2" name="直線コネクタ 571">
          <a:extLst>
            <a:ext uri="{FF2B5EF4-FFF2-40B4-BE49-F238E27FC236}">
              <a16:creationId xmlns:a16="http://schemas.microsoft.com/office/drawing/2014/main" id="{A6F5F331-C9F0-45ED-8894-6C9EF18AE23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73" name="テキスト ボックス 572">
          <a:extLst>
            <a:ext uri="{FF2B5EF4-FFF2-40B4-BE49-F238E27FC236}">
              <a16:creationId xmlns:a16="http://schemas.microsoft.com/office/drawing/2014/main" id="{9DAAC4F7-86B9-43D4-8EE4-29B4DA2BD7F3}"/>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4" name="【公民館】&#10;有形固定資産減価償却率グラフ枠">
          <a:extLst>
            <a:ext uri="{FF2B5EF4-FFF2-40B4-BE49-F238E27FC236}">
              <a16:creationId xmlns:a16="http://schemas.microsoft.com/office/drawing/2014/main" id="{A0ED4F48-B504-4620-B98C-0DE5E2A81A6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99061</xdr:rowOff>
    </xdr:from>
    <xdr:to>
      <xdr:col>85</xdr:col>
      <xdr:colOff>126364</xdr:colOff>
      <xdr:row>108</xdr:row>
      <xdr:rowOff>152400</xdr:rowOff>
    </xdr:to>
    <xdr:cxnSp macro="">
      <xdr:nvCxnSpPr>
        <xdr:cNvPr id="575" name="直線コネクタ 574">
          <a:extLst>
            <a:ext uri="{FF2B5EF4-FFF2-40B4-BE49-F238E27FC236}">
              <a16:creationId xmlns:a16="http://schemas.microsoft.com/office/drawing/2014/main" id="{17E189E2-ABE2-4DA6-BA85-1DD8B7968501}"/>
            </a:ext>
          </a:extLst>
        </xdr:cNvPr>
        <xdr:cNvCxnSpPr/>
      </xdr:nvCxnSpPr>
      <xdr:spPr>
        <a:xfrm flipV="1">
          <a:off x="16318864" y="17072611"/>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576" name="【公民館】&#10;有形固定資産減価償却率最小値テキスト">
          <a:extLst>
            <a:ext uri="{FF2B5EF4-FFF2-40B4-BE49-F238E27FC236}">
              <a16:creationId xmlns:a16="http://schemas.microsoft.com/office/drawing/2014/main" id="{5BC58204-75EF-48D4-99FA-C0ADAEBD93C4}"/>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77" name="直線コネクタ 576">
          <a:extLst>
            <a:ext uri="{FF2B5EF4-FFF2-40B4-BE49-F238E27FC236}">
              <a16:creationId xmlns:a16="http://schemas.microsoft.com/office/drawing/2014/main" id="{C8C5E8BD-721E-4F47-BE24-95636C66353D}"/>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45738</xdr:rowOff>
    </xdr:from>
    <xdr:ext cx="405111" cy="259045"/>
    <xdr:sp macro="" textlink="">
      <xdr:nvSpPr>
        <xdr:cNvPr id="578" name="【公民館】&#10;有形固定資産減価償却率最大値テキスト">
          <a:extLst>
            <a:ext uri="{FF2B5EF4-FFF2-40B4-BE49-F238E27FC236}">
              <a16:creationId xmlns:a16="http://schemas.microsoft.com/office/drawing/2014/main" id="{4AC5C60E-3540-4992-92B5-F868B45D21BE}"/>
            </a:ext>
          </a:extLst>
        </xdr:cNvPr>
        <xdr:cNvSpPr txBox="1"/>
      </xdr:nvSpPr>
      <xdr:spPr>
        <a:xfrm>
          <a:off x="16357600" y="1684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99061</xdr:rowOff>
    </xdr:from>
    <xdr:to>
      <xdr:col>86</xdr:col>
      <xdr:colOff>25400</xdr:colOff>
      <xdr:row>99</xdr:row>
      <xdr:rowOff>99061</xdr:rowOff>
    </xdr:to>
    <xdr:cxnSp macro="">
      <xdr:nvCxnSpPr>
        <xdr:cNvPr id="579" name="直線コネクタ 578">
          <a:extLst>
            <a:ext uri="{FF2B5EF4-FFF2-40B4-BE49-F238E27FC236}">
              <a16:creationId xmlns:a16="http://schemas.microsoft.com/office/drawing/2014/main" id="{CFDB7102-B44B-4BF0-87EF-C1F9F3674B93}"/>
            </a:ext>
          </a:extLst>
        </xdr:cNvPr>
        <xdr:cNvCxnSpPr/>
      </xdr:nvCxnSpPr>
      <xdr:spPr>
        <a:xfrm>
          <a:off x="16230600" y="1707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160038</xdr:rowOff>
    </xdr:from>
    <xdr:ext cx="405111" cy="259045"/>
    <xdr:sp macro="" textlink="">
      <xdr:nvSpPr>
        <xdr:cNvPr id="580" name="【公民館】&#10;有形固定資産減価償却率平均値テキスト">
          <a:extLst>
            <a:ext uri="{FF2B5EF4-FFF2-40B4-BE49-F238E27FC236}">
              <a16:creationId xmlns:a16="http://schemas.microsoft.com/office/drawing/2014/main" id="{837EBA15-794B-4194-9B58-6348BF6BFA11}"/>
            </a:ext>
          </a:extLst>
        </xdr:cNvPr>
        <xdr:cNvSpPr txBox="1"/>
      </xdr:nvSpPr>
      <xdr:spPr>
        <a:xfrm>
          <a:off x="16357600" y="17819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581" name="フローチャート: 判断 580">
          <a:extLst>
            <a:ext uri="{FF2B5EF4-FFF2-40B4-BE49-F238E27FC236}">
              <a16:creationId xmlns:a16="http://schemas.microsoft.com/office/drawing/2014/main" id="{5181A84E-BCCD-485C-9318-6BC4AC18592B}"/>
            </a:ext>
          </a:extLst>
        </xdr:cNvPr>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34925</xdr:rowOff>
    </xdr:from>
    <xdr:to>
      <xdr:col>81</xdr:col>
      <xdr:colOff>101600</xdr:colOff>
      <xdr:row>104</xdr:row>
      <xdr:rowOff>136525</xdr:rowOff>
    </xdr:to>
    <xdr:sp macro="" textlink="">
      <xdr:nvSpPr>
        <xdr:cNvPr id="582" name="フローチャート: 判断 581">
          <a:extLst>
            <a:ext uri="{FF2B5EF4-FFF2-40B4-BE49-F238E27FC236}">
              <a16:creationId xmlns:a16="http://schemas.microsoft.com/office/drawing/2014/main" id="{BB757FA8-C2D0-4631-AFF3-E1F42D6EFED3}"/>
            </a:ext>
          </a:extLst>
        </xdr:cNvPr>
        <xdr:cNvSpPr/>
      </xdr:nvSpPr>
      <xdr:spPr>
        <a:xfrm>
          <a:off x="15430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21589</xdr:rowOff>
    </xdr:from>
    <xdr:to>
      <xdr:col>76</xdr:col>
      <xdr:colOff>165100</xdr:colOff>
      <xdr:row>104</xdr:row>
      <xdr:rowOff>123189</xdr:rowOff>
    </xdr:to>
    <xdr:sp macro="" textlink="">
      <xdr:nvSpPr>
        <xdr:cNvPr id="583" name="フローチャート: 判断 582">
          <a:extLst>
            <a:ext uri="{FF2B5EF4-FFF2-40B4-BE49-F238E27FC236}">
              <a16:creationId xmlns:a16="http://schemas.microsoft.com/office/drawing/2014/main" id="{48B78276-F6E5-4DF0-BE6C-59A0996EFACB}"/>
            </a:ext>
          </a:extLst>
        </xdr:cNvPr>
        <xdr:cNvSpPr/>
      </xdr:nvSpPr>
      <xdr:spPr>
        <a:xfrm>
          <a:off x="14541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19686</xdr:rowOff>
    </xdr:from>
    <xdr:to>
      <xdr:col>72</xdr:col>
      <xdr:colOff>38100</xdr:colOff>
      <xdr:row>104</xdr:row>
      <xdr:rowOff>121286</xdr:rowOff>
    </xdr:to>
    <xdr:sp macro="" textlink="">
      <xdr:nvSpPr>
        <xdr:cNvPr id="584" name="フローチャート: 判断 583">
          <a:extLst>
            <a:ext uri="{FF2B5EF4-FFF2-40B4-BE49-F238E27FC236}">
              <a16:creationId xmlns:a16="http://schemas.microsoft.com/office/drawing/2014/main" id="{5C303422-AB38-458A-8C95-3DC5BC279720}"/>
            </a:ext>
          </a:extLst>
        </xdr:cNvPr>
        <xdr:cNvSpPr/>
      </xdr:nvSpPr>
      <xdr:spPr>
        <a:xfrm>
          <a:off x="13652500" y="1785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132080</xdr:rowOff>
    </xdr:from>
    <xdr:to>
      <xdr:col>67</xdr:col>
      <xdr:colOff>101600</xdr:colOff>
      <xdr:row>105</xdr:row>
      <xdr:rowOff>62230</xdr:rowOff>
    </xdr:to>
    <xdr:sp macro="" textlink="">
      <xdr:nvSpPr>
        <xdr:cNvPr id="585" name="フローチャート: 判断 584">
          <a:extLst>
            <a:ext uri="{FF2B5EF4-FFF2-40B4-BE49-F238E27FC236}">
              <a16:creationId xmlns:a16="http://schemas.microsoft.com/office/drawing/2014/main" id="{06D44213-1A6E-4E1C-8418-D87B6A6F9FED}"/>
            </a:ext>
          </a:extLst>
        </xdr:cNvPr>
        <xdr:cNvSpPr/>
      </xdr:nvSpPr>
      <xdr:spPr>
        <a:xfrm>
          <a:off x="12763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6" name="テキスト ボックス 585">
          <a:extLst>
            <a:ext uri="{FF2B5EF4-FFF2-40B4-BE49-F238E27FC236}">
              <a16:creationId xmlns:a16="http://schemas.microsoft.com/office/drawing/2014/main" id="{351C07C2-D915-4547-915C-AF8A66CD109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7" name="テキスト ボックス 586">
          <a:extLst>
            <a:ext uri="{FF2B5EF4-FFF2-40B4-BE49-F238E27FC236}">
              <a16:creationId xmlns:a16="http://schemas.microsoft.com/office/drawing/2014/main" id="{DDE4A3B0-254C-4A80-82C8-EBC39800561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8" name="テキスト ボックス 587">
          <a:extLst>
            <a:ext uri="{FF2B5EF4-FFF2-40B4-BE49-F238E27FC236}">
              <a16:creationId xmlns:a16="http://schemas.microsoft.com/office/drawing/2014/main" id="{CE91D4E6-B7EA-4A6B-854B-71576748213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9" name="テキスト ボックス 588">
          <a:extLst>
            <a:ext uri="{FF2B5EF4-FFF2-40B4-BE49-F238E27FC236}">
              <a16:creationId xmlns:a16="http://schemas.microsoft.com/office/drawing/2014/main" id="{E749D7A4-F709-4CE7-B42B-5429447243D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0" name="テキスト ボックス 589">
          <a:extLst>
            <a:ext uri="{FF2B5EF4-FFF2-40B4-BE49-F238E27FC236}">
              <a16:creationId xmlns:a16="http://schemas.microsoft.com/office/drawing/2014/main" id="{59339FEC-3442-4269-B693-C5F6C9F176B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57786</xdr:rowOff>
    </xdr:from>
    <xdr:to>
      <xdr:col>81</xdr:col>
      <xdr:colOff>101600</xdr:colOff>
      <xdr:row>107</xdr:row>
      <xdr:rowOff>159386</xdr:rowOff>
    </xdr:to>
    <xdr:sp macro="" textlink="">
      <xdr:nvSpPr>
        <xdr:cNvPr id="591" name="楕円 590">
          <a:extLst>
            <a:ext uri="{FF2B5EF4-FFF2-40B4-BE49-F238E27FC236}">
              <a16:creationId xmlns:a16="http://schemas.microsoft.com/office/drawing/2014/main" id="{441C818E-ACD3-41E8-B5FE-E878B4618663}"/>
            </a:ext>
          </a:extLst>
        </xdr:cNvPr>
        <xdr:cNvSpPr/>
      </xdr:nvSpPr>
      <xdr:spPr>
        <a:xfrm>
          <a:off x="15430500" y="1840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107</xdr:row>
      <xdr:rowOff>48261</xdr:rowOff>
    </xdr:from>
    <xdr:to>
      <xdr:col>76</xdr:col>
      <xdr:colOff>165100</xdr:colOff>
      <xdr:row>107</xdr:row>
      <xdr:rowOff>149861</xdr:rowOff>
    </xdr:to>
    <xdr:sp macro="" textlink="">
      <xdr:nvSpPr>
        <xdr:cNvPr id="592" name="楕円 591">
          <a:extLst>
            <a:ext uri="{FF2B5EF4-FFF2-40B4-BE49-F238E27FC236}">
              <a16:creationId xmlns:a16="http://schemas.microsoft.com/office/drawing/2014/main" id="{ACF34079-73EC-4A46-88D0-9396B60B3095}"/>
            </a:ext>
          </a:extLst>
        </xdr:cNvPr>
        <xdr:cNvSpPr/>
      </xdr:nvSpPr>
      <xdr:spPr>
        <a:xfrm>
          <a:off x="14541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99061</xdr:rowOff>
    </xdr:from>
    <xdr:to>
      <xdr:col>81</xdr:col>
      <xdr:colOff>50800</xdr:colOff>
      <xdr:row>107</xdr:row>
      <xdr:rowOff>108586</xdr:rowOff>
    </xdr:to>
    <xdr:cxnSp macro="">
      <xdr:nvCxnSpPr>
        <xdr:cNvPr id="593" name="直線コネクタ 592">
          <a:extLst>
            <a:ext uri="{FF2B5EF4-FFF2-40B4-BE49-F238E27FC236}">
              <a16:creationId xmlns:a16="http://schemas.microsoft.com/office/drawing/2014/main" id="{45BD4282-9C9F-481A-937B-13A78F856DA6}"/>
            </a:ext>
          </a:extLst>
        </xdr:cNvPr>
        <xdr:cNvCxnSpPr/>
      </xdr:nvCxnSpPr>
      <xdr:spPr>
        <a:xfrm>
          <a:off x="14592300" y="1844421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153052</xdr:rowOff>
    </xdr:from>
    <xdr:ext cx="405111" cy="259045"/>
    <xdr:sp macro="" textlink="">
      <xdr:nvSpPr>
        <xdr:cNvPr id="594" name="n_1aveValue【公民館】&#10;有形固定資産減価償却率">
          <a:extLst>
            <a:ext uri="{FF2B5EF4-FFF2-40B4-BE49-F238E27FC236}">
              <a16:creationId xmlns:a16="http://schemas.microsoft.com/office/drawing/2014/main" id="{E652E15D-0E04-4749-A6C7-ED82299B5C1A}"/>
            </a:ext>
          </a:extLst>
        </xdr:cNvPr>
        <xdr:cNvSpPr txBox="1"/>
      </xdr:nvSpPr>
      <xdr:spPr>
        <a:xfrm>
          <a:off x="15266044" y="176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139716</xdr:rowOff>
    </xdr:from>
    <xdr:ext cx="405111" cy="259045"/>
    <xdr:sp macro="" textlink="">
      <xdr:nvSpPr>
        <xdr:cNvPr id="595" name="n_2aveValue【公民館】&#10;有形固定資産減価償却率">
          <a:extLst>
            <a:ext uri="{FF2B5EF4-FFF2-40B4-BE49-F238E27FC236}">
              <a16:creationId xmlns:a16="http://schemas.microsoft.com/office/drawing/2014/main" id="{5AE592E9-F231-4D28-B054-30E1D69C784F}"/>
            </a:ext>
          </a:extLst>
        </xdr:cNvPr>
        <xdr:cNvSpPr txBox="1"/>
      </xdr:nvSpPr>
      <xdr:spPr>
        <a:xfrm>
          <a:off x="143897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137813</xdr:rowOff>
    </xdr:from>
    <xdr:ext cx="405111" cy="259045"/>
    <xdr:sp macro="" textlink="">
      <xdr:nvSpPr>
        <xdr:cNvPr id="596" name="n_3aveValue【公民館】&#10;有形固定資産減価償却率">
          <a:extLst>
            <a:ext uri="{FF2B5EF4-FFF2-40B4-BE49-F238E27FC236}">
              <a16:creationId xmlns:a16="http://schemas.microsoft.com/office/drawing/2014/main" id="{EBE07977-9122-433B-A920-339EE5609D9E}"/>
            </a:ext>
          </a:extLst>
        </xdr:cNvPr>
        <xdr:cNvSpPr txBox="1"/>
      </xdr:nvSpPr>
      <xdr:spPr>
        <a:xfrm>
          <a:off x="13500744" y="1762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78757</xdr:rowOff>
    </xdr:from>
    <xdr:ext cx="405111" cy="259045"/>
    <xdr:sp macro="" textlink="">
      <xdr:nvSpPr>
        <xdr:cNvPr id="597" name="n_4aveValue【公民館】&#10;有形固定資産減価償却率">
          <a:extLst>
            <a:ext uri="{FF2B5EF4-FFF2-40B4-BE49-F238E27FC236}">
              <a16:creationId xmlns:a16="http://schemas.microsoft.com/office/drawing/2014/main" id="{0A64151B-029C-40C8-9B0A-CB914A3C6B31}"/>
            </a:ext>
          </a:extLst>
        </xdr:cNvPr>
        <xdr:cNvSpPr txBox="1"/>
      </xdr:nvSpPr>
      <xdr:spPr>
        <a:xfrm>
          <a:off x="126117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150513</xdr:rowOff>
    </xdr:from>
    <xdr:ext cx="405111" cy="259045"/>
    <xdr:sp macro="" textlink="">
      <xdr:nvSpPr>
        <xdr:cNvPr id="598" name="n_1mainValue【公民館】&#10;有形固定資産減価償却率">
          <a:extLst>
            <a:ext uri="{FF2B5EF4-FFF2-40B4-BE49-F238E27FC236}">
              <a16:creationId xmlns:a16="http://schemas.microsoft.com/office/drawing/2014/main" id="{CD8346B4-5ACA-4839-9585-FFF217C1A85B}"/>
            </a:ext>
          </a:extLst>
        </xdr:cNvPr>
        <xdr:cNvSpPr txBox="1"/>
      </xdr:nvSpPr>
      <xdr:spPr>
        <a:xfrm>
          <a:off x="15266044" y="1849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140988</xdr:rowOff>
    </xdr:from>
    <xdr:ext cx="405111" cy="259045"/>
    <xdr:sp macro="" textlink="">
      <xdr:nvSpPr>
        <xdr:cNvPr id="599" name="n_2mainValue【公民館】&#10;有形固定資産減価償却率">
          <a:extLst>
            <a:ext uri="{FF2B5EF4-FFF2-40B4-BE49-F238E27FC236}">
              <a16:creationId xmlns:a16="http://schemas.microsoft.com/office/drawing/2014/main" id="{F2DD7E34-C830-4210-AF52-C3363E20ED62}"/>
            </a:ext>
          </a:extLst>
        </xdr:cNvPr>
        <xdr:cNvSpPr txBox="1"/>
      </xdr:nvSpPr>
      <xdr:spPr>
        <a:xfrm>
          <a:off x="14389744"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0" name="正方形/長方形 599">
          <a:extLst>
            <a:ext uri="{FF2B5EF4-FFF2-40B4-BE49-F238E27FC236}">
              <a16:creationId xmlns:a16="http://schemas.microsoft.com/office/drawing/2014/main" id="{DFC6B847-A19D-402E-A589-53C61FCC766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1" name="正方形/長方形 600">
          <a:extLst>
            <a:ext uri="{FF2B5EF4-FFF2-40B4-BE49-F238E27FC236}">
              <a16:creationId xmlns:a16="http://schemas.microsoft.com/office/drawing/2014/main" id="{57DF13E7-2B91-4566-A509-14E5C86A611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2" name="正方形/長方形 601">
          <a:extLst>
            <a:ext uri="{FF2B5EF4-FFF2-40B4-BE49-F238E27FC236}">
              <a16:creationId xmlns:a16="http://schemas.microsoft.com/office/drawing/2014/main" id="{8856DF42-E5A6-4F64-AD5B-7E4355EAC2A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3" name="正方形/長方形 602">
          <a:extLst>
            <a:ext uri="{FF2B5EF4-FFF2-40B4-BE49-F238E27FC236}">
              <a16:creationId xmlns:a16="http://schemas.microsoft.com/office/drawing/2014/main" id="{D99A727F-A553-48E1-9042-6152954C904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4" name="正方形/長方形 603">
          <a:extLst>
            <a:ext uri="{FF2B5EF4-FFF2-40B4-BE49-F238E27FC236}">
              <a16:creationId xmlns:a16="http://schemas.microsoft.com/office/drawing/2014/main" id="{5D13EF7B-4AF7-4297-8046-9269D7BD144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5" name="正方形/長方形 604">
          <a:extLst>
            <a:ext uri="{FF2B5EF4-FFF2-40B4-BE49-F238E27FC236}">
              <a16:creationId xmlns:a16="http://schemas.microsoft.com/office/drawing/2014/main" id="{3CD0969D-CAB8-45AD-8885-CFCAA1DE86D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6" name="正方形/長方形 605">
          <a:extLst>
            <a:ext uri="{FF2B5EF4-FFF2-40B4-BE49-F238E27FC236}">
              <a16:creationId xmlns:a16="http://schemas.microsoft.com/office/drawing/2014/main" id="{B520C652-893B-44D9-8446-4123AB0ECFC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7" name="正方形/長方形 606">
          <a:extLst>
            <a:ext uri="{FF2B5EF4-FFF2-40B4-BE49-F238E27FC236}">
              <a16:creationId xmlns:a16="http://schemas.microsoft.com/office/drawing/2014/main" id="{2831C456-0E0D-4DB8-A761-FDC130ACC9C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8" name="テキスト ボックス 607">
          <a:extLst>
            <a:ext uri="{FF2B5EF4-FFF2-40B4-BE49-F238E27FC236}">
              <a16:creationId xmlns:a16="http://schemas.microsoft.com/office/drawing/2014/main" id="{118D7245-655F-4CA4-A3B2-7D43C631A04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9" name="直線コネクタ 608">
          <a:extLst>
            <a:ext uri="{FF2B5EF4-FFF2-40B4-BE49-F238E27FC236}">
              <a16:creationId xmlns:a16="http://schemas.microsoft.com/office/drawing/2014/main" id="{BA95727F-1370-4D97-8B70-67507C9E939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0" name="直線コネクタ 609">
          <a:extLst>
            <a:ext uri="{FF2B5EF4-FFF2-40B4-BE49-F238E27FC236}">
              <a16:creationId xmlns:a16="http://schemas.microsoft.com/office/drawing/2014/main" id="{0CDCB95F-0E43-4486-9F3F-8EC942943607}"/>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1" name="テキスト ボックス 610">
          <a:extLst>
            <a:ext uri="{FF2B5EF4-FFF2-40B4-BE49-F238E27FC236}">
              <a16:creationId xmlns:a16="http://schemas.microsoft.com/office/drawing/2014/main" id="{C0A73772-47CA-4199-887E-CC55E7E7662B}"/>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2" name="直線コネクタ 611">
          <a:extLst>
            <a:ext uri="{FF2B5EF4-FFF2-40B4-BE49-F238E27FC236}">
              <a16:creationId xmlns:a16="http://schemas.microsoft.com/office/drawing/2014/main" id="{56793A54-D877-4768-87F9-69C6CF60092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3" name="テキスト ボックス 612">
          <a:extLst>
            <a:ext uri="{FF2B5EF4-FFF2-40B4-BE49-F238E27FC236}">
              <a16:creationId xmlns:a16="http://schemas.microsoft.com/office/drawing/2014/main" id="{4E669885-6436-4A0E-9EA3-8554A9382075}"/>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4" name="直線コネクタ 613">
          <a:extLst>
            <a:ext uri="{FF2B5EF4-FFF2-40B4-BE49-F238E27FC236}">
              <a16:creationId xmlns:a16="http://schemas.microsoft.com/office/drawing/2014/main" id="{A4A66B46-D0B0-41A0-B379-4CDDEE54C2FF}"/>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5" name="テキスト ボックス 614">
          <a:extLst>
            <a:ext uri="{FF2B5EF4-FFF2-40B4-BE49-F238E27FC236}">
              <a16:creationId xmlns:a16="http://schemas.microsoft.com/office/drawing/2014/main" id="{B5A696BF-0717-40D9-B2C4-1460E4C4FCD3}"/>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6" name="直線コネクタ 615">
          <a:extLst>
            <a:ext uri="{FF2B5EF4-FFF2-40B4-BE49-F238E27FC236}">
              <a16:creationId xmlns:a16="http://schemas.microsoft.com/office/drawing/2014/main" id="{CC12664C-B0A1-4244-82BB-76C875C92957}"/>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7" name="テキスト ボックス 616">
          <a:extLst>
            <a:ext uri="{FF2B5EF4-FFF2-40B4-BE49-F238E27FC236}">
              <a16:creationId xmlns:a16="http://schemas.microsoft.com/office/drawing/2014/main" id="{A028DFFA-D192-420B-8630-0E60ACC7A40F}"/>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8" name="直線コネクタ 617">
          <a:extLst>
            <a:ext uri="{FF2B5EF4-FFF2-40B4-BE49-F238E27FC236}">
              <a16:creationId xmlns:a16="http://schemas.microsoft.com/office/drawing/2014/main" id="{6F15A356-B158-41C3-88D1-D32BB482F13E}"/>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9" name="テキスト ボックス 618">
          <a:extLst>
            <a:ext uri="{FF2B5EF4-FFF2-40B4-BE49-F238E27FC236}">
              <a16:creationId xmlns:a16="http://schemas.microsoft.com/office/drawing/2014/main" id="{993E1987-7A77-4519-BF2C-9A269E48B343}"/>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0" name="直線コネクタ 619">
          <a:extLst>
            <a:ext uri="{FF2B5EF4-FFF2-40B4-BE49-F238E27FC236}">
              <a16:creationId xmlns:a16="http://schemas.microsoft.com/office/drawing/2014/main" id="{CE6A0B1D-6988-435E-93EE-9025C0FCE90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1" name="テキスト ボックス 620">
          <a:extLst>
            <a:ext uri="{FF2B5EF4-FFF2-40B4-BE49-F238E27FC236}">
              <a16:creationId xmlns:a16="http://schemas.microsoft.com/office/drawing/2014/main" id="{70262558-57B2-4AEE-91C1-06D6553EF14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2" name="【公民館】&#10;一人当たり面積グラフ枠">
          <a:extLst>
            <a:ext uri="{FF2B5EF4-FFF2-40B4-BE49-F238E27FC236}">
              <a16:creationId xmlns:a16="http://schemas.microsoft.com/office/drawing/2014/main" id="{E15BF4F2-EC74-4FD1-9587-8DF2D911B2E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623" name="直線コネクタ 622">
          <a:extLst>
            <a:ext uri="{FF2B5EF4-FFF2-40B4-BE49-F238E27FC236}">
              <a16:creationId xmlns:a16="http://schemas.microsoft.com/office/drawing/2014/main" id="{ADA3EB2A-8847-4D79-B0EF-5C78B1B26C91}"/>
            </a:ext>
          </a:extLst>
        </xdr:cNvPr>
        <xdr:cNvCxnSpPr/>
      </xdr:nvCxnSpPr>
      <xdr:spPr>
        <a:xfrm flipV="1">
          <a:off x="22160864" y="17245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624" name="【公民館】&#10;一人当たり面積最小値テキスト">
          <a:extLst>
            <a:ext uri="{FF2B5EF4-FFF2-40B4-BE49-F238E27FC236}">
              <a16:creationId xmlns:a16="http://schemas.microsoft.com/office/drawing/2014/main" id="{E0A062D2-50A8-4F74-81E3-D17C5CD0F0C1}"/>
            </a:ext>
          </a:extLst>
        </xdr:cNvPr>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625" name="直線コネクタ 624">
          <a:extLst>
            <a:ext uri="{FF2B5EF4-FFF2-40B4-BE49-F238E27FC236}">
              <a16:creationId xmlns:a16="http://schemas.microsoft.com/office/drawing/2014/main" id="{03559AE1-FF8F-4B40-A155-8650F79F1060}"/>
            </a:ext>
          </a:extLst>
        </xdr:cNvPr>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626" name="【公民館】&#10;一人当たり面積最大値テキスト">
          <a:extLst>
            <a:ext uri="{FF2B5EF4-FFF2-40B4-BE49-F238E27FC236}">
              <a16:creationId xmlns:a16="http://schemas.microsoft.com/office/drawing/2014/main" id="{B8885EF7-E2BB-487B-B244-790F3F931776}"/>
            </a:ext>
          </a:extLst>
        </xdr:cNvPr>
        <xdr:cNvSpPr txBox="1"/>
      </xdr:nvSpPr>
      <xdr:spPr>
        <a:xfrm>
          <a:off x="22199600" y="170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627" name="直線コネクタ 626">
          <a:extLst>
            <a:ext uri="{FF2B5EF4-FFF2-40B4-BE49-F238E27FC236}">
              <a16:creationId xmlns:a16="http://schemas.microsoft.com/office/drawing/2014/main" id="{8E63CF5B-6442-4058-BE1E-74CC93DF167D}"/>
            </a:ext>
          </a:extLst>
        </xdr:cNvPr>
        <xdr:cNvCxnSpPr/>
      </xdr:nvCxnSpPr>
      <xdr:spPr>
        <a:xfrm>
          <a:off x="22072600" y="1724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73677</xdr:rowOff>
    </xdr:from>
    <xdr:ext cx="469744" cy="259045"/>
    <xdr:sp macro="" textlink="">
      <xdr:nvSpPr>
        <xdr:cNvPr id="628" name="【公民館】&#10;一人当たり面積平均値テキスト">
          <a:extLst>
            <a:ext uri="{FF2B5EF4-FFF2-40B4-BE49-F238E27FC236}">
              <a16:creationId xmlns:a16="http://schemas.microsoft.com/office/drawing/2014/main" id="{E94B8481-6F2C-4CAC-ABDA-816255F5DDF6}"/>
            </a:ext>
          </a:extLst>
        </xdr:cNvPr>
        <xdr:cNvSpPr txBox="1"/>
      </xdr:nvSpPr>
      <xdr:spPr>
        <a:xfrm>
          <a:off x="22199600" y="18247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95250</xdr:rowOff>
    </xdr:from>
    <xdr:to>
      <xdr:col>116</xdr:col>
      <xdr:colOff>114300</xdr:colOff>
      <xdr:row>107</xdr:row>
      <xdr:rowOff>25400</xdr:rowOff>
    </xdr:to>
    <xdr:sp macro="" textlink="">
      <xdr:nvSpPr>
        <xdr:cNvPr id="629" name="フローチャート: 判断 628">
          <a:extLst>
            <a:ext uri="{FF2B5EF4-FFF2-40B4-BE49-F238E27FC236}">
              <a16:creationId xmlns:a16="http://schemas.microsoft.com/office/drawing/2014/main" id="{5D32CFA1-F760-4CA8-85DC-DFEC1F16778A}"/>
            </a:ext>
          </a:extLst>
        </xdr:cNvPr>
        <xdr:cNvSpPr/>
      </xdr:nvSpPr>
      <xdr:spPr>
        <a:xfrm>
          <a:off x="22110700" y="1826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106680</xdr:rowOff>
    </xdr:from>
    <xdr:to>
      <xdr:col>112</xdr:col>
      <xdr:colOff>38100</xdr:colOff>
      <xdr:row>107</xdr:row>
      <xdr:rowOff>36830</xdr:rowOff>
    </xdr:to>
    <xdr:sp macro="" textlink="">
      <xdr:nvSpPr>
        <xdr:cNvPr id="630" name="フローチャート: 判断 629">
          <a:extLst>
            <a:ext uri="{FF2B5EF4-FFF2-40B4-BE49-F238E27FC236}">
              <a16:creationId xmlns:a16="http://schemas.microsoft.com/office/drawing/2014/main" id="{7EF125A4-7A86-45FE-A2B4-1C83F31F6E2B}"/>
            </a:ext>
          </a:extLst>
        </xdr:cNvPr>
        <xdr:cNvSpPr/>
      </xdr:nvSpPr>
      <xdr:spPr>
        <a:xfrm>
          <a:off x="21272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143511</xdr:rowOff>
    </xdr:from>
    <xdr:to>
      <xdr:col>107</xdr:col>
      <xdr:colOff>101600</xdr:colOff>
      <xdr:row>107</xdr:row>
      <xdr:rowOff>73661</xdr:rowOff>
    </xdr:to>
    <xdr:sp macro="" textlink="">
      <xdr:nvSpPr>
        <xdr:cNvPr id="631" name="フローチャート: 判断 630">
          <a:extLst>
            <a:ext uri="{FF2B5EF4-FFF2-40B4-BE49-F238E27FC236}">
              <a16:creationId xmlns:a16="http://schemas.microsoft.com/office/drawing/2014/main" id="{2E50BA14-7BA2-4178-AB15-87A0EA342EB0}"/>
            </a:ext>
          </a:extLst>
        </xdr:cNvPr>
        <xdr:cNvSpPr/>
      </xdr:nvSpPr>
      <xdr:spPr>
        <a:xfrm>
          <a:off x="20383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119380</xdr:rowOff>
    </xdr:from>
    <xdr:to>
      <xdr:col>102</xdr:col>
      <xdr:colOff>165100</xdr:colOff>
      <xdr:row>107</xdr:row>
      <xdr:rowOff>49530</xdr:rowOff>
    </xdr:to>
    <xdr:sp macro="" textlink="">
      <xdr:nvSpPr>
        <xdr:cNvPr id="632" name="フローチャート: 判断 631">
          <a:extLst>
            <a:ext uri="{FF2B5EF4-FFF2-40B4-BE49-F238E27FC236}">
              <a16:creationId xmlns:a16="http://schemas.microsoft.com/office/drawing/2014/main" id="{8F0F06AC-E11C-4B07-A773-6087FC4F1DAA}"/>
            </a:ext>
          </a:extLst>
        </xdr:cNvPr>
        <xdr:cNvSpPr/>
      </xdr:nvSpPr>
      <xdr:spPr>
        <a:xfrm>
          <a:off x="19494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109220</xdr:rowOff>
    </xdr:from>
    <xdr:to>
      <xdr:col>98</xdr:col>
      <xdr:colOff>38100</xdr:colOff>
      <xdr:row>107</xdr:row>
      <xdr:rowOff>39370</xdr:rowOff>
    </xdr:to>
    <xdr:sp macro="" textlink="">
      <xdr:nvSpPr>
        <xdr:cNvPr id="633" name="フローチャート: 判断 632">
          <a:extLst>
            <a:ext uri="{FF2B5EF4-FFF2-40B4-BE49-F238E27FC236}">
              <a16:creationId xmlns:a16="http://schemas.microsoft.com/office/drawing/2014/main" id="{B70B0CDC-FB02-47BC-925A-B3E3408DB107}"/>
            </a:ext>
          </a:extLst>
        </xdr:cNvPr>
        <xdr:cNvSpPr/>
      </xdr:nvSpPr>
      <xdr:spPr>
        <a:xfrm>
          <a:off x="18605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5EAEEBCC-8E79-4F3C-A4D3-E4C3084D2C9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822FED48-A0CA-4532-9AE1-8CB5267DF73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5065EE84-8CC9-4664-935B-BB50DA8B8C0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D0810900-B0C1-4FD5-A502-D5146643F38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923B5E8A-28D2-4AD5-B68A-B4DD2DD86F5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24130</xdr:rowOff>
    </xdr:from>
    <xdr:to>
      <xdr:col>112</xdr:col>
      <xdr:colOff>38100</xdr:colOff>
      <xdr:row>108</xdr:row>
      <xdr:rowOff>125730</xdr:rowOff>
    </xdr:to>
    <xdr:sp macro="" textlink="">
      <xdr:nvSpPr>
        <xdr:cNvPr id="639" name="楕円 638">
          <a:extLst>
            <a:ext uri="{FF2B5EF4-FFF2-40B4-BE49-F238E27FC236}">
              <a16:creationId xmlns:a16="http://schemas.microsoft.com/office/drawing/2014/main" id="{B6FA8FA1-03AB-4A9E-BE37-C521343FC8B5}"/>
            </a:ext>
          </a:extLst>
        </xdr:cNvPr>
        <xdr:cNvSpPr/>
      </xdr:nvSpPr>
      <xdr:spPr>
        <a:xfrm>
          <a:off x="21272500" y="1854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25400</xdr:rowOff>
    </xdr:from>
    <xdr:to>
      <xdr:col>107</xdr:col>
      <xdr:colOff>101600</xdr:colOff>
      <xdr:row>108</xdr:row>
      <xdr:rowOff>127000</xdr:rowOff>
    </xdr:to>
    <xdr:sp macro="" textlink="">
      <xdr:nvSpPr>
        <xdr:cNvPr id="640" name="楕円 639">
          <a:extLst>
            <a:ext uri="{FF2B5EF4-FFF2-40B4-BE49-F238E27FC236}">
              <a16:creationId xmlns:a16="http://schemas.microsoft.com/office/drawing/2014/main" id="{F5782B1C-D511-4A8E-9A50-BA0CAB0CDE7F}"/>
            </a:ext>
          </a:extLst>
        </xdr:cNvPr>
        <xdr:cNvSpPr/>
      </xdr:nvSpPr>
      <xdr:spPr>
        <a:xfrm>
          <a:off x="20383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74930</xdr:rowOff>
    </xdr:from>
    <xdr:to>
      <xdr:col>111</xdr:col>
      <xdr:colOff>177800</xdr:colOff>
      <xdr:row>108</xdr:row>
      <xdr:rowOff>76200</xdr:rowOff>
    </xdr:to>
    <xdr:cxnSp macro="">
      <xdr:nvCxnSpPr>
        <xdr:cNvPr id="641" name="直線コネクタ 640">
          <a:extLst>
            <a:ext uri="{FF2B5EF4-FFF2-40B4-BE49-F238E27FC236}">
              <a16:creationId xmlns:a16="http://schemas.microsoft.com/office/drawing/2014/main" id="{AB1D2647-4D02-46FD-BFDB-6D33ED0D4E1F}"/>
            </a:ext>
          </a:extLst>
        </xdr:cNvPr>
        <xdr:cNvCxnSpPr/>
      </xdr:nvCxnSpPr>
      <xdr:spPr>
        <a:xfrm flipV="1">
          <a:off x="20434300" y="185915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53357</xdr:rowOff>
    </xdr:from>
    <xdr:ext cx="469744" cy="259045"/>
    <xdr:sp macro="" textlink="">
      <xdr:nvSpPr>
        <xdr:cNvPr id="642" name="n_1aveValue【公民館】&#10;一人当たり面積">
          <a:extLst>
            <a:ext uri="{FF2B5EF4-FFF2-40B4-BE49-F238E27FC236}">
              <a16:creationId xmlns:a16="http://schemas.microsoft.com/office/drawing/2014/main" id="{32460DB1-80D2-4F96-B1A7-DC28B6FFE482}"/>
            </a:ext>
          </a:extLst>
        </xdr:cNvPr>
        <xdr:cNvSpPr txBox="1"/>
      </xdr:nvSpPr>
      <xdr:spPr>
        <a:xfrm>
          <a:off x="2107572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90188</xdr:rowOff>
    </xdr:from>
    <xdr:ext cx="469744" cy="259045"/>
    <xdr:sp macro="" textlink="">
      <xdr:nvSpPr>
        <xdr:cNvPr id="643" name="n_2aveValue【公民館】&#10;一人当たり面積">
          <a:extLst>
            <a:ext uri="{FF2B5EF4-FFF2-40B4-BE49-F238E27FC236}">
              <a16:creationId xmlns:a16="http://schemas.microsoft.com/office/drawing/2014/main" id="{513A6787-D952-4F69-A6A6-27D8DD35E0F8}"/>
            </a:ext>
          </a:extLst>
        </xdr:cNvPr>
        <xdr:cNvSpPr txBox="1"/>
      </xdr:nvSpPr>
      <xdr:spPr>
        <a:xfrm>
          <a:off x="20199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66057</xdr:rowOff>
    </xdr:from>
    <xdr:ext cx="469744" cy="259045"/>
    <xdr:sp macro="" textlink="">
      <xdr:nvSpPr>
        <xdr:cNvPr id="644" name="n_3aveValue【公民館】&#10;一人当たり面積">
          <a:extLst>
            <a:ext uri="{FF2B5EF4-FFF2-40B4-BE49-F238E27FC236}">
              <a16:creationId xmlns:a16="http://schemas.microsoft.com/office/drawing/2014/main" id="{3B7DC5F9-9BEC-4847-9654-3BE1C3270400}"/>
            </a:ext>
          </a:extLst>
        </xdr:cNvPr>
        <xdr:cNvSpPr txBox="1"/>
      </xdr:nvSpPr>
      <xdr:spPr>
        <a:xfrm>
          <a:off x="19310427" y="180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55897</xdr:rowOff>
    </xdr:from>
    <xdr:ext cx="469744" cy="259045"/>
    <xdr:sp macro="" textlink="">
      <xdr:nvSpPr>
        <xdr:cNvPr id="645" name="n_4aveValue【公民館】&#10;一人当たり面積">
          <a:extLst>
            <a:ext uri="{FF2B5EF4-FFF2-40B4-BE49-F238E27FC236}">
              <a16:creationId xmlns:a16="http://schemas.microsoft.com/office/drawing/2014/main" id="{26670D92-7311-45BA-AB2D-DB697E1F0222}"/>
            </a:ext>
          </a:extLst>
        </xdr:cNvPr>
        <xdr:cNvSpPr txBox="1"/>
      </xdr:nvSpPr>
      <xdr:spPr>
        <a:xfrm>
          <a:off x="18421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116857</xdr:rowOff>
    </xdr:from>
    <xdr:ext cx="469744" cy="259045"/>
    <xdr:sp macro="" textlink="">
      <xdr:nvSpPr>
        <xdr:cNvPr id="646" name="n_1mainValue【公民館】&#10;一人当たり面積">
          <a:extLst>
            <a:ext uri="{FF2B5EF4-FFF2-40B4-BE49-F238E27FC236}">
              <a16:creationId xmlns:a16="http://schemas.microsoft.com/office/drawing/2014/main" id="{70C42A87-0DC1-485F-AF56-2ADD4D614DA9}"/>
            </a:ext>
          </a:extLst>
        </xdr:cNvPr>
        <xdr:cNvSpPr txBox="1"/>
      </xdr:nvSpPr>
      <xdr:spPr>
        <a:xfrm>
          <a:off x="21075727" y="1863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118127</xdr:rowOff>
    </xdr:from>
    <xdr:ext cx="469744" cy="259045"/>
    <xdr:sp macro="" textlink="">
      <xdr:nvSpPr>
        <xdr:cNvPr id="647" name="n_2mainValue【公民館】&#10;一人当たり面積">
          <a:extLst>
            <a:ext uri="{FF2B5EF4-FFF2-40B4-BE49-F238E27FC236}">
              <a16:creationId xmlns:a16="http://schemas.microsoft.com/office/drawing/2014/main" id="{B3FAC934-D425-4C52-BFB0-162C34C86DFA}"/>
            </a:ext>
          </a:extLst>
        </xdr:cNvPr>
        <xdr:cNvSpPr txBox="1"/>
      </xdr:nvSpPr>
      <xdr:spPr>
        <a:xfrm>
          <a:off x="201994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8" name="正方形/長方形 647">
          <a:extLst>
            <a:ext uri="{FF2B5EF4-FFF2-40B4-BE49-F238E27FC236}">
              <a16:creationId xmlns:a16="http://schemas.microsoft.com/office/drawing/2014/main" id="{0227F7A3-1B05-4AC0-9994-84A73629B29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9" name="正方形/長方形 648">
          <a:extLst>
            <a:ext uri="{FF2B5EF4-FFF2-40B4-BE49-F238E27FC236}">
              <a16:creationId xmlns:a16="http://schemas.microsoft.com/office/drawing/2014/main" id="{A065CFD2-4A92-4EDD-9C4D-CAC92064B61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0" name="テキスト ボックス 649">
          <a:extLst>
            <a:ext uri="{FF2B5EF4-FFF2-40B4-BE49-F238E27FC236}">
              <a16:creationId xmlns:a16="http://schemas.microsoft.com/office/drawing/2014/main" id="{D9BF688A-C79A-4586-A573-8A3967CF3D5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公営住宅について、町には全部で</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施設あるが、いずれも建設から</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年ほど経過しているため償却率は高くなっている。今後修繕費が増加する見込みのため、施設の適切な維持管理により、住環境の改善による入居率の向上と長寿命化を図りたい。</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なお、公営住宅のうち借地の住宅については今後</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年後を目途に廃止する方向で検討を進めている。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公民館については、年間</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万人ほどの利用者数を維持しているが、昭和</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46</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年に建設されたため、公営住宅同様施設の老朽化が進んでいる。令和</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年度改訂予定</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計画に基づき、人口の減少や利用者のニーズを見極めながら、計画的な施設マネジメントを行う必要がある。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学校施設については、小学校</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校・中学校</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校・幼稚園</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校がある。うち小学校１校と中学校はここ</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の間に建設しているため、学校施設全体の償却率は埼玉県の平均よりも低くなっていると考えられる。少子化により小・中学校の児童及び生徒は全体的に減少傾向にあり、長年使用している学校に係る修繕料は年々増加しているため、今後の使用見込みや費用対効果を考慮し適切に維持管理を行う。</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D9CAE1A-8FB1-4422-9D34-A80572D777A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8D9203A-8DDD-4F62-A257-67361567EDC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3B846E2-D108-4415-BE34-E0285C14248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4CB41A3-84B0-4C9D-83BF-57BE6B53C3B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埼玉県皆野町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41B8F11-BEB4-42E4-BD45-5C177E11C24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F8F0A38-33B2-4915-8E26-F001C331862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1288DD1-21E6-44F5-A4AA-C36E9EAD26D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3E063CA-7959-4BD5-82F9-756461E17EC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5748D2B-6AF6-4219-8F46-BB58406973C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49E3031-D603-4B8E-B677-F4036918F18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9,677
9,600
63.74
4,335,170
4,059,487
222,461
2,778,520
3,147,056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A9488F7-E0FA-4645-9D4D-E965A2FBE3C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55B0003-9D05-4C4F-BF97-945DA3946EF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7C9B3DF-42FE-4E5D-AB36-8BB099C199D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E3699DF-DCB8-407E-A782-8C16BA333D0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FC77E9A-BD53-4142-8E5A-8E21649579E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AC461E5-9EDE-4E64-8F47-939D295D458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A0FFEC6-5133-4663-9571-F798AC10A60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EC65B11-EFDD-4701-B7A4-80236AE7A8A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B789E58-9047-4AD3-9CAC-3A1EDEBF813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9E99F95-A9CD-4245-9311-2F830E9D146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54C31D4-EF69-40DE-BB74-32FAADD2170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2B11290-7104-4A5D-A399-E96E19E6AEE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22CBCAE-EAC8-40F2-BCE0-917148470E7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BB237FE-CC1F-4C9D-BE0D-8831F126944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5543F2C-358C-413C-B8BF-D7775BF29FE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AC88719-D4B1-4F13-9643-943B75DA517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DE5467D-4FBC-49FD-926B-D1F304BCD4C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902551D-7EF7-4C4F-B564-658F68B5E26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30B3B16-8BC1-4F90-A8A9-1D1F88FBAB9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76BC3AF-1AFC-4D0C-9DFC-C4F577CBA14B}"/>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3E64CAB-254B-42AB-A7AD-16327A97A46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A29696F-069C-4394-A979-4FDFD24A8A3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74551C4-CADB-41F6-B99A-041A3E1EEAE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CF839CA-DBFA-4F21-B429-783B7465FF2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A7895A5-E025-4127-B7FD-FB73A6A95FA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CEEC0D2-F55A-4191-9455-AAD7500A158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D5A966D-0BCC-4BBB-BE03-C9709554CC2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FB2B1B3-5D61-46D3-960B-6B1AC5C7FCD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34129C1-9055-446B-BAE1-67F4F6EA4F1B}"/>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7C3E3ACB-9B76-416B-85A7-0DEF74232A2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F1C0FE44-BAD4-4930-AE26-FF780655307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87D66F3E-05F9-410E-956C-4B02CA95FFF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D0AB3E17-4952-49BF-AF52-882D2F95AF6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27FA52C5-B24D-432E-9DBF-56A99DD94CE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5BC0B189-95EE-4587-B418-E33EA92E202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6A2481BE-8074-4A55-9CF0-5DE1C95E8B6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5B17B1BF-360E-4AF7-8A0B-A2545BF7E9B3}"/>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1011D2DF-AD6F-4DAC-90CB-5F7B384541E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CDD33DCF-ECE2-4B8C-B6F2-4804D30231B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75868193-D592-4F8A-8FA6-A1EA364C60D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6D958053-03A7-4948-AC7A-78B0F88E161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2CE8BBFC-EB96-4721-920D-B37502E2F3D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25F27364-0B48-4BFD-AECD-74C0515B14D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26FAF90-78E3-4D7F-BDB1-9AF4BC7848B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1679B745-AE2E-43AE-A826-F56D969D97A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F7186D31-8832-4847-96EC-BECFD77E6A1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8542869B-A3F4-4721-949B-D7E011353BE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8B64CD73-2F8B-4F7E-ACDE-B5CCE8DEFFE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BE8732CA-4A02-4700-87B6-01BEB2011811}"/>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426B64DC-E38D-4BD5-A8B6-5D3C2D607B6A}"/>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CE78FDC8-F8A4-4643-A6C4-DDDBD8614EEA}"/>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FA42B6DA-D5F5-4A9F-97ED-239CC22C94CA}"/>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B9959C85-6914-4653-BE67-C084C3A2A4A8}"/>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D5DDAC63-BD1D-4968-8A02-02F15804EDE9}"/>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F14CB1B0-1F73-4C65-AC77-6F779781D15E}"/>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B9BBD1BD-2D17-4D4C-BC8F-E682D5168EE8}"/>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7A719D84-5884-4EA1-9F64-0106637FF949}"/>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AD6E69C3-CA99-4B51-B3A3-5922452CDE35}"/>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2BC90AC6-0CC1-4CFC-BF29-AB127831AEC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659F97E2-C0B8-4030-AEA3-12AD0642E583}"/>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DD788CBD-4CE7-43EE-BC78-E91308C3321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169545</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9242E282-953F-4F00-9926-3F9AFA5200A5}"/>
            </a:ext>
          </a:extLst>
        </xdr:cNvPr>
        <xdr:cNvCxnSpPr/>
      </xdr:nvCxnSpPr>
      <xdr:spPr>
        <a:xfrm flipV="1">
          <a:off x="4634865" y="9599295"/>
          <a:ext cx="0" cy="1449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5FF43C8D-798A-474E-B63B-B3BFFDFA75F4}"/>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0BCC05C6-97C0-47C2-9B4E-B3FF2F65E358}"/>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116222</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E25DD238-5165-4E10-B32A-291C6AE32B2D}"/>
            </a:ext>
          </a:extLst>
        </xdr:cNvPr>
        <xdr:cNvSpPr txBox="1"/>
      </xdr:nvSpPr>
      <xdr:spPr>
        <a:xfrm>
          <a:off x="4673600" y="937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169545</xdr:rowOff>
    </xdr:from>
    <xdr:to>
      <xdr:col>24</xdr:col>
      <xdr:colOff>152400</xdr:colOff>
      <xdr:row>55</xdr:row>
      <xdr:rowOff>169545</xdr:rowOff>
    </xdr:to>
    <xdr:cxnSp macro="">
      <xdr:nvCxnSpPr>
        <xdr:cNvPr id="77" name="直線コネクタ 76">
          <a:extLst>
            <a:ext uri="{FF2B5EF4-FFF2-40B4-BE49-F238E27FC236}">
              <a16:creationId xmlns:a16="http://schemas.microsoft.com/office/drawing/2014/main" id="{9F0B0B6D-578E-40C2-A11A-DBD7C3FBBD4C}"/>
            </a:ext>
          </a:extLst>
        </xdr:cNvPr>
        <xdr:cNvCxnSpPr/>
      </xdr:nvCxnSpPr>
      <xdr:spPr>
        <a:xfrm>
          <a:off x="4546600" y="959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154322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0FD65E35-FF60-452E-BD68-3971144E3C13}"/>
            </a:ext>
          </a:extLst>
        </xdr:cNvPr>
        <xdr:cNvSpPr txBox="1"/>
      </xdr:nvSpPr>
      <xdr:spPr>
        <a:xfrm>
          <a:off x="4673600" y="1026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79" name="フローチャート: 判断 78">
          <a:extLst>
            <a:ext uri="{FF2B5EF4-FFF2-40B4-BE49-F238E27FC236}">
              <a16:creationId xmlns:a16="http://schemas.microsoft.com/office/drawing/2014/main" id="{8F85B38E-215E-4C65-B3D0-8F679844C8BA}"/>
            </a:ext>
          </a:extLst>
        </xdr:cNvPr>
        <xdr:cNvSpPr/>
      </xdr:nvSpPr>
      <xdr:spPr>
        <a:xfrm>
          <a:off x="45847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153035</xdr:rowOff>
    </xdr:from>
    <xdr:to>
      <xdr:col>20</xdr:col>
      <xdr:colOff>38100</xdr:colOff>
      <xdr:row>60</xdr:row>
      <xdr:rowOff>83185</xdr:rowOff>
    </xdr:to>
    <xdr:sp macro="" textlink="">
      <xdr:nvSpPr>
        <xdr:cNvPr id="80" name="フローチャート: 判断 79">
          <a:extLst>
            <a:ext uri="{FF2B5EF4-FFF2-40B4-BE49-F238E27FC236}">
              <a16:creationId xmlns:a16="http://schemas.microsoft.com/office/drawing/2014/main" id="{F6B1CB12-6488-4F74-80A9-BBF14B5E5305}"/>
            </a:ext>
          </a:extLst>
        </xdr:cNvPr>
        <xdr:cNvSpPr/>
      </xdr:nvSpPr>
      <xdr:spPr>
        <a:xfrm>
          <a:off x="3746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81" name="フローチャート: 判断 80">
          <a:extLst>
            <a:ext uri="{FF2B5EF4-FFF2-40B4-BE49-F238E27FC236}">
              <a16:creationId xmlns:a16="http://schemas.microsoft.com/office/drawing/2014/main" id="{79559982-3094-4482-8EBB-D84F315C7744}"/>
            </a:ext>
          </a:extLst>
        </xdr:cNvPr>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133985</xdr:rowOff>
    </xdr:from>
    <xdr:to>
      <xdr:col>10</xdr:col>
      <xdr:colOff>165100</xdr:colOff>
      <xdr:row>60</xdr:row>
      <xdr:rowOff>64135</xdr:rowOff>
    </xdr:to>
    <xdr:sp macro="" textlink="">
      <xdr:nvSpPr>
        <xdr:cNvPr id="82" name="フローチャート: 判断 81">
          <a:extLst>
            <a:ext uri="{FF2B5EF4-FFF2-40B4-BE49-F238E27FC236}">
              <a16:creationId xmlns:a16="http://schemas.microsoft.com/office/drawing/2014/main" id="{390A2F00-642E-49A8-A506-FB275FCDAFF7}"/>
            </a:ext>
          </a:extLst>
        </xdr:cNvPr>
        <xdr:cNvSpPr/>
      </xdr:nvSpPr>
      <xdr:spPr>
        <a:xfrm>
          <a:off x="1968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83" name="フローチャート: 判断 82">
          <a:extLst>
            <a:ext uri="{FF2B5EF4-FFF2-40B4-BE49-F238E27FC236}">
              <a16:creationId xmlns:a16="http://schemas.microsoft.com/office/drawing/2014/main" id="{FE6FC565-BD16-4DE5-8FDD-7936F08DC69B}"/>
            </a:ext>
          </a:extLst>
        </xdr:cNvPr>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6BB38F5B-2FDA-4236-9E14-76E6BC719E8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2BDE5E01-6D29-4769-A5AE-280E9AF00E2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B53F1179-CB94-4227-9F16-2F1A03B6102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61D3EB82-EC78-4C3F-85C8-89C4B02B67A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C2008E44-D7F7-4D32-9723-A33BD0AA1DB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33020</xdr:rowOff>
    </xdr:from>
    <xdr:to>
      <xdr:col>20</xdr:col>
      <xdr:colOff>38100</xdr:colOff>
      <xdr:row>59</xdr:row>
      <xdr:rowOff>134620</xdr:rowOff>
    </xdr:to>
    <xdr:sp macro="" textlink="">
      <xdr:nvSpPr>
        <xdr:cNvPr id="89" name="楕円 88">
          <a:extLst>
            <a:ext uri="{FF2B5EF4-FFF2-40B4-BE49-F238E27FC236}">
              <a16:creationId xmlns:a16="http://schemas.microsoft.com/office/drawing/2014/main" id="{28485EE3-9D7A-42EC-A175-2AC44FE0BF37}"/>
            </a:ext>
          </a:extLst>
        </xdr:cNvPr>
        <xdr:cNvSpPr/>
      </xdr:nvSpPr>
      <xdr:spPr>
        <a:xfrm>
          <a:off x="37465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160655</xdr:rowOff>
    </xdr:from>
    <xdr:to>
      <xdr:col>15</xdr:col>
      <xdr:colOff>101600</xdr:colOff>
      <xdr:row>59</xdr:row>
      <xdr:rowOff>90805</xdr:rowOff>
    </xdr:to>
    <xdr:sp macro="" textlink="">
      <xdr:nvSpPr>
        <xdr:cNvPr id="90" name="楕円 89">
          <a:extLst>
            <a:ext uri="{FF2B5EF4-FFF2-40B4-BE49-F238E27FC236}">
              <a16:creationId xmlns:a16="http://schemas.microsoft.com/office/drawing/2014/main" id="{060B5F12-9FC6-4BF1-A4BD-80A28364A2A1}"/>
            </a:ext>
          </a:extLst>
        </xdr:cNvPr>
        <xdr:cNvSpPr/>
      </xdr:nvSpPr>
      <xdr:spPr>
        <a:xfrm>
          <a:off x="28575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40005</xdr:rowOff>
    </xdr:from>
    <xdr:to>
      <xdr:col>19</xdr:col>
      <xdr:colOff>177800</xdr:colOff>
      <xdr:row>59</xdr:row>
      <xdr:rowOff>83820</xdr:rowOff>
    </xdr:to>
    <xdr:cxnSp macro="">
      <xdr:nvCxnSpPr>
        <xdr:cNvPr id="91" name="直線コネクタ 90">
          <a:extLst>
            <a:ext uri="{FF2B5EF4-FFF2-40B4-BE49-F238E27FC236}">
              <a16:creationId xmlns:a16="http://schemas.microsoft.com/office/drawing/2014/main" id="{68EBCCCD-C1B1-4F4C-BC58-458E65617583}"/>
            </a:ext>
          </a:extLst>
        </xdr:cNvPr>
        <xdr:cNvCxnSpPr/>
      </xdr:nvCxnSpPr>
      <xdr:spPr>
        <a:xfrm>
          <a:off x="2908300" y="101555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74312</xdr:rowOff>
    </xdr:from>
    <xdr:ext cx="405111" cy="259045"/>
    <xdr:sp macro="" textlink="">
      <xdr:nvSpPr>
        <xdr:cNvPr id="92" name="n_1aveValue【体育館・プール】&#10;有形固定資産減価償却率">
          <a:extLst>
            <a:ext uri="{FF2B5EF4-FFF2-40B4-BE49-F238E27FC236}">
              <a16:creationId xmlns:a16="http://schemas.microsoft.com/office/drawing/2014/main" id="{E1C8A686-18B5-4542-A76C-077B5FB8A387}"/>
            </a:ext>
          </a:extLst>
        </xdr:cNvPr>
        <xdr:cNvSpPr txBox="1"/>
      </xdr:nvSpPr>
      <xdr:spPr>
        <a:xfrm>
          <a:off x="35820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66692</xdr:rowOff>
    </xdr:from>
    <xdr:ext cx="405111" cy="259045"/>
    <xdr:sp macro="" textlink="">
      <xdr:nvSpPr>
        <xdr:cNvPr id="93" name="n_2aveValue【体育館・プール】&#10;有形固定資産減価償却率">
          <a:extLst>
            <a:ext uri="{FF2B5EF4-FFF2-40B4-BE49-F238E27FC236}">
              <a16:creationId xmlns:a16="http://schemas.microsoft.com/office/drawing/2014/main" id="{506217C1-B548-4576-9DF3-8A614C3BD55A}"/>
            </a:ext>
          </a:extLst>
        </xdr:cNvPr>
        <xdr:cNvSpPr txBox="1"/>
      </xdr:nvSpPr>
      <xdr:spPr>
        <a:xfrm>
          <a:off x="2705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80662</xdr:rowOff>
    </xdr:from>
    <xdr:ext cx="405111" cy="259045"/>
    <xdr:sp macro="" textlink="">
      <xdr:nvSpPr>
        <xdr:cNvPr id="94" name="n_3aveValue【体育館・プール】&#10;有形固定資産減価償却率">
          <a:extLst>
            <a:ext uri="{FF2B5EF4-FFF2-40B4-BE49-F238E27FC236}">
              <a16:creationId xmlns:a16="http://schemas.microsoft.com/office/drawing/2014/main" id="{86815169-6088-47E2-B8C0-9A680EF9A07D}"/>
            </a:ext>
          </a:extLst>
        </xdr:cNvPr>
        <xdr:cNvSpPr txBox="1"/>
      </xdr:nvSpPr>
      <xdr:spPr>
        <a:xfrm>
          <a:off x="18167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95" name="n_4aveValue【体育館・プール】&#10;有形固定資産減価償却率">
          <a:extLst>
            <a:ext uri="{FF2B5EF4-FFF2-40B4-BE49-F238E27FC236}">
              <a16:creationId xmlns:a16="http://schemas.microsoft.com/office/drawing/2014/main" id="{681677FB-40F2-4660-B3CF-49DB16F5F9D1}"/>
            </a:ext>
          </a:extLst>
        </xdr:cNvPr>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151147</xdr:rowOff>
    </xdr:from>
    <xdr:ext cx="405111" cy="259045"/>
    <xdr:sp macro="" textlink="">
      <xdr:nvSpPr>
        <xdr:cNvPr id="96" name="n_1mainValue【体育館・プール】&#10;有形固定資産減価償却率">
          <a:extLst>
            <a:ext uri="{FF2B5EF4-FFF2-40B4-BE49-F238E27FC236}">
              <a16:creationId xmlns:a16="http://schemas.microsoft.com/office/drawing/2014/main" id="{BF3F0E0B-76D2-4A24-B6D3-D0AD5D82C859}"/>
            </a:ext>
          </a:extLst>
        </xdr:cNvPr>
        <xdr:cNvSpPr txBox="1"/>
      </xdr:nvSpPr>
      <xdr:spPr>
        <a:xfrm>
          <a:off x="3582044"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107332</xdr:rowOff>
    </xdr:from>
    <xdr:ext cx="405111" cy="259045"/>
    <xdr:sp macro="" textlink="">
      <xdr:nvSpPr>
        <xdr:cNvPr id="97" name="n_2mainValue【体育館・プール】&#10;有形固定資産減価償却率">
          <a:extLst>
            <a:ext uri="{FF2B5EF4-FFF2-40B4-BE49-F238E27FC236}">
              <a16:creationId xmlns:a16="http://schemas.microsoft.com/office/drawing/2014/main" id="{B2C7AB94-4F0E-4FBD-9500-E306E3DE0758}"/>
            </a:ext>
          </a:extLst>
        </xdr:cNvPr>
        <xdr:cNvSpPr txBox="1"/>
      </xdr:nvSpPr>
      <xdr:spPr>
        <a:xfrm>
          <a:off x="2705744" y="987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8" name="正方形/長方形 97">
          <a:extLst>
            <a:ext uri="{FF2B5EF4-FFF2-40B4-BE49-F238E27FC236}">
              <a16:creationId xmlns:a16="http://schemas.microsoft.com/office/drawing/2014/main" id="{BB2D09B3-137E-430E-A563-1661C57668C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9" name="正方形/長方形 98">
          <a:extLst>
            <a:ext uri="{FF2B5EF4-FFF2-40B4-BE49-F238E27FC236}">
              <a16:creationId xmlns:a16="http://schemas.microsoft.com/office/drawing/2014/main" id="{54EB6B05-5707-4851-9512-EF7E62B4F47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0" name="正方形/長方形 99">
          <a:extLst>
            <a:ext uri="{FF2B5EF4-FFF2-40B4-BE49-F238E27FC236}">
              <a16:creationId xmlns:a16="http://schemas.microsoft.com/office/drawing/2014/main" id="{5E01434A-CDAC-42D5-B58E-D597F5A6C7B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1" name="正方形/長方形 100">
          <a:extLst>
            <a:ext uri="{FF2B5EF4-FFF2-40B4-BE49-F238E27FC236}">
              <a16:creationId xmlns:a16="http://schemas.microsoft.com/office/drawing/2014/main" id="{D4AAE6F0-1B3F-4BB9-8FB3-2F38DCF6D43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2" name="正方形/長方形 101">
          <a:extLst>
            <a:ext uri="{FF2B5EF4-FFF2-40B4-BE49-F238E27FC236}">
              <a16:creationId xmlns:a16="http://schemas.microsoft.com/office/drawing/2014/main" id="{5C78BAC9-128A-4A45-81F0-20DF6BCE4F7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3" name="正方形/長方形 102">
          <a:extLst>
            <a:ext uri="{FF2B5EF4-FFF2-40B4-BE49-F238E27FC236}">
              <a16:creationId xmlns:a16="http://schemas.microsoft.com/office/drawing/2014/main" id="{37963B46-BAFD-493D-8095-B005F1DB69B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4" name="正方形/長方形 103">
          <a:extLst>
            <a:ext uri="{FF2B5EF4-FFF2-40B4-BE49-F238E27FC236}">
              <a16:creationId xmlns:a16="http://schemas.microsoft.com/office/drawing/2014/main" id="{3F6021C3-4B84-4EEA-AEB8-FA2418A0C18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5" name="正方形/長方形 104">
          <a:extLst>
            <a:ext uri="{FF2B5EF4-FFF2-40B4-BE49-F238E27FC236}">
              <a16:creationId xmlns:a16="http://schemas.microsoft.com/office/drawing/2014/main" id="{CEF827CF-AF5F-44B1-89FF-B998A4A40AE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6" name="テキスト ボックス 105">
          <a:extLst>
            <a:ext uri="{FF2B5EF4-FFF2-40B4-BE49-F238E27FC236}">
              <a16:creationId xmlns:a16="http://schemas.microsoft.com/office/drawing/2014/main" id="{0982BB0E-6F80-463A-8D83-385BF637CAD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7" name="直線コネクタ 106">
          <a:extLst>
            <a:ext uri="{FF2B5EF4-FFF2-40B4-BE49-F238E27FC236}">
              <a16:creationId xmlns:a16="http://schemas.microsoft.com/office/drawing/2014/main" id="{9C8F9F75-7B1E-4B4F-93A0-D1D61F534D4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8" name="直線コネクタ 107">
          <a:extLst>
            <a:ext uri="{FF2B5EF4-FFF2-40B4-BE49-F238E27FC236}">
              <a16:creationId xmlns:a16="http://schemas.microsoft.com/office/drawing/2014/main" id="{46092961-1740-408F-845F-06E7CDC9C428}"/>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9" name="テキスト ボックス 108">
          <a:extLst>
            <a:ext uri="{FF2B5EF4-FFF2-40B4-BE49-F238E27FC236}">
              <a16:creationId xmlns:a16="http://schemas.microsoft.com/office/drawing/2014/main" id="{FB4A673C-2E00-404B-97E2-B1C7958263BD}"/>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0" name="直線コネクタ 109">
          <a:extLst>
            <a:ext uri="{FF2B5EF4-FFF2-40B4-BE49-F238E27FC236}">
              <a16:creationId xmlns:a16="http://schemas.microsoft.com/office/drawing/2014/main" id="{5DABDC74-2AE2-4E78-AE05-565EEDEDE8C3}"/>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1" name="テキスト ボックス 110">
          <a:extLst>
            <a:ext uri="{FF2B5EF4-FFF2-40B4-BE49-F238E27FC236}">
              <a16:creationId xmlns:a16="http://schemas.microsoft.com/office/drawing/2014/main" id="{39882A76-30B6-4D5D-B175-523DC2E761FB}"/>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2" name="直線コネクタ 111">
          <a:extLst>
            <a:ext uri="{FF2B5EF4-FFF2-40B4-BE49-F238E27FC236}">
              <a16:creationId xmlns:a16="http://schemas.microsoft.com/office/drawing/2014/main" id="{21097475-E800-4423-988E-6EB28B74ACFB}"/>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3" name="テキスト ボックス 112">
          <a:extLst>
            <a:ext uri="{FF2B5EF4-FFF2-40B4-BE49-F238E27FC236}">
              <a16:creationId xmlns:a16="http://schemas.microsoft.com/office/drawing/2014/main" id="{CD7500C3-1C8C-432C-916D-F35FCFAEE267}"/>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4" name="直線コネクタ 113">
          <a:extLst>
            <a:ext uri="{FF2B5EF4-FFF2-40B4-BE49-F238E27FC236}">
              <a16:creationId xmlns:a16="http://schemas.microsoft.com/office/drawing/2014/main" id="{DBD32007-2DD9-45BA-A8B8-70E8F7AFBACC}"/>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5" name="テキスト ボックス 114">
          <a:extLst>
            <a:ext uri="{FF2B5EF4-FFF2-40B4-BE49-F238E27FC236}">
              <a16:creationId xmlns:a16="http://schemas.microsoft.com/office/drawing/2014/main" id="{E18A2765-7031-460F-80E0-35D66D4335ED}"/>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6" name="直線コネクタ 115">
          <a:extLst>
            <a:ext uri="{FF2B5EF4-FFF2-40B4-BE49-F238E27FC236}">
              <a16:creationId xmlns:a16="http://schemas.microsoft.com/office/drawing/2014/main" id="{59592CD6-1A84-4EB9-86DB-80B85C0C97DC}"/>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7" name="テキスト ボックス 116">
          <a:extLst>
            <a:ext uri="{FF2B5EF4-FFF2-40B4-BE49-F238E27FC236}">
              <a16:creationId xmlns:a16="http://schemas.microsoft.com/office/drawing/2014/main" id="{FAA880AA-DCF0-419C-9EE5-2C0BD9FF4AF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8" name="直線コネクタ 117">
          <a:extLst>
            <a:ext uri="{FF2B5EF4-FFF2-40B4-BE49-F238E27FC236}">
              <a16:creationId xmlns:a16="http://schemas.microsoft.com/office/drawing/2014/main" id="{2486224D-D204-45A6-A779-F4D3C5DCE0F6}"/>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19" name="テキスト ボックス 118">
          <a:extLst>
            <a:ext uri="{FF2B5EF4-FFF2-40B4-BE49-F238E27FC236}">
              <a16:creationId xmlns:a16="http://schemas.microsoft.com/office/drawing/2014/main" id="{13299F6E-3F31-44E3-8AD7-1C468A7D8326}"/>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0" name="直線コネクタ 119">
          <a:extLst>
            <a:ext uri="{FF2B5EF4-FFF2-40B4-BE49-F238E27FC236}">
              <a16:creationId xmlns:a16="http://schemas.microsoft.com/office/drawing/2014/main" id="{0751C6EA-0B71-4D10-A9D7-A8A18FAEA31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1" name="テキスト ボックス 120">
          <a:extLst>
            <a:ext uri="{FF2B5EF4-FFF2-40B4-BE49-F238E27FC236}">
              <a16:creationId xmlns:a16="http://schemas.microsoft.com/office/drawing/2014/main" id="{33C5903D-8F81-4C20-A2D7-CE08E66A3391}"/>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2" name="【体育館・プール】&#10;一人当たり面積グラフ枠">
          <a:extLst>
            <a:ext uri="{FF2B5EF4-FFF2-40B4-BE49-F238E27FC236}">
              <a16:creationId xmlns:a16="http://schemas.microsoft.com/office/drawing/2014/main" id="{DD5C87EF-6452-4633-AEA0-6E6B051B5ED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66947</xdr:rowOff>
    </xdr:from>
    <xdr:to>
      <xdr:col>54</xdr:col>
      <xdr:colOff>189865</xdr:colOff>
      <xdr:row>64</xdr:row>
      <xdr:rowOff>114300</xdr:rowOff>
    </xdr:to>
    <xdr:cxnSp macro="">
      <xdr:nvCxnSpPr>
        <xdr:cNvPr id="123" name="直線コネクタ 122">
          <a:extLst>
            <a:ext uri="{FF2B5EF4-FFF2-40B4-BE49-F238E27FC236}">
              <a16:creationId xmlns:a16="http://schemas.microsoft.com/office/drawing/2014/main" id="{7A4B4529-805F-45C1-8F8E-BF585D4BE186}"/>
            </a:ext>
          </a:extLst>
        </xdr:cNvPr>
        <xdr:cNvCxnSpPr/>
      </xdr:nvCxnSpPr>
      <xdr:spPr>
        <a:xfrm flipV="1">
          <a:off x="10476865" y="9496697"/>
          <a:ext cx="0" cy="159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118127</xdr:rowOff>
    </xdr:from>
    <xdr:ext cx="469744" cy="259045"/>
    <xdr:sp macro="" textlink="">
      <xdr:nvSpPr>
        <xdr:cNvPr id="124" name="【体育館・プール】&#10;一人当たり面積最小値テキスト">
          <a:extLst>
            <a:ext uri="{FF2B5EF4-FFF2-40B4-BE49-F238E27FC236}">
              <a16:creationId xmlns:a16="http://schemas.microsoft.com/office/drawing/2014/main" id="{A181DA68-CBCE-4D37-ABD3-E55798B36BBE}"/>
            </a:ext>
          </a:extLst>
        </xdr:cNvPr>
        <xdr:cNvSpPr txBox="1"/>
      </xdr:nvSpPr>
      <xdr:spPr>
        <a:xfrm>
          <a:off x="105156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114300</xdr:rowOff>
    </xdr:from>
    <xdr:to>
      <xdr:col>55</xdr:col>
      <xdr:colOff>88900</xdr:colOff>
      <xdr:row>64</xdr:row>
      <xdr:rowOff>114300</xdr:rowOff>
    </xdr:to>
    <xdr:cxnSp macro="">
      <xdr:nvCxnSpPr>
        <xdr:cNvPr id="125" name="直線コネクタ 124">
          <a:extLst>
            <a:ext uri="{FF2B5EF4-FFF2-40B4-BE49-F238E27FC236}">
              <a16:creationId xmlns:a16="http://schemas.microsoft.com/office/drawing/2014/main" id="{FE59B080-5433-428F-9067-D60BB82C1F61}"/>
            </a:ext>
          </a:extLst>
        </xdr:cNvPr>
        <xdr:cNvCxnSpPr/>
      </xdr:nvCxnSpPr>
      <xdr:spPr>
        <a:xfrm>
          <a:off x="10388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13624</xdr:rowOff>
    </xdr:from>
    <xdr:ext cx="469744" cy="259045"/>
    <xdr:sp macro="" textlink="">
      <xdr:nvSpPr>
        <xdr:cNvPr id="126" name="【体育館・プール】&#10;一人当たり面積最大値テキスト">
          <a:extLst>
            <a:ext uri="{FF2B5EF4-FFF2-40B4-BE49-F238E27FC236}">
              <a16:creationId xmlns:a16="http://schemas.microsoft.com/office/drawing/2014/main" id="{6052B6D0-82F6-40E1-9AC3-D3DCA55359DC}"/>
            </a:ext>
          </a:extLst>
        </xdr:cNvPr>
        <xdr:cNvSpPr txBox="1"/>
      </xdr:nvSpPr>
      <xdr:spPr>
        <a:xfrm>
          <a:off x="10515600" y="927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66947</xdr:rowOff>
    </xdr:from>
    <xdr:to>
      <xdr:col>55</xdr:col>
      <xdr:colOff>88900</xdr:colOff>
      <xdr:row>55</xdr:row>
      <xdr:rowOff>66947</xdr:rowOff>
    </xdr:to>
    <xdr:cxnSp macro="">
      <xdr:nvCxnSpPr>
        <xdr:cNvPr id="127" name="直線コネクタ 126">
          <a:extLst>
            <a:ext uri="{FF2B5EF4-FFF2-40B4-BE49-F238E27FC236}">
              <a16:creationId xmlns:a16="http://schemas.microsoft.com/office/drawing/2014/main" id="{53A64329-F8CB-495F-8E14-F7EDDC4CC06F}"/>
            </a:ext>
          </a:extLst>
        </xdr:cNvPr>
        <xdr:cNvCxnSpPr/>
      </xdr:nvCxnSpPr>
      <xdr:spPr>
        <a:xfrm>
          <a:off x="10388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86014</xdr:rowOff>
    </xdr:from>
    <xdr:ext cx="469744" cy="259045"/>
    <xdr:sp macro="" textlink="">
      <xdr:nvSpPr>
        <xdr:cNvPr id="128" name="【体育館・プール】&#10;一人当たり面積平均値テキスト">
          <a:extLst>
            <a:ext uri="{FF2B5EF4-FFF2-40B4-BE49-F238E27FC236}">
              <a16:creationId xmlns:a16="http://schemas.microsoft.com/office/drawing/2014/main" id="{A6CD4519-B2A4-42DE-82F2-E3B97D907FBA}"/>
            </a:ext>
          </a:extLst>
        </xdr:cNvPr>
        <xdr:cNvSpPr txBox="1"/>
      </xdr:nvSpPr>
      <xdr:spPr>
        <a:xfrm>
          <a:off x="10515600" y="10373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107587</xdr:rowOff>
    </xdr:from>
    <xdr:to>
      <xdr:col>55</xdr:col>
      <xdr:colOff>50800</xdr:colOff>
      <xdr:row>61</xdr:row>
      <xdr:rowOff>37737</xdr:rowOff>
    </xdr:to>
    <xdr:sp macro="" textlink="">
      <xdr:nvSpPr>
        <xdr:cNvPr id="129" name="フローチャート: 判断 128">
          <a:extLst>
            <a:ext uri="{FF2B5EF4-FFF2-40B4-BE49-F238E27FC236}">
              <a16:creationId xmlns:a16="http://schemas.microsoft.com/office/drawing/2014/main" id="{68925C68-56B6-4E3D-9805-48B91DF55567}"/>
            </a:ext>
          </a:extLst>
        </xdr:cNvPr>
        <xdr:cNvSpPr/>
      </xdr:nvSpPr>
      <xdr:spPr>
        <a:xfrm>
          <a:off x="104267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150041</xdr:rowOff>
    </xdr:from>
    <xdr:to>
      <xdr:col>50</xdr:col>
      <xdr:colOff>165100</xdr:colOff>
      <xdr:row>61</xdr:row>
      <xdr:rowOff>80191</xdr:rowOff>
    </xdr:to>
    <xdr:sp macro="" textlink="">
      <xdr:nvSpPr>
        <xdr:cNvPr id="130" name="フローチャート: 判断 129">
          <a:extLst>
            <a:ext uri="{FF2B5EF4-FFF2-40B4-BE49-F238E27FC236}">
              <a16:creationId xmlns:a16="http://schemas.microsoft.com/office/drawing/2014/main" id="{EE92CF0D-E94E-46BD-9A9F-132AD32668D6}"/>
            </a:ext>
          </a:extLst>
        </xdr:cNvPr>
        <xdr:cNvSpPr/>
      </xdr:nvSpPr>
      <xdr:spPr>
        <a:xfrm>
          <a:off x="958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9616</xdr:rowOff>
    </xdr:from>
    <xdr:to>
      <xdr:col>46</xdr:col>
      <xdr:colOff>38100</xdr:colOff>
      <xdr:row>61</xdr:row>
      <xdr:rowOff>111216</xdr:rowOff>
    </xdr:to>
    <xdr:sp macro="" textlink="">
      <xdr:nvSpPr>
        <xdr:cNvPr id="131" name="フローチャート: 判断 130">
          <a:extLst>
            <a:ext uri="{FF2B5EF4-FFF2-40B4-BE49-F238E27FC236}">
              <a16:creationId xmlns:a16="http://schemas.microsoft.com/office/drawing/2014/main" id="{EE337E9D-34DB-4C9A-B223-EC9D32D20288}"/>
            </a:ext>
          </a:extLst>
        </xdr:cNvPr>
        <xdr:cNvSpPr/>
      </xdr:nvSpPr>
      <xdr:spPr>
        <a:xfrm>
          <a:off x="8699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104322</xdr:rowOff>
    </xdr:from>
    <xdr:to>
      <xdr:col>41</xdr:col>
      <xdr:colOff>101600</xdr:colOff>
      <xdr:row>61</xdr:row>
      <xdr:rowOff>34472</xdr:rowOff>
    </xdr:to>
    <xdr:sp macro="" textlink="">
      <xdr:nvSpPr>
        <xdr:cNvPr id="132" name="フローチャート: 判断 131">
          <a:extLst>
            <a:ext uri="{FF2B5EF4-FFF2-40B4-BE49-F238E27FC236}">
              <a16:creationId xmlns:a16="http://schemas.microsoft.com/office/drawing/2014/main" id="{90D905AF-8132-4F6A-BDA3-F5653CEEF443}"/>
            </a:ext>
          </a:extLst>
        </xdr:cNvPr>
        <xdr:cNvSpPr/>
      </xdr:nvSpPr>
      <xdr:spPr>
        <a:xfrm>
          <a:off x="7810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19413</xdr:rowOff>
    </xdr:from>
    <xdr:to>
      <xdr:col>36</xdr:col>
      <xdr:colOff>165100</xdr:colOff>
      <xdr:row>61</xdr:row>
      <xdr:rowOff>121013</xdr:rowOff>
    </xdr:to>
    <xdr:sp macro="" textlink="">
      <xdr:nvSpPr>
        <xdr:cNvPr id="133" name="フローチャート: 判断 132">
          <a:extLst>
            <a:ext uri="{FF2B5EF4-FFF2-40B4-BE49-F238E27FC236}">
              <a16:creationId xmlns:a16="http://schemas.microsoft.com/office/drawing/2014/main" id="{C4384FE6-5275-47F8-9861-959EBAE2DF2D}"/>
            </a:ext>
          </a:extLst>
        </xdr:cNvPr>
        <xdr:cNvSpPr/>
      </xdr:nvSpPr>
      <xdr:spPr>
        <a:xfrm>
          <a:off x="6921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D2FF9F3B-24E8-4A6D-B9D0-EA7EA3A1692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0F7CB89C-5F02-46B9-884D-547A847363D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A8D96E09-9934-4AF0-B07D-F6C3EEAD2BF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9D323A56-6D8F-494B-BBFC-4FE2E9DC84D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7F849B10-2246-47BB-BE34-3074E6B0723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168003</xdr:rowOff>
    </xdr:from>
    <xdr:to>
      <xdr:col>50</xdr:col>
      <xdr:colOff>165100</xdr:colOff>
      <xdr:row>63</xdr:row>
      <xdr:rowOff>98153</xdr:rowOff>
    </xdr:to>
    <xdr:sp macro="" textlink="">
      <xdr:nvSpPr>
        <xdr:cNvPr id="139" name="楕円 138">
          <a:extLst>
            <a:ext uri="{FF2B5EF4-FFF2-40B4-BE49-F238E27FC236}">
              <a16:creationId xmlns:a16="http://schemas.microsoft.com/office/drawing/2014/main" id="{F745A4DF-B4EE-4D4C-A423-587C60D5143E}"/>
            </a:ext>
          </a:extLst>
        </xdr:cNvPr>
        <xdr:cNvSpPr/>
      </xdr:nvSpPr>
      <xdr:spPr>
        <a:xfrm>
          <a:off x="9588500" y="107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1451</xdr:rowOff>
    </xdr:from>
    <xdr:to>
      <xdr:col>46</xdr:col>
      <xdr:colOff>38100</xdr:colOff>
      <xdr:row>63</xdr:row>
      <xdr:rowOff>103051</xdr:rowOff>
    </xdr:to>
    <xdr:sp macro="" textlink="">
      <xdr:nvSpPr>
        <xdr:cNvPr id="140" name="楕円 139">
          <a:extLst>
            <a:ext uri="{FF2B5EF4-FFF2-40B4-BE49-F238E27FC236}">
              <a16:creationId xmlns:a16="http://schemas.microsoft.com/office/drawing/2014/main" id="{5057A22C-EDB4-4F6D-8F95-A85C8E2EC394}"/>
            </a:ext>
          </a:extLst>
        </xdr:cNvPr>
        <xdr:cNvSpPr/>
      </xdr:nvSpPr>
      <xdr:spPr>
        <a:xfrm>
          <a:off x="86995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47353</xdr:rowOff>
    </xdr:from>
    <xdr:to>
      <xdr:col>50</xdr:col>
      <xdr:colOff>114300</xdr:colOff>
      <xdr:row>63</xdr:row>
      <xdr:rowOff>52251</xdr:rowOff>
    </xdr:to>
    <xdr:cxnSp macro="">
      <xdr:nvCxnSpPr>
        <xdr:cNvPr id="141" name="直線コネクタ 140">
          <a:extLst>
            <a:ext uri="{FF2B5EF4-FFF2-40B4-BE49-F238E27FC236}">
              <a16:creationId xmlns:a16="http://schemas.microsoft.com/office/drawing/2014/main" id="{0A34721D-22D3-4FB9-9240-4857A219E6AC}"/>
            </a:ext>
          </a:extLst>
        </xdr:cNvPr>
        <xdr:cNvCxnSpPr/>
      </xdr:nvCxnSpPr>
      <xdr:spPr>
        <a:xfrm flipV="1">
          <a:off x="8750300" y="10848703"/>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96718</xdr:rowOff>
    </xdr:from>
    <xdr:ext cx="469744" cy="259045"/>
    <xdr:sp macro="" textlink="">
      <xdr:nvSpPr>
        <xdr:cNvPr id="142" name="n_1aveValue【体育館・プール】&#10;一人当たり面積">
          <a:extLst>
            <a:ext uri="{FF2B5EF4-FFF2-40B4-BE49-F238E27FC236}">
              <a16:creationId xmlns:a16="http://schemas.microsoft.com/office/drawing/2014/main" id="{10FF191F-60D0-4DC1-8C0C-9B08960D5FCC}"/>
            </a:ext>
          </a:extLst>
        </xdr:cNvPr>
        <xdr:cNvSpPr txBox="1"/>
      </xdr:nvSpPr>
      <xdr:spPr>
        <a:xfrm>
          <a:off x="9391727" y="1021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127743</xdr:rowOff>
    </xdr:from>
    <xdr:ext cx="469744" cy="259045"/>
    <xdr:sp macro="" textlink="">
      <xdr:nvSpPr>
        <xdr:cNvPr id="143" name="n_2aveValue【体育館・プール】&#10;一人当たり面積">
          <a:extLst>
            <a:ext uri="{FF2B5EF4-FFF2-40B4-BE49-F238E27FC236}">
              <a16:creationId xmlns:a16="http://schemas.microsoft.com/office/drawing/2014/main" id="{1A5CD1E4-712E-452F-8147-448E181FA67D}"/>
            </a:ext>
          </a:extLst>
        </xdr:cNvPr>
        <xdr:cNvSpPr txBox="1"/>
      </xdr:nvSpPr>
      <xdr:spPr>
        <a:xfrm>
          <a:off x="8515427" y="1024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50999</xdr:rowOff>
    </xdr:from>
    <xdr:ext cx="469744" cy="259045"/>
    <xdr:sp macro="" textlink="">
      <xdr:nvSpPr>
        <xdr:cNvPr id="144" name="n_3aveValue【体育館・プール】&#10;一人当たり面積">
          <a:extLst>
            <a:ext uri="{FF2B5EF4-FFF2-40B4-BE49-F238E27FC236}">
              <a16:creationId xmlns:a16="http://schemas.microsoft.com/office/drawing/2014/main" id="{F46D4EE1-79E9-428A-9DCF-78592D0CA032}"/>
            </a:ext>
          </a:extLst>
        </xdr:cNvPr>
        <xdr:cNvSpPr txBox="1"/>
      </xdr:nvSpPr>
      <xdr:spPr>
        <a:xfrm>
          <a:off x="7626427" y="1016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137540</xdr:rowOff>
    </xdr:from>
    <xdr:ext cx="469744" cy="259045"/>
    <xdr:sp macro="" textlink="">
      <xdr:nvSpPr>
        <xdr:cNvPr id="145" name="n_4aveValue【体育館・プール】&#10;一人当たり面積">
          <a:extLst>
            <a:ext uri="{FF2B5EF4-FFF2-40B4-BE49-F238E27FC236}">
              <a16:creationId xmlns:a16="http://schemas.microsoft.com/office/drawing/2014/main" id="{EA6BC501-0236-433E-B6B7-69DDFE6EC651}"/>
            </a:ext>
          </a:extLst>
        </xdr:cNvPr>
        <xdr:cNvSpPr txBox="1"/>
      </xdr:nvSpPr>
      <xdr:spPr>
        <a:xfrm>
          <a:off x="6737427" y="1025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89280</xdr:rowOff>
    </xdr:from>
    <xdr:ext cx="469744" cy="259045"/>
    <xdr:sp macro="" textlink="">
      <xdr:nvSpPr>
        <xdr:cNvPr id="146" name="n_1mainValue【体育館・プール】&#10;一人当たり面積">
          <a:extLst>
            <a:ext uri="{FF2B5EF4-FFF2-40B4-BE49-F238E27FC236}">
              <a16:creationId xmlns:a16="http://schemas.microsoft.com/office/drawing/2014/main" id="{5400C687-6B8D-4FA0-ABFF-E5FF67426797}"/>
            </a:ext>
          </a:extLst>
        </xdr:cNvPr>
        <xdr:cNvSpPr txBox="1"/>
      </xdr:nvSpPr>
      <xdr:spPr>
        <a:xfrm>
          <a:off x="9391727" y="1089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94178</xdr:rowOff>
    </xdr:from>
    <xdr:ext cx="469744" cy="259045"/>
    <xdr:sp macro="" textlink="">
      <xdr:nvSpPr>
        <xdr:cNvPr id="147" name="n_2mainValue【体育館・プール】&#10;一人当たり面積">
          <a:extLst>
            <a:ext uri="{FF2B5EF4-FFF2-40B4-BE49-F238E27FC236}">
              <a16:creationId xmlns:a16="http://schemas.microsoft.com/office/drawing/2014/main" id="{F177CB4D-682A-4D0E-B76B-28F49741BFE6}"/>
            </a:ext>
          </a:extLst>
        </xdr:cNvPr>
        <xdr:cNvSpPr txBox="1"/>
      </xdr:nvSpPr>
      <xdr:spPr>
        <a:xfrm>
          <a:off x="8515427" y="1089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8" name="正方形/長方形 147">
          <a:extLst>
            <a:ext uri="{FF2B5EF4-FFF2-40B4-BE49-F238E27FC236}">
              <a16:creationId xmlns:a16="http://schemas.microsoft.com/office/drawing/2014/main" id="{F714CA4A-FD03-4D63-AD83-DF5CAC80606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9" name="正方形/長方形 148">
          <a:extLst>
            <a:ext uri="{FF2B5EF4-FFF2-40B4-BE49-F238E27FC236}">
              <a16:creationId xmlns:a16="http://schemas.microsoft.com/office/drawing/2014/main" id="{E0E5A9FB-9EF4-4119-9278-EB8CF5CDE3D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0" name="正方形/長方形 149">
          <a:extLst>
            <a:ext uri="{FF2B5EF4-FFF2-40B4-BE49-F238E27FC236}">
              <a16:creationId xmlns:a16="http://schemas.microsoft.com/office/drawing/2014/main" id="{20A890DB-3C74-441C-A0F0-D16488D126F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1" name="正方形/長方形 150">
          <a:extLst>
            <a:ext uri="{FF2B5EF4-FFF2-40B4-BE49-F238E27FC236}">
              <a16:creationId xmlns:a16="http://schemas.microsoft.com/office/drawing/2014/main" id="{9F78D2EB-E861-4087-B2D9-5F3D3C133B2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2" name="正方形/長方形 151">
          <a:extLst>
            <a:ext uri="{FF2B5EF4-FFF2-40B4-BE49-F238E27FC236}">
              <a16:creationId xmlns:a16="http://schemas.microsoft.com/office/drawing/2014/main" id="{3C11A7CB-9F61-418F-BE4B-81F299D6FE2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3" name="正方形/長方形 152">
          <a:extLst>
            <a:ext uri="{FF2B5EF4-FFF2-40B4-BE49-F238E27FC236}">
              <a16:creationId xmlns:a16="http://schemas.microsoft.com/office/drawing/2014/main" id="{F7207E62-DFC1-4E90-A23D-32B75482603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4" name="正方形/長方形 153">
          <a:extLst>
            <a:ext uri="{FF2B5EF4-FFF2-40B4-BE49-F238E27FC236}">
              <a16:creationId xmlns:a16="http://schemas.microsoft.com/office/drawing/2014/main" id="{FC913067-82FA-4E49-9DDB-C163A2444B9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5" name="正方形/長方形 154">
          <a:extLst>
            <a:ext uri="{FF2B5EF4-FFF2-40B4-BE49-F238E27FC236}">
              <a16:creationId xmlns:a16="http://schemas.microsoft.com/office/drawing/2014/main" id="{0E095A80-1776-43DD-81BB-B8DC3EC908D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6" name="テキスト ボックス 155">
          <a:extLst>
            <a:ext uri="{FF2B5EF4-FFF2-40B4-BE49-F238E27FC236}">
              <a16:creationId xmlns:a16="http://schemas.microsoft.com/office/drawing/2014/main" id="{4824BA7A-71A8-425C-8557-8163C79432E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7" name="直線コネクタ 156">
          <a:extLst>
            <a:ext uri="{FF2B5EF4-FFF2-40B4-BE49-F238E27FC236}">
              <a16:creationId xmlns:a16="http://schemas.microsoft.com/office/drawing/2014/main" id="{43112878-D1D6-4D8B-8DDE-97C4619F5D5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58" name="テキスト ボックス 157">
          <a:extLst>
            <a:ext uri="{FF2B5EF4-FFF2-40B4-BE49-F238E27FC236}">
              <a16:creationId xmlns:a16="http://schemas.microsoft.com/office/drawing/2014/main" id="{3461E59D-7CE6-40C6-8E00-85EA1AA4406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59" name="直線コネクタ 158">
          <a:extLst>
            <a:ext uri="{FF2B5EF4-FFF2-40B4-BE49-F238E27FC236}">
              <a16:creationId xmlns:a16="http://schemas.microsoft.com/office/drawing/2014/main" id="{ED9A38DA-66A3-4451-AF99-244617C48DFF}"/>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60" name="テキスト ボックス 159">
          <a:extLst>
            <a:ext uri="{FF2B5EF4-FFF2-40B4-BE49-F238E27FC236}">
              <a16:creationId xmlns:a16="http://schemas.microsoft.com/office/drawing/2014/main" id="{CA4838A4-78E3-4EB0-ABF1-9C9C37C8FFB6}"/>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1" name="直線コネクタ 160">
          <a:extLst>
            <a:ext uri="{FF2B5EF4-FFF2-40B4-BE49-F238E27FC236}">
              <a16:creationId xmlns:a16="http://schemas.microsoft.com/office/drawing/2014/main" id="{4C2DB663-7270-42CC-B547-FECD066B1D99}"/>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2" name="テキスト ボックス 161">
          <a:extLst>
            <a:ext uri="{FF2B5EF4-FFF2-40B4-BE49-F238E27FC236}">
              <a16:creationId xmlns:a16="http://schemas.microsoft.com/office/drawing/2014/main" id="{A2EC6D62-BE05-44EC-9B98-655EE22E2FC4}"/>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3" name="直線コネクタ 162">
          <a:extLst>
            <a:ext uri="{FF2B5EF4-FFF2-40B4-BE49-F238E27FC236}">
              <a16:creationId xmlns:a16="http://schemas.microsoft.com/office/drawing/2014/main" id="{69813036-C6DA-4B66-9772-947D326D2B88}"/>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4" name="テキスト ボックス 163">
          <a:extLst>
            <a:ext uri="{FF2B5EF4-FFF2-40B4-BE49-F238E27FC236}">
              <a16:creationId xmlns:a16="http://schemas.microsoft.com/office/drawing/2014/main" id="{F29AE95F-2281-424D-B4AE-867D079A978F}"/>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5" name="直線コネクタ 164">
          <a:extLst>
            <a:ext uri="{FF2B5EF4-FFF2-40B4-BE49-F238E27FC236}">
              <a16:creationId xmlns:a16="http://schemas.microsoft.com/office/drawing/2014/main" id="{0B827059-3313-474B-913F-BEA8B01F271B}"/>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6" name="テキスト ボックス 165">
          <a:extLst>
            <a:ext uri="{FF2B5EF4-FFF2-40B4-BE49-F238E27FC236}">
              <a16:creationId xmlns:a16="http://schemas.microsoft.com/office/drawing/2014/main" id="{A3A27B56-063B-4BE5-AA01-072AE7F5E62E}"/>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7" name="直線コネクタ 166">
          <a:extLst>
            <a:ext uri="{FF2B5EF4-FFF2-40B4-BE49-F238E27FC236}">
              <a16:creationId xmlns:a16="http://schemas.microsoft.com/office/drawing/2014/main" id="{358FFDC4-D8FE-4700-BA32-0DE4D63513AE}"/>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8" name="テキスト ボックス 167">
          <a:extLst>
            <a:ext uri="{FF2B5EF4-FFF2-40B4-BE49-F238E27FC236}">
              <a16:creationId xmlns:a16="http://schemas.microsoft.com/office/drawing/2014/main" id="{D5EFD024-FFE7-459C-9944-AC50982B7C8F}"/>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9" name="直線コネクタ 168">
          <a:extLst>
            <a:ext uri="{FF2B5EF4-FFF2-40B4-BE49-F238E27FC236}">
              <a16:creationId xmlns:a16="http://schemas.microsoft.com/office/drawing/2014/main" id="{A5B855D9-D1D1-45F0-AD58-99CCFD485F71}"/>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70" name="テキスト ボックス 169">
          <a:extLst>
            <a:ext uri="{FF2B5EF4-FFF2-40B4-BE49-F238E27FC236}">
              <a16:creationId xmlns:a16="http://schemas.microsoft.com/office/drawing/2014/main" id="{0D2AE9EC-4AC1-4CD1-8777-4A6CD9DE0C9E}"/>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1" name="直線コネクタ 170">
          <a:extLst>
            <a:ext uri="{FF2B5EF4-FFF2-40B4-BE49-F238E27FC236}">
              <a16:creationId xmlns:a16="http://schemas.microsoft.com/office/drawing/2014/main" id="{EA41B4A5-CABB-430F-B68D-65D404E15B6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福祉施設】&#10;有形固定資産減価償却率グラフ枠">
          <a:extLst>
            <a:ext uri="{FF2B5EF4-FFF2-40B4-BE49-F238E27FC236}">
              <a16:creationId xmlns:a16="http://schemas.microsoft.com/office/drawing/2014/main" id="{3CAC9A14-F829-4039-9E64-1CAB0057517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108313</xdr:rowOff>
    </xdr:from>
    <xdr:to>
      <xdr:col>24</xdr:col>
      <xdr:colOff>62865</xdr:colOff>
      <xdr:row>86</xdr:row>
      <xdr:rowOff>155666</xdr:rowOff>
    </xdr:to>
    <xdr:cxnSp macro="">
      <xdr:nvCxnSpPr>
        <xdr:cNvPr id="173" name="直線コネクタ 172">
          <a:extLst>
            <a:ext uri="{FF2B5EF4-FFF2-40B4-BE49-F238E27FC236}">
              <a16:creationId xmlns:a16="http://schemas.microsoft.com/office/drawing/2014/main" id="{C220D8D9-8D83-479E-8A09-78B0F70B1684}"/>
            </a:ext>
          </a:extLst>
        </xdr:cNvPr>
        <xdr:cNvCxnSpPr/>
      </xdr:nvCxnSpPr>
      <xdr:spPr>
        <a:xfrm flipV="1">
          <a:off x="4634865" y="13481413"/>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159493</xdr:rowOff>
    </xdr:from>
    <xdr:ext cx="405111" cy="259045"/>
    <xdr:sp macro="" textlink="">
      <xdr:nvSpPr>
        <xdr:cNvPr id="174" name="【福祉施設】&#10;有形固定資産減価償却率最小値テキスト">
          <a:extLst>
            <a:ext uri="{FF2B5EF4-FFF2-40B4-BE49-F238E27FC236}">
              <a16:creationId xmlns:a16="http://schemas.microsoft.com/office/drawing/2014/main" id="{EF4C79ED-5030-4CCF-9787-109EDCC155E3}"/>
            </a:ext>
          </a:extLst>
        </xdr:cNvPr>
        <xdr:cNvSpPr txBox="1"/>
      </xdr:nvSpPr>
      <xdr:spPr>
        <a:xfrm>
          <a:off x="4673600" y="1490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155666</xdr:rowOff>
    </xdr:from>
    <xdr:to>
      <xdr:col>24</xdr:col>
      <xdr:colOff>152400</xdr:colOff>
      <xdr:row>86</xdr:row>
      <xdr:rowOff>155666</xdr:rowOff>
    </xdr:to>
    <xdr:cxnSp macro="">
      <xdr:nvCxnSpPr>
        <xdr:cNvPr id="175" name="直線コネクタ 174">
          <a:extLst>
            <a:ext uri="{FF2B5EF4-FFF2-40B4-BE49-F238E27FC236}">
              <a16:creationId xmlns:a16="http://schemas.microsoft.com/office/drawing/2014/main" id="{6FD73927-C2DB-47E7-A347-5B7C502081F0}"/>
            </a:ext>
          </a:extLst>
        </xdr:cNvPr>
        <xdr:cNvCxnSpPr/>
      </xdr:nvCxnSpPr>
      <xdr:spPr>
        <a:xfrm>
          <a:off x="4546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54990</xdr:rowOff>
    </xdr:from>
    <xdr:ext cx="405111" cy="259045"/>
    <xdr:sp macro="" textlink="">
      <xdr:nvSpPr>
        <xdr:cNvPr id="176" name="【福祉施設】&#10;有形固定資産減価償却率最大値テキスト">
          <a:extLst>
            <a:ext uri="{FF2B5EF4-FFF2-40B4-BE49-F238E27FC236}">
              <a16:creationId xmlns:a16="http://schemas.microsoft.com/office/drawing/2014/main" id="{44A24691-384A-4335-8237-FA046F08B491}"/>
            </a:ext>
          </a:extLst>
        </xdr:cNvPr>
        <xdr:cNvSpPr txBox="1"/>
      </xdr:nvSpPr>
      <xdr:spPr>
        <a:xfrm>
          <a:off x="4673600" y="1325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108313</xdr:rowOff>
    </xdr:from>
    <xdr:to>
      <xdr:col>24</xdr:col>
      <xdr:colOff>152400</xdr:colOff>
      <xdr:row>78</xdr:row>
      <xdr:rowOff>108313</xdr:rowOff>
    </xdr:to>
    <xdr:cxnSp macro="">
      <xdr:nvCxnSpPr>
        <xdr:cNvPr id="177" name="直線コネクタ 176">
          <a:extLst>
            <a:ext uri="{FF2B5EF4-FFF2-40B4-BE49-F238E27FC236}">
              <a16:creationId xmlns:a16="http://schemas.microsoft.com/office/drawing/2014/main" id="{CB019924-EC9C-4AA6-952A-A4E618C8E641}"/>
            </a:ext>
          </a:extLst>
        </xdr:cNvPr>
        <xdr:cNvCxnSpPr/>
      </xdr:nvCxnSpPr>
      <xdr:spPr>
        <a:xfrm>
          <a:off x="4546600" y="1348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145341</xdr:rowOff>
    </xdr:from>
    <xdr:ext cx="405111" cy="259045"/>
    <xdr:sp macro="" textlink="">
      <xdr:nvSpPr>
        <xdr:cNvPr id="178" name="【福祉施設】&#10;有形固定資産減価償却率平均値テキスト">
          <a:extLst>
            <a:ext uri="{FF2B5EF4-FFF2-40B4-BE49-F238E27FC236}">
              <a16:creationId xmlns:a16="http://schemas.microsoft.com/office/drawing/2014/main" id="{E76BEAD1-2288-46C2-9CAD-44FFEB16BA58}"/>
            </a:ext>
          </a:extLst>
        </xdr:cNvPr>
        <xdr:cNvSpPr txBox="1"/>
      </xdr:nvSpPr>
      <xdr:spPr>
        <a:xfrm>
          <a:off x="4673600" y="14204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166914</xdr:rowOff>
    </xdr:from>
    <xdr:to>
      <xdr:col>24</xdr:col>
      <xdr:colOff>114300</xdr:colOff>
      <xdr:row>83</xdr:row>
      <xdr:rowOff>97064</xdr:rowOff>
    </xdr:to>
    <xdr:sp macro="" textlink="">
      <xdr:nvSpPr>
        <xdr:cNvPr id="179" name="フローチャート: 判断 178">
          <a:extLst>
            <a:ext uri="{FF2B5EF4-FFF2-40B4-BE49-F238E27FC236}">
              <a16:creationId xmlns:a16="http://schemas.microsoft.com/office/drawing/2014/main" id="{7D8A57B5-ECA8-4523-BAAF-3DD036C072BB}"/>
            </a:ext>
          </a:extLst>
        </xdr:cNvPr>
        <xdr:cNvSpPr/>
      </xdr:nvSpPr>
      <xdr:spPr>
        <a:xfrm>
          <a:off x="45847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111398</xdr:rowOff>
    </xdr:from>
    <xdr:to>
      <xdr:col>20</xdr:col>
      <xdr:colOff>38100</xdr:colOff>
      <xdr:row>83</xdr:row>
      <xdr:rowOff>41548</xdr:rowOff>
    </xdr:to>
    <xdr:sp macro="" textlink="">
      <xdr:nvSpPr>
        <xdr:cNvPr id="180" name="フローチャート: 判断 179">
          <a:extLst>
            <a:ext uri="{FF2B5EF4-FFF2-40B4-BE49-F238E27FC236}">
              <a16:creationId xmlns:a16="http://schemas.microsoft.com/office/drawing/2014/main" id="{7B6C9449-B7CB-4358-9FA3-347412C960A5}"/>
            </a:ext>
          </a:extLst>
        </xdr:cNvPr>
        <xdr:cNvSpPr/>
      </xdr:nvSpPr>
      <xdr:spPr>
        <a:xfrm>
          <a:off x="3746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73842</xdr:rowOff>
    </xdr:from>
    <xdr:to>
      <xdr:col>15</xdr:col>
      <xdr:colOff>101600</xdr:colOff>
      <xdr:row>83</xdr:row>
      <xdr:rowOff>3992</xdr:rowOff>
    </xdr:to>
    <xdr:sp macro="" textlink="">
      <xdr:nvSpPr>
        <xdr:cNvPr id="181" name="フローチャート: 判断 180">
          <a:extLst>
            <a:ext uri="{FF2B5EF4-FFF2-40B4-BE49-F238E27FC236}">
              <a16:creationId xmlns:a16="http://schemas.microsoft.com/office/drawing/2014/main" id="{E12ACEAE-CC9A-495D-8ED5-29C4334FD35A}"/>
            </a:ext>
          </a:extLst>
        </xdr:cNvPr>
        <xdr:cNvSpPr/>
      </xdr:nvSpPr>
      <xdr:spPr>
        <a:xfrm>
          <a:off x="28575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99968</xdr:rowOff>
    </xdr:from>
    <xdr:to>
      <xdr:col>10</xdr:col>
      <xdr:colOff>165100</xdr:colOff>
      <xdr:row>83</xdr:row>
      <xdr:rowOff>30118</xdr:rowOff>
    </xdr:to>
    <xdr:sp macro="" textlink="">
      <xdr:nvSpPr>
        <xdr:cNvPr id="182" name="フローチャート: 判断 181">
          <a:extLst>
            <a:ext uri="{FF2B5EF4-FFF2-40B4-BE49-F238E27FC236}">
              <a16:creationId xmlns:a16="http://schemas.microsoft.com/office/drawing/2014/main" id="{2D8C59D1-8C53-4844-8080-C8BFAE983EDD}"/>
            </a:ext>
          </a:extLst>
        </xdr:cNvPr>
        <xdr:cNvSpPr/>
      </xdr:nvSpPr>
      <xdr:spPr>
        <a:xfrm>
          <a:off x="1968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142421</xdr:rowOff>
    </xdr:from>
    <xdr:to>
      <xdr:col>6</xdr:col>
      <xdr:colOff>38100</xdr:colOff>
      <xdr:row>83</xdr:row>
      <xdr:rowOff>72571</xdr:rowOff>
    </xdr:to>
    <xdr:sp macro="" textlink="">
      <xdr:nvSpPr>
        <xdr:cNvPr id="183" name="フローチャート: 判断 182">
          <a:extLst>
            <a:ext uri="{FF2B5EF4-FFF2-40B4-BE49-F238E27FC236}">
              <a16:creationId xmlns:a16="http://schemas.microsoft.com/office/drawing/2014/main" id="{D81D36AF-7D89-493E-99A8-F5B571AADC02}"/>
            </a:ext>
          </a:extLst>
        </xdr:cNvPr>
        <xdr:cNvSpPr/>
      </xdr:nvSpPr>
      <xdr:spPr>
        <a:xfrm>
          <a:off x="1079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84" name="テキスト ボックス 183">
          <a:extLst>
            <a:ext uri="{FF2B5EF4-FFF2-40B4-BE49-F238E27FC236}">
              <a16:creationId xmlns:a16="http://schemas.microsoft.com/office/drawing/2014/main" id="{38222D81-B38D-4887-8169-51B9449A88B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5" name="テキスト ボックス 184">
          <a:extLst>
            <a:ext uri="{FF2B5EF4-FFF2-40B4-BE49-F238E27FC236}">
              <a16:creationId xmlns:a16="http://schemas.microsoft.com/office/drawing/2014/main" id="{E908BBD6-8F7B-49E3-ABE2-A740693FBA2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6" name="テキスト ボックス 185">
          <a:extLst>
            <a:ext uri="{FF2B5EF4-FFF2-40B4-BE49-F238E27FC236}">
              <a16:creationId xmlns:a16="http://schemas.microsoft.com/office/drawing/2014/main" id="{0E7883F3-01E4-41D0-8680-7C4555080EA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7" name="テキスト ボックス 186">
          <a:extLst>
            <a:ext uri="{FF2B5EF4-FFF2-40B4-BE49-F238E27FC236}">
              <a16:creationId xmlns:a16="http://schemas.microsoft.com/office/drawing/2014/main" id="{B0F4CA36-2336-4702-97B0-98925295FAF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8" name="テキスト ボックス 187">
          <a:extLst>
            <a:ext uri="{FF2B5EF4-FFF2-40B4-BE49-F238E27FC236}">
              <a16:creationId xmlns:a16="http://schemas.microsoft.com/office/drawing/2014/main" id="{74A9EA6B-9951-4367-A133-D37C9D85548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73842</xdr:rowOff>
    </xdr:from>
    <xdr:to>
      <xdr:col>20</xdr:col>
      <xdr:colOff>38100</xdr:colOff>
      <xdr:row>84</xdr:row>
      <xdr:rowOff>3992</xdr:rowOff>
    </xdr:to>
    <xdr:sp macro="" textlink="">
      <xdr:nvSpPr>
        <xdr:cNvPr id="189" name="楕円 188">
          <a:extLst>
            <a:ext uri="{FF2B5EF4-FFF2-40B4-BE49-F238E27FC236}">
              <a16:creationId xmlns:a16="http://schemas.microsoft.com/office/drawing/2014/main" id="{F797FB11-B009-4F97-90B6-3492B3051ABF}"/>
            </a:ext>
          </a:extLst>
        </xdr:cNvPr>
        <xdr:cNvSpPr/>
      </xdr:nvSpPr>
      <xdr:spPr>
        <a:xfrm>
          <a:off x="3746500" y="1430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114663</xdr:rowOff>
    </xdr:from>
    <xdr:to>
      <xdr:col>15</xdr:col>
      <xdr:colOff>101600</xdr:colOff>
      <xdr:row>84</xdr:row>
      <xdr:rowOff>44813</xdr:rowOff>
    </xdr:to>
    <xdr:sp macro="" textlink="">
      <xdr:nvSpPr>
        <xdr:cNvPr id="190" name="楕円 189">
          <a:extLst>
            <a:ext uri="{FF2B5EF4-FFF2-40B4-BE49-F238E27FC236}">
              <a16:creationId xmlns:a16="http://schemas.microsoft.com/office/drawing/2014/main" id="{77F2D24F-729D-484E-8260-4639B55AA108}"/>
            </a:ext>
          </a:extLst>
        </xdr:cNvPr>
        <xdr:cNvSpPr/>
      </xdr:nvSpPr>
      <xdr:spPr>
        <a:xfrm>
          <a:off x="2857500" y="1434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124642</xdr:rowOff>
    </xdr:from>
    <xdr:to>
      <xdr:col>19</xdr:col>
      <xdr:colOff>177800</xdr:colOff>
      <xdr:row>83</xdr:row>
      <xdr:rowOff>165463</xdr:rowOff>
    </xdr:to>
    <xdr:cxnSp macro="">
      <xdr:nvCxnSpPr>
        <xdr:cNvPr id="191" name="直線コネクタ 190">
          <a:extLst>
            <a:ext uri="{FF2B5EF4-FFF2-40B4-BE49-F238E27FC236}">
              <a16:creationId xmlns:a16="http://schemas.microsoft.com/office/drawing/2014/main" id="{065B4F7F-EBBC-4818-AAC4-8B27B4028A95}"/>
            </a:ext>
          </a:extLst>
        </xdr:cNvPr>
        <xdr:cNvCxnSpPr/>
      </xdr:nvCxnSpPr>
      <xdr:spPr>
        <a:xfrm flipV="1">
          <a:off x="2908300" y="14354992"/>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58075</xdr:rowOff>
    </xdr:from>
    <xdr:ext cx="405111" cy="259045"/>
    <xdr:sp macro="" textlink="">
      <xdr:nvSpPr>
        <xdr:cNvPr id="192" name="n_1aveValue【福祉施設】&#10;有形固定資産減価償却率">
          <a:extLst>
            <a:ext uri="{FF2B5EF4-FFF2-40B4-BE49-F238E27FC236}">
              <a16:creationId xmlns:a16="http://schemas.microsoft.com/office/drawing/2014/main" id="{748BCF99-16FE-40A5-B9F0-FB9EB3890119}"/>
            </a:ext>
          </a:extLst>
        </xdr:cNvPr>
        <xdr:cNvSpPr txBox="1"/>
      </xdr:nvSpPr>
      <xdr:spPr>
        <a:xfrm>
          <a:off x="35820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20519</xdr:rowOff>
    </xdr:from>
    <xdr:ext cx="405111" cy="259045"/>
    <xdr:sp macro="" textlink="">
      <xdr:nvSpPr>
        <xdr:cNvPr id="193" name="n_2aveValue【福祉施設】&#10;有形固定資産減価償却率">
          <a:extLst>
            <a:ext uri="{FF2B5EF4-FFF2-40B4-BE49-F238E27FC236}">
              <a16:creationId xmlns:a16="http://schemas.microsoft.com/office/drawing/2014/main" id="{6171EB40-81E0-4B4F-A401-D3DE5E6D3ABF}"/>
            </a:ext>
          </a:extLst>
        </xdr:cNvPr>
        <xdr:cNvSpPr txBox="1"/>
      </xdr:nvSpPr>
      <xdr:spPr>
        <a:xfrm>
          <a:off x="2705744" y="1390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46645</xdr:rowOff>
    </xdr:from>
    <xdr:ext cx="405111" cy="259045"/>
    <xdr:sp macro="" textlink="">
      <xdr:nvSpPr>
        <xdr:cNvPr id="194" name="n_3aveValue【福祉施設】&#10;有形固定資産減価償却率">
          <a:extLst>
            <a:ext uri="{FF2B5EF4-FFF2-40B4-BE49-F238E27FC236}">
              <a16:creationId xmlns:a16="http://schemas.microsoft.com/office/drawing/2014/main" id="{71E143D7-29C3-49A6-BC66-05182C917A57}"/>
            </a:ext>
          </a:extLst>
        </xdr:cNvPr>
        <xdr:cNvSpPr txBox="1"/>
      </xdr:nvSpPr>
      <xdr:spPr>
        <a:xfrm>
          <a:off x="1816744" y="1393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89098</xdr:rowOff>
    </xdr:from>
    <xdr:ext cx="405111" cy="259045"/>
    <xdr:sp macro="" textlink="">
      <xdr:nvSpPr>
        <xdr:cNvPr id="195" name="n_4aveValue【福祉施設】&#10;有形固定資産減価償却率">
          <a:extLst>
            <a:ext uri="{FF2B5EF4-FFF2-40B4-BE49-F238E27FC236}">
              <a16:creationId xmlns:a16="http://schemas.microsoft.com/office/drawing/2014/main" id="{1CB40CC6-C2A8-4B53-8CE3-A46E83140C5D}"/>
            </a:ext>
          </a:extLst>
        </xdr:cNvPr>
        <xdr:cNvSpPr txBox="1"/>
      </xdr:nvSpPr>
      <xdr:spPr>
        <a:xfrm>
          <a:off x="927744" y="1397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166569</xdr:rowOff>
    </xdr:from>
    <xdr:ext cx="405111" cy="259045"/>
    <xdr:sp macro="" textlink="">
      <xdr:nvSpPr>
        <xdr:cNvPr id="196" name="n_1mainValue【福祉施設】&#10;有形固定資産減価償却率">
          <a:extLst>
            <a:ext uri="{FF2B5EF4-FFF2-40B4-BE49-F238E27FC236}">
              <a16:creationId xmlns:a16="http://schemas.microsoft.com/office/drawing/2014/main" id="{811AD889-11A1-4D27-9753-A9A0A675283E}"/>
            </a:ext>
          </a:extLst>
        </xdr:cNvPr>
        <xdr:cNvSpPr txBox="1"/>
      </xdr:nvSpPr>
      <xdr:spPr>
        <a:xfrm>
          <a:off x="3582044" y="1439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35940</xdr:rowOff>
    </xdr:from>
    <xdr:ext cx="405111" cy="259045"/>
    <xdr:sp macro="" textlink="">
      <xdr:nvSpPr>
        <xdr:cNvPr id="197" name="n_2mainValue【福祉施設】&#10;有形固定資産減価償却率">
          <a:extLst>
            <a:ext uri="{FF2B5EF4-FFF2-40B4-BE49-F238E27FC236}">
              <a16:creationId xmlns:a16="http://schemas.microsoft.com/office/drawing/2014/main" id="{B6BC6C8E-329F-4768-A9A7-14BDBB87B0A2}"/>
            </a:ext>
          </a:extLst>
        </xdr:cNvPr>
        <xdr:cNvSpPr txBox="1"/>
      </xdr:nvSpPr>
      <xdr:spPr>
        <a:xfrm>
          <a:off x="2705744" y="1443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8" name="正方形/長方形 197">
          <a:extLst>
            <a:ext uri="{FF2B5EF4-FFF2-40B4-BE49-F238E27FC236}">
              <a16:creationId xmlns:a16="http://schemas.microsoft.com/office/drawing/2014/main" id="{C787F671-DFCD-486B-A687-6CCBF9FCEFF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9" name="正方形/長方形 198">
          <a:extLst>
            <a:ext uri="{FF2B5EF4-FFF2-40B4-BE49-F238E27FC236}">
              <a16:creationId xmlns:a16="http://schemas.microsoft.com/office/drawing/2014/main" id="{FAD76EE3-0F28-4A81-B524-C2435A37320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0" name="正方形/長方形 199">
          <a:extLst>
            <a:ext uri="{FF2B5EF4-FFF2-40B4-BE49-F238E27FC236}">
              <a16:creationId xmlns:a16="http://schemas.microsoft.com/office/drawing/2014/main" id="{69D94AC2-8950-4321-BDF8-5A036D6648A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1" name="正方形/長方形 200">
          <a:extLst>
            <a:ext uri="{FF2B5EF4-FFF2-40B4-BE49-F238E27FC236}">
              <a16:creationId xmlns:a16="http://schemas.microsoft.com/office/drawing/2014/main" id="{644E3E33-A79F-4199-A35E-BE9DC738740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2" name="正方形/長方形 201">
          <a:extLst>
            <a:ext uri="{FF2B5EF4-FFF2-40B4-BE49-F238E27FC236}">
              <a16:creationId xmlns:a16="http://schemas.microsoft.com/office/drawing/2014/main" id="{643B244A-88C7-474D-9094-8290741E25F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3" name="正方形/長方形 202">
          <a:extLst>
            <a:ext uri="{FF2B5EF4-FFF2-40B4-BE49-F238E27FC236}">
              <a16:creationId xmlns:a16="http://schemas.microsoft.com/office/drawing/2014/main" id="{EFD892FE-9E63-458F-A5B9-F30EEFDD673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4" name="正方形/長方形 203">
          <a:extLst>
            <a:ext uri="{FF2B5EF4-FFF2-40B4-BE49-F238E27FC236}">
              <a16:creationId xmlns:a16="http://schemas.microsoft.com/office/drawing/2014/main" id="{EC45D415-F762-46A3-B957-44BB519852A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5" name="正方形/長方形 204">
          <a:extLst>
            <a:ext uri="{FF2B5EF4-FFF2-40B4-BE49-F238E27FC236}">
              <a16:creationId xmlns:a16="http://schemas.microsoft.com/office/drawing/2014/main" id="{0271B39C-EF49-44A5-B1DE-3D24615293B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6" name="テキスト ボックス 205">
          <a:extLst>
            <a:ext uri="{FF2B5EF4-FFF2-40B4-BE49-F238E27FC236}">
              <a16:creationId xmlns:a16="http://schemas.microsoft.com/office/drawing/2014/main" id="{59DFBF1B-B28C-4ECF-BBE3-95FCF45E9C7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7" name="直線コネクタ 206">
          <a:extLst>
            <a:ext uri="{FF2B5EF4-FFF2-40B4-BE49-F238E27FC236}">
              <a16:creationId xmlns:a16="http://schemas.microsoft.com/office/drawing/2014/main" id="{374B8B24-B53A-4C9F-8239-29FA6C99C0D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08" name="直線コネクタ 207">
          <a:extLst>
            <a:ext uri="{FF2B5EF4-FFF2-40B4-BE49-F238E27FC236}">
              <a16:creationId xmlns:a16="http://schemas.microsoft.com/office/drawing/2014/main" id="{886EDA76-4DC8-442D-A9C0-57841A125D0F}"/>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09" name="テキスト ボックス 208">
          <a:extLst>
            <a:ext uri="{FF2B5EF4-FFF2-40B4-BE49-F238E27FC236}">
              <a16:creationId xmlns:a16="http://schemas.microsoft.com/office/drawing/2014/main" id="{EEACC13D-3C6F-45C7-9808-8C0D8C5F0A04}"/>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10" name="直線コネクタ 209">
          <a:extLst>
            <a:ext uri="{FF2B5EF4-FFF2-40B4-BE49-F238E27FC236}">
              <a16:creationId xmlns:a16="http://schemas.microsoft.com/office/drawing/2014/main" id="{B0ACFE7B-06C7-43C1-9161-016564DA9457}"/>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11" name="テキスト ボックス 210">
          <a:extLst>
            <a:ext uri="{FF2B5EF4-FFF2-40B4-BE49-F238E27FC236}">
              <a16:creationId xmlns:a16="http://schemas.microsoft.com/office/drawing/2014/main" id="{C6CB356E-BFCB-42D5-A199-6AD0B9BB824E}"/>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12" name="直線コネクタ 211">
          <a:extLst>
            <a:ext uri="{FF2B5EF4-FFF2-40B4-BE49-F238E27FC236}">
              <a16:creationId xmlns:a16="http://schemas.microsoft.com/office/drawing/2014/main" id="{B2E3D86C-E4E2-4CA7-B566-7656104C2869}"/>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13" name="テキスト ボックス 212">
          <a:extLst>
            <a:ext uri="{FF2B5EF4-FFF2-40B4-BE49-F238E27FC236}">
              <a16:creationId xmlns:a16="http://schemas.microsoft.com/office/drawing/2014/main" id="{7484C732-AA3B-4ACD-8782-0F24B762CBE8}"/>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14" name="直線コネクタ 213">
          <a:extLst>
            <a:ext uri="{FF2B5EF4-FFF2-40B4-BE49-F238E27FC236}">
              <a16:creationId xmlns:a16="http://schemas.microsoft.com/office/drawing/2014/main" id="{25177029-FC03-4D6D-8690-816FC56A6217}"/>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15" name="テキスト ボックス 214">
          <a:extLst>
            <a:ext uri="{FF2B5EF4-FFF2-40B4-BE49-F238E27FC236}">
              <a16:creationId xmlns:a16="http://schemas.microsoft.com/office/drawing/2014/main" id="{4191AEEB-20A1-4AF8-A739-1B9755892374}"/>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16" name="直線コネクタ 215">
          <a:extLst>
            <a:ext uri="{FF2B5EF4-FFF2-40B4-BE49-F238E27FC236}">
              <a16:creationId xmlns:a16="http://schemas.microsoft.com/office/drawing/2014/main" id="{902EE9EB-5A46-44EE-8C6F-0D8A6C88E27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17" name="テキスト ボックス 216">
          <a:extLst>
            <a:ext uri="{FF2B5EF4-FFF2-40B4-BE49-F238E27FC236}">
              <a16:creationId xmlns:a16="http://schemas.microsoft.com/office/drawing/2014/main" id="{3D330F7D-03D1-443F-BF84-D4F8D15C8645}"/>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8" name="直線コネクタ 217">
          <a:extLst>
            <a:ext uri="{FF2B5EF4-FFF2-40B4-BE49-F238E27FC236}">
              <a16:creationId xmlns:a16="http://schemas.microsoft.com/office/drawing/2014/main" id="{BDE89C91-135C-4490-87AB-6E1008014C2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9" name="テキスト ボックス 218">
          <a:extLst>
            <a:ext uri="{FF2B5EF4-FFF2-40B4-BE49-F238E27FC236}">
              <a16:creationId xmlns:a16="http://schemas.microsoft.com/office/drawing/2014/main" id="{AF7682E7-87C6-43E2-BA4E-01E10FF0DCA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0" name="【福祉施設】&#10;一人当たり面積グラフ枠">
          <a:extLst>
            <a:ext uri="{FF2B5EF4-FFF2-40B4-BE49-F238E27FC236}">
              <a16:creationId xmlns:a16="http://schemas.microsoft.com/office/drawing/2014/main" id="{BA475EF3-01FE-4238-B970-FFE3AD02F30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26670</xdr:rowOff>
    </xdr:from>
    <xdr:to>
      <xdr:col>54</xdr:col>
      <xdr:colOff>189865</xdr:colOff>
      <xdr:row>86</xdr:row>
      <xdr:rowOff>93345</xdr:rowOff>
    </xdr:to>
    <xdr:cxnSp macro="">
      <xdr:nvCxnSpPr>
        <xdr:cNvPr id="221" name="直線コネクタ 220">
          <a:extLst>
            <a:ext uri="{FF2B5EF4-FFF2-40B4-BE49-F238E27FC236}">
              <a16:creationId xmlns:a16="http://schemas.microsoft.com/office/drawing/2014/main" id="{AD691F13-7524-4B12-9C50-724C167DCDBF}"/>
            </a:ext>
          </a:extLst>
        </xdr:cNvPr>
        <xdr:cNvCxnSpPr/>
      </xdr:nvCxnSpPr>
      <xdr:spPr>
        <a:xfrm flipV="1">
          <a:off x="10476865" y="13399770"/>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222" name="【福祉施設】&#10;一人当たり面積最小値テキスト">
          <a:extLst>
            <a:ext uri="{FF2B5EF4-FFF2-40B4-BE49-F238E27FC236}">
              <a16:creationId xmlns:a16="http://schemas.microsoft.com/office/drawing/2014/main" id="{A39948D5-0D34-4C19-8AF5-59DEB6BAD054}"/>
            </a:ext>
          </a:extLst>
        </xdr:cNvPr>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223" name="直線コネクタ 222">
          <a:extLst>
            <a:ext uri="{FF2B5EF4-FFF2-40B4-BE49-F238E27FC236}">
              <a16:creationId xmlns:a16="http://schemas.microsoft.com/office/drawing/2014/main" id="{0ABE4011-E0BC-4203-A26D-6A1D9DA2F15E}"/>
            </a:ext>
          </a:extLst>
        </xdr:cNvPr>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144797</xdr:rowOff>
    </xdr:from>
    <xdr:ext cx="469744" cy="259045"/>
    <xdr:sp macro="" textlink="">
      <xdr:nvSpPr>
        <xdr:cNvPr id="224" name="【福祉施設】&#10;一人当たり面積最大値テキスト">
          <a:extLst>
            <a:ext uri="{FF2B5EF4-FFF2-40B4-BE49-F238E27FC236}">
              <a16:creationId xmlns:a16="http://schemas.microsoft.com/office/drawing/2014/main" id="{FB10FA91-100B-4FE8-BE34-1747A82BB66B}"/>
            </a:ext>
          </a:extLst>
        </xdr:cNvPr>
        <xdr:cNvSpPr txBox="1"/>
      </xdr:nvSpPr>
      <xdr:spPr>
        <a:xfrm>
          <a:off x="10515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26670</xdr:rowOff>
    </xdr:from>
    <xdr:to>
      <xdr:col>55</xdr:col>
      <xdr:colOff>88900</xdr:colOff>
      <xdr:row>78</xdr:row>
      <xdr:rowOff>26670</xdr:rowOff>
    </xdr:to>
    <xdr:cxnSp macro="">
      <xdr:nvCxnSpPr>
        <xdr:cNvPr id="225" name="直線コネクタ 224">
          <a:extLst>
            <a:ext uri="{FF2B5EF4-FFF2-40B4-BE49-F238E27FC236}">
              <a16:creationId xmlns:a16="http://schemas.microsoft.com/office/drawing/2014/main" id="{5B66FC22-1EFE-4705-80C7-3DDB8C934E57}"/>
            </a:ext>
          </a:extLst>
        </xdr:cNvPr>
        <xdr:cNvCxnSpPr/>
      </xdr:nvCxnSpPr>
      <xdr:spPr>
        <a:xfrm>
          <a:off x="10388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59072</xdr:rowOff>
    </xdr:from>
    <xdr:ext cx="469744" cy="259045"/>
    <xdr:sp macro="" textlink="">
      <xdr:nvSpPr>
        <xdr:cNvPr id="226" name="【福祉施設】&#10;一人当たり面積平均値テキスト">
          <a:extLst>
            <a:ext uri="{FF2B5EF4-FFF2-40B4-BE49-F238E27FC236}">
              <a16:creationId xmlns:a16="http://schemas.microsoft.com/office/drawing/2014/main" id="{7CC4D3E3-1A21-4E19-9887-491689C452F7}"/>
            </a:ext>
          </a:extLst>
        </xdr:cNvPr>
        <xdr:cNvSpPr txBox="1"/>
      </xdr:nvSpPr>
      <xdr:spPr>
        <a:xfrm>
          <a:off x="10515600" y="14460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80645</xdr:rowOff>
    </xdr:from>
    <xdr:to>
      <xdr:col>55</xdr:col>
      <xdr:colOff>50800</xdr:colOff>
      <xdr:row>85</xdr:row>
      <xdr:rowOff>10795</xdr:rowOff>
    </xdr:to>
    <xdr:sp macro="" textlink="">
      <xdr:nvSpPr>
        <xdr:cNvPr id="227" name="フローチャート: 判断 226">
          <a:extLst>
            <a:ext uri="{FF2B5EF4-FFF2-40B4-BE49-F238E27FC236}">
              <a16:creationId xmlns:a16="http://schemas.microsoft.com/office/drawing/2014/main" id="{88983BEB-D2CB-4785-8F1E-55D258562FB4}"/>
            </a:ext>
          </a:extLst>
        </xdr:cNvPr>
        <xdr:cNvSpPr/>
      </xdr:nvSpPr>
      <xdr:spPr>
        <a:xfrm>
          <a:off x="10426700" y="1448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61595</xdr:rowOff>
    </xdr:from>
    <xdr:to>
      <xdr:col>50</xdr:col>
      <xdr:colOff>165100</xdr:colOff>
      <xdr:row>84</xdr:row>
      <xdr:rowOff>163195</xdr:rowOff>
    </xdr:to>
    <xdr:sp macro="" textlink="">
      <xdr:nvSpPr>
        <xdr:cNvPr id="228" name="フローチャート: 判断 227">
          <a:extLst>
            <a:ext uri="{FF2B5EF4-FFF2-40B4-BE49-F238E27FC236}">
              <a16:creationId xmlns:a16="http://schemas.microsoft.com/office/drawing/2014/main" id="{AF5DA221-B9A3-4CBB-90F7-2B3C33978CAD}"/>
            </a:ext>
          </a:extLst>
        </xdr:cNvPr>
        <xdr:cNvSpPr/>
      </xdr:nvSpPr>
      <xdr:spPr>
        <a:xfrm>
          <a:off x="9588500" y="14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67311</xdr:rowOff>
    </xdr:from>
    <xdr:to>
      <xdr:col>46</xdr:col>
      <xdr:colOff>38100</xdr:colOff>
      <xdr:row>84</xdr:row>
      <xdr:rowOff>168911</xdr:rowOff>
    </xdr:to>
    <xdr:sp macro="" textlink="">
      <xdr:nvSpPr>
        <xdr:cNvPr id="229" name="フローチャート: 判断 228">
          <a:extLst>
            <a:ext uri="{FF2B5EF4-FFF2-40B4-BE49-F238E27FC236}">
              <a16:creationId xmlns:a16="http://schemas.microsoft.com/office/drawing/2014/main" id="{027A3D7B-5951-4688-9D24-1D2E53458791}"/>
            </a:ext>
          </a:extLst>
        </xdr:cNvPr>
        <xdr:cNvSpPr/>
      </xdr:nvSpPr>
      <xdr:spPr>
        <a:xfrm>
          <a:off x="8699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17780</xdr:rowOff>
    </xdr:from>
    <xdr:to>
      <xdr:col>41</xdr:col>
      <xdr:colOff>101600</xdr:colOff>
      <xdr:row>84</xdr:row>
      <xdr:rowOff>119380</xdr:rowOff>
    </xdr:to>
    <xdr:sp macro="" textlink="">
      <xdr:nvSpPr>
        <xdr:cNvPr id="230" name="フローチャート: 判断 229">
          <a:extLst>
            <a:ext uri="{FF2B5EF4-FFF2-40B4-BE49-F238E27FC236}">
              <a16:creationId xmlns:a16="http://schemas.microsoft.com/office/drawing/2014/main" id="{82616BD7-4870-4410-945A-357A87F5534E}"/>
            </a:ext>
          </a:extLst>
        </xdr:cNvPr>
        <xdr:cNvSpPr/>
      </xdr:nvSpPr>
      <xdr:spPr>
        <a:xfrm>
          <a:off x="7810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53975</xdr:rowOff>
    </xdr:from>
    <xdr:to>
      <xdr:col>36</xdr:col>
      <xdr:colOff>165100</xdr:colOff>
      <xdr:row>84</xdr:row>
      <xdr:rowOff>155575</xdr:rowOff>
    </xdr:to>
    <xdr:sp macro="" textlink="">
      <xdr:nvSpPr>
        <xdr:cNvPr id="231" name="フローチャート: 判断 230">
          <a:extLst>
            <a:ext uri="{FF2B5EF4-FFF2-40B4-BE49-F238E27FC236}">
              <a16:creationId xmlns:a16="http://schemas.microsoft.com/office/drawing/2014/main" id="{257A62DB-340A-46C1-B453-4374C3569F38}"/>
            </a:ext>
          </a:extLst>
        </xdr:cNvPr>
        <xdr:cNvSpPr/>
      </xdr:nvSpPr>
      <xdr:spPr>
        <a:xfrm>
          <a:off x="6921500" y="14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32" name="テキスト ボックス 231">
          <a:extLst>
            <a:ext uri="{FF2B5EF4-FFF2-40B4-BE49-F238E27FC236}">
              <a16:creationId xmlns:a16="http://schemas.microsoft.com/office/drawing/2014/main" id="{CBE9272E-47A3-442E-A44C-06B344CAB2D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3" name="テキスト ボックス 232">
          <a:extLst>
            <a:ext uri="{FF2B5EF4-FFF2-40B4-BE49-F238E27FC236}">
              <a16:creationId xmlns:a16="http://schemas.microsoft.com/office/drawing/2014/main" id="{18DF1CA6-3754-4366-A3F9-6120101A35C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4" name="テキスト ボックス 233">
          <a:extLst>
            <a:ext uri="{FF2B5EF4-FFF2-40B4-BE49-F238E27FC236}">
              <a16:creationId xmlns:a16="http://schemas.microsoft.com/office/drawing/2014/main" id="{82E91466-EA1A-40E6-BF18-232FCCF1015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5" name="テキスト ボックス 234">
          <a:extLst>
            <a:ext uri="{FF2B5EF4-FFF2-40B4-BE49-F238E27FC236}">
              <a16:creationId xmlns:a16="http://schemas.microsoft.com/office/drawing/2014/main" id="{6D56CB39-E3BB-489F-86D8-5F7B3A4CF3D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6" name="テキスト ボックス 235">
          <a:extLst>
            <a:ext uri="{FF2B5EF4-FFF2-40B4-BE49-F238E27FC236}">
              <a16:creationId xmlns:a16="http://schemas.microsoft.com/office/drawing/2014/main" id="{6345210A-D52C-46D3-8639-FB988EE203D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166370</xdr:rowOff>
    </xdr:from>
    <xdr:to>
      <xdr:col>50</xdr:col>
      <xdr:colOff>165100</xdr:colOff>
      <xdr:row>85</xdr:row>
      <xdr:rowOff>96520</xdr:rowOff>
    </xdr:to>
    <xdr:sp macro="" textlink="">
      <xdr:nvSpPr>
        <xdr:cNvPr id="237" name="楕円 236">
          <a:extLst>
            <a:ext uri="{FF2B5EF4-FFF2-40B4-BE49-F238E27FC236}">
              <a16:creationId xmlns:a16="http://schemas.microsoft.com/office/drawing/2014/main" id="{DD803E6A-7F9D-46E8-8646-582C2D354B42}"/>
            </a:ext>
          </a:extLst>
        </xdr:cNvPr>
        <xdr:cNvSpPr/>
      </xdr:nvSpPr>
      <xdr:spPr>
        <a:xfrm>
          <a:off x="9588500" y="1456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170180</xdr:rowOff>
    </xdr:from>
    <xdr:to>
      <xdr:col>46</xdr:col>
      <xdr:colOff>38100</xdr:colOff>
      <xdr:row>85</xdr:row>
      <xdr:rowOff>100330</xdr:rowOff>
    </xdr:to>
    <xdr:sp macro="" textlink="">
      <xdr:nvSpPr>
        <xdr:cNvPr id="238" name="楕円 237">
          <a:extLst>
            <a:ext uri="{FF2B5EF4-FFF2-40B4-BE49-F238E27FC236}">
              <a16:creationId xmlns:a16="http://schemas.microsoft.com/office/drawing/2014/main" id="{A1832FEF-F729-4B12-80E4-668FA8C2F873}"/>
            </a:ext>
          </a:extLst>
        </xdr:cNvPr>
        <xdr:cNvSpPr/>
      </xdr:nvSpPr>
      <xdr:spPr>
        <a:xfrm>
          <a:off x="8699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45720</xdr:rowOff>
    </xdr:from>
    <xdr:to>
      <xdr:col>50</xdr:col>
      <xdr:colOff>114300</xdr:colOff>
      <xdr:row>85</xdr:row>
      <xdr:rowOff>49530</xdr:rowOff>
    </xdr:to>
    <xdr:cxnSp macro="">
      <xdr:nvCxnSpPr>
        <xdr:cNvPr id="239" name="直線コネクタ 238">
          <a:extLst>
            <a:ext uri="{FF2B5EF4-FFF2-40B4-BE49-F238E27FC236}">
              <a16:creationId xmlns:a16="http://schemas.microsoft.com/office/drawing/2014/main" id="{758901A3-5ED2-447C-B334-7BB65220C4F0}"/>
            </a:ext>
          </a:extLst>
        </xdr:cNvPr>
        <xdr:cNvCxnSpPr/>
      </xdr:nvCxnSpPr>
      <xdr:spPr>
        <a:xfrm flipV="1">
          <a:off x="8750300" y="146189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8272</xdr:rowOff>
    </xdr:from>
    <xdr:ext cx="469744" cy="259045"/>
    <xdr:sp macro="" textlink="">
      <xdr:nvSpPr>
        <xdr:cNvPr id="240" name="n_1aveValue【福祉施設】&#10;一人当たり面積">
          <a:extLst>
            <a:ext uri="{FF2B5EF4-FFF2-40B4-BE49-F238E27FC236}">
              <a16:creationId xmlns:a16="http://schemas.microsoft.com/office/drawing/2014/main" id="{6BD6FBF3-16C1-45F9-BE93-DB88C3D84D69}"/>
            </a:ext>
          </a:extLst>
        </xdr:cNvPr>
        <xdr:cNvSpPr txBox="1"/>
      </xdr:nvSpPr>
      <xdr:spPr>
        <a:xfrm>
          <a:off x="9391727" y="1423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13988</xdr:rowOff>
    </xdr:from>
    <xdr:ext cx="469744" cy="259045"/>
    <xdr:sp macro="" textlink="">
      <xdr:nvSpPr>
        <xdr:cNvPr id="241" name="n_2aveValue【福祉施設】&#10;一人当たり面積">
          <a:extLst>
            <a:ext uri="{FF2B5EF4-FFF2-40B4-BE49-F238E27FC236}">
              <a16:creationId xmlns:a16="http://schemas.microsoft.com/office/drawing/2014/main" id="{FBF8FB1D-21DA-43F7-A512-5DC6814D5569}"/>
            </a:ext>
          </a:extLst>
        </xdr:cNvPr>
        <xdr:cNvSpPr txBox="1"/>
      </xdr:nvSpPr>
      <xdr:spPr>
        <a:xfrm>
          <a:off x="8515427" y="1424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135907</xdr:rowOff>
    </xdr:from>
    <xdr:ext cx="469744" cy="259045"/>
    <xdr:sp macro="" textlink="">
      <xdr:nvSpPr>
        <xdr:cNvPr id="242" name="n_3aveValue【福祉施設】&#10;一人当たり面積">
          <a:extLst>
            <a:ext uri="{FF2B5EF4-FFF2-40B4-BE49-F238E27FC236}">
              <a16:creationId xmlns:a16="http://schemas.microsoft.com/office/drawing/2014/main" id="{75361986-45BE-43C0-8A74-CE4C9F2B10BF}"/>
            </a:ext>
          </a:extLst>
        </xdr:cNvPr>
        <xdr:cNvSpPr txBox="1"/>
      </xdr:nvSpPr>
      <xdr:spPr>
        <a:xfrm>
          <a:off x="7626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652</xdr:rowOff>
    </xdr:from>
    <xdr:ext cx="469744" cy="259045"/>
    <xdr:sp macro="" textlink="">
      <xdr:nvSpPr>
        <xdr:cNvPr id="243" name="n_4aveValue【福祉施設】&#10;一人当たり面積">
          <a:extLst>
            <a:ext uri="{FF2B5EF4-FFF2-40B4-BE49-F238E27FC236}">
              <a16:creationId xmlns:a16="http://schemas.microsoft.com/office/drawing/2014/main" id="{73F57F78-24DB-4C8B-9AD4-28AE39817326}"/>
            </a:ext>
          </a:extLst>
        </xdr:cNvPr>
        <xdr:cNvSpPr txBox="1"/>
      </xdr:nvSpPr>
      <xdr:spPr>
        <a:xfrm>
          <a:off x="6737427" y="1423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87647</xdr:rowOff>
    </xdr:from>
    <xdr:ext cx="469744" cy="259045"/>
    <xdr:sp macro="" textlink="">
      <xdr:nvSpPr>
        <xdr:cNvPr id="244" name="n_1mainValue【福祉施設】&#10;一人当たり面積">
          <a:extLst>
            <a:ext uri="{FF2B5EF4-FFF2-40B4-BE49-F238E27FC236}">
              <a16:creationId xmlns:a16="http://schemas.microsoft.com/office/drawing/2014/main" id="{A862EE60-98A8-4DDE-9285-ED6472A9E5A7}"/>
            </a:ext>
          </a:extLst>
        </xdr:cNvPr>
        <xdr:cNvSpPr txBox="1"/>
      </xdr:nvSpPr>
      <xdr:spPr>
        <a:xfrm>
          <a:off x="9391727"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91457</xdr:rowOff>
    </xdr:from>
    <xdr:ext cx="469744" cy="259045"/>
    <xdr:sp macro="" textlink="">
      <xdr:nvSpPr>
        <xdr:cNvPr id="245" name="n_2mainValue【福祉施設】&#10;一人当たり面積">
          <a:extLst>
            <a:ext uri="{FF2B5EF4-FFF2-40B4-BE49-F238E27FC236}">
              <a16:creationId xmlns:a16="http://schemas.microsoft.com/office/drawing/2014/main" id="{68404AD6-0953-4E36-AF50-E96131E738B1}"/>
            </a:ext>
          </a:extLst>
        </xdr:cNvPr>
        <xdr:cNvSpPr txBox="1"/>
      </xdr:nvSpPr>
      <xdr:spPr>
        <a:xfrm>
          <a:off x="8515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6" name="正方形/長方形 245">
          <a:extLst>
            <a:ext uri="{FF2B5EF4-FFF2-40B4-BE49-F238E27FC236}">
              <a16:creationId xmlns:a16="http://schemas.microsoft.com/office/drawing/2014/main" id="{61707247-457F-4F16-8C40-1AE6FD98885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7" name="正方形/長方形 246">
          <a:extLst>
            <a:ext uri="{FF2B5EF4-FFF2-40B4-BE49-F238E27FC236}">
              <a16:creationId xmlns:a16="http://schemas.microsoft.com/office/drawing/2014/main" id="{669E1C41-522E-4AA7-98B8-C3720903813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8" name="正方形/長方形 247">
          <a:extLst>
            <a:ext uri="{FF2B5EF4-FFF2-40B4-BE49-F238E27FC236}">
              <a16:creationId xmlns:a16="http://schemas.microsoft.com/office/drawing/2014/main" id="{3A572317-E313-4F54-AE2D-E5EE572A8AC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9" name="正方形/長方形 248">
          <a:extLst>
            <a:ext uri="{FF2B5EF4-FFF2-40B4-BE49-F238E27FC236}">
              <a16:creationId xmlns:a16="http://schemas.microsoft.com/office/drawing/2014/main" id="{FD51EDD0-28D1-4A77-9F08-09DC7CE7978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0" name="正方形/長方形 249">
          <a:extLst>
            <a:ext uri="{FF2B5EF4-FFF2-40B4-BE49-F238E27FC236}">
              <a16:creationId xmlns:a16="http://schemas.microsoft.com/office/drawing/2014/main" id="{FEA5D51C-6EED-4191-A486-691FFF03088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1" name="正方形/長方形 250">
          <a:extLst>
            <a:ext uri="{FF2B5EF4-FFF2-40B4-BE49-F238E27FC236}">
              <a16:creationId xmlns:a16="http://schemas.microsoft.com/office/drawing/2014/main" id="{5D507A11-9347-4D29-ABE6-6728BC10D40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2" name="正方形/長方形 251">
          <a:extLst>
            <a:ext uri="{FF2B5EF4-FFF2-40B4-BE49-F238E27FC236}">
              <a16:creationId xmlns:a16="http://schemas.microsoft.com/office/drawing/2014/main" id="{06A7E93C-6554-4390-A6FD-0C80CC880E6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3" name="正方形/長方形 252">
          <a:extLst>
            <a:ext uri="{FF2B5EF4-FFF2-40B4-BE49-F238E27FC236}">
              <a16:creationId xmlns:a16="http://schemas.microsoft.com/office/drawing/2014/main" id="{22F7A98A-D4B2-4F3A-8B8D-21E62DCA9EED}"/>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4" name="テキスト ボックス 253">
          <a:extLst>
            <a:ext uri="{FF2B5EF4-FFF2-40B4-BE49-F238E27FC236}">
              <a16:creationId xmlns:a16="http://schemas.microsoft.com/office/drawing/2014/main" id="{C028F3CD-A48B-4A68-B911-5C8AD9CD73D2}"/>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5" name="直線コネクタ 254">
          <a:extLst>
            <a:ext uri="{FF2B5EF4-FFF2-40B4-BE49-F238E27FC236}">
              <a16:creationId xmlns:a16="http://schemas.microsoft.com/office/drawing/2014/main" id="{6F5746DB-D533-4AAC-BC92-AB7D3D5D216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56" name="テキスト ボックス 255">
          <a:extLst>
            <a:ext uri="{FF2B5EF4-FFF2-40B4-BE49-F238E27FC236}">
              <a16:creationId xmlns:a16="http://schemas.microsoft.com/office/drawing/2014/main" id="{456D5967-6519-4D33-AB1A-A7AF4465806D}"/>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57" name="直線コネクタ 256">
          <a:extLst>
            <a:ext uri="{FF2B5EF4-FFF2-40B4-BE49-F238E27FC236}">
              <a16:creationId xmlns:a16="http://schemas.microsoft.com/office/drawing/2014/main" id="{CFF5653F-D0D0-40B7-825A-B0BAACBDCD62}"/>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58" name="テキスト ボックス 257">
          <a:extLst>
            <a:ext uri="{FF2B5EF4-FFF2-40B4-BE49-F238E27FC236}">
              <a16:creationId xmlns:a16="http://schemas.microsoft.com/office/drawing/2014/main" id="{7BDDDCB3-3E93-40A3-903B-D35B8EA597A9}"/>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59" name="直線コネクタ 258">
          <a:extLst>
            <a:ext uri="{FF2B5EF4-FFF2-40B4-BE49-F238E27FC236}">
              <a16:creationId xmlns:a16="http://schemas.microsoft.com/office/drawing/2014/main" id="{129FCF32-D849-4565-BEAE-40F14E3C612E}"/>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60" name="テキスト ボックス 259">
          <a:extLst>
            <a:ext uri="{FF2B5EF4-FFF2-40B4-BE49-F238E27FC236}">
              <a16:creationId xmlns:a16="http://schemas.microsoft.com/office/drawing/2014/main" id="{7226447B-964C-4CCF-AA89-44B6F87221C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61" name="直線コネクタ 260">
          <a:extLst>
            <a:ext uri="{FF2B5EF4-FFF2-40B4-BE49-F238E27FC236}">
              <a16:creationId xmlns:a16="http://schemas.microsoft.com/office/drawing/2014/main" id="{5E2FFFD3-0E4B-461F-8AFA-B0B3ED7B3A4D}"/>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62" name="テキスト ボックス 261">
          <a:extLst>
            <a:ext uri="{FF2B5EF4-FFF2-40B4-BE49-F238E27FC236}">
              <a16:creationId xmlns:a16="http://schemas.microsoft.com/office/drawing/2014/main" id="{547B4402-D0B1-4CAD-AD5B-58C9A0074C1E}"/>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63" name="直線コネクタ 262">
          <a:extLst>
            <a:ext uri="{FF2B5EF4-FFF2-40B4-BE49-F238E27FC236}">
              <a16:creationId xmlns:a16="http://schemas.microsoft.com/office/drawing/2014/main" id="{4AAC80FE-D762-4B2B-BA72-CE18F857F6BB}"/>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64" name="テキスト ボックス 263">
          <a:extLst>
            <a:ext uri="{FF2B5EF4-FFF2-40B4-BE49-F238E27FC236}">
              <a16:creationId xmlns:a16="http://schemas.microsoft.com/office/drawing/2014/main" id="{F9FFC386-F8B4-4F5D-82E1-2B036B3F4ECC}"/>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65" name="直線コネクタ 264">
          <a:extLst>
            <a:ext uri="{FF2B5EF4-FFF2-40B4-BE49-F238E27FC236}">
              <a16:creationId xmlns:a16="http://schemas.microsoft.com/office/drawing/2014/main" id="{444E23DC-ED9B-4FE3-A489-848B9D489DF8}"/>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66" name="テキスト ボックス 265">
          <a:extLst>
            <a:ext uri="{FF2B5EF4-FFF2-40B4-BE49-F238E27FC236}">
              <a16:creationId xmlns:a16="http://schemas.microsoft.com/office/drawing/2014/main" id="{AE838591-936E-4FA8-8551-6F0E70408B0D}"/>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67" name="直線コネクタ 266">
          <a:extLst>
            <a:ext uri="{FF2B5EF4-FFF2-40B4-BE49-F238E27FC236}">
              <a16:creationId xmlns:a16="http://schemas.microsoft.com/office/drawing/2014/main" id="{B672D076-F230-4A35-A965-40260E0DD4E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68" name="テキスト ボックス 267">
          <a:extLst>
            <a:ext uri="{FF2B5EF4-FFF2-40B4-BE49-F238E27FC236}">
              <a16:creationId xmlns:a16="http://schemas.microsoft.com/office/drawing/2014/main" id="{918C8812-C8EF-4CEF-8FBB-6C3FCACA5948}"/>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69" name="【市民会館】&#10;有形固定資産減価償却率グラフ枠">
          <a:extLst>
            <a:ext uri="{FF2B5EF4-FFF2-40B4-BE49-F238E27FC236}">
              <a16:creationId xmlns:a16="http://schemas.microsoft.com/office/drawing/2014/main" id="{43B78C99-334E-4AE2-8DBA-6B7180CE600A}"/>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70486</xdr:rowOff>
    </xdr:from>
    <xdr:to>
      <xdr:col>24</xdr:col>
      <xdr:colOff>62865</xdr:colOff>
      <xdr:row>108</xdr:row>
      <xdr:rowOff>139064</xdr:rowOff>
    </xdr:to>
    <xdr:cxnSp macro="">
      <xdr:nvCxnSpPr>
        <xdr:cNvPr id="270" name="直線コネクタ 269">
          <a:extLst>
            <a:ext uri="{FF2B5EF4-FFF2-40B4-BE49-F238E27FC236}">
              <a16:creationId xmlns:a16="http://schemas.microsoft.com/office/drawing/2014/main" id="{44D890C7-1C36-424F-BE6E-E02E85B90B90}"/>
            </a:ext>
          </a:extLst>
        </xdr:cNvPr>
        <xdr:cNvCxnSpPr/>
      </xdr:nvCxnSpPr>
      <xdr:spPr>
        <a:xfrm flipV="1">
          <a:off x="4634865" y="17215486"/>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142891</xdr:rowOff>
    </xdr:from>
    <xdr:ext cx="405111" cy="259045"/>
    <xdr:sp macro="" textlink="">
      <xdr:nvSpPr>
        <xdr:cNvPr id="271" name="【市民会館】&#10;有形固定資産減価償却率最小値テキスト">
          <a:extLst>
            <a:ext uri="{FF2B5EF4-FFF2-40B4-BE49-F238E27FC236}">
              <a16:creationId xmlns:a16="http://schemas.microsoft.com/office/drawing/2014/main" id="{E5061697-4826-48A8-AF26-7A8ACC4F8696}"/>
            </a:ext>
          </a:extLst>
        </xdr:cNvPr>
        <xdr:cNvSpPr txBox="1"/>
      </xdr:nvSpPr>
      <xdr:spPr>
        <a:xfrm>
          <a:off x="4673600" y="1865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139064</xdr:rowOff>
    </xdr:from>
    <xdr:to>
      <xdr:col>24</xdr:col>
      <xdr:colOff>152400</xdr:colOff>
      <xdr:row>108</xdr:row>
      <xdr:rowOff>139064</xdr:rowOff>
    </xdr:to>
    <xdr:cxnSp macro="">
      <xdr:nvCxnSpPr>
        <xdr:cNvPr id="272" name="直線コネクタ 271">
          <a:extLst>
            <a:ext uri="{FF2B5EF4-FFF2-40B4-BE49-F238E27FC236}">
              <a16:creationId xmlns:a16="http://schemas.microsoft.com/office/drawing/2014/main" id="{5915C8E2-BCA1-4B78-8C48-9BACB2038DF9}"/>
            </a:ext>
          </a:extLst>
        </xdr:cNvPr>
        <xdr:cNvCxnSpPr/>
      </xdr:nvCxnSpPr>
      <xdr:spPr>
        <a:xfrm>
          <a:off x="4546600" y="1865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17163</xdr:rowOff>
    </xdr:from>
    <xdr:ext cx="405111" cy="259045"/>
    <xdr:sp macro="" textlink="">
      <xdr:nvSpPr>
        <xdr:cNvPr id="273" name="【市民会館】&#10;有形固定資産減価償却率最大値テキスト">
          <a:extLst>
            <a:ext uri="{FF2B5EF4-FFF2-40B4-BE49-F238E27FC236}">
              <a16:creationId xmlns:a16="http://schemas.microsoft.com/office/drawing/2014/main" id="{A4CF68FC-ECD1-485B-AB60-83947B3953C5}"/>
            </a:ext>
          </a:extLst>
        </xdr:cNvPr>
        <xdr:cNvSpPr txBox="1"/>
      </xdr:nvSpPr>
      <xdr:spPr>
        <a:xfrm>
          <a:off x="4673600" y="16990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70486</xdr:rowOff>
    </xdr:from>
    <xdr:to>
      <xdr:col>24</xdr:col>
      <xdr:colOff>152400</xdr:colOff>
      <xdr:row>100</xdr:row>
      <xdr:rowOff>70486</xdr:rowOff>
    </xdr:to>
    <xdr:cxnSp macro="">
      <xdr:nvCxnSpPr>
        <xdr:cNvPr id="274" name="直線コネクタ 273">
          <a:extLst>
            <a:ext uri="{FF2B5EF4-FFF2-40B4-BE49-F238E27FC236}">
              <a16:creationId xmlns:a16="http://schemas.microsoft.com/office/drawing/2014/main" id="{5BFADE57-B2D8-4D70-829D-9D12F16E9C96}"/>
            </a:ext>
          </a:extLst>
        </xdr:cNvPr>
        <xdr:cNvCxnSpPr/>
      </xdr:nvCxnSpPr>
      <xdr:spPr>
        <a:xfrm>
          <a:off x="4546600" y="1721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121938</xdr:rowOff>
    </xdr:from>
    <xdr:ext cx="405111" cy="259045"/>
    <xdr:sp macro="" textlink="">
      <xdr:nvSpPr>
        <xdr:cNvPr id="275" name="【市民会館】&#10;有形固定資産減価償却率平均値テキスト">
          <a:extLst>
            <a:ext uri="{FF2B5EF4-FFF2-40B4-BE49-F238E27FC236}">
              <a16:creationId xmlns:a16="http://schemas.microsoft.com/office/drawing/2014/main" id="{3858F0EF-0D83-4B2F-949C-56C88F4E6BCC}"/>
            </a:ext>
          </a:extLst>
        </xdr:cNvPr>
        <xdr:cNvSpPr txBox="1"/>
      </xdr:nvSpPr>
      <xdr:spPr>
        <a:xfrm>
          <a:off x="4673600" y="177812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143511</xdr:rowOff>
    </xdr:from>
    <xdr:to>
      <xdr:col>24</xdr:col>
      <xdr:colOff>114300</xdr:colOff>
      <xdr:row>104</xdr:row>
      <xdr:rowOff>73661</xdr:rowOff>
    </xdr:to>
    <xdr:sp macro="" textlink="">
      <xdr:nvSpPr>
        <xdr:cNvPr id="276" name="フローチャート: 判断 275">
          <a:extLst>
            <a:ext uri="{FF2B5EF4-FFF2-40B4-BE49-F238E27FC236}">
              <a16:creationId xmlns:a16="http://schemas.microsoft.com/office/drawing/2014/main" id="{84621372-11CB-465E-9481-418856380D78}"/>
            </a:ext>
          </a:extLst>
        </xdr:cNvPr>
        <xdr:cNvSpPr/>
      </xdr:nvSpPr>
      <xdr:spPr>
        <a:xfrm>
          <a:off x="45847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145414</xdr:rowOff>
    </xdr:from>
    <xdr:to>
      <xdr:col>20</xdr:col>
      <xdr:colOff>38100</xdr:colOff>
      <xdr:row>104</xdr:row>
      <xdr:rowOff>75564</xdr:rowOff>
    </xdr:to>
    <xdr:sp macro="" textlink="">
      <xdr:nvSpPr>
        <xdr:cNvPr id="277" name="フローチャート: 判断 276">
          <a:extLst>
            <a:ext uri="{FF2B5EF4-FFF2-40B4-BE49-F238E27FC236}">
              <a16:creationId xmlns:a16="http://schemas.microsoft.com/office/drawing/2014/main" id="{0AE2DABA-20FD-48DB-A9DD-989E3A3F6716}"/>
            </a:ext>
          </a:extLst>
        </xdr:cNvPr>
        <xdr:cNvSpPr/>
      </xdr:nvSpPr>
      <xdr:spPr>
        <a:xfrm>
          <a:off x="3746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92075</xdr:rowOff>
    </xdr:from>
    <xdr:to>
      <xdr:col>15</xdr:col>
      <xdr:colOff>101600</xdr:colOff>
      <xdr:row>104</xdr:row>
      <xdr:rowOff>22225</xdr:rowOff>
    </xdr:to>
    <xdr:sp macro="" textlink="">
      <xdr:nvSpPr>
        <xdr:cNvPr id="278" name="フローチャート: 判断 277">
          <a:extLst>
            <a:ext uri="{FF2B5EF4-FFF2-40B4-BE49-F238E27FC236}">
              <a16:creationId xmlns:a16="http://schemas.microsoft.com/office/drawing/2014/main" id="{8950F995-6F09-439F-8EB7-F7F923C91B85}"/>
            </a:ext>
          </a:extLst>
        </xdr:cNvPr>
        <xdr:cNvSpPr/>
      </xdr:nvSpPr>
      <xdr:spPr>
        <a:xfrm>
          <a:off x="2857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80645</xdr:rowOff>
    </xdr:from>
    <xdr:to>
      <xdr:col>10</xdr:col>
      <xdr:colOff>165100</xdr:colOff>
      <xdr:row>104</xdr:row>
      <xdr:rowOff>10795</xdr:rowOff>
    </xdr:to>
    <xdr:sp macro="" textlink="">
      <xdr:nvSpPr>
        <xdr:cNvPr id="279" name="フローチャート: 判断 278">
          <a:extLst>
            <a:ext uri="{FF2B5EF4-FFF2-40B4-BE49-F238E27FC236}">
              <a16:creationId xmlns:a16="http://schemas.microsoft.com/office/drawing/2014/main" id="{9409EA9D-9E04-42ED-B33B-3A1C19F47F12}"/>
            </a:ext>
          </a:extLst>
        </xdr:cNvPr>
        <xdr:cNvSpPr/>
      </xdr:nvSpPr>
      <xdr:spPr>
        <a:xfrm>
          <a:off x="19685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162561</xdr:rowOff>
    </xdr:from>
    <xdr:to>
      <xdr:col>6</xdr:col>
      <xdr:colOff>38100</xdr:colOff>
      <xdr:row>103</xdr:row>
      <xdr:rowOff>92711</xdr:rowOff>
    </xdr:to>
    <xdr:sp macro="" textlink="">
      <xdr:nvSpPr>
        <xdr:cNvPr id="280" name="フローチャート: 判断 279">
          <a:extLst>
            <a:ext uri="{FF2B5EF4-FFF2-40B4-BE49-F238E27FC236}">
              <a16:creationId xmlns:a16="http://schemas.microsoft.com/office/drawing/2014/main" id="{5F6D424A-A4E3-49E2-8A83-9A65DC3370BA}"/>
            </a:ext>
          </a:extLst>
        </xdr:cNvPr>
        <xdr:cNvSpPr/>
      </xdr:nvSpPr>
      <xdr:spPr>
        <a:xfrm>
          <a:off x="1079500" y="1765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81" name="テキスト ボックス 280">
          <a:extLst>
            <a:ext uri="{FF2B5EF4-FFF2-40B4-BE49-F238E27FC236}">
              <a16:creationId xmlns:a16="http://schemas.microsoft.com/office/drawing/2014/main" id="{927A6CEB-DB93-4F4B-B2AC-332FAD32271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2" name="テキスト ボックス 281">
          <a:extLst>
            <a:ext uri="{FF2B5EF4-FFF2-40B4-BE49-F238E27FC236}">
              <a16:creationId xmlns:a16="http://schemas.microsoft.com/office/drawing/2014/main" id="{DE7F6DA7-5B81-4544-912C-DA2A6305380B}"/>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3" name="テキスト ボックス 282">
          <a:extLst>
            <a:ext uri="{FF2B5EF4-FFF2-40B4-BE49-F238E27FC236}">
              <a16:creationId xmlns:a16="http://schemas.microsoft.com/office/drawing/2014/main" id="{94E646FF-5B87-4924-879E-326F2C75DED3}"/>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4" name="テキスト ボックス 283">
          <a:extLst>
            <a:ext uri="{FF2B5EF4-FFF2-40B4-BE49-F238E27FC236}">
              <a16:creationId xmlns:a16="http://schemas.microsoft.com/office/drawing/2014/main" id="{C298C5D5-698E-41AB-B7C0-23DA37E30672}"/>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5" name="テキスト ボックス 284">
          <a:extLst>
            <a:ext uri="{FF2B5EF4-FFF2-40B4-BE49-F238E27FC236}">
              <a16:creationId xmlns:a16="http://schemas.microsoft.com/office/drawing/2014/main" id="{EB85C50D-6737-4F4F-9C22-688B9294FD02}"/>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80645</xdr:rowOff>
    </xdr:from>
    <xdr:to>
      <xdr:col>20</xdr:col>
      <xdr:colOff>38100</xdr:colOff>
      <xdr:row>106</xdr:row>
      <xdr:rowOff>10795</xdr:rowOff>
    </xdr:to>
    <xdr:sp macro="" textlink="">
      <xdr:nvSpPr>
        <xdr:cNvPr id="286" name="楕円 285">
          <a:extLst>
            <a:ext uri="{FF2B5EF4-FFF2-40B4-BE49-F238E27FC236}">
              <a16:creationId xmlns:a16="http://schemas.microsoft.com/office/drawing/2014/main" id="{88733D67-6A20-4282-9D2C-77FB7064CDE2}"/>
            </a:ext>
          </a:extLst>
        </xdr:cNvPr>
        <xdr:cNvSpPr/>
      </xdr:nvSpPr>
      <xdr:spPr>
        <a:xfrm>
          <a:off x="3746500" y="1808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6350</xdr:rowOff>
    </xdr:from>
    <xdr:to>
      <xdr:col>15</xdr:col>
      <xdr:colOff>101600</xdr:colOff>
      <xdr:row>104</xdr:row>
      <xdr:rowOff>107950</xdr:rowOff>
    </xdr:to>
    <xdr:sp macro="" textlink="">
      <xdr:nvSpPr>
        <xdr:cNvPr id="287" name="楕円 286">
          <a:extLst>
            <a:ext uri="{FF2B5EF4-FFF2-40B4-BE49-F238E27FC236}">
              <a16:creationId xmlns:a16="http://schemas.microsoft.com/office/drawing/2014/main" id="{F790DAFA-005B-4009-8B00-3F66901A96F4}"/>
            </a:ext>
          </a:extLst>
        </xdr:cNvPr>
        <xdr:cNvSpPr/>
      </xdr:nvSpPr>
      <xdr:spPr>
        <a:xfrm>
          <a:off x="285750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57150</xdr:rowOff>
    </xdr:from>
    <xdr:to>
      <xdr:col>19</xdr:col>
      <xdr:colOff>177800</xdr:colOff>
      <xdr:row>105</xdr:row>
      <xdr:rowOff>131445</xdr:rowOff>
    </xdr:to>
    <xdr:cxnSp macro="">
      <xdr:nvCxnSpPr>
        <xdr:cNvPr id="288" name="直線コネクタ 287">
          <a:extLst>
            <a:ext uri="{FF2B5EF4-FFF2-40B4-BE49-F238E27FC236}">
              <a16:creationId xmlns:a16="http://schemas.microsoft.com/office/drawing/2014/main" id="{F6F41C39-10D0-4A79-8552-9642BF88CF17}"/>
            </a:ext>
          </a:extLst>
        </xdr:cNvPr>
        <xdr:cNvCxnSpPr/>
      </xdr:nvCxnSpPr>
      <xdr:spPr>
        <a:xfrm>
          <a:off x="2908300" y="17887950"/>
          <a:ext cx="889000" cy="24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92091</xdr:rowOff>
    </xdr:from>
    <xdr:ext cx="405111" cy="259045"/>
    <xdr:sp macro="" textlink="">
      <xdr:nvSpPr>
        <xdr:cNvPr id="289" name="n_1aveValue【市民会館】&#10;有形固定資産減価償却率">
          <a:extLst>
            <a:ext uri="{FF2B5EF4-FFF2-40B4-BE49-F238E27FC236}">
              <a16:creationId xmlns:a16="http://schemas.microsoft.com/office/drawing/2014/main" id="{C14255A7-BCCA-42BF-8E61-4576718AC11C}"/>
            </a:ext>
          </a:extLst>
        </xdr:cNvPr>
        <xdr:cNvSpPr txBox="1"/>
      </xdr:nvSpPr>
      <xdr:spPr>
        <a:xfrm>
          <a:off x="3582044" y="175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38752</xdr:rowOff>
    </xdr:from>
    <xdr:ext cx="405111" cy="259045"/>
    <xdr:sp macro="" textlink="">
      <xdr:nvSpPr>
        <xdr:cNvPr id="290" name="n_2aveValue【市民会館】&#10;有形固定資産減価償却率">
          <a:extLst>
            <a:ext uri="{FF2B5EF4-FFF2-40B4-BE49-F238E27FC236}">
              <a16:creationId xmlns:a16="http://schemas.microsoft.com/office/drawing/2014/main" id="{52EB56BE-C2D1-4490-BEBD-3EB55465E7C0}"/>
            </a:ext>
          </a:extLst>
        </xdr:cNvPr>
        <xdr:cNvSpPr txBox="1"/>
      </xdr:nvSpPr>
      <xdr:spPr>
        <a:xfrm>
          <a:off x="27057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27322</xdr:rowOff>
    </xdr:from>
    <xdr:ext cx="405111" cy="259045"/>
    <xdr:sp macro="" textlink="">
      <xdr:nvSpPr>
        <xdr:cNvPr id="291" name="n_3aveValue【市民会館】&#10;有形固定資産減価償却率">
          <a:extLst>
            <a:ext uri="{FF2B5EF4-FFF2-40B4-BE49-F238E27FC236}">
              <a16:creationId xmlns:a16="http://schemas.microsoft.com/office/drawing/2014/main" id="{41428743-E27C-48E2-9274-372237624AAB}"/>
            </a:ext>
          </a:extLst>
        </xdr:cNvPr>
        <xdr:cNvSpPr txBox="1"/>
      </xdr:nvSpPr>
      <xdr:spPr>
        <a:xfrm>
          <a:off x="1816744" y="1751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109238</xdr:rowOff>
    </xdr:from>
    <xdr:ext cx="405111" cy="259045"/>
    <xdr:sp macro="" textlink="">
      <xdr:nvSpPr>
        <xdr:cNvPr id="292" name="n_4aveValue【市民会館】&#10;有形固定資産減価償却率">
          <a:extLst>
            <a:ext uri="{FF2B5EF4-FFF2-40B4-BE49-F238E27FC236}">
              <a16:creationId xmlns:a16="http://schemas.microsoft.com/office/drawing/2014/main" id="{45F20419-0D24-4F79-9C9A-B107559259EC}"/>
            </a:ext>
          </a:extLst>
        </xdr:cNvPr>
        <xdr:cNvSpPr txBox="1"/>
      </xdr:nvSpPr>
      <xdr:spPr>
        <a:xfrm>
          <a:off x="9277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1922</xdr:rowOff>
    </xdr:from>
    <xdr:ext cx="405111" cy="259045"/>
    <xdr:sp macro="" textlink="">
      <xdr:nvSpPr>
        <xdr:cNvPr id="293" name="n_1mainValue【市民会館】&#10;有形固定資産減価償却率">
          <a:extLst>
            <a:ext uri="{FF2B5EF4-FFF2-40B4-BE49-F238E27FC236}">
              <a16:creationId xmlns:a16="http://schemas.microsoft.com/office/drawing/2014/main" id="{CBAB107C-4F9C-47B6-B3D0-6B5D404F33EE}"/>
            </a:ext>
          </a:extLst>
        </xdr:cNvPr>
        <xdr:cNvSpPr txBox="1"/>
      </xdr:nvSpPr>
      <xdr:spPr>
        <a:xfrm>
          <a:off x="3582044" y="181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99077</xdr:rowOff>
    </xdr:from>
    <xdr:ext cx="405111" cy="259045"/>
    <xdr:sp macro="" textlink="">
      <xdr:nvSpPr>
        <xdr:cNvPr id="294" name="n_2mainValue【市民会館】&#10;有形固定資産減価償却率">
          <a:extLst>
            <a:ext uri="{FF2B5EF4-FFF2-40B4-BE49-F238E27FC236}">
              <a16:creationId xmlns:a16="http://schemas.microsoft.com/office/drawing/2014/main" id="{D2F957C7-055A-404A-96BF-76F021A6E6A4}"/>
            </a:ext>
          </a:extLst>
        </xdr:cNvPr>
        <xdr:cNvSpPr txBox="1"/>
      </xdr:nvSpPr>
      <xdr:spPr>
        <a:xfrm>
          <a:off x="2705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5" name="正方形/長方形 294">
          <a:extLst>
            <a:ext uri="{FF2B5EF4-FFF2-40B4-BE49-F238E27FC236}">
              <a16:creationId xmlns:a16="http://schemas.microsoft.com/office/drawing/2014/main" id="{E7B0E736-D6C7-47A9-BA67-D3B252A26FA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6" name="正方形/長方形 295">
          <a:extLst>
            <a:ext uri="{FF2B5EF4-FFF2-40B4-BE49-F238E27FC236}">
              <a16:creationId xmlns:a16="http://schemas.microsoft.com/office/drawing/2014/main" id="{F6A78437-A3D9-4C63-BD91-8028713728C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7" name="正方形/長方形 296">
          <a:extLst>
            <a:ext uri="{FF2B5EF4-FFF2-40B4-BE49-F238E27FC236}">
              <a16:creationId xmlns:a16="http://schemas.microsoft.com/office/drawing/2014/main" id="{AA58D7E2-C471-4E1A-B6CD-E831B022F51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8" name="正方形/長方形 297">
          <a:extLst>
            <a:ext uri="{FF2B5EF4-FFF2-40B4-BE49-F238E27FC236}">
              <a16:creationId xmlns:a16="http://schemas.microsoft.com/office/drawing/2014/main" id="{E71D2C66-587F-4C01-88E3-934B39D8D1B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9" name="正方形/長方形 298">
          <a:extLst>
            <a:ext uri="{FF2B5EF4-FFF2-40B4-BE49-F238E27FC236}">
              <a16:creationId xmlns:a16="http://schemas.microsoft.com/office/drawing/2014/main" id="{1D9341C5-09B4-47DD-AC1E-71EFE58328B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0" name="正方形/長方形 299">
          <a:extLst>
            <a:ext uri="{FF2B5EF4-FFF2-40B4-BE49-F238E27FC236}">
              <a16:creationId xmlns:a16="http://schemas.microsoft.com/office/drawing/2014/main" id="{B43BE976-93C0-4B3D-AFCA-F53241FF652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1" name="正方形/長方形 300">
          <a:extLst>
            <a:ext uri="{FF2B5EF4-FFF2-40B4-BE49-F238E27FC236}">
              <a16:creationId xmlns:a16="http://schemas.microsoft.com/office/drawing/2014/main" id="{B9A787FC-B84E-40F9-AF1D-91F18EC2B18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2" name="正方形/長方形 301">
          <a:extLst>
            <a:ext uri="{FF2B5EF4-FFF2-40B4-BE49-F238E27FC236}">
              <a16:creationId xmlns:a16="http://schemas.microsoft.com/office/drawing/2014/main" id="{0EAD00C3-1F8B-4B62-9D0E-BADD9D0B75F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03" name="テキスト ボックス 302">
          <a:extLst>
            <a:ext uri="{FF2B5EF4-FFF2-40B4-BE49-F238E27FC236}">
              <a16:creationId xmlns:a16="http://schemas.microsoft.com/office/drawing/2014/main" id="{EC955050-C35F-4A1E-8B32-7E10FC9350C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4" name="直線コネクタ 303">
          <a:extLst>
            <a:ext uri="{FF2B5EF4-FFF2-40B4-BE49-F238E27FC236}">
              <a16:creationId xmlns:a16="http://schemas.microsoft.com/office/drawing/2014/main" id="{C121C66C-B87D-450C-AE93-71176B46EE6B}"/>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05" name="直線コネクタ 304">
          <a:extLst>
            <a:ext uri="{FF2B5EF4-FFF2-40B4-BE49-F238E27FC236}">
              <a16:creationId xmlns:a16="http://schemas.microsoft.com/office/drawing/2014/main" id="{8A2436D9-D2C2-461B-A3D7-A2931703DC25}"/>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06" name="テキスト ボックス 305">
          <a:extLst>
            <a:ext uri="{FF2B5EF4-FFF2-40B4-BE49-F238E27FC236}">
              <a16:creationId xmlns:a16="http://schemas.microsoft.com/office/drawing/2014/main" id="{E44F8C73-A6BF-408A-8587-EBD673F75777}"/>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07" name="直線コネクタ 306">
          <a:extLst>
            <a:ext uri="{FF2B5EF4-FFF2-40B4-BE49-F238E27FC236}">
              <a16:creationId xmlns:a16="http://schemas.microsoft.com/office/drawing/2014/main" id="{428B4292-E143-48FE-8E7B-D34FD031D728}"/>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08" name="テキスト ボックス 307">
          <a:extLst>
            <a:ext uri="{FF2B5EF4-FFF2-40B4-BE49-F238E27FC236}">
              <a16:creationId xmlns:a16="http://schemas.microsoft.com/office/drawing/2014/main" id="{20AB8E95-B65D-4563-9DBB-A5F7D575403F}"/>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09" name="直線コネクタ 308">
          <a:extLst>
            <a:ext uri="{FF2B5EF4-FFF2-40B4-BE49-F238E27FC236}">
              <a16:creationId xmlns:a16="http://schemas.microsoft.com/office/drawing/2014/main" id="{CAE058CF-1791-4A36-A0F9-86D98CC83A57}"/>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10" name="テキスト ボックス 309">
          <a:extLst>
            <a:ext uri="{FF2B5EF4-FFF2-40B4-BE49-F238E27FC236}">
              <a16:creationId xmlns:a16="http://schemas.microsoft.com/office/drawing/2014/main" id="{3B11A7F1-4D56-4666-BD05-DF471E5DA744}"/>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11" name="直線コネクタ 310">
          <a:extLst>
            <a:ext uri="{FF2B5EF4-FFF2-40B4-BE49-F238E27FC236}">
              <a16:creationId xmlns:a16="http://schemas.microsoft.com/office/drawing/2014/main" id="{922A59EB-ADC2-4E9B-948E-9A1BD4D25AA4}"/>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12" name="テキスト ボックス 311">
          <a:extLst>
            <a:ext uri="{FF2B5EF4-FFF2-40B4-BE49-F238E27FC236}">
              <a16:creationId xmlns:a16="http://schemas.microsoft.com/office/drawing/2014/main" id="{ADC33B05-D973-409D-8651-5F04A2BB5026}"/>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13" name="直線コネクタ 312">
          <a:extLst>
            <a:ext uri="{FF2B5EF4-FFF2-40B4-BE49-F238E27FC236}">
              <a16:creationId xmlns:a16="http://schemas.microsoft.com/office/drawing/2014/main" id="{22081D0B-4D2A-4024-AC60-AA78CC3E197A}"/>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14" name="テキスト ボックス 313">
          <a:extLst>
            <a:ext uri="{FF2B5EF4-FFF2-40B4-BE49-F238E27FC236}">
              <a16:creationId xmlns:a16="http://schemas.microsoft.com/office/drawing/2014/main" id="{01FE7799-2BCA-431C-84DF-72F6C73B130E}"/>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15" name="直線コネクタ 314">
          <a:extLst>
            <a:ext uri="{FF2B5EF4-FFF2-40B4-BE49-F238E27FC236}">
              <a16:creationId xmlns:a16="http://schemas.microsoft.com/office/drawing/2014/main" id="{4C3A48E9-3F7B-4808-A644-B26F12542861}"/>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16" name="テキスト ボックス 315">
          <a:extLst>
            <a:ext uri="{FF2B5EF4-FFF2-40B4-BE49-F238E27FC236}">
              <a16:creationId xmlns:a16="http://schemas.microsoft.com/office/drawing/2014/main" id="{AEB92139-4F50-4ED5-8B70-94F310630CE8}"/>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17" name="直線コネクタ 316">
          <a:extLst>
            <a:ext uri="{FF2B5EF4-FFF2-40B4-BE49-F238E27FC236}">
              <a16:creationId xmlns:a16="http://schemas.microsoft.com/office/drawing/2014/main" id="{E755B5EB-1EB4-4503-A2CC-5EB7A6A4368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18" name="テキスト ボックス 317">
          <a:extLst>
            <a:ext uri="{FF2B5EF4-FFF2-40B4-BE49-F238E27FC236}">
              <a16:creationId xmlns:a16="http://schemas.microsoft.com/office/drawing/2014/main" id="{C7E72704-2A68-43FA-9F8E-3F18B85DE0D9}"/>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19" name="【市民会館】&#10;一人当たり面積グラフ枠">
          <a:extLst>
            <a:ext uri="{FF2B5EF4-FFF2-40B4-BE49-F238E27FC236}">
              <a16:creationId xmlns:a16="http://schemas.microsoft.com/office/drawing/2014/main" id="{36247EA1-9137-43D6-AA96-B1042A944499}"/>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162742</xdr:rowOff>
    </xdr:from>
    <xdr:to>
      <xdr:col>54</xdr:col>
      <xdr:colOff>189865</xdr:colOff>
      <xdr:row>109</xdr:row>
      <xdr:rowOff>2721</xdr:rowOff>
    </xdr:to>
    <xdr:cxnSp macro="">
      <xdr:nvCxnSpPr>
        <xdr:cNvPr id="320" name="直線コネクタ 319">
          <a:extLst>
            <a:ext uri="{FF2B5EF4-FFF2-40B4-BE49-F238E27FC236}">
              <a16:creationId xmlns:a16="http://schemas.microsoft.com/office/drawing/2014/main" id="{609C40F2-1C9B-4C30-91C2-A0BD95E57812}"/>
            </a:ext>
          </a:extLst>
        </xdr:cNvPr>
        <xdr:cNvCxnSpPr/>
      </xdr:nvCxnSpPr>
      <xdr:spPr>
        <a:xfrm flipV="1">
          <a:off x="10476865" y="17307742"/>
          <a:ext cx="0" cy="1383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6548</xdr:rowOff>
    </xdr:from>
    <xdr:ext cx="469744" cy="259045"/>
    <xdr:sp macro="" textlink="">
      <xdr:nvSpPr>
        <xdr:cNvPr id="321" name="【市民会館】&#10;一人当たり面積最小値テキスト">
          <a:extLst>
            <a:ext uri="{FF2B5EF4-FFF2-40B4-BE49-F238E27FC236}">
              <a16:creationId xmlns:a16="http://schemas.microsoft.com/office/drawing/2014/main" id="{A823758B-B2C4-4AFE-8485-2F6A00F28DF5}"/>
            </a:ext>
          </a:extLst>
        </xdr:cNvPr>
        <xdr:cNvSpPr txBox="1"/>
      </xdr:nvSpPr>
      <xdr:spPr>
        <a:xfrm>
          <a:off x="10515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2721</xdr:rowOff>
    </xdr:from>
    <xdr:to>
      <xdr:col>55</xdr:col>
      <xdr:colOff>88900</xdr:colOff>
      <xdr:row>109</xdr:row>
      <xdr:rowOff>2721</xdr:rowOff>
    </xdr:to>
    <xdr:cxnSp macro="">
      <xdr:nvCxnSpPr>
        <xdr:cNvPr id="322" name="直線コネクタ 321">
          <a:extLst>
            <a:ext uri="{FF2B5EF4-FFF2-40B4-BE49-F238E27FC236}">
              <a16:creationId xmlns:a16="http://schemas.microsoft.com/office/drawing/2014/main" id="{4B9EAE6D-23E2-4B1A-B012-D87BBDF3A76D}"/>
            </a:ext>
          </a:extLst>
        </xdr:cNvPr>
        <xdr:cNvCxnSpPr/>
      </xdr:nvCxnSpPr>
      <xdr:spPr>
        <a:xfrm>
          <a:off x="10388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109419</xdr:rowOff>
    </xdr:from>
    <xdr:ext cx="469744" cy="259045"/>
    <xdr:sp macro="" textlink="">
      <xdr:nvSpPr>
        <xdr:cNvPr id="323" name="【市民会館】&#10;一人当たり面積最大値テキスト">
          <a:extLst>
            <a:ext uri="{FF2B5EF4-FFF2-40B4-BE49-F238E27FC236}">
              <a16:creationId xmlns:a16="http://schemas.microsoft.com/office/drawing/2014/main" id="{E77DF882-90B2-4829-B142-978F11359CC4}"/>
            </a:ext>
          </a:extLst>
        </xdr:cNvPr>
        <xdr:cNvSpPr txBox="1"/>
      </xdr:nvSpPr>
      <xdr:spPr>
        <a:xfrm>
          <a:off x="10515600" y="1708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162742</xdr:rowOff>
    </xdr:from>
    <xdr:to>
      <xdr:col>55</xdr:col>
      <xdr:colOff>88900</xdr:colOff>
      <xdr:row>100</xdr:row>
      <xdr:rowOff>162742</xdr:rowOff>
    </xdr:to>
    <xdr:cxnSp macro="">
      <xdr:nvCxnSpPr>
        <xdr:cNvPr id="324" name="直線コネクタ 323">
          <a:extLst>
            <a:ext uri="{FF2B5EF4-FFF2-40B4-BE49-F238E27FC236}">
              <a16:creationId xmlns:a16="http://schemas.microsoft.com/office/drawing/2014/main" id="{6A0E26D7-6E50-4895-8596-0FD8E4AA702A}"/>
            </a:ext>
          </a:extLst>
        </xdr:cNvPr>
        <xdr:cNvCxnSpPr/>
      </xdr:nvCxnSpPr>
      <xdr:spPr>
        <a:xfrm>
          <a:off x="10388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52813</xdr:rowOff>
    </xdr:from>
    <xdr:ext cx="469744" cy="259045"/>
    <xdr:sp macro="" textlink="">
      <xdr:nvSpPr>
        <xdr:cNvPr id="325" name="【市民会館】&#10;一人当たり面積平均値テキスト">
          <a:extLst>
            <a:ext uri="{FF2B5EF4-FFF2-40B4-BE49-F238E27FC236}">
              <a16:creationId xmlns:a16="http://schemas.microsoft.com/office/drawing/2014/main" id="{E8EA70D8-3995-4CC8-A5DC-1D797D784C8B}"/>
            </a:ext>
          </a:extLst>
        </xdr:cNvPr>
        <xdr:cNvSpPr txBox="1"/>
      </xdr:nvSpPr>
      <xdr:spPr>
        <a:xfrm>
          <a:off x="10515600" y="1822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74386</xdr:rowOff>
    </xdr:from>
    <xdr:to>
      <xdr:col>55</xdr:col>
      <xdr:colOff>50800</xdr:colOff>
      <xdr:row>107</xdr:row>
      <xdr:rowOff>4536</xdr:rowOff>
    </xdr:to>
    <xdr:sp macro="" textlink="">
      <xdr:nvSpPr>
        <xdr:cNvPr id="326" name="フローチャート: 判断 325">
          <a:extLst>
            <a:ext uri="{FF2B5EF4-FFF2-40B4-BE49-F238E27FC236}">
              <a16:creationId xmlns:a16="http://schemas.microsoft.com/office/drawing/2014/main" id="{75797C40-781D-4400-BE1A-829C0756A358}"/>
            </a:ext>
          </a:extLst>
        </xdr:cNvPr>
        <xdr:cNvSpPr/>
      </xdr:nvSpPr>
      <xdr:spPr>
        <a:xfrm>
          <a:off x="104267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100512</xdr:rowOff>
    </xdr:from>
    <xdr:to>
      <xdr:col>50</xdr:col>
      <xdr:colOff>165100</xdr:colOff>
      <xdr:row>107</xdr:row>
      <xdr:rowOff>30662</xdr:rowOff>
    </xdr:to>
    <xdr:sp macro="" textlink="">
      <xdr:nvSpPr>
        <xdr:cNvPr id="327" name="フローチャート: 判断 326">
          <a:extLst>
            <a:ext uri="{FF2B5EF4-FFF2-40B4-BE49-F238E27FC236}">
              <a16:creationId xmlns:a16="http://schemas.microsoft.com/office/drawing/2014/main" id="{35948DF4-43C2-4103-8018-74F82FFB8499}"/>
            </a:ext>
          </a:extLst>
        </xdr:cNvPr>
        <xdr:cNvSpPr/>
      </xdr:nvSpPr>
      <xdr:spPr>
        <a:xfrm>
          <a:off x="9588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36830</xdr:rowOff>
    </xdr:from>
    <xdr:to>
      <xdr:col>46</xdr:col>
      <xdr:colOff>38100</xdr:colOff>
      <xdr:row>106</xdr:row>
      <xdr:rowOff>138430</xdr:rowOff>
    </xdr:to>
    <xdr:sp macro="" textlink="">
      <xdr:nvSpPr>
        <xdr:cNvPr id="328" name="フローチャート: 判断 327">
          <a:extLst>
            <a:ext uri="{FF2B5EF4-FFF2-40B4-BE49-F238E27FC236}">
              <a16:creationId xmlns:a16="http://schemas.microsoft.com/office/drawing/2014/main" id="{46465218-C04D-4CF3-8071-996F580992C1}"/>
            </a:ext>
          </a:extLst>
        </xdr:cNvPr>
        <xdr:cNvSpPr/>
      </xdr:nvSpPr>
      <xdr:spPr>
        <a:xfrm>
          <a:off x="8699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25400</xdr:rowOff>
    </xdr:from>
    <xdr:to>
      <xdr:col>41</xdr:col>
      <xdr:colOff>101600</xdr:colOff>
      <xdr:row>106</xdr:row>
      <xdr:rowOff>127000</xdr:rowOff>
    </xdr:to>
    <xdr:sp macro="" textlink="">
      <xdr:nvSpPr>
        <xdr:cNvPr id="329" name="フローチャート: 判断 328">
          <a:extLst>
            <a:ext uri="{FF2B5EF4-FFF2-40B4-BE49-F238E27FC236}">
              <a16:creationId xmlns:a16="http://schemas.microsoft.com/office/drawing/2014/main" id="{51BAE967-8A50-4D7E-AACD-0B4B4589F63D}"/>
            </a:ext>
          </a:extLst>
        </xdr:cNvPr>
        <xdr:cNvSpPr/>
      </xdr:nvSpPr>
      <xdr:spPr>
        <a:xfrm>
          <a:off x="7810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133169</xdr:rowOff>
    </xdr:from>
    <xdr:to>
      <xdr:col>36</xdr:col>
      <xdr:colOff>165100</xdr:colOff>
      <xdr:row>106</xdr:row>
      <xdr:rowOff>63319</xdr:rowOff>
    </xdr:to>
    <xdr:sp macro="" textlink="">
      <xdr:nvSpPr>
        <xdr:cNvPr id="330" name="フローチャート: 判断 329">
          <a:extLst>
            <a:ext uri="{FF2B5EF4-FFF2-40B4-BE49-F238E27FC236}">
              <a16:creationId xmlns:a16="http://schemas.microsoft.com/office/drawing/2014/main" id="{BBB69984-ED94-42B9-90F2-6648973B8957}"/>
            </a:ext>
          </a:extLst>
        </xdr:cNvPr>
        <xdr:cNvSpPr/>
      </xdr:nvSpPr>
      <xdr:spPr>
        <a:xfrm>
          <a:off x="6921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31" name="テキスト ボックス 330">
          <a:extLst>
            <a:ext uri="{FF2B5EF4-FFF2-40B4-BE49-F238E27FC236}">
              <a16:creationId xmlns:a16="http://schemas.microsoft.com/office/drawing/2014/main" id="{24CD9119-ED4E-4689-84C2-C361BFB2785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2" name="テキスト ボックス 331">
          <a:extLst>
            <a:ext uri="{FF2B5EF4-FFF2-40B4-BE49-F238E27FC236}">
              <a16:creationId xmlns:a16="http://schemas.microsoft.com/office/drawing/2014/main" id="{D0E34F12-62D8-4A3D-AFFC-76460EE5329B}"/>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33" name="テキスト ボックス 332">
          <a:extLst>
            <a:ext uri="{FF2B5EF4-FFF2-40B4-BE49-F238E27FC236}">
              <a16:creationId xmlns:a16="http://schemas.microsoft.com/office/drawing/2014/main" id="{20472D6F-0162-4369-8702-6D540B7CA50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4" name="テキスト ボックス 333">
          <a:extLst>
            <a:ext uri="{FF2B5EF4-FFF2-40B4-BE49-F238E27FC236}">
              <a16:creationId xmlns:a16="http://schemas.microsoft.com/office/drawing/2014/main" id="{5ECBDE92-56B2-4FB8-8E6B-90C70A07550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35" name="テキスト ボックス 334">
          <a:extLst>
            <a:ext uri="{FF2B5EF4-FFF2-40B4-BE49-F238E27FC236}">
              <a16:creationId xmlns:a16="http://schemas.microsoft.com/office/drawing/2014/main" id="{A1EAECCF-E7A1-42FF-95DF-28AB4B02460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89081</xdr:rowOff>
    </xdr:from>
    <xdr:to>
      <xdr:col>50</xdr:col>
      <xdr:colOff>165100</xdr:colOff>
      <xdr:row>107</xdr:row>
      <xdr:rowOff>19231</xdr:rowOff>
    </xdr:to>
    <xdr:sp macro="" textlink="">
      <xdr:nvSpPr>
        <xdr:cNvPr id="336" name="楕円 335">
          <a:extLst>
            <a:ext uri="{FF2B5EF4-FFF2-40B4-BE49-F238E27FC236}">
              <a16:creationId xmlns:a16="http://schemas.microsoft.com/office/drawing/2014/main" id="{0C099B9C-0132-4A5D-A639-E4BB4024E3E3}"/>
            </a:ext>
          </a:extLst>
        </xdr:cNvPr>
        <xdr:cNvSpPr/>
      </xdr:nvSpPr>
      <xdr:spPr>
        <a:xfrm>
          <a:off x="9588500" y="1826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95613</xdr:rowOff>
    </xdr:from>
    <xdr:to>
      <xdr:col>46</xdr:col>
      <xdr:colOff>38100</xdr:colOff>
      <xdr:row>107</xdr:row>
      <xdr:rowOff>25763</xdr:rowOff>
    </xdr:to>
    <xdr:sp macro="" textlink="">
      <xdr:nvSpPr>
        <xdr:cNvPr id="337" name="楕円 336">
          <a:extLst>
            <a:ext uri="{FF2B5EF4-FFF2-40B4-BE49-F238E27FC236}">
              <a16:creationId xmlns:a16="http://schemas.microsoft.com/office/drawing/2014/main" id="{015BDCA9-E339-49F7-A3D9-0551DDCF8F9D}"/>
            </a:ext>
          </a:extLst>
        </xdr:cNvPr>
        <xdr:cNvSpPr/>
      </xdr:nvSpPr>
      <xdr:spPr>
        <a:xfrm>
          <a:off x="8699500" y="1826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139881</xdr:rowOff>
    </xdr:from>
    <xdr:to>
      <xdr:col>50</xdr:col>
      <xdr:colOff>114300</xdr:colOff>
      <xdr:row>106</xdr:row>
      <xdr:rowOff>146413</xdr:rowOff>
    </xdr:to>
    <xdr:cxnSp macro="">
      <xdr:nvCxnSpPr>
        <xdr:cNvPr id="338" name="直線コネクタ 337">
          <a:extLst>
            <a:ext uri="{FF2B5EF4-FFF2-40B4-BE49-F238E27FC236}">
              <a16:creationId xmlns:a16="http://schemas.microsoft.com/office/drawing/2014/main" id="{9F92210D-A7D0-4B98-B111-837F45BE5E5B}"/>
            </a:ext>
          </a:extLst>
        </xdr:cNvPr>
        <xdr:cNvCxnSpPr/>
      </xdr:nvCxnSpPr>
      <xdr:spPr>
        <a:xfrm flipV="1">
          <a:off x="8750300" y="1831358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21789</xdr:rowOff>
    </xdr:from>
    <xdr:ext cx="469744" cy="259045"/>
    <xdr:sp macro="" textlink="">
      <xdr:nvSpPr>
        <xdr:cNvPr id="339" name="n_1aveValue【市民会館】&#10;一人当たり面積">
          <a:extLst>
            <a:ext uri="{FF2B5EF4-FFF2-40B4-BE49-F238E27FC236}">
              <a16:creationId xmlns:a16="http://schemas.microsoft.com/office/drawing/2014/main" id="{9E21D0DE-7CE8-46D1-AD6F-9CBFF9F81713}"/>
            </a:ext>
          </a:extLst>
        </xdr:cNvPr>
        <xdr:cNvSpPr txBox="1"/>
      </xdr:nvSpPr>
      <xdr:spPr>
        <a:xfrm>
          <a:off x="9391727"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154957</xdr:rowOff>
    </xdr:from>
    <xdr:ext cx="469744" cy="259045"/>
    <xdr:sp macro="" textlink="">
      <xdr:nvSpPr>
        <xdr:cNvPr id="340" name="n_2aveValue【市民会館】&#10;一人当たり面積">
          <a:extLst>
            <a:ext uri="{FF2B5EF4-FFF2-40B4-BE49-F238E27FC236}">
              <a16:creationId xmlns:a16="http://schemas.microsoft.com/office/drawing/2014/main" id="{17CAD41D-395C-4F1A-9A82-91877EB36237}"/>
            </a:ext>
          </a:extLst>
        </xdr:cNvPr>
        <xdr:cNvSpPr txBox="1"/>
      </xdr:nvSpPr>
      <xdr:spPr>
        <a:xfrm>
          <a:off x="8515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143527</xdr:rowOff>
    </xdr:from>
    <xdr:ext cx="469744" cy="259045"/>
    <xdr:sp macro="" textlink="">
      <xdr:nvSpPr>
        <xdr:cNvPr id="341" name="n_3aveValue【市民会館】&#10;一人当たり面積">
          <a:extLst>
            <a:ext uri="{FF2B5EF4-FFF2-40B4-BE49-F238E27FC236}">
              <a16:creationId xmlns:a16="http://schemas.microsoft.com/office/drawing/2014/main" id="{34268E9E-7AD5-4FA0-B795-CA20EFE7CA42}"/>
            </a:ext>
          </a:extLst>
        </xdr:cNvPr>
        <xdr:cNvSpPr txBox="1"/>
      </xdr:nvSpPr>
      <xdr:spPr>
        <a:xfrm>
          <a:off x="7626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79846</xdr:rowOff>
    </xdr:from>
    <xdr:ext cx="469744" cy="259045"/>
    <xdr:sp macro="" textlink="">
      <xdr:nvSpPr>
        <xdr:cNvPr id="342" name="n_4aveValue【市民会館】&#10;一人当たり面積">
          <a:extLst>
            <a:ext uri="{FF2B5EF4-FFF2-40B4-BE49-F238E27FC236}">
              <a16:creationId xmlns:a16="http://schemas.microsoft.com/office/drawing/2014/main" id="{64CCCC46-C29F-4503-B36A-C1D963264AF4}"/>
            </a:ext>
          </a:extLst>
        </xdr:cNvPr>
        <xdr:cNvSpPr txBox="1"/>
      </xdr:nvSpPr>
      <xdr:spPr>
        <a:xfrm>
          <a:off x="6737427" y="1791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35758</xdr:rowOff>
    </xdr:from>
    <xdr:ext cx="469744" cy="259045"/>
    <xdr:sp macro="" textlink="">
      <xdr:nvSpPr>
        <xdr:cNvPr id="343" name="n_1mainValue【市民会館】&#10;一人当たり面積">
          <a:extLst>
            <a:ext uri="{FF2B5EF4-FFF2-40B4-BE49-F238E27FC236}">
              <a16:creationId xmlns:a16="http://schemas.microsoft.com/office/drawing/2014/main" id="{6CBB062E-1CA9-48AA-A44D-8F1E1514AE39}"/>
            </a:ext>
          </a:extLst>
        </xdr:cNvPr>
        <xdr:cNvSpPr txBox="1"/>
      </xdr:nvSpPr>
      <xdr:spPr>
        <a:xfrm>
          <a:off x="9391727" y="1803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16890</xdr:rowOff>
    </xdr:from>
    <xdr:ext cx="469744" cy="259045"/>
    <xdr:sp macro="" textlink="">
      <xdr:nvSpPr>
        <xdr:cNvPr id="344" name="n_2mainValue【市民会館】&#10;一人当たり面積">
          <a:extLst>
            <a:ext uri="{FF2B5EF4-FFF2-40B4-BE49-F238E27FC236}">
              <a16:creationId xmlns:a16="http://schemas.microsoft.com/office/drawing/2014/main" id="{845D9E73-C2DD-4CFD-83CC-E10F27FCEB42}"/>
            </a:ext>
          </a:extLst>
        </xdr:cNvPr>
        <xdr:cNvSpPr txBox="1"/>
      </xdr:nvSpPr>
      <xdr:spPr>
        <a:xfrm>
          <a:off x="8515427" y="1836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5" name="正方形/長方形 344">
          <a:extLst>
            <a:ext uri="{FF2B5EF4-FFF2-40B4-BE49-F238E27FC236}">
              <a16:creationId xmlns:a16="http://schemas.microsoft.com/office/drawing/2014/main" id="{EC6DC486-5AF5-440C-96C8-8D6FDB74C03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6" name="正方形/長方形 345">
          <a:extLst>
            <a:ext uri="{FF2B5EF4-FFF2-40B4-BE49-F238E27FC236}">
              <a16:creationId xmlns:a16="http://schemas.microsoft.com/office/drawing/2014/main" id="{B213CABE-2EBC-4B22-81E5-4982A384E86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7" name="正方形/長方形 346">
          <a:extLst>
            <a:ext uri="{FF2B5EF4-FFF2-40B4-BE49-F238E27FC236}">
              <a16:creationId xmlns:a16="http://schemas.microsoft.com/office/drawing/2014/main" id="{59BE034F-7C69-417E-A75C-1A686A9085F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8" name="正方形/長方形 347">
          <a:extLst>
            <a:ext uri="{FF2B5EF4-FFF2-40B4-BE49-F238E27FC236}">
              <a16:creationId xmlns:a16="http://schemas.microsoft.com/office/drawing/2014/main" id="{C598973E-E738-47FF-80ED-753D9442D0E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9" name="正方形/長方形 348">
          <a:extLst>
            <a:ext uri="{FF2B5EF4-FFF2-40B4-BE49-F238E27FC236}">
              <a16:creationId xmlns:a16="http://schemas.microsoft.com/office/drawing/2014/main" id="{3B7807BF-ECF9-489C-A022-323A4AF16C7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0" name="正方形/長方形 349">
          <a:extLst>
            <a:ext uri="{FF2B5EF4-FFF2-40B4-BE49-F238E27FC236}">
              <a16:creationId xmlns:a16="http://schemas.microsoft.com/office/drawing/2014/main" id="{2A10BFFA-6A58-481F-8712-397EEE261E8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1" name="正方形/長方形 350">
          <a:extLst>
            <a:ext uri="{FF2B5EF4-FFF2-40B4-BE49-F238E27FC236}">
              <a16:creationId xmlns:a16="http://schemas.microsoft.com/office/drawing/2014/main" id="{BCB5AE34-9292-4732-8B63-49640451437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2" name="正方形/長方形 351">
          <a:extLst>
            <a:ext uri="{FF2B5EF4-FFF2-40B4-BE49-F238E27FC236}">
              <a16:creationId xmlns:a16="http://schemas.microsoft.com/office/drawing/2014/main" id="{8982AE65-AF4E-4903-B987-35810A41532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3" name="テキスト ボックス 352">
          <a:extLst>
            <a:ext uri="{FF2B5EF4-FFF2-40B4-BE49-F238E27FC236}">
              <a16:creationId xmlns:a16="http://schemas.microsoft.com/office/drawing/2014/main" id="{6639F276-8619-4577-83A2-135D694060C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4" name="直線コネクタ 353">
          <a:extLst>
            <a:ext uri="{FF2B5EF4-FFF2-40B4-BE49-F238E27FC236}">
              <a16:creationId xmlns:a16="http://schemas.microsoft.com/office/drawing/2014/main" id="{00BDE48F-0864-4CF2-AA87-7294FE86C52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55" name="テキスト ボックス 354">
          <a:extLst>
            <a:ext uri="{FF2B5EF4-FFF2-40B4-BE49-F238E27FC236}">
              <a16:creationId xmlns:a16="http://schemas.microsoft.com/office/drawing/2014/main" id="{2AA5CB1C-412E-4BB8-B468-FB7D8A4CC1B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6" name="直線コネクタ 355">
          <a:extLst>
            <a:ext uri="{FF2B5EF4-FFF2-40B4-BE49-F238E27FC236}">
              <a16:creationId xmlns:a16="http://schemas.microsoft.com/office/drawing/2014/main" id="{235C7060-192C-4588-8300-83033CABDEF6}"/>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57" name="テキスト ボックス 356">
          <a:extLst>
            <a:ext uri="{FF2B5EF4-FFF2-40B4-BE49-F238E27FC236}">
              <a16:creationId xmlns:a16="http://schemas.microsoft.com/office/drawing/2014/main" id="{45FEAEC6-8C73-4492-8264-42066FFFE5F4}"/>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8" name="直線コネクタ 357">
          <a:extLst>
            <a:ext uri="{FF2B5EF4-FFF2-40B4-BE49-F238E27FC236}">
              <a16:creationId xmlns:a16="http://schemas.microsoft.com/office/drawing/2014/main" id="{D628E247-2D37-413A-9590-1DC574A2585D}"/>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9" name="テキスト ボックス 358">
          <a:extLst>
            <a:ext uri="{FF2B5EF4-FFF2-40B4-BE49-F238E27FC236}">
              <a16:creationId xmlns:a16="http://schemas.microsoft.com/office/drawing/2014/main" id="{21C59B88-A15D-4247-B166-6A0933BFAFD4}"/>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0" name="直線コネクタ 359">
          <a:extLst>
            <a:ext uri="{FF2B5EF4-FFF2-40B4-BE49-F238E27FC236}">
              <a16:creationId xmlns:a16="http://schemas.microsoft.com/office/drawing/2014/main" id="{7E5EC252-D10F-45EA-BC41-C5410419D568}"/>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1" name="テキスト ボックス 360">
          <a:extLst>
            <a:ext uri="{FF2B5EF4-FFF2-40B4-BE49-F238E27FC236}">
              <a16:creationId xmlns:a16="http://schemas.microsoft.com/office/drawing/2014/main" id="{BA94706A-47FC-4130-8463-73397C9552C1}"/>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2" name="直線コネクタ 361">
          <a:extLst>
            <a:ext uri="{FF2B5EF4-FFF2-40B4-BE49-F238E27FC236}">
              <a16:creationId xmlns:a16="http://schemas.microsoft.com/office/drawing/2014/main" id="{ABDD12B6-37AB-4FEE-AE2A-41081C90C542}"/>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3" name="テキスト ボックス 362">
          <a:extLst>
            <a:ext uri="{FF2B5EF4-FFF2-40B4-BE49-F238E27FC236}">
              <a16:creationId xmlns:a16="http://schemas.microsoft.com/office/drawing/2014/main" id="{1EE6FC1E-668D-4D78-B909-58055076881A}"/>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4" name="直線コネクタ 363">
          <a:extLst>
            <a:ext uri="{FF2B5EF4-FFF2-40B4-BE49-F238E27FC236}">
              <a16:creationId xmlns:a16="http://schemas.microsoft.com/office/drawing/2014/main" id="{66E3CC2E-18E8-4FC2-8C93-00565258082D}"/>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65" name="テキスト ボックス 364">
          <a:extLst>
            <a:ext uri="{FF2B5EF4-FFF2-40B4-BE49-F238E27FC236}">
              <a16:creationId xmlns:a16="http://schemas.microsoft.com/office/drawing/2014/main" id="{545F40DE-A4C0-47A8-A602-5C4EBEE93BCC}"/>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6" name="直線コネクタ 365">
          <a:extLst>
            <a:ext uri="{FF2B5EF4-FFF2-40B4-BE49-F238E27FC236}">
              <a16:creationId xmlns:a16="http://schemas.microsoft.com/office/drawing/2014/main" id="{40EBBE84-C398-4478-835B-E62CC94C279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67" name="テキスト ボックス 366">
          <a:extLst>
            <a:ext uri="{FF2B5EF4-FFF2-40B4-BE49-F238E27FC236}">
              <a16:creationId xmlns:a16="http://schemas.microsoft.com/office/drawing/2014/main" id="{1FDD85CF-1787-4D5E-8E7B-F13AD6DE65D6}"/>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8" name="【一般廃棄物処理施設】&#10;有形固定資産減価償却率グラフ枠">
          <a:extLst>
            <a:ext uri="{FF2B5EF4-FFF2-40B4-BE49-F238E27FC236}">
              <a16:creationId xmlns:a16="http://schemas.microsoft.com/office/drawing/2014/main" id="{ACF13900-29AD-4563-A633-8D31C8ECDC8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150495</xdr:rowOff>
    </xdr:from>
    <xdr:to>
      <xdr:col>85</xdr:col>
      <xdr:colOff>126364</xdr:colOff>
      <xdr:row>42</xdr:row>
      <xdr:rowOff>38100</xdr:rowOff>
    </xdr:to>
    <xdr:cxnSp macro="">
      <xdr:nvCxnSpPr>
        <xdr:cNvPr id="369" name="直線コネクタ 368">
          <a:extLst>
            <a:ext uri="{FF2B5EF4-FFF2-40B4-BE49-F238E27FC236}">
              <a16:creationId xmlns:a16="http://schemas.microsoft.com/office/drawing/2014/main" id="{ED328C31-BE49-47AE-86AF-21848A7D2076}"/>
            </a:ext>
          </a:extLst>
        </xdr:cNvPr>
        <xdr:cNvCxnSpPr/>
      </xdr:nvCxnSpPr>
      <xdr:spPr>
        <a:xfrm flipV="1">
          <a:off x="16318864" y="5636895"/>
          <a:ext cx="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70" name="【一般廃棄物処理施設】&#10;有形固定資産減価償却率最小値テキスト">
          <a:extLst>
            <a:ext uri="{FF2B5EF4-FFF2-40B4-BE49-F238E27FC236}">
              <a16:creationId xmlns:a16="http://schemas.microsoft.com/office/drawing/2014/main" id="{39380809-0F6E-4D2A-A157-916E3FA5847E}"/>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71" name="直線コネクタ 370">
          <a:extLst>
            <a:ext uri="{FF2B5EF4-FFF2-40B4-BE49-F238E27FC236}">
              <a16:creationId xmlns:a16="http://schemas.microsoft.com/office/drawing/2014/main" id="{97686D13-A72A-42FD-9914-1DC86F64CA8B}"/>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97172</xdr:rowOff>
    </xdr:from>
    <xdr:ext cx="405111" cy="259045"/>
    <xdr:sp macro="" textlink="">
      <xdr:nvSpPr>
        <xdr:cNvPr id="372" name="【一般廃棄物処理施設】&#10;有形固定資産減価償却率最大値テキスト">
          <a:extLst>
            <a:ext uri="{FF2B5EF4-FFF2-40B4-BE49-F238E27FC236}">
              <a16:creationId xmlns:a16="http://schemas.microsoft.com/office/drawing/2014/main" id="{3ED27530-EDD7-4D3D-8FF7-43D81F6E4410}"/>
            </a:ext>
          </a:extLst>
        </xdr:cNvPr>
        <xdr:cNvSpPr txBox="1"/>
      </xdr:nvSpPr>
      <xdr:spPr>
        <a:xfrm>
          <a:off x="16357600" y="54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150495</xdr:rowOff>
    </xdr:from>
    <xdr:to>
      <xdr:col>86</xdr:col>
      <xdr:colOff>25400</xdr:colOff>
      <xdr:row>32</xdr:row>
      <xdr:rowOff>150495</xdr:rowOff>
    </xdr:to>
    <xdr:cxnSp macro="">
      <xdr:nvCxnSpPr>
        <xdr:cNvPr id="373" name="直線コネクタ 372">
          <a:extLst>
            <a:ext uri="{FF2B5EF4-FFF2-40B4-BE49-F238E27FC236}">
              <a16:creationId xmlns:a16="http://schemas.microsoft.com/office/drawing/2014/main" id="{0F85A1E9-3DE5-4236-85F3-0FD61824435E}"/>
            </a:ext>
          </a:extLst>
        </xdr:cNvPr>
        <xdr:cNvCxnSpPr/>
      </xdr:nvCxnSpPr>
      <xdr:spPr>
        <a:xfrm>
          <a:off x="16230600" y="563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114317</xdr:rowOff>
    </xdr:from>
    <xdr:ext cx="405111" cy="259045"/>
    <xdr:sp macro="" textlink="">
      <xdr:nvSpPr>
        <xdr:cNvPr id="374" name="【一般廃棄物処理施設】&#10;有形固定資産減価償却率平均値テキスト">
          <a:extLst>
            <a:ext uri="{FF2B5EF4-FFF2-40B4-BE49-F238E27FC236}">
              <a16:creationId xmlns:a16="http://schemas.microsoft.com/office/drawing/2014/main" id="{4F3FBF82-6EC3-4E27-8FE3-CE82181CE163}"/>
            </a:ext>
          </a:extLst>
        </xdr:cNvPr>
        <xdr:cNvSpPr txBox="1"/>
      </xdr:nvSpPr>
      <xdr:spPr>
        <a:xfrm>
          <a:off x="16357600" y="6457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135890</xdr:rowOff>
    </xdr:from>
    <xdr:to>
      <xdr:col>85</xdr:col>
      <xdr:colOff>177800</xdr:colOff>
      <xdr:row>38</xdr:row>
      <xdr:rowOff>66040</xdr:rowOff>
    </xdr:to>
    <xdr:sp macro="" textlink="">
      <xdr:nvSpPr>
        <xdr:cNvPr id="375" name="フローチャート: 判断 374">
          <a:extLst>
            <a:ext uri="{FF2B5EF4-FFF2-40B4-BE49-F238E27FC236}">
              <a16:creationId xmlns:a16="http://schemas.microsoft.com/office/drawing/2014/main" id="{1915A99F-3FB3-4790-B68D-D6A715D49B13}"/>
            </a:ext>
          </a:extLst>
        </xdr:cNvPr>
        <xdr:cNvSpPr/>
      </xdr:nvSpPr>
      <xdr:spPr>
        <a:xfrm>
          <a:off x="16268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21590</xdr:rowOff>
    </xdr:from>
    <xdr:to>
      <xdr:col>81</xdr:col>
      <xdr:colOff>101600</xdr:colOff>
      <xdr:row>38</xdr:row>
      <xdr:rowOff>123190</xdr:rowOff>
    </xdr:to>
    <xdr:sp macro="" textlink="">
      <xdr:nvSpPr>
        <xdr:cNvPr id="376" name="フローチャート: 判断 375">
          <a:extLst>
            <a:ext uri="{FF2B5EF4-FFF2-40B4-BE49-F238E27FC236}">
              <a16:creationId xmlns:a16="http://schemas.microsoft.com/office/drawing/2014/main" id="{1B831639-E4E3-4BF6-B12F-7A6EC4BAB531}"/>
            </a:ext>
          </a:extLst>
        </xdr:cNvPr>
        <xdr:cNvSpPr/>
      </xdr:nvSpPr>
      <xdr:spPr>
        <a:xfrm>
          <a:off x="15430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145415</xdr:rowOff>
    </xdr:from>
    <xdr:to>
      <xdr:col>76</xdr:col>
      <xdr:colOff>165100</xdr:colOff>
      <xdr:row>38</xdr:row>
      <xdr:rowOff>75565</xdr:rowOff>
    </xdr:to>
    <xdr:sp macro="" textlink="">
      <xdr:nvSpPr>
        <xdr:cNvPr id="377" name="フローチャート: 判断 376">
          <a:extLst>
            <a:ext uri="{FF2B5EF4-FFF2-40B4-BE49-F238E27FC236}">
              <a16:creationId xmlns:a16="http://schemas.microsoft.com/office/drawing/2014/main" id="{1B1B290F-26F6-4262-95DB-9980739AA360}"/>
            </a:ext>
          </a:extLst>
        </xdr:cNvPr>
        <xdr:cNvSpPr/>
      </xdr:nvSpPr>
      <xdr:spPr>
        <a:xfrm>
          <a:off x="14541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13970</xdr:rowOff>
    </xdr:from>
    <xdr:to>
      <xdr:col>72</xdr:col>
      <xdr:colOff>38100</xdr:colOff>
      <xdr:row>38</xdr:row>
      <xdr:rowOff>115570</xdr:rowOff>
    </xdr:to>
    <xdr:sp macro="" textlink="">
      <xdr:nvSpPr>
        <xdr:cNvPr id="378" name="フローチャート: 判断 377">
          <a:extLst>
            <a:ext uri="{FF2B5EF4-FFF2-40B4-BE49-F238E27FC236}">
              <a16:creationId xmlns:a16="http://schemas.microsoft.com/office/drawing/2014/main" id="{0DE5547D-CFED-45EC-8607-A92CA867C824}"/>
            </a:ext>
          </a:extLst>
        </xdr:cNvPr>
        <xdr:cNvSpPr/>
      </xdr:nvSpPr>
      <xdr:spPr>
        <a:xfrm>
          <a:off x="13652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103505</xdr:rowOff>
    </xdr:from>
    <xdr:to>
      <xdr:col>67</xdr:col>
      <xdr:colOff>101600</xdr:colOff>
      <xdr:row>38</xdr:row>
      <xdr:rowOff>33655</xdr:rowOff>
    </xdr:to>
    <xdr:sp macro="" textlink="">
      <xdr:nvSpPr>
        <xdr:cNvPr id="379" name="フローチャート: 判断 378">
          <a:extLst>
            <a:ext uri="{FF2B5EF4-FFF2-40B4-BE49-F238E27FC236}">
              <a16:creationId xmlns:a16="http://schemas.microsoft.com/office/drawing/2014/main" id="{55B5003B-B120-4A48-962E-05FA91E41212}"/>
            </a:ext>
          </a:extLst>
        </xdr:cNvPr>
        <xdr:cNvSpPr/>
      </xdr:nvSpPr>
      <xdr:spPr>
        <a:xfrm>
          <a:off x="12763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C9948E90-8755-41F5-9D3A-859F0FBF8C1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BD4091EB-F4FB-4828-8D46-5D83BCF2CF9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9C76F337-9942-4CA9-A811-E1E31D16A96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BBE5C02A-0E14-4EAB-A193-34CBB709235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E7925900-9AC5-4320-AC54-5E2D4AECC36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635</xdr:rowOff>
    </xdr:from>
    <xdr:to>
      <xdr:col>81</xdr:col>
      <xdr:colOff>101600</xdr:colOff>
      <xdr:row>40</xdr:row>
      <xdr:rowOff>102235</xdr:rowOff>
    </xdr:to>
    <xdr:sp macro="" textlink="">
      <xdr:nvSpPr>
        <xdr:cNvPr id="385" name="楕円 384">
          <a:extLst>
            <a:ext uri="{FF2B5EF4-FFF2-40B4-BE49-F238E27FC236}">
              <a16:creationId xmlns:a16="http://schemas.microsoft.com/office/drawing/2014/main" id="{26C3C2BC-74B9-4CB1-84F6-3D92A76C088D}"/>
            </a:ext>
          </a:extLst>
        </xdr:cNvPr>
        <xdr:cNvSpPr/>
      </xdr:nvSpPr>
      <xdr:spPr>
        <a:xfrm>
          <a:off x="15430500" y="685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137795</xdr:rowOff>
    </xdr:from>
    <xdr:to>
      <xdr:col>76</xdr:col>
      <xdr:colOff>165100</xdr:colOff>
      <xdr:row>40</xdr:row>
      <xdr:rowOff>67945</xdr:rowOff>
    </xdr:to>
    <xdr:sp macro="" textlink="">
      <xdr:nvSpPr>
        <xdr:cNvPr id="386" name="楕円 385">
          <a:extLst>
            <a:ext uri="{FF2B5EF4-FFF2-40B4-BE49-F238E27FC236}">
              <a16:creationId xmlns:a16="http://schemas.microsoft.com/office/drawing/2014/main" id="{A526A6C2-B397-4E5C-9278-034BEEAF594E}"/>
            </a:ext>
          </a:extLst>
        </xdr:cNvPr>
        <xdr:cNvSpPr/>
      </xdr:nvSpPr>
      <xdr:spPr>
        <a:xfrm>
          <a:off x="14541500" y="682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17145</xdr:rowOff>
    </xdr:from>
    <xdr:to>
      <xdr:col>81</xdr:col>
      <xdr:colOff>50800</xdr:colOff>
      <xdr:row>40</xdr:row>
      <xdr:rowOff>51435</xdr:rowOff>
    </xdr:to>
    <xdr:cxnSp macro="">
      <xdr:nvCxnSpPr>
        <xdr:cNvPr id="387" name="直線コネクタ 386">
          <a:extLst>
            <a:ext uri="{FF2B5EF4-FFF2-40B4-BE49-F238E27FC236}">
              <a16:creationId xmlns:a16="http://schemas.microsoft.com/office/drawing/2014/main" id="{0328AAE2-F077-4229-BF5A-779C5C733CBD}"/>
            </a:ext>
          </a:extLst>
        </xdr:cNvPr>
        <xdr:cNvCxnSpPr/>
      </xdr:nvCxnSpPr>
      <xdr:spPr>
        <a:xfrm>
          <a:off x="14592300" y="68751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139717</xdr:rowOff>
    </xdr:from>
    <xdr:ext cx="405111" cy="259045"/>
    <xdr:sp macro="" textlink="">
      <xdr:nvSpPr>
        <xdr:cNvPr id="388" name="n_1aveValue【一般廃棄物処理施設】&#10;有形固定資産減価償却率">
          <a:extLst>
            <a:ext uri="{FF2B5EF4-FFF2-40B4-BE49-F238E27FC236}">
              <a16:creationId xmlns:a16="http://schemas.microsoft.com/office/drawing/2014/main" id="{9A24EBB5-596D-42E4-A723-3ED5ABDF2F1B}"/>
            </a:ext>
          </a:extLst>
        </xdr:cNvPr>
        <xdr:cNvSpPr txBox="1"/>
      </xdr:nvSpPr>
      <xdr:spPr>
        <a:xfrm>
          <a:off x="152660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92092</xdr:rowOff>
    </xdr:from>
    <xdr:ext cx="405111" cy="259045"/>
    <xdr:sp macro="" textlink="">
      <xdr:nvSpPr>
        <xdr:cNvPr id="389" name="n_2aveValue【一般廃棄物処理施設】&#10;有形固定資産減価償却率">
          <a:extLst>
            <a:ext uri="{FF2B5EF4-FFF2-40B4-BE49-F238E27FC236}">
              <a16:creationId xmlns:a16="http://schemas.microsoft.com/office/drawing/2014/main" id="{39F8354F-5360-44DC-94C7-3257C1320216}"/>
            </a:ext>
          </a:extLst>
        </xdr:cNvPr>
        <xdr:cNvSpPr txBox="1"/>
      </xdr:nvSpPr>
      <xdr:spPr>
        <a:xfrm>
          <a:off x="14389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132097</xdr:rowOff>
    </xdr:from>
    <xdr:ext cx="405111" cy="259045"/>
    <xdr:sp macro="" textlink="">
      <xdr:nvSpPr>
        <xdr:cNvPr id="390" name="n_3aveValue【一般廃棄物処理施設】&#10;有形固定資産減価償却率">
          <a:extLst>
            <a:ext uri="{FF2B5EF4-FFF2-40B4-BE49-F238E27FC236}">
              <a16:creationId xmlns:a16="http://schemas.microsoft.com/office/drawing/2014/main" id="{FCEF889E-1E3F-43BA-9A53-10D02C4FB6C0}"/>
            </a:ext>
          </a:extLst>
        </xdr:cNvPr>
        <xdr:cNvSpPr txBox="1"/>
      </xdr:nvSpPr>
      <xdr:spPr>
        <a:xfrm>
          <a:off x="13500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50182</xdr:rowOff>
    </xdr:from>
    <xdr:ext cx="405111" cy="259045"/>
    <xdr:sp macro="" textlink="">
      <xdr:nvSpPr>
        <xdr:cNvPr id="391" name="n_4aveValue【一般廃棄物処理施設】&#10;有形固定資産減価償却率">
          <a:extLst>
            <a:ext uri="{FF2B5EF4-FFF2-40B4-BE49-F238E27FC236}">
              <a16:creationId xmlns:a16="http://schemas.microsoft.com/office/drawing/2014/main" id="{F9EC28F7-283F-4519-AC77-2C39F742C531}"/>
            </a:ext>
          </a:extLst>
        </xdr:cNvPr>
        <xdr:cNvSpPr txBox="1"/>
      </xdr:nvSpPr>
      <xdr:spPr>
        <a:xfrm>
          <a:off x="126117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93362</xdr:rowOff>
    </xdr:from>
    <xdr:ext cx="405111" cy="259045"/>
    <xdr:sp macro="" textlink="">
      <xdr:nvSpPr>
        <xdr:cNvPr id="392" name="n_1mainValue【一般廃棄物処理施設】&#10;有形固定資産減価償却率">
          <a:extLst>
            <a:ext uri="{FF2B5EF4-FFF2-40B4-BE49-F238E27FC236}">
              <a16:creationId xmlns:a16="http://schemas.microsoft.com/office/drawing/2014/main" id="{C0F17E2E-7EE8-4EAD-9CC1-A9C99651C4BE}"/>
            </a:ext>
          </a:extLst>
        </xdr:cNvPr>
        <xdr:cNvSpPr txBox="1"/>
      </xdr:nvSpPr>
      <xdr:spPr>
        <a:xfrm>
          <a:off x="15266044" y="695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59072</xdr:rowOff>
    </xdr:from>
    <xdr:ext cx="405111" cy="259045"/>
    <xdr:sp macro="" textlink="">
      <xdr:nvSpPr>
        <xdr:cNvPr id="393" name="n_2mainValue【一般廃棄物処理施設】&#10;有形固定資産減価償却率">
          <a:extLst>
            <a:ext uri="{FF2B5EF4-FFF2-40B4-BE49-F238E27FC236}">
              <a16:creationId xmlns:a16="http://schemas.microsoft.com/office/drawing/2014/main" id="{E00765FB-F7EE-489E-AAAE-7A347B508717}"/>
            </a:ext>
          </a:extLst>
        </xdr:cNvPr>
        <xdr:cNvSpPr txBox="1"/>
      </xdr:nvSpPr>
      <xdr:spPr>
        <a:xfrm>
          <a:off x="14389744" y="691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4" name="正方形/長方形 393">
          <a:extLst>
            <a:ext uri="{FF2B5EF4-FFF2-40B4-BE49-F238E27FC236}">
              <a16:creationId xmlns:a16="http://schemas.microsoft.com/office/drawing/2014/main" id="{799CA417-1C94-423C-AF45-33793B8673D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5" name="正方形/長方形 394">
          <a:extLst>
            <a:ext uri="{FF2B5EF4-FFF2-40B4-BE49-F238E27FC236}">
              <a16:creationId xmlns:a16="http://schemas.microsoft.com/office/drawing/2014/main" id="{22F93C2D-7F7B-4D08-AE96-9199481E5A1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6" name="正方形/長方形 395">
          <a:extLst>
            <a:ext uri="{FF2B5EF4-FFF2-40B4-BE49-F238E27FC236}">
              <a16:creationId xmlns:a16="http://schemas.microsoft.com/office/drawing/2014/main" id="{5AADD97D-BF3A-483C-9D19-87E5DFA12FF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7" name="正方形/長方形 396">
          <a:extLst>
            <a:ext uri="{FF2B5EF4-FFF2-40B4-BE49-F238E27FC236}">
              <a16:creationId xmlns:a16="http://schemas.microsoft.com/office/drawing/2014/main" id="{32245B80-8109-47F1-8375-A32DDEAF555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8" name="正方形/長方形 397">
          <a:extLst>
            <a:ext uri="{FF2B5EF4-FFF2-40B4-BE49-F238E27FC236}">
              <a16:creationId xmlns:a16="http://schemas.microsoft.com/office/drawing/2014/main" id="{1EBD8CF3-B0C0-48FE-9D09-CE0BFDEEBBB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9" name="正方形/長方形 398">
          <a:extLst>
            <a:ext uri="{FF2B5EF4-FFF2-40B4-BE49-F238E27FC236}">
              <a16:creationId xmlns:a16="http://schemas.microsoft.com/office/drawing/2014/main" id="{74EFDDA8-BBA9-49F7-9898-3734EB949B2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0" name="正方形/長方形 399">
          <a:extLst>
            <a:ext uri="{FF2B5EF4-FFF2-40B4-BE49-F238E27FC236}">
              <a16:creationId xmlns:a16="http://schemas.microsoft.com/office/drawing/2014/main" id="{7B48AFD8-FF8C-4FA6-BC32-7732FF1B198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1" name="正方形/長方形 400">
          <a:extLst>
            <a:ext uri="{FF2B5EF4-FFF2-40B4-BE49-F238E27FC236}">
              <a16:creationId xmlns:a16="http://schemas.microsoft.com/office/drawing/2014/main" id="{46E5A067-1893-4D22-83EB-86D11F2CB29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2" name="テキスト ボックス 401">
          <a:extLst>
            <a:ext uri="{FF2B5EF4-FFF2-40B4-BE49-F238E27FC236}">
              <a16:creationId xmlns:a16="http://schemas.microsoft.com/office/drawing/2014/main" id="{41AB8508-7CA6-49FA-83C4-CD1450A8434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3" name="直線コネクタ 402">
          <a:extLst>
            <a:ext uri="{FF2B5EF4-FFF2-40B4-BE49-F238E27FC236}">
              <a16:creationId xmlns:a16="http://schemas.microsoft.com/office/drawing/2014/main" id="{1D5F06F2-60A6-49C6-9B2E-F71A9E63309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4" name="直線コネクタ 403">
          <a:extLst>
            <a:ext uri="{FF2B5EF4-FFF2-40B4-BE49-F238E27FC236}">
              <a16:creationId xmlns:a16="http://schemas.microsoft.com/office/drawing/2014/main" id="{485AAD7D-4023-49D9-B541-9C7AEF53EAB9}"/>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05" name="テキスト ボックス 404">
          <a:extLst>
            <a:ext uri="{FF2B5EF4-FFF2-40B4-BE49-F238E27FC236}">
              <a16:creationId xmlns:a16="http://schemas.microsoft.com/office/drawing/2014/main" id="{2E8D24F6-8CC0-45FE-B54D-B0233C7E453A}"/>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6" name="直線コネクタ 405">
          <a:extLst>
            <a:ext uri="{FF2B5EF4-FFF2-40B4-BE49-F238E27FC236}">
              <a16:creationId xmlns:a16="http://schemas.microsoft.com/office/drawing/2014/main" id="{7E8F7CBD-3ECA-4C51-80A4-BDFF474EFBAC}"/>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07" name="テキスト ボックス 406">
          <a:extLst>
            <a:ext uri="{FF2B5EF4-FFF2-40B4-BE49-F238E27FC236}">
              <a16:creationId xmlns:a16="http://schemas.microsoft.com/office/drawing/2014/main" id="{5E5A500F-66D3-4F09-B222-4C8CF0A8F4F8}"/>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08" name="直線コネクタ 407">
          <a:extLst>
            <a:ext uri="{FF2B5EF4-FFF2-40B4-BE49-F238E27FC236}">
              <a16:creationId xmlns:a16="http://schemas.microsoft.com/office/drawing/2014/main" id="{EC5C2D72-9D2A-420C-ADB4-14C32E49EFE3}"/>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09" name="テキスト ボックス 408">
          <a:extLst>
            <a:ext uri="{FF2B5EF4-FFF2-40B4-BE49-F238E27FC236}">
              <a16:creationId xmlns:a16="http://schemas.microsoft.com/office/drawing/2014/main" id="{25858D65-5AAB-42F7-A9C5-4C2343D8E8B7}"/>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0" name="直線コネクタ 409">
          <a:extLst>
            <a:ext uri="{FF2B5EF4-FFF2-40B4-BE49-F238E27FC236}">
              <a16:creationId xmlns:a16="http://schemas.microsoft.com/office/drawing/2014/main" id="{38F96D6E-4B39-4147-8EA2-DF226F8F8EFF}"/>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11" name="テキスト ボックス 410">
          <a:extLst>
            <a:ext uri="{FF2B5EF4-FFF2-40B4-BE49-F238E27FC236}">
              <a16:creationId xmlns:a16="http://schemas.microsoft.com/office/drawing/2014/main" id="{6544D7CD-77A0-4FF4-94CE-1D9516F61B3C}"/>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2" name="直線コネクタ 411">
          <a:extLst>
            <a:ext uri="{FF2B5EF4-FFF2-40B4-BE49-F238E27FC236}">
              <a16:creationId xmlns:a16="http://schemas.microsoft.com/office/drawing/2014/main" id="{64489466-A1AA-4FBC-B8BD-5B63965183F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13" name="テキスト ボックス 412">
          <a:extLst>
            <a:ext uri="{FF2B5EF4-FFF2-40B4-BE49-F238E27FC236}">
              <a16:creationId xmlns:a16="http://schemas.microsoft.com/office/drawing/2014/main" id="{AF846603-7C60-4EA2-B8E2-B52C46DA00CF}"/>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4" name="【一般廃棄物処理施設】&#10;一人当たり有形固定資産（償却資産）額グラフ枠">
          <a:extLst>
            <a:ext uri="{FF2B5EF4-FFF2-40B4-BE49-F238E27FC236}">
              <a16:creationId xmlns:a16="http://schemas.microsoft.com/office/drawing/2014/main" id="{A0B78A41-DA25-49F9-A724-C9D3F0A4C7D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24250</xdr:rowOff>
    </xdr:from>
    <xdr:to>
      <xdr:col>116</xdr:col>
      <xdr:colOff>62864</xdr:colOff>
      <xdr:row>41</xdr:row>
      <xdr:rowOff>127381</xdr:rowOff>
    </xdr:to>
    <xdr:cxnSp macro="">
      <xdr:nvCxnSpPr>
        <xdr:cNvPr id="415" name="直線コネクタ 414">
          <a:extLst>
            <a:ext uri="{FF2B5EF4-FFF2-40B4-BE49-F238E27FC236}">
              <a16:creationId xmlns:a16="http://schemas.microsoft.com/office/drawing/2014/main" id="{CAE83FE1-2934-4842-82DB-BD3A60C89B56}"/>
            </a:ext>
          </a:extLst>
        </xdr:cNvPr>
        <xdr:cNvCxnSpPr/>
      </xdr:nvCxnSpPr>
      <xdr:spPr>
        <a:xfrm flipV="1">
          <a:off x="22160864" y="5853550"/>
          <a:ext cx="0" cy="1303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131208</xdr:rowOff>
    </xdr:from>
    <xdr:ext cx="469744" cy="259045"/>
    <xdr:sp macro="" textlink="">
      <xdr:nvSpPr>
        <xdr:cNvPr id="416" name="【一般廃棄物処理施設】&#10;一人当たり有形固定資産（償却資産）額最小値テキスト">
          <a:extLst>
            <a:ext uri="{FF2B5EF4-FFF2-40B4-BE49-F238E27FC236}">
              <a16:creationId xmlns:a16="http://schemas.microsoft.com/office/drawing/2014/main" id="{E61D7D8E-9E14-4818-98AF-BC72DC7EF6CE}"/>
            </a:ext>
          </a:extLst>
        </xdr:cNvPr>
        <xdr:cNvSpPr txBox="1"/>
      </xdr:nvSpPr>
      <xdr:spPr>
        <a:xfrm>
          <a:off x="22199600" y="7160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127381</xdr:rowOff>
    </xdr:from>
    <xdr:to>
      <xdr:col>116</xdr:col>
      <xdr:colOff>152400</xdr:colOff>
      <xdr:row>41</xdr:row>
      <xdr:rowOff>127381</xdr:rowOff>
    </xdr:to>
    <xdr:cxnSp macro="">
      <xdr:nvCxnSpPr>
        <xdr:cNvPr id="417" name="直線コネクタ 416">
          <a:extLst>
            <a:ext uri="{FF2B5EF4-FFF2-40B4-BE49-F238E27FC236}">
              <a16:creationId xmlns:a16="http://schemas.microsoft.com/office/drawing/2014/main" id="{AEDD4890-3BBF-4B2C-AA2F-2C71CDD17525}"/>
            </a:ext>
          </a:extLst>
        </xdr:cNvPr>
        <xdr:cNvCxnSpPr/>
      </xdr:nvCxnSpPr>
      <xdr:spPr>
        <a:xfrm>
          <a:off x="22072600" y="715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142377</xdr:rowOff>
    </xdr:from>
    <xdr:ext cx="599010" cy="259045"/>
    <xdr:sp macro="" textlink="">
      <xdr:nvSpPr>
        <xdr:cNvPr id="418" name="【一般廃棄物処理施設】&#10;一人当たり有形固定資産（償却資産）額最大値テキスト">
          <a:extLst>
            <a:ext uri="{FF2B5EF4-FFF2-40B4-BE49-F238E27FC236}">
              <a16:creationId xmlns:a16="http://schemas.microsoft.com/office/drawing/2014/main" id="{EB44D24E-8592-42CE-B665-59E0FBD774E1}"/>
            </a:ext>
          </a:extLst>
        </xdr:cNvPr>
        <xdr:cNvSpPr txBox="1"/>
      </xdr:nvSpPr>
      <xdr:spPr>
        <a:xfrm>
          <a:off x="22199600" y="562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24250</xdr:rowOff>
    </xdr:from>
    <xdr:to>
      <xdr:col>116</xdr:col>
      <xdr:colOff>152400</xdr:colOff>
      <xdr:row>34</xdr:row>
      <xdr:rowOff>24250</xdr:rowOff>
    </xdr:to>
    <xdr:cxnSp macro="">
      <xdr:nvCxnSpPr>
        <xdr:cNvPr id="419" name="直線コネクタ 418">
          <a:extLst>
            <a:ext uri="{FF2B5EF4-FFF2-40B4-BE49-F238E27FC236}">
              <a16:creationId xmlns:a16="http://schemas.microsoft.com/office/drawing/2014/main" id="{15097DFA-7E7F-4367-8099-320785DC34D3}"/>
            </a:ext>
          </a:extLst>
        </xdr:cNvPr>
        <xdr:cNvCxnSpPr/>
      </xdr:nvCxnSpPr>
      <xdr:spPr>
        <a:xfrm>
          <a:off x="22072600" y="585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72894</xdr:rowOff>
    </xdr:from>
    <xdr:ext cx="599010" cy="259045"/>
    <xdr:sp macro="" textlink="">
      <xdr:nvSpPr>
        <xdr:cNvPr id="420" name="【一般廃棄物処理施設】&#10;一人当たり有形固定資産（償却資産）額平均値テキスト">
          <a:extLst>
            <a:ext uri="{FF2B5EF4-FFF2-40B4-BE49-F238E27FC236}">
              <a16:creationId xmlns:a16="http://schemas.microsoft.com/office/drawing/2014/main" id="{37600314-876C-4ABB-B70C-F2F0060C9CD9}"/>
            </a:ext>
          </a:extLst>
        </xdr:cNvPr>
        <xdr:cNvSpPr txBox="1"/>
      </xdr:nvSpPr>
      <xdr:spPr>
        <a:xfrm>
          <a:off x="22199600" y="6759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94467</xdr:rowOff>
    </xdr:from>
    <xdr:to>
      <xdr:col>116</xdr:col>
      <xdr:colOff>114300</xdr:colOff>
      <xdr:row>40</xdr:row>
      <xdr:rowOff>24617</xdr:rowOff>
    </xdr:to>
    <xdr:sp macro="" textlink="">
      <xdr:nvSpPr>
        <xdr:cNvPr id="421" name="フローチャート: 判断 420">
          <a:extLst>
            <a:ext uri="{FF2B5EF4-FFF2-40B4-BE49-F238E27FC236}">
              <a16:creationId xmlns:a16="http://schemas.microsoft.com/office/drawing/2014/main" id="{15617A22-4D5C-4030-8921-6F8396921CCB}"/>
            </a:ext>
          </a:extLst>
        </xdr:cNvPr>
        <xdr:cNvSpPr/>
      </xdr:nvSpPr>
      <xdr:spPr>
        <a:xfrm>
          <a:off x="22110700" y="678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105645</xdr:rowOff>
    </xdr:from>
    <xdr:to>
      <xdr:col>112</xdr:col>
      <xdr:colOff>38100</xdr:colOff>
      <xdr:row>40</xdr:row>
      <xdr:rowOff>35795</xdr:rowOff>
    </xdr:to>
    <xdr:sp macro="" textlink="">
      <xdr:nvSpPr>
        <xdr:cNvPr id="422" name="フローチャート: 判断 421">
          <a:extLst>
            <a:ext uri="{FF2B5EF4-FFF2-40B4-BE49-F238E27FC236}">
              <a16:creationId xmlns:a16="http://schemas.microsoft.com/office/drawing/2014/main" id="{74637C3D-7334-4535-AE99-1DD96E8259A8}"/>
            </a:ext>
          </a:extLst>
        </xdr:cNvPr>
        <xdr:cNvSpPr/>
      </xdr:nvSpPr>
      <xdr:spPr>
        <a:xfrm>
          <a:off x="21272500" y="67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101165</xdr:rowOff>
    </xdr:from>
    <xdr:to>
      <xdr:col>107</xdr:col>
      <xdr:colOff>101600</xdr:colOff>
      <xdr:row>40</xdr:row>
      <xdr:rowOff>31315</xdr:rowOff>
    </xdr:to>
    <xdr:sp macro="" textlink="">
      <xdr:nvSpPr>
        <xdr:cNvPr id="423" name="フローチャート: 判断 422">
          <a:extLst>
            <a:ext uri="{FF2B5EF4-FFF2-40B4-BE49-F238E27FC236}">
              <a16:creationId xmlns:a16="http://schemas.microsoft.com/office/drawing/2014/main" id="{0663523F-7E0A-426C-A01E-2157F665EF44}"/>
            </a:ext>
          </a:extLst>
        </xdr:cNvPr>
        <xdr:cNvSpPr/>
      </xdr:nvSpPr>
      <xdr:spPr>
        <a:xfrm>
          <a:off x="20383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66116</xdr:rowOff>
    </xdr:from>
    <xdr:to>
      <xdr:col>102</xdr:col>
      <xdr:colOff>165100</xdr:colOff>
      <xdr:row>39</xdr:row>
      <xdr:rowOff>167716</xdr:rowOff>
    </xdr:to>
    <xdr:sp macro="" textlink="">
      <xdr:nvSpPr>
        <xdr:cNvPr id="424" name="フローチャート: 判断 423">
          <a:extLst>
            <a:ext uri="{FF2B5EF4-FFF2-40B4-BE49-F238E27FC236}">
              <a16:creationId xmlns:a16="http://schemas.microsoft.com/office/drawing/2014/main" id="{10E1D864-EDB9-4A6A-8970-89F6CD7B29E7}"/>
            </a:ext>
          </a:extLst>
        </xdr:cNvPr>
        <xdr:cNvSpPr/>
      </xdr:nvSpPr>
      <xdr:spPr>
        <a:xfrm>
          <a:off x="19494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122607</xdr:rowOff>
    </xdr:from>
    <xdr:to>
      <xdr:col>98</xdr:col>
      <xdr:colOff>38100</xdr:colOff>
      <xdr:row>40</xdr:row>
      <xdr:rowOff>52757</xdr:rowOff>
    </xdr:to>
    <xdr:sp macro="" textlink="">
      <xdr:nvSpPr>
        <xdr:cNvPr id="425" name="フローチャート: 判断 424">
          <a:extLst>
            <a:ext uri="{FF2B5EF4-FFF2-40B4-BE49-F238E27FC236}">
              <a16:creationId xmlns:a16="http://schemas.microsoft.com/office/drawing/2014/main" id="{C8463752-21EF-44EA-8FD4-713F08854F18}"/>
            </a:ext>
          </a:extLst>
        </xdr:cNvPr>
        <xdr:cNvSpPr/>
      </xdr:nvSpPr>
      <xdr:spPr>
        <a:xfrm>
          <a:off x="18605500" y="68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FC844EEB-5938-4620-B52B-6A80943BEFE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6C58FAD9-4D28-4ACF-851D-F1202274A1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A8858C8-7FED-4C7E-887F-2C489F3F0D2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3AB4EF8-8049-4B74-838E-BB2EB0F87F6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4A47CC8E-FAEF-4F4F-81C8-9129D5C7BBA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162805</xdr:rowOff>
    </xdr:from>
    <xdr:to>
      <xdr:col>112</xdr:col>
      <xdr:colOff>38100</xdr:colOff>
      <xdr:row>39</xdr:row>
      <xdr:rowOff>92955</xdr:rowOff>
    </xdr:to>
    <xdr:sp macro="" textlink="">
      <xdr:nvSpPr>
        <xdr:cNvPr id="431" name="楕円 430">
          <a:extLst>
            <a:ext uri="{FF2B5EF4-FFF2-40B4-BE49-F238E27FC236}">
              <a16:creationId xmlns:a16="http://schemas.microsoft.com/office/drawing/2014/main" id="{D239566E-23B0-4517-9DFC-7B365AB50B7E}"/>
            </a:ext>
          </a:extLst>
        </xdr:cNvPr>
        <xdr:cNvSpPr/>
      </xdr:nvSpPr>
      <xdr:spPr>
        <a:xfrm>
          <a:off x="21272500" y="667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164288</xdr:rowOff>
    </xdr:from>
    <xdr:to>
      <xdr:col>107</xdr:col>
      <xdr:colOff>101600</xdr:colOff>
      <xdr:row>39</xdr:row>
      <xdr:rowOff>94438</xdr:rowOff>
    </xdr:to>
    <xdr:sp macro="" textlink="">
      <xdr:nvSpPr>
        <xdr:cNvPr id="432" name="楕円 431">
          <a:extLst>
            <a:ext uri="{FF2B5EF4-FFF2-40B4-BE49-F238E27FC236}">
              <a16:creationId xmlns:a16="http://schemas.microsoft.com/office/drawing/2014/main" id="{CE567C82-5B88-4FD5-B48A-B68D8BA3164E}"/>
            </a:ext>
          </a:extLst>
        </xdr:cNvPr>
        <xdr:cNvSpPr/>
      </xdr:nvSpPr>
      <xdr:spPr>
        <a:xfrm>
          <a:off x="20383500" y="667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42155</xdr:rowOff>
    </xdr:from>
    <xdr:to>
      <xdr:col>111</xdr:col>
      <xdr:colOff>177800</xdr:colOff>
      <xdr:row>39</xdr:row>
      <xdr:rowOff>43638</xdr:rowOff>
    </xdr:to>
    <xdr:cxnSp macro="">
      <xdr:nvCxnSpPr>
        <xdr:cNvPr id="433" name="直線コネクタ 432">
          <a:extLst>
            <a:ext uri="{FF2B5EF4-FFF2-40B4-BE49-F238E27FC236}">
              <a16:creationId xmlns:a16="http://schemas.microsoft.com/office/drawing/2014/main" id="{1A88FEF1-2625-495B-92B2-4D8AD495D5F3}"/>
            </a:ext>
          </a:extLst>
        </xdr:cNvPr>
        <xdr:cNvCxnSpPr/>
      </xdr:nvCxnSpPr>
      <xdr:spPr>
        <a:xfrm flipV="1">
          <a:off x="20434300" y="6728705"/>
          <a:ext cx="889000" cy="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26922</xdr:rowOff>
    </xdr:from>
    <xdr:ext cx="599010" cy="259045"/>
    <xdr:sp macro="" textlink="">
      <xdr:nvSpPr>
        <xdr:cNvPr id="434" name="n_1aveValue【一般廃棄物処理施設】&#10;一人当たり有形固定資産（償却資産）額">
          <a:extLst>
            <a:ext uri="{FF2B5EF4-FFF2-40B4-BE49-F238E27FC236}">
              <a16:creationId xmlns:a16="http://schemas.microsoft.com/office/drawing/2014/main" id="{8FEB2ED0-2DC0-45A7-B376-6A5065AB7968}"/>
            </a:ext>
          </a:extLst>
        </xdr:cNvPr>
        <xdr:cNvSpPr txBox="1"/>
      </xdr:nvSpPr>
      <xdr:spPr>
        <a:xfrm>
          <a:off x="21011095" y="6884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22442</xdr:rowOff>
    </xdr:from>
    <xdr:ext cx="599010" cy="259045"/>
    <xdr:sp macro="" textlink="">
      <xdr:nvSpPr>
        <xdr:cNvPr id="435" name="n_2aveValue【一般廃棄物処理施設】&#10;一人当たり有形固定資産（償却資産）額">
          <a:extLst>
            <a:ext uri="{FF2B5EF4-FFF2-40B4-BE49-F238E27FC236}">
              <a16:creationId xmlns:a16="http://schemas.microsoft.com/office/drawing/2014/main" id="{CD0C239C-7AEB-4003-BF06-4635F4D67A26}"/>
            </a:ext>
          </a:extLst>
        </xdr:cNvPr>
        <xdr:cNvSpPr txBox="1"/>
      </xdr:nvSpPr>
      <xdr:spPr>
        <a:xfrm>
          <a:off x="20134795" y="6880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12793</xdr:rowOff>
    </xdr:from>
    <xdr:ext cx="599010" cy="259045"/>
    <xdr:sp macro="" textlink="">
      <xdr:nvSpPr>
        <xdr:cNvPr id="436" name="n_3aveValue【一般廃棄物処理施設】&#10;一人当たり有形固定資産（償却資産）額">
          <a:extLst>
            <a:ext uri="{FF2B5EF4-FFF2-40B4-BE49-F238E27FC236}">
              <a16:creationId xmlns:a16="http://schemas.microsoft.com/office/drawing/2014/main" id="{4140CE22-08EA-49A2-98DB-B278640C9E5E}"/>
            </a:ext>
          </a:extLst>
        </xdr:cNvPr>
        <xdr:cNvSpPr txBox="1"/>
      </xdr:nvSpPr>
      <xdr:spPr>
        <a:xfrm>
          <a:off x="19245795" y="65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69284</xdr:rowOff>
    </xdr:from>
    <xdr:ext cx="599010" cy="259045"/>
    <xdr:sp macro="" textlink="">
      <xdr:nvSpPr>
        <xdr:cNvPr id="437" name="n_4aveValue【一般廃棄物処理施設】&#10;一人当たり有形固定資産（償却資産）額">
          <a:extLst>
            <a:ext uri="{FF2B5EF4-FFF2-40B4-BE49-F238E27FC236}">
              <a16:creationId xmlns:a16="http://schemas.microsoft.com/office/drawing/2014/main" id="{4A04C62E-3184-4578-A61A-104A1A8914F0}"/>
            </a:ext>
          </a:extLst>
        </xdr:cNvPr>
        <xdr:cNvSpPr txBox="1"/>
      </xdr:nvSpPr>
      <xdr:spPr>
        <a:xfrm>
          <a:off x="18356795" y="658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109482</xdr:rowOff>
    </xdr:from>
    <xdr:ext cx="599010" cy="259045"/>
    <xdr:sp macro="" textlink="">
      <xdr:nvSpPr>
        <xdr:cNvPr id="438" name="n_1mainValue【一般廃棄物処理施設】&#10;一人当たり有形固定資産（償却資産）額">
          <a:extLst>
            <a:ext uri="{FF2B5EF4-FFF2-40B4-BE49-F238E27FC236}">
              <a16:creationId xmlns:a16="http://schemas.microsoft.com/office/drawing/2014/main" id="{3A7BBBA1-D7AC-44A2-9F48-21A9514FDE27}"/>
            </a:ext>
          </a:extLst>
        </xdr:cNvPr>
        <xdr:cNvSpPr txBox="1"/>
      </xdr:nvSpPr>
      <xdr:spPr>
        <a:xfrm>
          <a:off x="21011095" y="645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110965</xdr:rowOff>
    </xdr:from>
    <xdr:ext cx="599010" cy="259045"/>
    <xdr:sp macro="" textlink="">
      <xdr:nvSpPr>
        <xdr:cNvPr id="439" name="n_2mainValue【一般廃棄物処理施設】&#10;一人当たり有形固定資産（償却資産）額">
          <a:extLst>
            <a:ext uri="{FF2B5EF4-FFF2-40B4-BE49-F238E27FC236}">
              <a16:creationId xmlns:a16="http://schemas.microsoft.com/office/drawing/2014/main" id="{60E9DE42-A40A-48FC-8C17-ED2F8FD8F970}"/>
            </a:ext>
          </a:extLst>
        </xdr:cNvPr>
        <xdr:cNvSpPr txBox="1"/>
      </xdr:nvSpPr>
      <xdr:spPr>
        <a:xfrm>
          <a:off x="20134795" y="6454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0" name="正方形/長方形 439">
          <a:extLst>
            <a:ext uri="{FF2B5EF4-FFF2-40B4-BE49-F238E27FC236}">
              <a16:creationId xmlns:a16="http://schemas.microsoft.com/office/drawing/2014/main" id="{0C3F6614-2D9A-410C-9882-EB9C61BBC46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1" name="正方形/長方形 440">
          <a:extLst>
            <a:ext uri="{FF2B5EF4-FFF2-40B4-BE49-F238E27FC236}">
              <a16:creationId xmlns:a16="http://schemas.microsoft.com/office/drawing/2014/main" id="{ABBBA3B8-4D29-4ED6-A5B9-302B08332A2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2" name="正方形/長方形 441">
          <a:extLst>
            <a:ext uri="{FF2B5EF4-FFF2-40B4-BE49-F238E27FC236}">
              <a16:creationId xmlns:a16="http://schemas.microsoft.com/office/drawing/2014/main" id="{03E334EF-144E-46B3-BB5A-087D1339A15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3" name="正方形/長方形 442">
          <a:extLst>
            <a:ext uri="{FF2B5EF4-FFF2-40B4-BE49-F238E27FC236}">
              <a16:creationId xmlns:a16="http://schemas.microsoft.com/office/drawing/2014/main" id="{05AF0587-7A9A-40A3-9814-B5A3E08C7A6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4" name="正方形/長方形 443">
          <a:extLst>
            <a:ext uri="{FF2B5EF4-FFF2-40B4-BE49-F238E27FC236}">
              <a16:creationId xmlns:a16="http://schemas.microsoft.com/office/drawing/2014/main" id="{0BC08165-B75E-4E25-9159-319A2580CF4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5" name="正方形/長方形 444">
          <a:extLst>
            <a:ext uri="{FF2B5EF4-FFF2-40B4-BE49-F238E27FC236}">
              <a16:creationId xmlns:a16="http://schemas.microsoft.com/office/drawing/2014/main" id="{9611EA79-24D8-471C-A881-9F25B37A05B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6" name="正方形/長方形 445">
          <a:extLst>
            <a:ext uri="{FF2B5EF4-FFF2-40B4-BE49-F238E27FC236}">
              <a16:creationId xmlns:a16="http://schemas.microsoft.com/office/drawing/2014/main" id="{F6F9B37C-D068-4254-912B-0C137F4D47E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7" name="正方形/長方形 446">
          <a:extLst>
            <a:ext uri="{FF2B5EF4-FFF2-40B4-BE49-F238E27FC236}">
              <a16:creationId xmlns:a16="http://schemas.microsoft.com/office/drawing/2014/main" id="{FC76B796-8932-4C3F-A588-EB38CDFF5AA4}"/>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48" name="正方形/長方形 447">
          <a:extLst>
            <a:ext uri="{FF2B5EF4-FFF2-40B4-BE49-F238E27FC236}">
              <a16:creationId xmlns:a16="http://schemas.microsoft.com/office/drawing/2014/main" id="{2853EC74-4B29-4C70-B1B0-2CE959A9006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9" name="正方形/長方形 448">
          <a:extLst>
            <a:ext uri="{FF2B5EF4-FFF2-40B4-BE49-F238E27FC236}">
              <a16:creationId xmlns:a16="http://schemas.microsoft.com/office/drawing/2014/main" id="{942728FE-88CE-49A4-914F-72824DAFC5A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0" name="正方形/長方形 449">
          <a:extLst>
            <a:ext uri="{FF2B5EF4-FFF2-40B4-BE49-F238E27FC236}">
              <a16:creationId xmlns:a16="http://schemas.microsoft.com/office/drawing/2014/main" id="{923CF5CD-A419-4C13-9589-437FC4BD54D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1" name="正方形/長方形 450">
          <a:extLst>
            <a:ext uri="{FF2B5EF4-FFF2-40B4-BE49-F238E27FC236}">
              <a16:creationId xmlns:a16="http://schemas.microsoft.com/office/drawing/2014/main" id="{4DE47773-CE2D-484F-AC77-C48F95061B0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2" name="正方形/長方形 451">
          <a:extLst>
            <a:ext uri="{FF2B5EF4-FFF2-40B4-BE49-F238E27FC236}">
              <a16:creationId xmlns:a16="http://schemas.microsoft.com/office/drawing/2014/main" id="{E6D8A1F6-1EB3-4167-B16E-37351FC0841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3" name="正方形/長方形 452">
          <a:extLst>
            <a:ext uri="{FF2B5EF4-FFF2-40B4-BE49-F238E27FC236}">
              <a16:creationId xmlns:a16="http://schemas.microsoft.com/office/drawing/2014/main" id="{E678F101-4717-498F-81DF-C48A32A80C1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4" name="正方形/長方形 453">
          <a:extLst>
            <a:ext uri="{FF2B5EF4-FFF2-40B4-BE49-F238E27FC236}">
              <a16:creationId xmlns:a16="http://schemas.microsoft.com/office/drawing/2014/main" id="{B9F6A9D9-912E-4434-B05E-6C3A8094290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5" name="正方形/長方形 454">
          <a:extLst>
            <a:ext uri="{FF2B5EF4-FFF2-40B4-BE49-F238E27FC236}">
              <a16:creationId xmlns:a16="http://schemas.microsoft.com/office/drawing/2014/main" id="{6466E8E5-EA6F-40C7-8B13-5BDF73A749F2}"/>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56" name="正方形/長方形 455">
          <a:extLst>
            <a:ext uri="{FF2B5EF4-FFF2-40B4-BE49-F238E27FC236}">
              <a16:creationId xmlns:a16="http://schemas.microsoft.com/office/drawing/2014/main" id="{C9069563-5071-4374-87C9-C6B13DDC09E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7" name="正方形/長方形 456">
          <a:extLst>
            <a:ext uri="{FF2B5EF4-FFF2-40B4-BE49-F238E27FC236}">
              <a16:creationId xmlns:a16="http://schemas.microsoft.com/office/drawing/2014/main" id="{1FED3C72-6C7F-4C63-9A39-AE93B118066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8" name="正方形/長方形 457">
          <a:extLst>
            <a:ext uri="{FF2B5EF4-FFF2-40B4-BE49-F238E27FC236}">
              <a16:creationId xmlns:a16="http://schemas.microsoft.com/office/drawing/2014/main" id="{F6FC6E69-79EC-41F1-8A29-E3D79DC86CA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59" name="正方形/長方形 458">
          <a:extLst>
            <a:ext uri="{FF2B5EF4-FFF2-40B4-BE49-F238E27FC236}">
              <a16:creationId xmlns:a16="http://schemas.microsoft.com/office/drawing/2014/main" id="{D95C3BC7-4B43-40A2-8664-0E27BE6707C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0" name="正方形/長方形 459">
          <a:extLst>
            <a:ext uri="{FF2B5EF4-FFF2-40B4-BE49-F238E27FC236}">
              <a16:creationId xmlns:a16="http://schemas.microsoft.com/office/drawing/2014/main" id="{A02AA4BA-61DE-4566-8525-AD8D6B07008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1" name="正方形/長方形 460">
          <a:extLst>
            <a:ext uri="{FF2B5EF4-FFF2-40B4-BE49-F238E27FC236}">
              <a16:creationId xmlns:a16="http://schemas.microsoft.com/office/drawing/2014/main" id="{3C896E20-6A12-4661-8CB9-FF286169F94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2" name="正方形/長方形 461">
          <a:extLst>
            <a:ext uri="{FF2B5EF4-FFF2-40B4-BE49-F238E27FC236}">
              <a16:creationId xmlns:a16="http://schemas.microsoft.com/office/drawing/2014/main" id="{CD42FB59-3CCE-4D5A-B397-CF97C0FD08C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3" name="正方形/長方形 462">
          <a:extLst>
            <a:ext uri="{FF2B5EF4-FFF2-40B4-BE49-F238E27FC236}">
              <a16:creationId xmlns:a16="http://schemas.microsoft.com/office/drawing/2014/main" id="{D7C713D2-B291-4C75-9C62-BF8B0D9A265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4" name="テキスト ボックス 463">
          <a:extLst>
            <a:ext uri="{FF2B5EF4-FFF2-40B4-BE49-F238E27FC236}">
              <a16:creationId xmlns:a16="http://schemas.microsoft.com/office/drawing/2014/main" id="{09B5BBEF-BAB6-41AD-A504-8180C56E986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5" name="直線コネクタ 464">
          <a:extLst>
            <a:ext uri="{FF2B5EF4-FFF2-40B4-BE49-F238E27FC236}">
              <a16:creationId xmlns:a16="http://schemas.microsoft.com/office/drawing/2014/main" id="{C178BF22-59AC-4A5C-A457-0E3C04E9221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66" name="テキスト ボックス 465">
          <a:extLst>
            <a:ext uri="{FF2B5EF4-FFF2-40B4-BE49-F238E27FC236}">
              <a16:creationId xmlns:a16="http://schemas.microsoft.com/office/drawing/2014/main" id="{8B0FE610-9FA1-4771-937C-EA94BE2B85D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67" name="直線コネクタ 466">
          <a:extLst>
            <a:ext uri="{FF2B5EF4-FFF2-40B4-BE49-F238E27FC236}">
              <a16:creationId xmlns:a16="http://schemas.microsoft.com/office/drawing/2014/main" id="{ED046998-A736-4F76-94D3-B137C4619D7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68" name="テキスト ボックス 467">
          <a:extLst>
            <a:ext uri="{FF2B5EF4-FFF2-40B4-BE49-F238E27FC236}">
              <a16:creationId xmlns:a16="http://schemas.microsoft.com/office/drawing/2014/main" id="{015B1C38-1DF9-440C-9586-C0A148C9FA44}"/>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69" name="直線コネクタ 468">
          <a:extLst>
            <a:ext uri="{FF2B5EF4-FFF2-40B4-BE49-F238E27FC236}">
              <a16:creationId xmlns:a16="http://schemas.microsoft.com/office/drawing/2014/main" id="{D5590F5B-DC88-413D-9A9D-9D7DF5C19914}"/>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70" name="テキスト ボックス 469">
          <a:extLst>
            <a:ext uri="{FF2B5EF4-FFF2-40B4-BE49-F238E27FC236}">
              <a16:creationId xmlns:a16="http://schemas.microsoft.com/office/drawing/2014/main" id="{B1A15DCF-202D-413B-BFC1-81F5BDFD0FD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71" name="直線コネクタ 470">
          <a:extLst>
            <a:ext uri="{FF2B5EF4-FFF2-40B4-BE49-F238E27FC236}">
              <a16:creationId xmlns:a16="http://schemas.microsoft.com/office/drawing/2014/main" id="{9CEB4FBD-7BA1-4A07-AA67-FCE6805D1077}"/>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72" name="テキスト ボックス 471">
          <a:extLst>
            <a:ext uri="{FF2B5EF4-FFF2-40B4-BE49-F238E27FC236}">
              <a16:creationId xmlns:a16="http://schemas.microsoft.com/office/drawing/2014/main" id="{4005287E-B8E2-4699-AA3E-60E75ACF45A6}"/>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73" name="直線コネクタ 472">
          <a:extLst>
            <a:ext uri="{FF2B5EF4-FFF2-40B4-BE49-F238E27FC236}">
              <a16:creationId xmlns:a16="http://schemas.microsoft.com/office/drawing/2014/main" id="{F12E6D85-A738-4C19-A9DB-C7401EE0A3E3}"/>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74" name="テキスト ボックス 473">
          <a:extLst>
            <a:ext uri="{FF2B5EF4-FFF2-40B4-BE49-F238E27FC236}">
              <a16:creationId xmlns:a16="http://schemas.microsoft.com/office/drawing/2014/main" id="{15B43DCC-32A2-4DD4-9C36-2AFB8E08101D}"/>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75" name="直線コネクタ 474">
          <a:extLst>
            <a:ext uri="{FF2B5EF4-FFF2-40B4-BE49-F238E27FC236}">
              <a16:creationId xmlns:a16="http://schemas.microsoft.com/office/drawing/2014/main" id="{44B08FD9-F31C-41DE-B970-1128A6DF71C4}"/>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76" name="テキスト ボックス 475">
          <a:extLst>
            <a:ext uri="{FF2B5EF4-FFF2-40B4-BE49-F238E27FC236}">
              <a16:creationId xmlns:a16="http://schemas.microsoft.com/office/drawing/2014/main" id="{B81B5839-23E9-4D2B-96AE-D32A6954E7F1}"/>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77" name="直線コネクタ 476">
          <a:extLst>
            <a:ext uri="{FF2B5EF4-FFF2-40B4-BE49-F238E27FC236}">
              <a16:creationId xmlns:a16="http://schemas.microsoft.com/office/drawing/2014/main" id="{19C3ABA1-DFEA-4BEE-8091-77A9560C4C1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78" name="テキスト ボックス 477">
          <a:extLst>
            <a:ext uri="{FF2B5EF4-FFF2-40B4-BE49-F238E27FC236}">
              <a16:creationId xmlns:a16="http://schemas.microsoft.com/office/drawing/2014/main" id="{C50677FD-D4B7-4FE4-B21E-F0B0A525361F}"/>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79" name="【消防施設】&#10;有形固定資産減価償却率グラフ枠">
          <a:extLst>
            <a:ext uri="{FF2B5EF4-FFF2-40B4-BE49-F238E27FC236}">
              <a16:creationId xmlns:a16="http://schemas.microsoft.com/office/drawing/2014/main" id="{92B68F5B-F84F-4993-9D83-6B1210A25FE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78105</xdr:rowOff>
    </xdr:from>
    <xdr:to>
      <xdr:col>85</xdr:col>
      <xdr:colOff>126364</xdr:colOff>
      <xdr:row>85</xdr:row>
      <xdr:rowOff>131445</xdr:rowOff>
    </xdr:to>
    <xdr:cxnSp macro="">
      <xdr:nvCxnSpPr>
        <xdr:cNvPr id="480" name="直線コネクタ 479">
          <a:extLst>
            <a:ext uri="{FF2B5EF4-FFF2-40B4-BE49-F238E27FC236}">
              <a16:creationId xmlns:a16="http://schemas.microsoft.com/office/drawing/2014/main" id="{D41E5FE8-0459-4EE4-A458-47487ED186F4}"/>
            </a:ext>
          </a:extLst>
        </xdr:cNvPr>
        <xdr:cNvCxnSpPr/>
      </xdr:nvCxnSpPr>
      <xdr:spPr>
        <a:xfrm flipV="1">
          <a:off x="16318864" y="13279755"/>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135272</xdr:rowOff>
    </xdr:from>
    <xdr:ext cx="405111" cy="259045"/>
    <xdr:sp macro="" textlink="">
      <xdr:nvSpPr>
        <xdr:cNvPr id="481" name="【消防施設】&#10;有形固定資産減価償却率最小値テキスト">
          <a:extLst>
            <a:ext uri="{FF2B5EF4-FFF2-40B4-BE49-F238E27FC236}">
              <a16:creationId xmlns:a16="http://schemas.microsoft.com/office/drawing/2014/main" id="{553CF993-45B6-406E-BED6-1452D322F5AD}"/>
            </a:ext>
          </a:extLst>
        </xdr:cNvPr>
        <xdr:cNvSpPr txBox="1"/>
      </xdr:nvSpPr>
      <xdr:spPr>
        <a:xfrm>
          <a:off x="16357600" y="1470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131445</xdr:rowOff>
    </xdr:from>
    <xdr:to>
      <xdr:col>86</xdr:col>
      <xdr:colOff>25400</xdr:colOff>
      <xdr:row>85</xdr:row>
      <xdr:rowOff>131445</xdr:rowOff>
    </xdr:to>
    <xdr:cxnSp macro="">
      <xdr:nvCxnSpPr>
        <xdr:cNvPr id="482" name="直線コネクタ 481">
          <a:extLst>
            <a:ext uri="{FF2B5EF4-FFF2-40B4-BE49-F238E27FC236}">
              <a16:creationId xmlns:a16="http://schemas.microsoft.com/office/drawing/2014/main" id="{80C2CB69-A056-4722-9184-37FC3B2904B9}"/>
            </a:ext>
          </a:extLst>
        </xdr:cNvPr>
        <xdr:cNvCxnSpPr/>
      </xdr:nvCxnSpPr>
      <xdr:spPr>
        <a:xfrm>
          <a:off x="16230600" y="1470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24782</xdr:rowOff>
    </xdr:from>
    <xdr:ext cx="405111" cy="259045"/>
    <xdr:sp macro="" textlink="">
      <xdr:nvSpPr>
        <xdr:cNvPr id="483" name="【消防施設】&#10;有形固定資産減価償却率最大値テキスト">
          <a:extLst>
            <a:ext uri="{FF2B5EF4-FFF2-40B4-BE49-F238E27FC236}">
              <a16:creationId xmlns:a16="http://schemas.microsoft.com/office/drawing/2014/main" id="{3A2A6A26-3457-47AD-8118-8BFEAB5882C9}"/>
            </a:ext>
          </a:extLst>
        </xdr:cNvPr>
        <xdr:cNvSpPr txBox="1"/>
      </xdr:nvSpPr>
      <xdr:spPr>
        <a:xfrm>
          <a:off x="16357600" y="1305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78105</xdr:rowOff>
    </xdr:from>
    <xdr:to>
      <xdr:col>86</xdr:col>
      <xdr:colOff>25400</xdr:colOff>
      <xdr:row>77</xdr:row>
      <xdr:rowOff>78105</xdr:rowOff>
    </xdr:to>
    <xdr:cxnSp macro="">
      <xdr:nvCxnSpPr>
        <xdr:cNvPr id="484" name="直線コネクタ 483">
          <a:extLst>
            <a:ext uri="{FF2B5EF4-FFF2-40B4-BE49-F238E27FC236}">
              <a16:creationId xmlns:a16="http://schemas.microsoft.com/office/drawing/2014/main" id="{E1E56F47-EAC2-4B15-B180-6C88BBB99095}"/>
            </a:ext>
          </a:extLst>
        </xdr:cNvPr>
        <xdr:cNvCxnSpPr/>
      </xdr:nvCxnSpPr>
      <xdr:spPr>
        <a:xfrm>
          <a:off x="16230600" y="1327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140988</xdr:rowOff>
    </xdr:from>
    <xdr:ext cx="405111" cy="259045"/>
    <xdr:sp macro="" textlink="">
      <xdr:nvSpPr>
        <xdr:cNvPr id="485" name="【消防施設】&#10;有形固定資産減価償却率平均値テキスト">
          <a:extLst>
            <a:ext uri="{FF2B5EF4-FFF2-40B4-BE49-F238E27FC236}">
              <a16:creationId xmlns:a16="http://schemas.microsoft.com/office/drawing/2014/main" id="{314BE5EA-B038-4487-9C7C-A548C9AA42FA}"/>
            </a:ext>
          </a:extLst>
        </xdr:cNvPr>
        <xdr:cNvSpPr txBox="1"/>
      </xdr:nvSpPr>
      <xdr:spPr>
        <a:xfrm>
          <a:off x="16357600" y="14028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162561</xdr:rowOff>
    </xdr:from>
    <xdr:to>
      <xdr:col>85</xdr:col>
      <xdr:colOff>177800</xdr:colOff>
      <xdr:row>82</xdr:row>
      <xdr:rowOff>92711</xdr:rowOff>
    </xdr:to>
    <xdr:sp macro="" textlink="">
      <xdr:nvSpPr>
        <xdr:cNvPr id="486" name="フローチャート: 判断 485">
          <a:extLst>
            <a:ext uri="{FF2B5EF4-FFF2-40B4-BE49-F238E27FC236}">
              <a16:creationId xmlns:a16="http://schemas.microsoft.com/office/drawing/2014/main" id="{BA1A8381-F9F3-4D7D-8BFD-7AD7A8CB6EBD}"/>
            </a:ext>
          </a:extLst>
        </xdr:cNvPr>
        <xdr:cNvSpPr/>
      </xdr:nvSpPr>
      <xdr:spPr>
        <a:xfrm>
          <a:off x="162687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487" name="フローチャート: 判断 486">
          <a:extLst>
            <a:ext uri="{FF2B5EF4-FFF2-40B4-BE49-F238E27FC236}">
              <a16:creationId xmlns:a16="http://schemas.microsoft.com/office/drawing/2014/main" id="{E4662D85-72C9-4790-AE07-99068A73BBE4}"/>
            </a:ext>
          </a:extLst>
        </xdr:cNvPr>
        <xdr:cNvSpPr/>
      </xdr:nvSpPr>
      <xdr:spPr>
        <a:xfrm>
          <a:off x="15430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488" name="フローチャート: 判断 487">
          <a:extLst>
            <a:ext uri="{FF2B5EF4-FFF2-40B4-BE49-F238E27FC236}">
              <a16:creationId xmlns:a16="http://schemas.microsoft.com/office/drawing/2014/main" id="{BE9195B2-AC20-4538-85B0-6CD6CE8A2AB4}"/>
            </a:ext>
          </a:extLst>
        </xdr:cNvPr>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99695</xdr:rowOff>
    </xdr:from>
    <xdr:to>
      <xdr:col>72</xdr:col>
      <xdr:colOff>38100</xdr:colOff>
      <xdr:row>82</xdr:row>
      <xdr:rowOff>29845</xdr:rowOff>
    </xdr:to>
    <xdr:sp macro="" textlink="">
      <xdr:nvSpPr>
        <xdr:cNvPr id="489" name="フローチャート: 判断 488">
          <a:extLst>
            <a:ext uri="{FF2B5EF4-FFF2-40B4-BE49-F238E27FC236}">
              <a16:creationId xmlns:a16="http://schemas.microsoft.com/office/drawing/2014/main" id="{1229C5FE-1BC2-4C87-811C-2AE3DDDA7263}"/>
            </a:ext>
          </a:extLst>
        </xdr:cNvPr>
        <xdr:cNvSpPr/>
      </xdr:nvSpPr>
      <xdr:spPr>
        <a:xfrm>
          <a:off x="13652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90170</xdr:rowOff>
    </xdr:from>
    <xdr:to>
      <xdr:col>67</xdr:col>
      <xdr:colOff>101600</xdr:colOff>
      <xdr:row>83</xdr:row>
      <xdr:rowOff>20320</xdr:rowOff>
    </xdr:to>
    <xdr:sp macro="" textlink="">
      <xdr:nvSpPr>
        <xdr:cNvPr id="490" name="フローチャート: 判断 489">
          <a:extLst>
            <a:ext uri="{FF2B5EF4-FFF2-40B4-BE49-F238E27FC236}">
              <a16:creationId xmlns:a16="http://schemas.microsoft.com/office/drawing/2014/main" id="{67FF0624-6272-4E64-B581-4F7B611A0909}"/>
            </a:ext>
          </a:extLst>
        </xdr:cNvPr>
        <xdr:cNvSpPr/>
      </xdr:nvSpPr>
      <xdr:spPr>
        <a:xfrm>
          <a:off x="12763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1" name="テキスト ボックス 490">
          <a:extLst>
            <a:ext uri="{FF2B5EF4-FFF2-40B4-BE49-F238E27FC236}">
              <a16:creationId xmlns:a16="http://schemas.microsoft.com/office/drawing/2014/main" id="{7973807A-1285-44EE-8741-1BC4A2B4B8F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2" name="テキスト ボックス 491">
          <a:extLst>
            <a:ext uri="{FF2B5EF4-FFF2-40B4-BE49-F238E27FC236}">
              <a16:creationId xmlns:a16="http://schemas.microsoft.com/office/drawing/2014/main" id="{939F6D0C-58B8-4504-83CA-3D5A588290A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3" name="テキスト ボックス 492">
          <a:extLst>
            <a:ext uri="{FF2B5EF4-FFF2-40B4-BE49-F238E27FC236}">
              <a16:creationId xmlns:a16="http://schemas.microsoft.com/office/drawing/2014/main" id="{3F180E5B-49C3-4026-A86F-35273D2F171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4" name="テキスト ボックス 493">
          <a:extLst>
            <a:ext uri="{FF2B5EF4-FFF2-40B4-BE49-F238E27FC236}">
              <a16:creationId xmlns:a16="http://schemas.microsoft.com/office/drawing/2014/main" id="{8CE469F2-4CBB-49B2-99AB-E0A2C1EF8EA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5" name="テキスト ボックス 494">
          <a:extLst>
            <a:ext uri="{FF2B5EF4-FFF2-40B4-BE49-F238E27FC236}">
              <a16:creationId xmlns:a16="http://schemas.microsoft.com/office/drawing/2014/main" id="{1F75DA19-D168-4BEC-8740-08B0FDFCDB1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160655</xdr:rowOff>
    </xdr:from>
    <xdr:to>
      <xdr:col>81</xdr:col>
      <xdr:colOff>101600</xdr:colOff>
      <xdr:row>78</xdr:row>
      <xdr:rowOff>90805</xdr:rowOff>
    </xdr:to>
    <xdr:sp macro="" textlink="">
      <xdr:nvSpPr>
        <xdr:cNvPr id="496" name="楕円 495">
          <a:extLst>
            <a:ext uri="{FF2B5EF4-FFF2-40B4-BE49-F238E27FC236}">
              <a16:creationId xmlns:a16="http://schemas.microsoft.com/office/drawing/2014/main" id="{A02E6108-4BAF-4A7C-8491-A8E69288143E}"/>
            </a:ext>
          </a:extLst>
        </xdr:cNvPr>
        <xdr:cNvSpPr/>
      </xdr:nvSpPr>
      <xdr:spPr>
        <a:xfrm>
          <a:off x="15430500" y="1336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77</xdr:row>
      <xdr:rowOff>166370</xdr:rowOff>
    </xdr:from>
    <xdr:to>
      <xdr:col>76</xdr:col>
      <xdr:colOff>165100</xdr:colOff>
      <xdr:row>78</xdr:row>
      <xdr:rowOff>96520</xdr:rowOff>
    </xdr:to>
    <xdr:sp macro="" textlink="">
      <xdr:nvSpPr>
        <xdr:cNvPr id="497" name="楕円 496">
          <a:extLst>
            <a:ext uri="{FF2B5EF4-FFF2-40B4-BE49-F238E27FC236}">
              <a16:creationId xmlns:a16="http://schemas.microsoft.com/office/drawing/2014/main" id="{2DB60672-D2F7-4EDA-B721-D4C4BC4FC7FF}"/>
            </a:ext>
          </a:extLst>
        </xdr:cNvPr>
        <xdr:cNvSpPr/>
      </xdr:nvSpPr>
      <xdr:spPr>
        <a:xfrm>
          <a:off x="14541500" y="1336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40005</xdr:rowOff>
    </xdr:from>
    <xdr:to>
      <xdr:col>81</xdr:col>
      <xdr:colOff>50800</xdr:colOff>
      <xdr:row>78</xdr:row>
      <xdr:rowOff>45720</xdr:rowOff>
    </xdr:to>
    <xdr:cxnSp macro="">
      <xdr:nvCxnSpPr>
        <xdr:cNvPr id="498" name="直線コネクタ 497">
          <a:extLst>
            <a:ext uri="{FF2B5EF4-FFF2-40B4-BE49-F238E27FC236}">
              <a16:creationId xmlns:a16="http://schemas.microsoft.com/office/drawing/2014/main" id="{DE50BCFF-8CF0-4E49-BC0C-0665FB584B90}"/>
            </a:ext>
          </a:extLst>
        </xdr:cNvPr>
        <xdr:cNvCxnSpPr/>
      </xdr:nvCxnSpPr>
      <xdr:spPr>
        <a:xfrm flipV="1">
          <a:off x="14592300" y="134131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139082</xdr:rowOff>
    </xdr:from>
    <xdr:ext cx="405111" cy="259045"/>
    <xdr:sp macro="" textlink="">
      <xdr:nvSpPr>
        <xdr:cNvPr id="499" name="n_1aveValue【消防施設】&#10;有形固定資産減価償却率">
          <a:extLst>
            <a:ext uri="{FF2B5EF4-FFF2-40B4-BE49-F238E27FC236}">
              <a16:creationId xmlns:a16="http://schemas.microsoft.com/office/drawing/2014/main" id="{43044106-B3D5-4EE5-A574-52E877934209}"/>
            </a:ext>
          </a:extLst>
        </xdr:cNvPr>
        <xdr:cNvSpPr txBox="1"/>
      </xdr:nvSpPr>
      <xdr:spPr>
        <a:xfrm>
          <a:off x="152660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137177</xdr:rowOff>
    </xdr:from>
    <xdr:ext cx="405111" cy="259045"/>
    <xdr:sp macro="" textlink="">
      <xdr:nvSpPr>
        <xdr:cNvPr id="500" name="n_2aveValue【消防施設】&#10;有形固定資産減価償却率">
          <a:extLst>
            <a:ext uri="{FF2B5EF4-FFF2-40B4-BE49-F238E27FC236}">
              <a16:creationId xmlns:a16="http://schemas.microsoft.com/office/drawing/2014/main" id="{F2C88679-0F42-4CA9-9399-019F75E227DC}"/>
            </a:ext>
          </a:extLst>
        </xdr:cNvPr>
        <xdr:cNvSpPr txBox="1"/>
      </xdr:nvSpPr>
      <xdr:spPr>
        <a:xfrm>
          <a:off x="14389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46372</xdr:rowOff>
    </xdr:from>
    <xdr:ext cx="405111" cy="259045"/>
    <xdr:sp macro="" textlink="">
      <xdr:nvSpPr>
        <xdr:cNvPr id="501" name="n_3aveValue【消防施設】&#10;有形固定資産減価償却率">
          <a:extLst>
            <a:ext uri="{FF2B5EF4-FFF2-40B4-BE49-F238E27FC236}">
              <a16:creationId xmlns:a16="http://schemas.microsoft.com/office/drawing/2014/main" id="{9E30632F-DBFD-4D10-A964-47165EE84E6A}"/>
            </a:ext>
          </a:extLst>
        </xdr:cNvPr>
        <xdr:cNvSpPr txBox="1"/>
      </xdr:nvSpPr>
      <xdr:spPr>
        <a:xfrm>
          <a:off x="135007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36847</xdr:rowOff>
    </xdr:from>
    <xdr:ext cx="405111" cy="259045"/>
    <xdr:sp macro="" textlink="">
      <xdr:nvSpPr>
        <xdr:cNvPr id="502" name="n_4aveValue【消防施設】&#10;有形固定資産減価償却率">
          <a:extLst>
            <a:ext uri="{FF2B5EF4-FFF2-40B4-BE49-F238E27FC236}">
              <a16:creationId xmlns:a16="http://schemas.microsoft.com/office/drawing/2014/main" id="{F49D8F26-5B78-4B4D-9552-2D99F4DE50E5}"/>
            </a:ext>
          </a:extLst>
        </xdr:cNvPr>
        <xdr:cNvSpPr txBox="1"/>
      </xdr:nvSpPr>
      <xdr:spPr>
        <a:xfrm>
          <a:off x="12611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107332</xdr:rowOff>
    </xdr:from>
    <xdr:ext cx="405111" cy="259045"/>
    <xdr:sp macro="" textlink="">
      <xdr:nvSpPr>
        <xdr:cNvPr id="503" name="n_1mainValue【消防施設】&#10;有形固定資産減価償却率">
          <a:extLst>
            <a:ext uri="{FF2B5EF4-FFF2-40B4-BE49-F238E27FC236}">
              <a16:creationId xmlns:a16="http://schemas.microsoft.com/office/drawing/2014/main" id="{4D0C67B0-BCED-433D-B020-7FA87B583B65}"/>
            </a:ext>
          </a:extLst>
        </xdr:cNvPr>
        <xdr:cNvSpPr txBox="1"/>
      </xdr:nvSpPr>
      <xdr:spPr>
        <a:xfrm>
          <a:off x="15266044" y="1313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113047</xdr:rowOff>
    </xdr:from>
    <xdr:ext cx="405111" cy="259045"/>
    <xdr:sp macro="" textlink="">
      <xdr:nvSpPr>
        <xdr:cNvPr id="504" name="n_2mainValue【消防施設】&#10;有形固定資産減価償却率">
          <a:extLst>
            <a:ext uri="{FF2B5EF4-FFF2-40B4-BE49-F238E27FC236}">
              <a16:creationId xmlns:a16="http://schemas.microsoft.com/office/drawing/2014/main" id="{AEF2D35E-F4A9-417B-8924-3043B0A5F492}"/>
            </a:ext>
          </a:extLst>
        </xdr:cNvPr>
        <xdr:cNvSpPr txBox="1"/>
      </xdr:nvSpPr>
      <xdr:spPr>
        <a:xfrm>
          <a:off x="14389744" y="1314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5" name="正方形/長方形 504">
          <a:extLst>
            <a:ext uri="{FF2B5EF4-FFF2-40B4-BE49-F238E27FC236}">
              <a16:creationId xmlns:a16="http://schemas.microsoft.com/office/drawing/2014/main" id="{BCC56DE5-CF39-48AB-99C0-E22387F63CC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6" name="正方形/長方形 505">
          <a:extLst>
            <a:ext uri="{FF2B5EF4-FFF2-40B4-BE49-F238E27FC236}">
              <a16:creationId xmlns:a16="http://schemas.microsoft.com/office/drawing/2014/main" id="{A349327A-E031-4A6E-B6B5-79744E29AE7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7" name="正方形/長方形 506">
          <a:extLst>
            <a:ext uri="{FF2B5EF4-FFF2-40B4-BE49-F238E27FC236}">
              <a16:creationId xmlns:a16="http://schemas.microsoft.com/office/drawing/2014/main" id="{C831814A-8574-4D1B-880B-98C589618EC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8" name="正方形/長方形 507">
          <a:extLst>
            <a:ext uri="{FF2B5EF4-FFF2-40B4-BE49-F238E27FC236}">
              <a16:creationId xmlns:a16="http://schemas.microsoft.com/office/drawing/2014/main" id="{751F0C14-21AC-46F5-9EAC-9747FCBF6A8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9" name="正方形/長方形 508">
          <a:extLst>
            <a:ext uri="{FF2B5EF4-FFF2-40B4-BE49-F238E27FC236}">
              <a16:creationId xmlns:a16="http://schemas.microsoft.com/office/drawing/2014/main" id="{710C37C4-9198-4C6F-9E96-1F234386325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0" name="正方形/長方形 509">
          <a:extLst>
            <a:ext uri="{FF2B5EF4-FFF2-40B4-BE49-F238E27FC236}">
              <a16:creationId xmlns:a16="http://schemas.microsoft.com/office/drawing/2014/main" id="{A592687B-B2E0-4D24-85E5-7E538239875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1" name="正方形/長方形 510">
          <a:extLst>
            <a:ext uri="{FF2B5EF4-FFF2-40B4-BE49-F238E27FC236}">
              <a16:creationId xmlns:a16="http://schemas.microsoft.com/office/drawing/2014/main" id="{7B0AFABC-C5F7-4ECE-82FC-F91EDE97559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2" name="正方形/長方形 511">
          <a:extLst>
            <a:ext uri="{FF2B5EF4-FFF2-40B4-BE49-F238E27FC236}">
              <a16:creationId xmlns:a16="http://schemas.microsoft.com/office/drawing/2014/main" id="{BFD91250-76DD-4FAA-9300-F78EC26EC07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3" name="テキスト ボックス 512">
          <a:extLst>
            <a:ext uri="{FF2B5EF4-FFF2-40B4-BE49-F238E27FC236}">
              <a16:creationId xmlns:a16="http://schemas.microsoft.com/office/drawing/2014/main" id="{6185F7FC-DCD6-4624-B545-505A09F8DB2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4" name="直線コネクタ 513">
          <a:extLst>
            <a:ext uri="{FF2B5EF4-FFF2-40B4-BE49-F238E27FC236}">
              <a16:creationId xmlns:a16="http://schemas.microsoft.com/office/drawing/2014/main" id="{4E1BA4E6-A21A-460E-803E-FFA219C6CB7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15" name="直線コネクタ 514">
          <a:extLst>
            <a:ext uri="{FF2B5EF4-FFF2-40B4-BE49-F238E27FC236}">
              <a16:creationId xmlns:a16="http://schemas.microsoft.com/office/drawing/2014/main" id="{808D516E-10F2-43F6-91BD-BB14F5CFBCFC}"/>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16" name="テキスト ボックス 515">
          <a:extLst>
            <a:ext uri="{FF2B5EF4-FFF2-40B4-BE49-F238E27FC236}">
              <a16:creationId xmlns:a16="http://schemas.microsoft.com/office/drawing/2014/main" id="{6AE4F2CA-CEA8-4FF8-B4C5-C0073D8FC7D6}"/>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17" name="直線コネクタ 516">
          <a:extLst>
            <a:ext uri="{FF2B5EF4-FFF2-40B4-BE49-F238E27FC236}">
              <a16:creationId xmlns:a16="http://schemas.microsoft.com/office/drawing/2014/main" id="{A23DE894-221E-488C-A763-42700CEF042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18" name="テキスト ボックス 517">
          <a:extLst>
            <a:ext uri="{FF2B5EF4-FFF2-40B4-BE49-F238E27FC236}">
              <a16:creationId xmlns:a16="http://schemas.microsoft.com/office/drawing/2014/main" id="{36D7A4B4-3F4A-4A79-BBDB-EE7686E1CF84}"/>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19" name="直線コネクタ 518">
          <a:extLst>
            <a:ext uri="{FF2B5EF4-FFF2-40B4-BE49-F238E27FC236}">
              <a16:creationId xmlns:a16="http://schemas.microsoft.com/office/drawing/2014/main" id="{8CB2984E-C136-404F-88D1-F5EB64F893BE}"/>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20" name="テキスト ボックス 519">
          <a:extLst>
            <a:ext uri="{FF2B5EF4-FFF2-40B4-BE49-F238E27FC236}">
              <a16:creationId xmlns:a16="http://schemas.microsoft.com/office/drawing/2014/main" id="{859C5F32-116C-422E-9212-427DEA5ACE9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21" name="直線コネクタ 520">
          <a:extLst>
            <a:ext uri="{FF2B5EF4-FFF2-40B4-BE49-F238E27FC236}">
              <a16:creationId xmlns:a16="http://schemas.microsoft.com/office/drawing/2014/main" id="{89DDA6C9-CF72-461C-8CCB-2F94D1A83F7B}"/>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22" name="テキスト ボックス 521">
          <a:extLst>
            <a:ext uri="{FF2B5EF4-FFF2-40B4-BE49-F238E27FC236}">
              <a16:creationId xmlns:a16="http://schemas.microsoft.com/office/drawing/2014/main" id="{12AAE16A-B2F9-4047-8E61-EE8651E204C9}"/>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23" name="直線コネクタ 522">
          <a:extLst>
            <a:ext uri="{FF2B5EF4-FFF2-40B4-BE49-F238E27FC236}">
              <a16:creationId xmlns:a16="http://schemas.microsoft.com/office/drawing/2014/main" id="{A4F1FB92-9A4D-4C65-A288-00DE0862D808}"/>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24" name="テキスト ボックス 523">
          <a:extLst>
            <a:ext uri="{FF2B5EF4-FFF2-40B4-BE49-F238E27FC236}">
              <a16:creationId xmlns:a16="http://schemas.microsoft.com/office/drawing/2014/main" id="{8221CDEF-1A2E-4B7F-9158-F9ABF66919C9}"/>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5" name="直線コネクタ 524">
          <a:extLst>
            <a:ext uri="{FF2B5EF4-FFF2-40B4-BE49-F238E27FC236}">
              <a16:creationId xmlns:a16="http://schemas.microsoft.com/office/drawing/2014/main" id="{9D5EDDEC-EDF9-422A-BD71-C9455855471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6" name="テキスト ボックス 525">
          <a:extLst>
            <a:ext uri="{FF2B5EF4-FFF2-40B4-BE49-F238E27FC236}">
              <a16:creationId xmlns:a16="http://schemas.microsoft.com/office/drawing/2014/main" id="{C2D3F2DD-EAEF-466B-8F33-06F141CD335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7" name="【消防施設】&#10;一人当たり面積グラフ枠">
          <a:extLst>
            <a:ext uri="{FF2B5EF4-FFF2-40B4-BE49-F238E27FC236}">
              <a16:creationId xmlns:a16="http://schemas.microsoft.com/office/drawing/2014/main" id="{7866BE5B-489F-4C2F-958E-8045C78A76A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34289</xdr:rowOff>
    </xdr:from>
    <xdr:to>
      <xdr:col>116</xdr:col>
      <xdr:colOff>62864</xdr:colOff>
      <xdr:row>86</xdr:row>
      <xdr:rowOff>26670</xdr:rowOff>
    </xdr:to>
    <xdr:cxnSp macro="">
      <xdr:nvCxnSpPr>
        <xdr:cNvPr id="528" name="直線コネクタ 527">
          <a:extLst>
            <a:ext uri="{FF2B5EF4-FFF2-40B4-BE49-F238E27FC236}">
              <a16:creationId xmlns:a16="http://schemas.microsoft.com/office/drawing/2014/main" id="{186B8624-0A42-4A98-A618-D492429287FC}"/>
            </a:ext>
          </a:extLst>
        </xdr:cNvPr>
        <xdr:cNvCxnSpPr/>
      </xdr:nvCxnSpPr>
      <xdr:spPr>
        <a:xfrm flipV="1">
          <a:off x="22160864" y="13407389"/>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529" name="【消防施設】&#10;一人当たり面積最小値テキスト">
          <a:extLst>
            <a:ext uri="{FF2B5EF4-FFF2-40B4-BE49-F238E27FC236}">
              <a16:creationId xmlns:a16="http://schemas.microsoft.com/office/drawing/2014/main" id="{0EBDD48C-BE1C-4772-AA4A-184B8627D52E}"/>
            </a:ext>
          </a:extLst>
        </xdr:cNvPr>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530" name="直線コネクタ 529">
          <a:extLst>
            <a:ext uri="{FF2B5EF4-FFF2-40B4-BE49-F238E27FC236}">
              <a16:creationId xmlns:a16="http://schemas.microsoft.com/office/drawing/2014/main" id="{F9F0AB89-4CD5-4071-B5CE-2CE8F87AD08F}"/>
            </a:ext>
          </a:extLst>
        </xdr:cNvPr>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152416</xdr:rowOff>
    </xdr:from>
    <xdr:ext cx="469744" cy="259045"/>
    <xdr:sp macro="" textlink="">
      <xdr:nvSpPr>
        <xdr:cNvPr id="531" name="【消防施設】&#10;一人当たり面積最大値テキスト">
          <a:extLst>
            <a:ext uri="{FF2B5EF4-FFF2-40B4-BE49-F238E27FC236}">
              <a16:creationId xmlns:a16="http://schemas.microsoft.com/office/drawing/2014/main" id="{D4AE947B-A19E-4593-AE35-1D4E275A1561}"/>
            </a:ext>
          </a:extLst>
        </xdr:cNvPr>
        <xdr:cNvSpPr txBox="1"/>
      </xdr:nvSpPr>
      <xdr:spPr>
        <a:xfrm>
          <a:off x="22199600" y="1318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34289</xdr:rowOff>
    </xdr:from>
    <xdr:to>
      <xdr:col>116</xdr:col>
      <xdr:colOff>152400</xdr:colOff>
      <xdr:row>78</xdr:row>
      <xdr:rowOff>34289</xdr:rowOff>
    </xdr:to>
    <xdr:cxnSp macro="">
      <xdr:nvCxnSpPr>
        <xdr:cNvPr id="532" name="直線コネクタ 531">
          <a:extLst>
            <a:ext uri="{FF2B5EF4-FFF2-40B4-BE49-F238E27FC236}">
              <a16:creationId xmlns:a16="http://schemas.microsoft.com/office/drawing/2014/main" id="{74CD09FE-F14A-4B54-A951-C98090EED5AE}"/>
            </a:ext>
          </a:extLst>
        </xdr:cNvPr>
        <xdr:cNvCxnSpPr/>
      </xdr:nvCxnSpPr>
      <xdr:spPr>
        <a:xfrm>
          <a:off x="22072600" y="1340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118127</xdr:rowOff>
    </xdr:from>
    <xdr:ext cx="469744" cy="259045"/>
    <xdr:sp macro="" textlink="">
      <xdr:nvSpPr>
        <xdr:cNvPr id="533" name="【消防施設】&#10;一人当たり面積平均値テキスト">
          <a:extLst>
            <a:ext uri="{FF2B5EF4-FFF2-40B4-BE49-F238E27FC236}">
              <a16:creationId xmlns:a16="http://schemas.microsoft.com/office/drawing/2014/main" id="{4D664869-B118-4F32-82E8-6F33F17A7AF8}"/>
            </a:ext>
          </a:extLst>
        </xdr:cNvPr>
        <xdr:cNvSpPr txBox="1"/>
      </xdr:nvSpPr>
      <xdr:spPr>
        <a:xfrm>
          <a:off x="22199600" y="14348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534" name="フローチャート: 判断 533">
          <a:extLst>
            <a:ext uri="{FF2B5EF4-FFF2-40B4-BE49-F238E27FC236}">
              <a16:creationId xmlns:a16="http://schemas.microsoft.com/office/drawing/2014/main" id="{D678E0FF-50F4-46EF-A592-E5FB82A512AE}"/>
            </a:ext>
          </a:extLst>
        </xdr:cNvPr>
        <xdr:cNvSpPr/>
      </xdr:nvSpPr>
      <xdr:spPr>
        <a:xfrm>
          <a:off x="22110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116839</xdr:rowOff>
    </xdr:from>
    <xdr:to>
      <xdr:col>112</xdr:col>
      <xdr:colOff>38100</xdr:colOff>
      <xdr:row>84</xdr:row>
      <xdr:rowOff>46989</xdr:rowOff>
    </xdr:to>
    <xdr:sp macro="" textlink="">
      <xdr:nvSpPr>
        <xdr:cNvPr id="535" name="フローチャート: 判断 534">
          <a:extLst>
            <a:ext uri="{FF2B5EF4-FFF2-40B4-BE49-F238E27FC236}">
              <a16:creationId xmlns:a16="http://schemas.microsoft.com/office/drawing/2014/main" id="{02CB3C5A-D27B-4B03-9CB2-697352AF8BBB}"/>
            </a:ext>
          </a:extLst>
        </xdr:cNvPr>
        <xdr:cNvSpPr/>
      </xdr:nvSpPr>
      <xdr:spPr>
        <a:xfrm>
          <a:off x="21272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128270</xdr:rowOff>
    </xdr:from>
    <xdr:to>
      <xdr:col>107</xdr:col>
      <xdr:colOff>101600</xdr:colOff>
      <xdr:row>84</xdr:row>
      <xdr:rowOff>58420</xdr:rowOff>
    </xdr:to>
    <xdr:sp macro="" textlink="">
      <xdr:nvSpPr>
        <xdr:cNvPr id="536" name="フローチャート: 判断 535">
          <a:extLst>
            <a:ext uri="{FF2B5EF4-FFF2-40B4-BE49-F238E27FC236}">
              <a16:creationId xmlns:a16="http://schemas.microsoft.com/office/drawing/2014/main" id="{BD00324B-7F86-4113-BDF9-9C374D076808}"/>
            </a:ext>
          </a:extLst>
        </xdr:cNvPr>
        <xdr:cNvSpPr/>
      </xdr:nvSpPr>
      <xdr:spPr>
        <a:xfrm>
          <a:off x="20383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537" name="フローチャート: 判断 536">
          <a:extLst>
            <a:ext uri="{FF2B5EF4-FFF2-40B4-BE49-F238E27FC236}">
              <a16:creationId xmlns:a16="http://schemas.microsoft.com/office/drawing/2014/main" id="{C3DD68BD-00B8-4E7B-B7BE-E735A6C2BF07}"/>
            </a:ext>
          </a:extLst>
        </xdr:cNvPr>
        <xdr:cNvSpPr/>
      </xdr:nvSpPr>
      <xdr:spPr>
        <a:xfrm>
          <a:off x="19494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97789</xdr:rowOff>
    </xdr:from>
    <xdr:to>
      <xdr:col>98</xdr:col>
      <xdr:colOff>38100</xdr:colOff>
      <xdr:row>84</xdr:row>
      <xdr:rowOff>27939</xdr:rowOff>
    </xdr:to>
    <xdr:sp macro="" textlink="">
      <xdr:nvSpPr>
        <xdr:cNvPr id="538" name="フローチャート: 判断 537">
          <a:extLst>
            <a:ext uri="{FF2B5EF4-FFF2-40B4-BE49-F238E27FC236}">
              <a16:creationId xmlns:a16="http://schemas.microsoft.com/office/drawing/2014/main" id="{40A7D4DC-3431-47D5-B5CE-97F95920218F}"/>
            </a:ext>
          </a:extLst>
        </xdr:cNvPr>
        <xdr:cNvSpPr/>
      </xdr:nvSpPr>
      <xdr:spPr>
        <a:xfrm>
          <a:off x="186055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39" name="テキスト ボックス 538">
          <a:extLst>
            <a:ext uri="{FF2B5EF4-FFF2-40B4-BE49-F238E27FC236}">
              <a16:creationId xmlns:a16="http://schemas.microsoft.com/office/drawing/2014/main" id="{223B27C1-B2AE-4D14-8D64-187F83E377E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0" name="テキスト ボックス 539">
          <a:extLst>
            <a:ext uri="{FF2B5EF4-FFF2-40B4-BE49-F238E27FC236}">
              <a16:creationId xmlns:a16="http://schemas.microsoft.com/office/drawing/2014/main" id="{B9BE7AC2-24D1-4FF0-A689-1B43C4B9AE7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1" name="テキスト ボックス 540">
          <a:extLst>
            <a:ext uri="{FF2B5EF4-FFF2-40B4-BE49-F238E27FC236}">
              <a16:creationId xmlns:a16="http://schemas.microsoft.com/office/drawing/2014/main" id="{C363F092-52BF-493F-B700-5326FF45C28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2" name="テキスト ボックス 541">
          <a:extLst>
            <a:ext uri="{FF2B5EF4-FFF2-40B4-BE49-F238E27FC236}">
              <a16:creationId xmlns:a16="http://schemas.microsoft.com/office/drawing/2014/main" id="{8F5DCBD4-5751-44D2-A787-CCBA57A8E7F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3" name="テキスト ボックス 542">
          <a:extLst>
            <a:ext uri="{FF2B5EF4-FFF2-40B4-BE49-F238E27FC236}">
              <a16:creationId xmlns:a16="http://schemas.microsoft.com/office/drawing/2014/main" id="{7A3A855D-7E5D-44E3-89E6-891FF7A1671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147320</xdr:rowOff>
    </xdr:from>
    <xdr:to>
      <xdr:col>112</xdr:col>
      <xdr:colOff>38100</xdr:colOff>
      <xdr:row>83</xdr:row>
      <xdr:rowOff>77470</xdr:rowOff>
    </xdr:to>
    <xdr:sp macro="" textlink="">
      <xdr:nvSpPr>
        <xdr:cNvPr id="544" name="楕円 543">
          <a:extLst>
            <a:ext uri="{FF2B5EF4-FFF2-40B4-BE49-F238E27FC236}">
              <a16:creationId xmlns:a16="http://schemas.microsoft.com/office/drawing/2014/main" id="{64EF9FF2-4B5F-4ABA-8E45-4FA2FD94376F}"/>
            </a:ext>
          </a:extLst>
        </xdr:cNvPr>
        <xdr:cNvSpPr/>
      </xdr:nvSpPr>
      <xdr:spPr>
        <a:xfrm>
          <a:off x="21272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154939</xdr:rowOff>
    </xdr:from>
    <xdr:to>
      <xdr:col>107</xdr:col>
      <xdr:colOff>101600</xdr:colOff>
      <xdr:row>83</xdr:row>
      <xdr:rowOff>85089</xdr:rowOff>
    </xdr:to>
    <xdr:sp macro="" textlink="">
      <xdr:nvSpPr>
        <xdr:cNvPr id="545" name="楕円 544">
          <a:extLst>
            <a:ext uri="{FF2B5EF4-FFF2-40B4-BE49-F238E27FC236}">
              <a16:creationId xmlns:a16="http://schemas.microsoft.com/office/drawing/2014/main" id="{397A3350-05B6-4623-9B94-53F3B0084811}"/>
            </a:ext>
          </a:extLst>
        </xdr:cNvPr>
        <xdr:cNvSpPr/>
      </xdr:nvSpPr>
      <xdr:spPr>
        <a:xfrm>
          <a:off x="203835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26670</xdr:rowOff>
    </xdr:from>
    <xdr:to>
      <xdr:col>111</xdr:col>
      <xdr:colOff>177800</xdr:colOff>
      <xdr:row>83</xdr:row>
      <xdr:rowOff>34289</xdr:rowOff>
    </xdr:to>
    <xdr:cxnSp macro="">
      <xdr:nvCxnSpPr>
        <xdr:cNvPr id="546" name="直線コネクタ 545">
          <a:extLst>
            <a:ext uri="{FF2B5EF4-FFF2-40B4-BE49-F238E27FC236}">
              <a16:creationId xmlns:a16="http://schemas.microsoft.com/office/drawing/2014/main" id="{51F23B39-DC90-4F39-9FB8-1ADD99F50E3C}"/>
            </a:ext>
          </a:extLst>
        </xdr:cNvPr>
        <xdr:cNvCxnSpPr/>
      </xdr:nvCxnSpPr>
      <xdr:spPr>
        <a:xfrm flipV="1">
          <a:off x="20434300" y="142570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38116</xdr:rowOff>
    </xdr:from>
    <xdr:ext cx="469744" cy="259045"/>
    <xdr:sp macro="" textlink="">
      <xdr:nvSpPr>
        <xdr:cNvPr id="547" name="n_1aveValue【消防施設】&#10;一人当たり面積">
          <a:extLst>
            <a:ext uri="{FF2B5EF4-FFF2-40B4-BE49-F238E27FC236}">
              <a16:creationId xmlns:a16="http://schemas.microsoft.com/office/drawing/2014/main" id="{D3ABF0F3-244A-4EB9-8201-87176C47FB22}"/>
            </a:ext>
          </a:extLst>
        </xdr:cNvPr>
        <xdr:cNvSpPr txBox="1"/>
      </xdr:nvSpPr>
      <xdr:spPr>
        <a:xfrm>
          <a:off x="21075727" y="1443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49547</xdr:rowOff>
    </xdr:from>
    <xdr:ext cx="469744" cy="259045"/>
    <xdr:sp macro="" textlink="">
      <xdr:nvSpPr>
        <xdr:cNvPr id="548" name="n_2aveValue【消防施設】&#10;一人当たり面積">
          <a:extLst>
            <a:ext uri="{FF2B5EF4-FFF2-40B4-BE49-F238E27FC236}">
              <a16:creationId xmlns:a16="http://schemas.microsoft.com/office/drawing/2014/main" id="{E81210B0-6566-46CF-AAB9-AB8243B9BB9A}"/>
            </a:ext>
          </a:extLst>
        </xdr:cNvPr>
        <xdr:cNvSpPr txBox="1"/>
      </xdr:nvSpPr>
      <xdr:spPr>
        <a:xfrm>
          <a:off x="2019942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143527</xdr:rowOff>
    </xdr:from>
    <xdr:ext cx="469744" cy="259045"/>
    <xdr:sp macro="" textlink="">
      <xdr:nvSpPr>
        <xdr:cNvPr id="549" name="n_3aveValue【消防施設】&#10;一人当たり面積">
          <a:extLst>
            <a:ext uri="{FF2B5EF4-FFF2-40B4-BE49-F238E27FC236}">
              <a16:creationId xmlns:a16="http://schemas.microsoft.com/office/drawing/2014/main" id="{2C2CD8EB-D0F0-416C-8F9A-8097D385B5A2}"/>
            </a:ext>
          </a:extLst>
        </xdr:cNvPr>
        <xdr:cNvSpPr txBox="1"/>
      </xdr:nvSpPr>
      <xdr:spPr>
        <a:xfrm>
          <a:off x="19310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44466</xdr:rowOff>
    </xdr:from>
    <xdr:ext cx="469744" cy="259045"/>
    <xdr:sp macro="" textlink="">
      <xdr:nvSpPr>
        <xdr:cNvPr id="550" name="n_4aveValue【消防施設】&#10;一人当たり面積">
          <a:extLst>
            <a:ext uri="{FF2B5EF4-FFF2-40B4-BE49-F238E27FC236}">
              <a16:creationId xmlns:a16="http://schemas.microsoft.com/office/drawing/2014/main" id="{2053AA51-2F26-4724-B72E-BD60E71AD672}"/>
            </a:ext>
          </a:extLst>
        </xdr:cNvPr>
        <xdr:cNvSpPr txBox="1"/>
      </xdr:nvSpPr>
      <xdr:spPr>
        <a:xfrm>
          <a:off x="18421427"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93997</xdr:rowOff>
    </xdr:from>
    <xdr:ext cx="469744" cy="259045"/>
    <xdr:sp macro="" textlink="">
      <xdr:nvSpPr>
        <xdr:cNvPr id="551" name="n_1mainValue【消防施設】&#10;一人当たり面積">
          <a:extLst>
            <a:ext uri="{FF2B5EF4-FFF2-40B4-BE49-F238E27FC236}">
              <a16:creationId xmlns:a16="http://schemas.microsoft.com/office/drawing/2014/main" id="{38D7E6E7-9968-481A-AC37-70E2EA38ED86}"/>
            </a:ext>
          </a:extLst>
        </xdr:cNvPr>
        <xdr:cNvSpPr txBox="1"/>
      </xdr:nvSpPr>
      <xdr:spPr>
        <a:xfrm>
          <a:off x="210757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101616</xdr:rowOff>
    </xdr:from>
    <xdr:ext cx="469744" cy="259045"/>
    <xdr:sp macro="" textlink="">
      <xdr:nvSpPr>
        <xdr:cNvPr id="552" name="n_2mainValue【消防施設】&#10;一人当たり面積">
          <a:extLst>
            <a:ext uri="{FF2B5EF4-FFF2-40B4-BE49-F238E27FC236}">
              <a16:creationId xmlns:a16="http://schemas.microsoft.com/office/drawing/2014/main" id="{E51DC613-BD84-4E21-A1F4-7F97CB18C517}"/>
            </a:ext>
          </a:extLst>
        </xdr:cNvPr>
        <xdr:cNvSpPr txBox="1"/>
      </xdr:nvSpPr>
      <xdr:spPr>
        <a:xfrm>
          <a:off x="20199427" y="139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3" name="正方形/長方形 552">
          <a:extLst>
            <a:ext uri="{FF2B5EF4-FFF2-40B4-BE49-F238E27FC236}">
              <a16:creationId xmlns:a16="http://schemas.microsoft.com/office/drawing/2014/main" id="{2F7F9555-AADE-4B64-AB42-68B8EC5014B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4" name="正方形/長方形 553">
          <a:extLst>
            <a:ext uri="{FF2B5EF4-FFF2-40B4-BE49-F238E27FC236}">
              <a16:creationId xmlns:a16="http://schemas.microsoft.com/office/drawing/2014/main" id="{2C1AD9AD-34E9-4900-B9EC-9EE2188A6E9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5" name="正方形/長方形 554">
          <a:extLst>
            <a:ext uri="{FF2B5EF4-FFF2-40B4-BE49-F238E27FC236}">
              <a16:creationId xmlns:a16="http://schemas.microsoft.com/office/drawing/2014/main" id="{8D32EB9C-63B7-4B75-98FC-6E48CFF25CF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6" name="正方形/長方形 555">
          <a:extLst>
            <a:ext uri="{FF2B5EF4-FFF2-40B4-BE49-F238E27FC236}">
              <a16:creationId xmlns:a16="http://schemas.microsoft.com/office/drawing/2014/main" id="{FF12C020-BDCF-488F-AD7D-7BCFFFBEE57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7" name="正方形/長方形 556">
          <a:extLst>
            <a:ext uri="{FF2B5EF4-FFF2-40B4-BE49-F238E27FC236}">
              <a16:creationId xmlns:a16="http://schemas.microsoft.com/office/drawing/2014/main" id="{2A2DDF5D-BD25-4DBE-B7FB-EEB616009D4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8" name="正方形/長方形 557">
          <a:extLst>
            <a:ext uri="{FF2B5EF4-FFF2-40B4-BE49-F238E27FC236}">
              <a16:creationId xmlns:a16="http://schemas.microsoft.com/office/drawing/2014/main" id="{03F0DD80-22BC-4088-A251-CE468EF7686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9" name="正方形/長方形 558">
          <a:extLst>
            <a:ext uri="{FF2B5EF4-FFF2-40B4-BE49-F238E27FC236}">
              <a16:creationId xmlns:a16="http://schemas.microsoft.com/office/drawing/2014/main" id="{9002403D-DDEC-445F-A113-38229A2E4E3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0" name="正方形/長方形 559">
          <a:extLst>
            <a:ext uri="{FF2B5EF4-FFF2-40B4-BE49-F238E27FC236}">
              <a16:creationId xmlns:a16="http://schemas.microsoft.com/office/drawing/2014/main" id="{B49F864E-90B7-46F6-B550-BF3B95E68B2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1" name="テキスト ボックス 560">
          <a:extLst>
            <a:ext uri="{FF2B5EF4-FFF2-40B4-BE49-F238E27FC236}">
              <a16:creationId xmlns:a16="http://schemas.microsoft.com/office/drawing/2014/main" id="{B62AE93E-9FC2-475A-8731-286F16AC016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2" name="直線コネクタ 561">
          <a:extLst>
            <a:ext uri="{FF2B5EF4-FFF2-40B4-BE49-F238E27FC236}">
              <a16:creationId xmlns:a16="http://schemas.microsoft.com/office/drawing/2014/main" id="{BBEFCACA-8628-4433-8C4F-0CA9C92CD3D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63" name="テキスト ボックス 562">
          <a:extLst>
            <a:ext uri="{FF2B5EF4-FFF2-40B4-BE49-F238E27FC236}">
              <a16:creationId xmlns:a16="http://schemas.microsoft.com/office/drawing/2014/main" id="{11C2B448-A244-44D3-A894-DA99E15ED9C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64" name="直線コネクタ 563">
          <a:extLst>
            <a:ext uri="{FF2B5EF4-FFF2-40B4-BE49-F238E27FC236}">
              <a16:creationId xmlns:a16="http://schemas.microsoft.com/office/drawing/2014/main" id="{BB36F99E-F81F-497C-A2A9-7962448F440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65" name="テキスト ボックス 564">
          <a:extLst>
            <a:ext uri="{FF2B5EF4-FFF2-40B4-BE49-F238E27FC236}">
              <a16:creationId xmlns:a16="http://schemas.microsoft.com/office/drawing/2014/main" id="{5E14E312-6C9B-4828-AC91-5FAB8C8A3A55}"/>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6" name="直線コネクタ 565">
          <a:extLst>
            <a:ext uri="{FF2B5EF4-FFF2-40B4-BE49-F238E27FC236}">
              <a16:creationId xmlns:a16="http://schemas.microsoft.com/office/drawing/2014/main" id="{E99EDD07-F628-4991-87F4-5E7A3977671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7" name="テキスト ボックス 566">
          <a:extLst>
            <a:ext uri="{FF2B5EF4-FFF2-40B4-BE49-F238E27FC236}">
              <a16:creationId xmlns:a16="http://schemas.microsoft.com/office/drawing/2014/main" id="{796F9466-D00E-4450-8AEC-22A60438DDD9}"/>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8" name="直線コネクタ 567">
          <a:extLst>
            <a:ext uri="{FF2B5EF4-FFF2-40B4-BE49-F238E27FC236}">
              <a16:creationId xmlns:a16="http://schemas.microsoft.com/office/drawing/2014/main" id="{E2160954-E7D7-43FA-B5BC-2181BE730DC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9" name="テキスト ボックス 568">
          <a:extLst>
            <a:ext uri="{FF2B5EF4-FFF2-40B4-BE49-F238E27FC236}">
              <a16:creationId xmlns:a16="http://schemas.microsoft.com/office/drawing/2014/main" id="{21FE3805-57A1-4185-9F78-99C57BC121B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0" name="直線コネクタ 569">
          <a:extLst>
            <a:ext uri="{FF2B5EF4-FFF2-40B4-BE49-F238E27FC236}">
              <a16:creationId xmlns:a16="http://schemas.microsoft.com/office/drawing/2014/main" id="{3410919B-412D-46FC-A85E-C94F1872525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1" name="テキスト ボックス 570">
          <a:extLst>
            <a:ext uri="{FF2B5EF4-FFF2-40B4-BE49-F238E27FC236}">
              <a16:creationId xmlns:a16="http://schemas.microsoft.com/office/drawing/2014/main" id="{F92C5221-77C5-41A1-8BAA-2246A446EA96}"/>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2" name="直線コネクタ 571">
          <a:extLst>
            <a:ext uri="{FF2B5EF4-FFF2-40B4-BE49-F238E27FC236}">
              <a16:creationId xmlns:a16="http://schemas.microsoft.com/office/drawing/2014/main" id="{E6DCFEF0-B884-49E2-8BE0-F99CBC2FCB7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3" name="テキスト ボックス 572">
          <a:extLst>
            <a:ext uri="{FF2B5EF4-FFF2-40B4-BE49-F238E27FC236}">
              <a16:creationId xmlns:a16="http://schemas.microsoft.com/office/drawing/2014/main" id="{64C000C2-D489-40DD-A2D5-E495808982A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4" name="直線コネクタ 573">
          <a:extLst>
            <a:ext uri="{FF2B5EF4-FFF2-40B4-BE49-F238E27FC236}">
              <a16:creationId xmlns:a16="http://schemas.microsoft.com/office/drawing/2014/main" id="{CADABAD3-7BF8-44DC-9742-E041C02A2ED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75" name="テキスト ボックス 574">
          <a:extLst>
            <a:ext uri="{FF2B5EF4-FFF2-40B4-BE49-F238E27FC236}">
              <a16:creationId xmlns:a16="http://schemas.microsoft.com/office/drawing/2014/main" id="{EC92B8FB-58B5-4D82-9364-6EED44130A61}"/>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6" name="直線コネクタ 575">
          <a:extLst>
            <a:ext uri="{FF2B5EF4-FFF2-40B4-BE49-F238E27FC236}">
              <a16:creationId xmlns:a16="http://schemas.microsoft.com/office/drawing/2014/main" id="{5469AC2C-D940-4A8D-B34B-4378497B128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7" name="【庁舎】&#10;有形固定資産減価償却率グラフ枠">
          <a:extLst>
            <a:ext uri="{FF2B5EF4-FFF2-40B4-BE49-F238E27FC236}">
              <a16:creationId xmlns:a16="http://schemas.microsoft.com/office/drawing/2014/main" id="{39BCEF09-9E81-49AB-AF42-38CE2BBDCF4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112123</xdr:rowOff>
    </xdr:from>
    <xdr:to>
      <xdr:col>85</xdr:col>
      <xdr:colOff>126364</xdr:colOff>
      <xdr:row>108</xdr:row>
      <xdr:rowOff>161108</xdr:rowOff>
    </xdr:to>
    <xdr:cxnSp macro="">
      <xdr:nvCxnSpPr>
        <xdr:cNvPr id="578" name="直線コネクタ 577">
          <a:extLst>
            <a:ext uri="{FF2B5EF4-FFF2-40B4-BE49-F238E27FC236}">
              <a16:creationId xmlns:a16="http://schemas.microsoft.com/office/drawing/2014/main" id="{FA7F4824-B951-45F0-B252-36DAD8083F93}"/>
            </a:ext>
          </a:extLst>
        </xdr:cNvPr>
        <xdr:cNvCxnSpPr/>
      </xdr:nvCxnSpPr>
      <xdr:spPr>
        <a:xfrm flipV="1">
          <a:off x="16318864" y="1725712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164935</xdr:rowOff>
    </xdr:from>
    <xdr:ext cx="405111" cy="259045"/>
    <xdr:sp macro="" textlink="">
      <xdr:nvSpPr>
        <xdr:cNvPr id="579" name="【庁舎】&#10;有形固定資産減価償却率最小値テキスト">
          <a:extLst>
            <a:ext uri="{FF2B5EF4-FFF2-40B4-BE49-F238E27FC236}">
              <a16:creationId xmlns:a16="http://schemas.microsoft.com/office/drawing/2014/main" id="{0ABC2121-9D4C-46B7-9406-33404D0A1C71}"/>
            </a:ext>
          </a:extLst>
        </xdr:cNvPr>
        <xdr:cNvSpPr txBox="1"/>
      </xdr:nvSpPr>
      <xdr:spPr>
        <a:xfrm>
          <a:off x="16357600" y="1868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161108</xdr:rowOff>
    </xdr:from>
    <xdr:to>
      <xdr:col>86</xdr:col>
      <xdr:colOff>25400</xdr:colOff>
      <xdr:row>108</xdr:row>
      <xdr:rowOff>161108</xdr:rowOff>
    </xdr:to>
    <xdr:cxnSp macro="">
      <xdr:nvCxnSpPr>
        <xdr:cNvPr id="580" name="直線コネクタ 579">
          <a:extLst>
            <a:ext uri="{FF2B5EF4-FFF2-40B4-BE49-F238E27FC236}">
              <a16:creationId xmlns:a16="http://schemas.microsoft.com/office/drawing/2014/main" id="{1A791F05-DA34-4BBA-98A7-4349D1AF8F97}"/>
            </a:ext>
          </a:extLst>
        </xdr:cNvPr>
        <xdr:cNvCxnSpPr/>
      </xdr:nvCxnSpPr>
      <xdr:spPr>
        <a:xfrm>
          <a:off x="16230600" y="1867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58800</xdr:rowOff>
    </xdr:from>
    <xdr:ext cx="405111" cy="259045"/>
    <xdr:sp macro="" textlink="">
      <xdr:nvSpPr>
        <xdr:cNvPr id="581" name="【庁舎】&#10;有形固定資産減価償却率最大値テキスト">
          <a:extLst>
            <a:ext uri="{FF2B5EF4-FFF2-40B4-BE49-F238E27FC236}">
              <a16:creationId xmlns:a16="http://schemas.microsoft.com/office/drawing/2014/main" id="{17111DAC-0A51-413E-B3DF-26CEE7F6BA6C}"/>
            </a:ext>
          </a:extLst>
        </xdr:cNvPr>
        <xdr:cNvSpPr txBox="1"/>
      </xdr:nvSpPr>
      <xdr:spPr>
        <a:xfrm>
          <a:off x="16357600" y="1703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112123</xdr:rowOff>
    </xdr:from>
    <xdr:to>
      <xdr:col>86</xdr:col>
      <xdr:colOff>25400</xdr:colOff>
      <xdr:row>100</xdr:row>
      <xdr:rowOff>112123</xdr:rowOff>
    </xdr:to>
    <xdr:cxnSp macro="">
      <xdr:nvCxnSpPr>
        <xdr:cNvPr id="582" name="直線コネクタ 581">
          <a:extLst>
            <a:ext uri="{FF2B5EF4-FFF2-40B4-BE49-F238E27FC236}">
              <a16:creationId xmlns:a16="http://schemas.microsoft.com/office/drawing/2014/main" id="{2262AD21-2470-4D14-9022-9B7A860E8B40}"/>
            </a:ext>
          </a:extLst>
        </xdr:cNvPr>
        <xdr:cNvCxnSpPr/>
      </xdr:nvCxnSpPr>
      <xdr:spPr>
        <a:xfrm>
          <a:off x="16230600" y="1725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83838</xdr:rowOff>
    </xdr:from>
    <xdr:ext cx="405111" cy="259045"/>
    <xdr:sp macro="" textlink="">
      <xdr:nvSpPr>
        <xdr:cNvPr id="583" name="【庁舎】&#10;有形固定資産減価償却率平均値テキスト">
          <a:extLst>
            <a:ext uri="{FF2B5EF4-FFF2-40B4-BE49-F238E27FC236}">
              <a16:creationId xmlns:a16="http://schemas.microsoft.com/office/drawing/2014/main" id="{3A1F4196-8B18-4F5C-8BE6-6DDBC7E81A46}"/>
            </a:ext>
          </a:extLst>
        </xdr:cNvPr>
        <xdr:cNvSpPr txBox="1"/>
      </xdr:nvSpPr>
      <xdr:spPr>
        <a:xfrm>
          <a:off x="16357600" y="1791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584" name="フローチャート: 判断 583">
          <a:extLst>
            <a:ext uri="{FF2B5EF4-FFF2-40B4-BE49-F238E27FC236}">
              <a16:creationId xmlns:a16="http://schemas.microsoft.com/office/drawing/2014/main" id="{11105EE5-8A42-4104-B330-63ED4EE22E64}"/>
            </a:ext>
          </a:extLst>
        </xdr:cNvPr>
        <xdr:cNvSpPr/>
      </xdr:nvSpPr>
      <xdr:spPr>
        <a:xfrm>
          <a:off x="16268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585" name="フローチャート: 判断 584">
          <a:extLst>
            <a:ext uri="{FF2B5EF4-FFF2-40B4-BE49-F238E27FC236}">
              <a16:creationId xmlns:a16="http://schemas.microsoft.com/office/drawing/2014/main" id="{EF358169-5EB0-44C2-8261-927BB77CD450}"/>
            </a:ext>
          </a:extLst>
        </xdr:cNvPr>
        <xdr:cNvSpPr/>
      </xdr:nvSpPr>
      <xdr:spPr>
        <a:xfrm>
          <a:off x="15430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586" name="フローチャート: 判断 585">
          <a:extLst>
            <a:ext uri="{FF2B5EF4-FFF2-40B4-BE49-F238E27FC236}">
              <a16:creationId xmlns:a16="http://schemas.microsoft.com/office/drawing/2014/main" id="{88B5DB05-C716-4B3D-AEAE-ED1D9F5510B2}"/>
            </a:ext>
          </a:extLst>
        </xdr:cNvPr>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587" name="フローチャート: 判断 586">
          <a:extLst>
            <a:ext uri="{FF2B5EF4-FFF2-40B4-BE49-F238E27FC236}">
              <a16:creationId xmlns:a16="http://schemas.microsoft.com/office/drawing/2014/main" id="{23DFC823-29CD-4E64-A469-4F5FACF03963}"/>
            </a:ext>
          </a:extLst>
        </xdr:cNvPr>
        <xdr:cNvSpPr/>
      </xdr:nvSpPr>
      <xdr:spPr>
        <a:xfrm>
          <a:off x="13652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588" name="フローチャート: 判断 587">
          <a:extLst>
            <a:ext uri="{FF2B5EF4-FFF2-40B4-BE49-F238E27FC236}">
              <a16:creationId xmlns:a16="http://schemas.microsoft.com/office/drawing/2014/main" id="{9519C11D-640E-4D21-8FE7-02B47197BAD2}"/>
            </a:ext>
          </a:extLst>
        </xdr:cNvPr>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9" name="テキスト ボックス 588">
          <a:extLst>
            <a:ext uri="{FF2B5EF4-FFF2-40B4-BE49-F238E27FC236}">
              <a16:creationId xmlns:a16="http://schemas.microsoft.com/office/drawing/2014/main" id="{0FDB56DB-C9A7-439B-9B5C-E6E7F17F4CF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0" name="テキスト ボックス 589">
          <a:extLst>
            <a:ext uri="{FF2B5EF4-FFF2-40B4-BE49-F238E27FC236}">
              <a16:creationId xmlns:a16="http://schemas.microsoft.com/office/drawing/2014/main" id="{95CED4F9-1F1A-4B8A-9E94-16DB8C03912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1" name="テキスト ボックス 590">
          <a:extLst>
            <a:ext uri="{FF2B5EF4-FFF2-40B4-BE49-F238E27FC236}">
              <a16:creationId xmlns:a16="http://schemas.microsoft.com/office/drawing/2014/main" id="{EBB2FB50-8A91-493B-924B-F9C8D173F76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2" name="テキスト ボックス 591">
          <a:extLst>
            <a:ext uri="{FF2B5EF4-FFF2-40B4-BE49-F238E27FC236}">
              <a16:creationId xmlns:a16="http://schemas.microsoft.com/office/drawing/2014/main" id="{4A2BBF06-17C8-49A5-9EF1-E9DA8DB7BE7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3" name="テキスト ボックス 592">
          <a:extLst>
            <a:ext uri="{FF2B5EF4-FFF2-40B4-BE49-F238E27FC236}">
              <a16:creationId xmlns:a16="http://schemas.microsoft.com/office/drawing/2014/main" id="{BCB8A876-13CE-4B7C-8B47-975566FC3BA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138068</xdr:rowOff>
    </xdr:from>
    <xdr:to>
      <xdr:col>81</xdr:col>
      <xdr:colOff>101600</xdr:colOff>
      <xdr:row>105</xdr:row>
      <xdr:rowOff>68218</xdr:rowOff>
    </xdr:to>
    <xdr:sp macro="" textlink="">
      <xdr:nvSpPr>
        <xdr:cNvPr id="594" name="楕円 593">
          <a:extLst>
            <a:ext uri="{FF2B5EF4-FFF2-40B4-BE49-F238E27FC236}">
              <a16:creationId xmlns:a16="http://schemas.microsoft.com/office/drawing/2014/main" id="{417E4493-FE18-4319-84EA-A2745DCB34FA}"/>
            </a:ext>
          </a:extLst>
        </xdr:cNvPr>
        <xdr:cNvSpPr/>
      </xdr:nvSpPr>
      <xdr:spPr>
        <a:xfrm>
          <a:off x="15430500" y="1796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595" name="楕円 594">
          <a:extLst>
            <a:ext uri="{FF2B5EF4-FFF2-40B4-BE49-F238E27FC236}">
              <a16:creationId xmlns:a16="http://schemas.microsoft.com/office/drawing/2014/main" id="{7CDAF3FF-109F-4191-8814-52C99C0A151A}"/>
            </a:ext>
          </a:extLst>
        </xdr:cNvPr>
        <xdr:cNvSpPr/>
      </xdr:nvSpPr>
      <xdr:spPr>
        <a:xfrm>
          <a:off x="14541500" y="179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143148</xdr:rowOff>
    </xdr:from>
    <xdr:to>
      <xdr:col>81</xdr:col>
      <xdr:colOff>50800</xdr:colOff>
      <xdr:row>105</xdr:row>
      <xdr:rowOff>17418</xdr:rowOff>
    </xdr:to>
    <xdr:cxnSp macro="">
      <xdr:nvCxnSpPr>
        <xdr:cNvPr id="596" name="直線コネクタ 595">
          <a:extLst>
            <a:ext uri="{FF2B5EF4-FFF2-40B4-BE49-F238E27FC236}">
              <a16:creationId xmlns:a16="http://schemas.microsoft.com/office/drawing/2014/main" id="{775DFF2F-4C2A-41A3-A1CD-C7269D066F4E}"/>
            </a:ext>
          </a:extLst>
        </xdr:cNvPr>
        <xdr:cNvCxnSpPr/>
      </xdr:nvCxnSpPr>
      <xdr:spPr>
        <a:xfrm>
          <a:off x="14592300" y="179739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19429</xdr:rowOff>
    </xdr:from>
    <xdr:ext cx="405111" cy="259045"/>
    <xdr:sp macro="" textlink="">
      <xdr:nvSpPr>
        <xdr:cNvPr id="597" name="n_1aveValue【庁舎】&#10;有形固定資産減価償却率">
          <a:extLst>
            <a:ext uri="{FF2B5EF4-FFF2-40B4-BE49-F238E27FC236}">
              <a16:creationId xmlns:a16="http://schemas.microsoft.com/office/drawing/2014/main" id="{1D40FF04-F203-4295-9B37-AB56CA81BE9E}"/>
            </a:ext>
          </a:extLst>
        </xdr:cNvPr>
        <xdr:cNvSpPr txBox="1"/>
      </xdr:nvSpPr>
      <xdr:spPr>
        <a:xfrm>
          <a:off x="152660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18522</xdr:rowOff>
    </xdr:from>
    <xdr:ext cx="405111" cy="259045"/>
    <xdr:sp macro="" textlink="">
      <xdr:nvSpPr>
        <xdr:cNvPr id="598" name="n_2aveValue【庁舎】&#10;有形固定資産減価償却率">
          <a:extLst>
            <a:ext uri="{FF2B5EF4-FFF2-40B4-BE49-F238E27FC236}">
              <a16:creationId xmlns:a16="http://schemas.microsoft.com/office/drawing/2014/main" id="{06163685-99DA-429F-86FF-D1350270199F}"/>
            </a:ext>
          </a:extLst>
        </xdr:cNvPr>
        <xdr:cNvSpPr txBox="1"/>
      </xdr:nvSpPr>
      <xdr:spPr>
        <a:xfrm>
          <a:off x="143897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166388</xdr:rowOff>
    </xdr:from>
    <xdr:ext cx="405111" cy="259045"/>
    <xdr:sp macro="" textlink="">
      <xdr:nvSpPr>
        <xdr:cNvPr id="599" name="n_3aveValue【庁舎】&#10;有形固定資産減価償却率">
          <a:extLst>
            <a:ext uri="{FF2B5EF4-FFF2-40B4-BE49-F238E27FC236}">
              <a16:creationId xmlns:a16="http://schemas.microsoft.com/office/drawing/2014/main" id="{7F3F3397-9A08-4748-A715-EB8C52233AB7}"/>
            </a:ext>
          </a:extLst>
        </xdr:cNvPr>
        <xdr:cNvSpPr txBox="1"/>
      </xdr:nvSpPr>
      <xdr:spPr>
        <a:xfrm>
          <a:off x="13500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600" name="n_4aveValue【庁舎】&#10;有形固定資産減価償却率">
          <a:extLst>
            <a:ext uri="{FF2B5EF4-FFF2-40B4-BE49-F238E27FC236}">
              <a16:creationId xmlns:a16="http://schemas.microsoft.com/office/drawing/2014/main" id="{9BD25EDB-5A32-4869-92E7-FC6FD05F40C3}"/>
            </a:ext>
          </a:extLst>
        </xdr:cNvPr>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59345</xdr:rowOff>
    </xdr:from>
    <xdr:ext cx="405111" cy="259045"/>
    <xdr:sp macro="" textlink="">
      <xdr:nvSpPr>
        <xdr:cNvPr id="601" name="n_1mainValue【庁舎】&#10;有形固定資産減価償却率">
          <a:extLst>
            <a:ext uri="{FF2B5EF4-FFF2-40B4-BE49-F238E27FC236}">
              <a16:creationId xmlns:a16="http://schemas.microsoft.com/office/drawing/2014/main" id="{197F6DC4-828D-427C-93FB-EC5DA6D55759}"/>
            </a:ext>
          </a:extLst>
        </xdr:cNvPr>
        <xdr:cNvSpPr txBox="1"/>
      </xdr:nvSpPr>
      <xdr:spPr>
        <a:xfrm>
          <a:off x="152660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602" name="n_2mainValue【庁舎】&#10;有形固定資産減価償却率">
          <a:extLst>
            <a:ext uri="{FF2B5EF4-FFF2-40B4-BE49-F238E27FC236}">
              <a16:creationId xmlns:a16="http://schemas.microsoft.com/office/drawing/2014/main" id="{09B635DF-71A4-4CEF-8158-EE88F26FAFBB}"/>
            </a:ext>
          </a:extLst>
        </xdr:cNvPr>
        <xdr:cNvSpPr txBox="1"/>
      </xdr:nvSpPr>
      <xdr:spPr>
        <a:xfrm>
          <a:off x="14389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3" name="正方形/長方形 602">
          <a:extLst>
            <a:ext uri="{FF2B5EF4-FFF2-40B4-BE49-F238E27FC236}">
              <a16:creationId xmlns:a16="http://schemas.microsoft.com/office/drawing/2014/main" id="{332CB5D3-DD2E-4CA6-AAD3-94D864B12DD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4" name="正方形/長方形 603">
          <a:extLst>
            <a:ext uri="{FF2B5EF4-FFF2-40B4-BE49-F238E27FC236}">
              <a16:creationId xmlns:a16="http://schemas.microsoft.com/office/drawing/2014/main" id="{B3F10DE2-A5B5-451F-BE79-05C2CC34BC0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5" name="正方形/長方形 604">
          <a:extLst>
            <a:ext uri="{FF2B5EF4-FFF2-40B4-BE49-F238E27FC236}">
              <a16:creationId xmlns:a16="http://schemas.microsoft.com/office/drawing/2014/main" id="{3C0D4F88-46DF-4B56-868A-A393BDD5C06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6" name="正方形/長方形 605">
          <a:extLst>
            <a:ext uri="{FF2B5EF4-FFF2-40B4-BE49-F238E27FC236}">
              <a16:creationId xmlns:a16="http://schemas.microsoft.com/office/drawing/2014/main" id="{B9FC57E6-D589-4650-A116-D503112B884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7" name="正方形/長方形 606">
          <a:extLst>
            <a:ext uri="{FF2B5EF4-FFF2-40B4-BE49-F238E27FC236}">
              <a16:creationId xmlns:a16="http://schemas.microsoft.com/office/drawing/2014/main" id="{0C4E1C79-D14C-4223-A4CB-C398E3CB313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8" name="正方形/長方形 607">
          <a:extLst>
            <a:ext uri="{FF2B5EF4-FFF2-40B4-BE49-F238E27FC236}">
              <a16:creationId xmlns:a16="http://schemas.microsoft.com/office/drawing/2014/main" id="{5DB8B642-DD5D-4C47-A829-C754DDA6265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9" name="正方形/長方形 608">
          <a:extLst>
            <a:ext uri="{FF2B5EF4-FFF2-40B4-BE49-F238E27FC236}">
              <a16:creationId xmlns:a16="http://schemas.microsoft.com/office/drawing/2014/main" id="{06061AB8-DE22-4819-91DE-DE6D0990659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0" name="正方形/長方形 609">
          <a:extLst>
            <a:ext uri="{FF2B5EF4-FFF2-40B4-BE49-F238E27FC236}">
              <a16:creationId xmlns:a16="http://schemas.microsoft.com/office/drawing/2014/main" id="{2797EBEF-EC8F-4383-8D1C-29A042BD635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1" name="テキスト ボックス 610">
          <a:extLst>
            <a:ext uri="{FF2B5EF4-FFF2-40B4-BE49-F238E27FC236}">
              <a16:creationId xmlns:a16="http://schemas.microsoft.com/office/drawing/2014/main" id="{D365A803-5AA4-4409-9001-E6501AB4B87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2" name="直線コネクタ 611">
          <a:extLst>
            <a:ext uri="{FF2B5EF4-FFF2-40B4-BE49-F238E27FC236}">
              <a16:creationId xmlns:a16="http://schemas.microsoft.com/office/drawing/2014/main" id="{385A7EFB-FC0A-46CD-B59F-88DD480CA12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3" name="直線コネクタ 612">
          <a:extLst>
            <a:ext uri="{FF2B5EF4-FFF2-40B4-BE49-F238E27FC236}">
              <a16:creationId xmlns:a16="http://schemas.microsoft.com/office/drawing/2014/main" id="{99F4500C-7DB1-4FD0-93F5-F629CBCE0DCD}"/>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4" name="テキスト ボックス 613">
          <a:extLst>
            <a:ext uri="{FF2B5EF4-FFF2-40B4-BE49-F238E27FC236}">
              <a16:creationId xmlns:a16="http://schemas.microsoft.com/office/drawing/2014/main" id="{5DECF34C-F3DB-411E-9A2C-BA30147DEA5C}"/>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5" name="直線コネクタ 614">
          <a:extLst>
            <a:ext uri="{FF2B5EF4-FFF2-40B4-BE49-F238E27FC236}">
              <a16:creationId xmlns:a16="http://schemas.microsoft.com/office/drawing/2014/main" id="{F0C83EA9-CE2F-49A1-BF4C-3FEE9D8664F9}"/>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6" name="テキスト ボックス 615">
          <a:extLst>
            <a:ext uri="{FF2B5EF4-FFF2-40B4-BE49-F238E27FC236}">
              <a16:creationId xmlns:a16="http://schemas.microsoft.com/office/drawing/2014/main" id="{0F4BC427-2BC4-4860-9314-0A50833ADF96}"/>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7" name="直線コネクタ 616">
          <a:extLst>
            <a:ext uri="{FF2B5EF4-FFF2-40B4-BE49-F238E27FC236}">
              <a16:creationId xmlns:a16="http://schemas.microsoft.com/office/drawing/2014/main" id="{2D69062F-F80A-4E86-877B-68F4FF4194C2}"/>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8" name="テキスト ボックス 617">
          <a:extLst>
            <a:ext uri="{FF2B5EF4-FFF2-40B4-BE49-F238E27FC236}">
              <a16:creationId xmlns:a16="http://schemas.microsoft.com/office/drawing/2014/main" id="{D8AB35E0-7444-4AA2-A604-7BE8A40F280A}"/>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9" name="直線コネクタ 618">
          <a:extLst>
            <a:ext uri="{FF2B5EF4-FFF2-40B4-BE49-F238E27FC236}">
              <a16:creationId xmlns:a16="http://schemas.microsoft.com/office/drawing/2014/main" id="{5FCE80E8-580C-4D37-AB0F-178A373A2AF6}"/>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20" name="テキスト ボックス 619">
          <a:extLst>
            <a:ext uri="{FF2B5EF4-FFF2-40B4-BE49-F238E27FC236}">
              <a16:creationId xmlns:a16="http://schemas.microsoft.com/office/drawing/2014/main" id="{511784C4-6A0E-49B2-85FE-606066A70DB8}"/>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1" name="直線コネクタ 620">
          <a:extLst>
            <a:ext uri="{FF2B5EF4-FFF2-40B4-BE49-F238E27FC236}">
              <a16:creationId xmlns:a16="http://schemas.microsoft.com/office/drawing/2014/main" id="{651D1753-1A13-48FE-9789-BE8023C767D1}"/>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2" name="テキスト ボックス 621">
          <a:extLst>
            <a:ext uri="{FF2B5EF4-FFF2-40B4-BE49-F238E27FC236}">
              <a16:creationId xmlns:a16="http://schemas.microsoft.com/office/drawing/2014/main" id="{D94CA570-9B3B-4AE6-A864-59997FEDBAB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3" name="直線コネクタ 622">
          <a:extLst>
            <a:ext uri="{FF2B5EF4-FFF2-40B4-BE49-F238E27FC236}">
              <a16:creationId xmlns:a16="http://schemas.microsoft.com/office/drawing/2014/main" id="{BE08F5E7-1FA4-4F2E-A6D2-62B07BCF3FB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4" name="テキスト ボックス 623">
          <a:extLst>
            <a:ext uri="{FF2B5EF4-FFF2-40B4-BE49-F238E27FC236}">
              <a16:creationId xmlns:a16="http://schemas.microsoft.com/office/drawing/2014/main" id="{14952CA9-877B-47B3-8B04-6A623DAAA95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5" name="【庁舎】&#10;一人当たり面積グラフ枠">
          <a:extLst>
            <a:ext uri="{FF2B5EF4-FFF2-40B4-BE49-F238E27FC236}">
              <a16:creationId xmlns:a16="http://schemas.microsoft.com/office/drawing/2014/main" id="{7A648360-BC4F-41B1-8D83-7E982389C2B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161925</xdr:rowOff>
    </xdr:from>
    <xdr:to>
      <xdr:col>116</xdr:col>
      <xdr:colOff>62864</xdr:colOff>
      <xdr:row>107</xdr:row>
      <xdr:rowOff>51436</xdr:rowOff>
    </xdr:to>
    <xdr:cxnSp macro="">
      <xdr:nvCxnSpPr>
        <xdr:cNvPr id="626" name="直線コネクタ 625">
          <a:extLst>
            <a:ext uri="{FF2B5EF4-FFF2-40B4-BE49-F238E27FC236}">
              <a16:creationId xmlns:a16="http://schemas.microsoft.com/office/drawing/2014/main" id="{9A66EDEE-F603-43BA-9D4B-11669D381DDF}"/>
            </a:ext>
          </a:extLst>
        </xdr:cNvPr>
        <xdr:cNvCxnSpPr/>
      </xdr:nvCxnSpPr>
      <xdr:spPr>
        <a:xfrm flipV="1">
          <a:off x="22160864" y="17135475"/>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55263</xdr:rowOff>
    </xdr:from>
    <xdr:ext cx="469744" cy="259045"/>
    <xdr:sp macro="" textlink="">
      <xdr:nvSpPr>
        <xdr:cNvPr id="627" name="【庁舎】&#10;一人当たり面積最小値テキスト">
          <a:extLst>
            <a:ext uri="{FF2B5EF4-FFF2-40B4-BE49-F238E27FC236}">
              <a16:creationId xmlns:a16="http://schemas.microsoft.com/office/drawing/2014/main" id="{9F2E96AE-BB11-4AAC-BF01-D03436C5504E}"/>
            </a:ext>
          </a:extLst>
        </xdr:cNvPr>
        <xdr:cNvSpPr txBox="1"/>
      </xdr:nvSpPr>
      <xdr:spPr>
        <a:xfrm>
          <a:off x="22199600" y="1840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51436</xdr:rowOff>
    </xdr:from>
    <xdr:to>
      <xdr:col>116</xdr:col>
      <xdr:colOff>152400</xdr:colOff>
      <xdr:row>107</xdr:row>
      <xdr:rowOff>51436</xdr:rowOff>
    </xdr:to>
    <xdr:cxnSp macro="">
      <xdr:nvCxnSpPr>
        <xdr:cNvPr id="628" name="直線コネクタ 627">
          <a:extLst>
            <a:ext uri="{FF2B5EF4-FFF2-40B4-BE49-F238E27FC236}">
              <a16:creationId xmlns:a16="http://schemas.microsoft.com/office/drawing/2014/main" id="{050E7EC7-E8C6-40C6-84DF-66FE6623E68A}"/>
            </a:ext>
          </a:extLst>
        </xdr:cNvPr>
        <xdr:cNvCxnSpPr/>
      </xdr:nvCxnSpPr>
      <xdr:spPr>
        <a:xfrm>
          <a:off x="22072600" y="1839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108602</xdr:rowOff>
    </xdr:from>
    <xdr:ext cx="469744" cy="259045"/>
    <xdr:sp macro="" textlink="">
      <xdr:nvSpPr>
        <xdr:cNvPr id="629" name="【庁舎】&#10;一人当たり面積最大値テキスト">
          <a:extLst>
            <a:ext uri="{FF2B5EF4-FFF2-40B4-BE49-F238E27FC236}">
              <a16:creationId xmlns:a16="http://schemas.microsoft.com/office/drawing/2014/main" id="{A31B9B97-B833-4E04-BAAF-E5E955DA339C}"/>
            </a:ext>
          </a:extLst>
        </xdr:cNvPr>
        <xdr:cNvSpPr txBox="1"/>
      </xdr:nvSpPr>
      <xdr:spPr>
        <a:xfrm>
          <a:off x="22199600" y="1691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161925</xdr:rowOff>
    </xdr:from>
    <xdr:to>
      <xdr:col>116</xdr:col>
      <xdr:colOff>152400</xdr:colOff>
      <xdr:row>99</xdr:row>
      <xdr:rowOff>161925</xdr:rowOff>
    </xdr:to>
    <xdr:cxnSp macro="">
      <xdr:nvCxnSpPr>
        <xdr:cNvPr id="630" name="直線コネクタ 629">
          <a:extLst>
            <a:ext uri="{FF2B5EF4-FFF2-40B4-BE49-F238E27FC236}">
              <a16:creationId xmlns:a16="http://schemas.microsoft.com/office/drawing/2014/main" id="{896BE6EB-B92C-49AA-A3BB-4E19475DBD6A}"/>
            </a:ext>
          </a:extLst>
        </xdr:cNvPr>
        <xdr:cNvCxnSpPr/>
      </xdr:nvCxnSpPr>
      <xdr:spPr>
        <a:xfrm>
          <a:off x="22072600" y="1713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142891</xdr:rowOff>
    </xdr:from>
    <xdr:ext cx="469744" cy="259045"/>
    <xdr:sp macro="" textlink="">
      <xdr:nvSpPr>
        <xdr:cNvPr id="631" name="【庁舎】&#10;一人当たり面積平均値テキスト">
          <a:extLst>
            <a:ext uri="{FF2B5EF4-FFF2-40B4-BE49-F238E27FC236}">
              <a16:creationId xmlns:a16="http://schemas.microsoft.com/office/drawing/2014/main" id="{952970B4-5A15-4FDE-AFE3-9A604DD35EE4}"/>
            </a:ext>
          </a:extLst>
        </xdr:cNvPr>
        <xdr:cNvSpPr txBox="1"/>
      </xdr:nvSpPr>
      <xdr:spPr>
        <a:xfrm>
          <a:off x="22199600" y="17802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164464</xdr:rowOff>
    </xdr:from>
    <xdr:to>
      <xdr:col>116</xdr:col>
      <xdr:colOff>114300</xdr:colOff>
      <xdr:row>104</xdr:row>
      <xdr:rowOff>94614</xdr:rowOff>
    </xdr:to>
    <xdr:sp macro="" textlink="">
      <xdr:nvSpPr>
        <xdr:cNvPr id="632" name="フローチャート: 判断 631">
          <a:extLst>
            <a:ext uri="{FF2B5EF4-FFF2-40B4-BE49-F238E27FC236}">
              <a16:creationId xmlns:a16="http://schemas.microsoft.com/office/drawing/2014/main" id="{988C54EC-67FD-494C-869F-751B368C17CA}"/>
            </a:ext>
          </a:extLst>
        </xdr:cNvPr>
        <xdr:cNvSpPr/>
      </xdr:nvSpPr>
      <xdr:spPr>
        <a:xfrm>
          <a:off x="221107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168275</xdr:rowOff>
    </xdr:from>
    <xdr:to>
      <xdr:col>112</xdr:col>
      <xdr:colOff>38100</xdr:colOff>
      <xdr:row>104</xdr:row>
      <xdr:rowOff>98425</xdr:rowOff>
    </xdr:to>
    <xdr:sp macro="" textlink="">
      <xdr:nvSpPr>
        <xdr:cNvPr id="633" name="フローチャート: 判断 632">
          <a:extLst>
            <a:ext uri="{FF2B5EF4-FFF2-40B4-BE49-F238E27FC236}">
              <a16:creationId xmlns:a16="http://schemas.microsoft.com/office/drawing/2014/main" id="{E441FE6D-A4FD-4865-9F14-D73926284B09}"/>
            </a:ext>
          </a:extLst>
        </xdr:cNvPr>
        <xdr:cNvSpPr/>
      </xdr:nvSpPr>
      <xdr:spPr>
        <a:xfrm>
          <a:off x="2127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15875</xdr:rowOff>
    </xdr:from>
    <xdr:to>
      <xdr:col>107</xdr:col>
      <xdr:colOff>101600</xdr:colOff>
      <xdr:row>104</xdr:row>
      <xdr:rowOff>117475</xdr:rowOff>
    </xdr:to>
    <xdr:sp macro="" textlink="">
      <xdr:nvSpPr>
        <xdr:cNvPr id="634" name="フローチャート: 判断 633">
          <a:extLst>
            <a:ext uri="{FF2B5EF4-FFF2-40B4-BE49-F238E27FC236}">
              <a16:creationId xmlns:a16="http://schemas.microsoft.com/office/drawing/2014/main" id="{8BFE41A0-D640-46A8-A041-799C2CCA2148}"/>
            </a:ext>
          </a:extLst>
        </xdr:cNvPr>
        <xdr:cNvSpPr/>
      </xdr:nvSpPr>
      <xdr:spPr>
        <a:xfrm>
          <a:off x="20383500" y="178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36830</xdr:rowOff>
    </xdr:from>
    <xdr:to>
      <xdr:col>102</xdr:col>
      <xdr:colOff>165100</xdr:colOff>
      <xdr:row>104</xdr:row>
      <xdr:rowOff>138430</xdr:rowOff>
    </xdr:to>
    <xdr:sp macro="" textlink="">
      <xdr:nvSpPr>
        <xdr:cNvPr id="635" name="フローチャート: 判断 634">
          <a:extLst>
            <a:ext uri="{FF2B5EF4-FFF2-40B4-BE49-F238E27FC236}">
              <a16:creationId xmlns:a16="http://schemas.microsoft.com/office/drawing/2014/main" id="{395EE408-EC6A-4EAE-9F58-EC976C512406}"/>
            </a:ext>
          </a:extLst>
        </xdr:cNvPr>
        <xdr:cNvSpPr/>
      </xdr:nvSpPr>
      <xdr:spPr>
        <a:xfrm>
          <a:off x="19494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105411</xdr:rowOff>
    </xdr:from>
    <xdr:to>
      <xdr:col>98</xdr:col>
      <xdr:colOff>38100</xdr:colOff>
      <xdr:row>105</xdr:row>
      <xdr:rowOff>35561</xdr:rowOff>
    </xdr:to>
    <xdr:sp macro="" textlink="">
      <xdr:nvSpPr>
        <xdr:cNvPr id="636" name="フローチャート: 判断 635">
          <a:extLst>
            <a:ext uri="{FF2B5EF4-FFF2-40B4-BE49-F238E27FC236}">
              <a16:creationId xmlns:a16="http://schemas.microsoft.com/office/drawing/2014/main" id="{DCD47916-170A-4D2B-8506-C8FBE551DCC0}"/>
            </a:ext>
          </a:extLst>
        </xdr:cNvPr>
        <xdr:cNvSpPr/>
      </xdr:nvSpPr>
      <xdr:spPr>
        <a:xfrm>
          <a:off x="18605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6FD884D8-0263-4B2F-8995-EC455EB79D7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4D351280-3CFB-4388-B360-24AE9E8360F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DDBF898A-F600-4514-B3FF-7473A6ED0FB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3B43D8FD-AD2C-4274-9582-36A1CA42937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E6F3175A-DCE8-4B30-B586-11D9B680EA7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118745</xdr:rowOff>
    </xdr:from>
    <xdr:to>
      <xdr:col>112</xdr:col>
      <xdr:colOff>38100</xdr:colOff>
      <xdr:row>106</xdr:row>
      <xdr:rowOff>48895</xdr:rowOff>
    </xdr:to>
    <xdr:sp macro="" textlink="">
      <xdr:nvSpPr>
        <xdr:cNvPr id="642" name="楕円 641">
          <a:extLst>
            <a:ext uri="{FF2B5EF4-FFF2-40B4-BE49-F238E27FC236}">
              <a16:creationId xmlns:a16="http://schemas.microsoft.com/office/drawing/2014/main" id="{A2468DE6-8FA3-4800-B7CA-C3BE58365F69}"/>
            </a:ext>
          </a:extLst>
        </xdr:cNvPr>
        <xdr:cNvSpPr/>
      </xdr:nvSpPr>
      <xdr:spPr>
        <a:xfrm>
          <a:off x="21272500" y="1812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126364</xdr:rowOff>
    </xdr:from>
    <xdr:to>
      <xdr:col>107</xdr:col>
      <xdr:colOff>101600</xdr:colOff>
      <xdr:row>106</xdr:row>
      <xdr:rowOff>56514</xdr:rowOff>
    </xdr:to>
    <xdr:sp macro="" textlink="">
      <xdr:nvSpPr>
        <xdr:cNvPr id="643" name="楕円 642">
          <a:extLst>
            <a:ext uri="{FF2B5EF4-FFF2-40B4-BE49-F238E27FC236}">
              <a16:creationId xmlns:a16="http://schemas.microsoft.com/office/drawing/2014/main" id="{0C7B984C-75F6-4778-948D-6963C350D867}"/>
            </a:ext>
          </a:extLst>
        </xdr:cNvPr>
        <xdr:cNvSpPr/>
      </xdr:nvSpPr>
      <xdr:spPr>
        <a:xfrm>
          <a:off x="20383500" y="1812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169545</xdr:rowOff>
    </xdr:from>
    <xdr:to>
      <xdr:col>111</xdr:col>
      <xdr:colOff>177800</xdr:colOff>
      <xdr:row>106</xdr:row>
      <xdr:rowOff>5714</xdr:rowOff>
    </xdr:to>
    <xdr:cxnSp macro="">
      <xdr:nvCxnSpPr>
        <xdr:cNvPr id="644" name="直線コネクタ 643">
          <a:extLst>
            <a:ext uri="{FF2B5EF4-FFF2-40B4-BE49-F238E27FC236}">
              <a16:creationId xmlns:a16="http://schemas.microsoft.com/office/drawing/2014/main" id="{BBCF4297-F535-42E2-9E9E-334FE06272CE}"/>
            </a:ext>
          </a:extLst>
        </xdr:cNvPr>
        <xdr:cNvCxnSpPr/>
      </xdr:nvCxnSpPr>
      <xdr:spPr>
        <a:xfrm flipV="1">
          <a:off x="20434300" y="18171795"/>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114952</xdr:rowOff>
    </xdr:from>
    <xdr:ext cx="469744" cy="259045"/>
    <xdr:sp macro="" textlink="">
      <xdr:nvSpPr>
        <xdr:cNvPr id="645" name="n_1aveValue【庁舎】&#10;一人当たり面積">
          <a:extLst>
            <a:ext uri="{FF2B5EF4-FFF2-40B4-BE49-F238E27FC236}">
              <a16:creationId xmlns:a16="http://schemas.microsoft.com/office/drawing/2014/main" id="{2B04AC1E-EAF4-4BB5-B605-D7561C012825}"/>
            </a:ext>
          </a:extLst>
        </xdr:cNvPr>
        <xdr:cNvSpPr txBox="1"/>
      </xdr:nvSpPr>
      <xdr:spPr>
        <a:xfrm>
          <a:off x="21075727" y="1760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134002</xdr:rowOff>
    </xdr:from>
    <xdr:ext cx="469744" cy="259045"/>
    <xdr:sp macro="" textlink="">
      <xdr:nvSpPr>
        <xdr:cNvPr id="646" name="n_2aveValue【庁舎】&#10;一人当たり面積">
          <a:extLst>
            <a:ext uri="{FF2B5EF4-FFF2-40B4-BE49-F238E27FC236}">
              <a16:creationId xmlns:a16="http://schemas.microsoft.com/office/drawing/2014/main" id="{87D30EF8-F739-4F10-8074-22FD81036318}"/>
            </a:ext>
          </a:extLst>
        </xdr:cNvPr>
        <xdr:cNvSpPr txBox="1"/>
      </xdr:nvSpPr>
      <xdr:spPr>
        <a:xfrm>
          <a:off x="20199427" y="1762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154957</xdr:rowOff>
    </xdr:from>
    <xdr:ext cx="469744" cy="259045"/>
    <xdr:sp macro="" textlink="">
      <xdr:nvSpPr>
        <xdr:cNvPr id="647" name="n_3aveValue【庁舎】&#10;一人当たり面積">
          <a:extLst>
            <a:ext uri="{FF2B5EF4-FFF2-40B4-BE49-F238E27FC236}">
              <a16:creationId xmlns:a16="http://schemas.microsoft.com/office/drawing/2014/main" id="{79798AA1-BEA2-4AEE-BB1F-FB78C0423079}"/>
            </a:ext>
          </a:extLst>
        </xdr:cNvPr>
        <xdr:cNvSpPr txBox="1"/>
      </xdr:nvSpPr>
      <xdr:spPr>
        <a:xfrm>
          <a:off x="19310427"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52088</xdr:rowOff>
    </xdr:from>
    <xdr:ext cx="469744" cy="259045"/>
    <xdr:sp macro="" textlink="">
      <xdr:nvSpPr>
        <xdr:cNvPr id="648" name="n_4aveValue【庁舎】&#10;一人当たり面積">
          <a:extLst>
            <a:ext uri="{FF2B5EF4-FFF2-40B4-BE49-F238E27FC236}">
              <a16:creationId xmlns:a16="http://schemas.microsoft.com/office/drawing/2014/main" id="{1D7C9F71-5647-4F22-BED5-D5AE438C2582}"/>
            </a:ext>
          </a:extLst>
        </xdr:cNvPr>
        <xdr:cNvSpPr txBox="1"/>
      </xdr:nvSpPr>
      <xdr:spPr>
        <a:xfrm>
          <a:off x="184214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40022</xdr:rowOff>
    </xdr:from>
    <xdr:ext cx="469744" cy="259045"/>
    <xdr:sp macro="" textlink="">
      <xdr:nvSpPr>
        <xdr:cNvPr id="649" name="n_1mainValue【庁舎】&#10;一人当たり面積">
          <a:extLst>
            <a:ext uri="{FF2B5EF4-FFF2-40B4-BE49-F238E27FC236}">
              <a16:creationId xmlns:a16="http://schemas.microsoft.com/office/drawing/2014/main" id="{5F2F8CBF-730A-421A-8418-A1EBCB268203}"/>
            </a:ext>
          </a:extLst>
        </xdr:cNvPr>
        <xdr:cNvSpPr txBox="1"/>
      </xdr:nvSpPr>
      <xdr:spPr>
        <a:xfrm>
          <a:off x="21075727" y="18213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47641</xdr:rowOff>
    </xdr:from>
    <xdr:ext cx="469744" cy="259045"/>
    <xdr:sp macro="" textlink="">
      <xdr:nvSpPr>
        <xdr:cNvPr id="650" name="n_2mainValue【庁舎】&#10;一人当たり面積">
          <a:extLst>
            <a:ext uri="{FF2B5EF4-FFF2-40B4-BE49-F238E27FC236}">
              <a16:creationId xmlns:a16="http://schemas.microsoft.com/office/drawing/2014/main" id="{B16148B7-6754-47D8-BB1B-EE20C384EE8B}"/>
            </a:ext>
          </a:extLst>
        </xdr:cNvPr>
        <xdr:cNvSpPr txBox="1"/>
      </xdr:nvSpPr>
      <xdr:spPr>
        <a:xfrm>
          <a:off x="20199427" y="18221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1" name="正方形/長方形 650">
          <a:extLst>
            <a:ext uri="{FF2B5EF4-FFF2-40B4-BE49-F238E27FC236}">
              <a16:creationId xmlns:a16="http://schemas.microsoft.com/office/drawing/2014/main" id="{686B753C-BEE0-45E9-B107-EE8CF1D98C3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2" name="正方形/長方形 651">
          <a:extLst>
            <a:ext uri="{FF2B5EF4-FFF2-40B4-BE49-F238E27FC236}">
              <a16:creationId xmlns:a16="http://schemas.microsoft.com/office/drawing/2014/main" id="{CB5C795B-F25A-4217-B8F2-B33C67B7676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3" name="テキスト ボックス 652">
          <a:extLst>
            <a:ext uri="{FF2B5EF4-FFF2-40B4-BE49-F238E27FC236}">
              <a16:creationId xmlns:a16="http://schemas.microsoft.com/office/drawing/2014/main" id="{8EB32117-139D-438C-B324-653924C59B7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一般廃棄物処理施設の有形固定資産減価償却率については、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皆野</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長瀞下水道</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組合</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のし尿処理施設と秩父広域市町村圏組合のごみ処理施設の分が計上されており、</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埼玉県及び類似団体平均を大きく上回っている。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消防施設については、町の消防団詰所及び秩父広域市町村圏組合の消防施設が該当しており、いずれもここ数年の間に再編を行っているため減価償却率は低めである。再編により使用しなくなった町の消防団詰所については、今後順次除却していく予定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福祉施設は、毎年約</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万人の利用があり、入浴施設のほか、包括支援センター・シルバー人材センター・社会福祉協議会の事務所として活用している。</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人口の推移や利用者のニーズを見極め、集約や統廃合を検討し、規模の適正化を図る。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埼玉県皆野町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9,677
9,600
63.74
4,335,170
4,059,487
222,461
2,778,520
3,147,056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年度以降横ばいの状況が続いている。人口減少に高齢化、町内事業所数の減少などから、指数改善の要素は依然として乏しい状況にある。</a:t>
          </a:r>
          <a:endParaRPr lang="ja-JP" altLang="ja-JP" sz="1300">
            <a:effectLst/>
            <a:latin typeface="ＭＳ ゴシック" panose="020B0609070205080204" pitchFamily="49" charset="-128"/>
            <a:ea typeface="ＭＳ ゴシック" panose="020B0609070205080204" pitchFamily="49" charset="-128"/>
          </a:endParaRPr>
        </a:p>
        <a:p>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次皆野町総合振興計画及び皆野町まち・ひと・しごと総合戦略に基づき、定住・移住の促進、結婚支援、出産・子育て支援、経済の活性化に取り組み、財政基盤の強化に努める。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2157"/>
          <a:ext cx="0" cy="1436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151795</xdr:rowOff>
    </xdr:from>
    <xdr:to>
      <xdr:col>23</xdr:col>
      <xdr:colOff>133350</xdr:colOff>
      <xdr:row>42</xdr:row>
      <xdr:rowOff>151795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526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151795</xdr:rowOff>
    </xdr:from>
    <xdr:to>
      <xdr:col>19</xdr:col>
      <xdr:colOff>133350</xdr:colOff>
      <xdr:row>42</xdr:row>
      <xdr:rowOff>163285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3526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163285</xdr:rowOff>
    </xdr:from>
    <xdr:to>
      <xdr:col>15</xdr:col>
      <xdr:colOff>82550</xdr:colOff>
      <xdr:row>42</xdr:row>
      <xdr:rowOff>163285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32052</xdr:rowOff>
    </xdr:from>
    <xdr:to>
      <xdr:col>15</xdr:col>
      <xdr:colOff>133350</xdr:colOff>
      <xdr:row>42</xdr:row>
      <xdr:rowOff>133652</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143829</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163285</xdr:rowOff>
    </xdr:from>
    <xdr:to>
      <xdr:col>11</xdr:col>
      <xdr:colOff>31750</xdr:colOff>
      <xdr:row>42</xdr:row>
      <xdr:rowOff>163285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66524</xdr:rowOff>
    </xdr:from>
    <xdr:to>
      <xdr:col>7</xdr:col>
      <xdr:colOff>31750</xdr:colOff>
      <xdr:row>42</xdr:row>
      <xdr:rowOff>168124</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6851</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100995</xdr:rowOff>
    </xdr:from>
    <xdr:to>
      <xdr:col>23</xdr:col>
      <xdr:colOff>184150</xdr:colOff>
      <xdr:row>43</xdr:row>
      <xdr:rowOff>31145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73072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27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100995</xdr:rowOff>
    </xdr:from>
    <xdr:to>
      <xdr:col>19</xdr:col>
      <xdr:colOff>184150</xdr:colOff>
      <xdr:row>43</xdr:row>
      <xdr:rowOff>31145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15922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38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112485</xdr:rowOff>
    </xdr:from>
    <xdr:to>
      <xdr:col>15</xdr:col>
      <xdr:colOff>133350</xdr:colOff>
      <xdr:row>43</xdr:row>
      <xdr:rowOff>42635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27412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112485</xdr:rowOff>
    </xdr:from>
    <xdr:to>
      <xdr:col>11</xdr:col>
      <xdr:colOff>82550</xdr:colOff>
      <xdr:row>43</xdr:row>
      <xdr:rowOff>42635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27412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112485</xdr:rowOff>
    </xdr:from>
    <xdr:to>
      <xdr:col>7</xdr:col>
      <xdr:colOff>31750</xdr:colOff>
      <xdr:row>43</xdr:row>
      <xdr:rowOff>42635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27412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年度の経常収支比率は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86.6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％で、前年度と比較して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増となった。</a:t>
          </a:r>
          <a:endParaRPr lang="ja-JP" altLang="ja-JP" sz="1200">
            <a:effectLst/>
            <a:latin typeface="ＭＳ ゴシック" panose="020B0609070205080204" pitchFamily="49" charset="-128"/>
            <a:ea typeface="ＭＳ ゴシック" panose="020B0609070205080204" pitchFamily="49" charset="-128"/>
          </a:endParaRPr>
        </a:p>
        <a:p>
          <a:r>
            <a:rPr kumimoji="1" lang="en-US" altLang="ja-JP" sz="12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主な要因として、</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歳入である普通交付税</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の増（</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+50,389</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千円）や、地方消費税交付金の増（</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+6,978</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千円）</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等により増となった一方、歳出の人件費等の増が歳入を上回ったことによる</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今後も少子高齢化により社会保障経費などの増加が見込まれる一方、人口減少により税収入等の減少が義務的経費の削減を図るとともに、町税徴収率の更なる向上などの取り組みにより、財源の確保に努め、財政健全化に取り組む。</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66</xdr:row>
      <xdr:rowOff>30269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93838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2346</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30269</xdr:rowOff>
    </xdr:from>
    <xdr:to>
      <xdr:col>24</xdr:col>
      <xdr:colOff>12700</xdr:colOff>
      <xdr:row>66</xdr:row>
      <xdr:rowOff>30269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147531</xdr:rowOff>
    </xdr:from>
    <xdr:to>
      <xdr:col>23</xdr:col>
      <xdr:colOff>133350</xdr:colOff>
      <xdr:row>62</xdr:row>
      <xdr:rowOff>28363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605981"/>
          <a:ext cx="8382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90398</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720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147531</xdr:rowOff>
    </xdr:from>
    <xdr:to>
      <xdr:col>19</xdr:col>
      <xdr:colOff>133350</xdr:colOff>
      <xdr:row>62</xdr:row>
      <xdr:rowOff>32385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605981"/>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70062</xdr:rowOff>
    </xdr:from>
    <xdr:to>
      <xdr:col>19</xdr:col>
      <xdr:colOff>184150</xdr:colOff>
      <xdr:row>63</xdr:row>
      <xdr:rowOff>212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156439</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786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111337</xdr:rowOff>
    </xdr:from>
    <xdr:to>
      <xdr:col>15</xdr:col>
      <xdr:colOff>82550</xdr:colOff>
      <xdr:row>62</xdr:row>
      <xdr:rowOff>32385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569787"/>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49954</xdr:rowOff>
    </xdr:from>
    <xdr:to>
      <xdr:col>15</xdr:col>
      <xdr:colOff>133350</xdr:colOff>
      <xdr:row>62</xdr:row>
      <xdr:rowOff>151554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136331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120438</xdr:rowOff>
    </xdr:from>
    <xdr:to>
      <xdr:col>11</xdr:col>
      <xdr:colOff>31750</xdr:colOff>
      <xdr:row>61</xdr:row>
      <xdr:rowOff>111337</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235988"/>
          <a:ext cx="889000" cy="33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13758</xdr:rowOff>
    </xdr:from>
    <xdr:to>
      <xdr:col>11</xdr:col>
      <xdr:colOff>82550</xdr:colOff>
      <xdr:row>62</xdr:row>
      <xdr:rowOff>115358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100135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73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132927</xdr:rowOff>
    </xdr:from>
    <xdr:to>
      <xdr:col>7</xdr:col>
      <xdr:colOff>31750</xdr:colOff>
      <xdr:row>62</xdr:row>
      <xdr:rowOff>63077</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47854</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149013</xdr:rowOff>
    </xdr:from>
    <xdr:to>
      <xdr:col>23</xdr:col>
      <xdr:colOff>184150</xdr:colOff>
      <xdr:row>62</xdr:row>
      <xdr:rowOff>79163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165540</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96731</xdr:rowOff>
    </xdr:from>
    <xdr:to>
      <xdr:col>19</xdr:col>
      <xdr:colOff>184150</xdr:colOff>
      <xdr:row>62</xdr:row>
      <xdr:rowOff>26881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5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37058</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324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153035</xdr:rowOff>
    </xdr:from>
    <xdr:to>
      <xdr:col>15</xdr:col>
      <xdr:colOff>133350</xdr:colOff>
      <xdr:row>62</xdr:row>
      <xdr:rowOff>83185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93362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38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60537</xdr:rowOff>
    </xdr:from>
    <xdr:to>
      <xdr:col>11</xdr:col>
      <xdr:colOff>82550</xdr:colOff>
      <xdr:row>61</xdr:row>
      <xdr:rowOff>162137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864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69638</xdr:rowOff>
    </xdr:from>
    <xdr:to>
      <xdr:col>7</xdr:col>
      <xdr:colOff>31750</xdr:colOff>
      <xdr:row>59</xdr:row>
      <xdr:rowOff>171238</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18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9965</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995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[139,767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人口</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人当たり人件費・物件費については、前年度と比較して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4,953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千円の増となっているが、類似団体平均より低い水準にある。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人件費については、ラスパイレス指数が県内で最も低い状況にあるため、類似団体の平均を下回っている。</a:t>
          </a:r>
          <a:endParaRPr lang="ja-JP" altLang="ja-JP" sz="12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物件費等の増加要因としては、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令和元年台風</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号に係る災害等廃棄物処理事業業務委託料</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11,580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千円）や</a:t>
          </a:r>
          <a:r>
            <a:rPr lang="ja-JP" altLang="en-US" sz="1200" b="0">
              <a:solidFill>
                <a:schemeClr val="dk1"/>
              </a:solidFill>
              <a:effectLst/>
              <a:latin typeface="ＭＳ ゴシック" panose="020B0609070205080204" pitchFamily="49" charset="-128"/>
              <a:ea typeface="ＭＳ ゴシック" panose="020B0609070205080204" pitchFamily="49" charset="-128"/>
              <a:cs typeface="+mn-cs"/>
            </a:rPr>
            <a:t>固定資産税標準宅地鑑定評価業務委託</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9,920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千円）などが挙げられる。物件費等は年々増加傾向にあるため、業務の効率化および必要経費の見直し等を行い、削減に努める。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68089</xdr:rowOff>
    </xdr:from>
    <xdr:to>
      <xdr:col>23</xdr:col>
      <xdr:colOff>133350</xdr:colOff>
      <xdr:row>89</xdr:row>
      <xdr:rowOff>125960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784089"/>
          <a:ext cx="0" cy="1600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98037</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357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125960</xdr:rowOff>
    </xdr:from>
    <xdr:to>
      <xdr:col>24</xdr:col>
      <xdr:colOff>12700</xdr:colOff>
      <xdr:row>89</xdr:row>
      <xdr:rowOff>125960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8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154466</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5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68089</xdr:rowOff>
    </xdr:from>
    <xdr:to>
      <xdr:col>24</xdr:col>
      <xdr:colOff>12700</xdr:colOff>
      <xdr:row>80</xdr:row>
      <xdr:rowOff>68089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784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53226</xdr:rowOff>
    </xdr:from>
    <xdr:to>
      <xdr:col>23</xdr:col>
      <xdr:colOff>133350</xdr:colOff>
      <xdr:row>81</xdr:row>
      <xdr:rowOff>73146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3940676"/>
          <a:ext cx="838200" cy="1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14755</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073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42678</xdr:rowOff>
    </xdr:from>
    <xdr:to>
      <xdr:col>23</xdr:col>
      <xdr:colOff>184150</xdr:colOff>
      <xdr:row>82</xdr:row>
      <xdr:rowOff>144278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10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25281</xdr:rowOff>
    </xdr:from>
    <xdr:to>
      <xdr:col>19</xdr:col>
      <xdr:colOff>133350</xdr:colOff>
      <xdr:row>81</xdr:row>
      <xdr:rowOff>53226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3912731"/>
          <a:ext cx="889000" cy="2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9362</xdr:rowOff>
    </xdr:from>
    <xdr:to>
      <xdr:col>19</xdr:col>
      <xdr:colOff>184150</xdr:colOff>
      <xdr:row>82</xdr:row>
      <xdr:rowOff>110962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95739</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154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17901</xdr:rowOff>
    </xdr:from>
    <xdr:to>
      <xdr:col>15</xdr:col>
      <xdr:colOff>82550</xdr:colOff>
      <xdr:row>81</xdr:row>
      <xdr:rowOff>25281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3905351"/>
          <a:ext cx="889000" cy="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150633</xdr:rowOff>
    </xdr:from>
    <xdr:to>
      <xdr:col>15</xdr:col>
      <xdr:colOff>133350</xdr:colOff>
      <xdr:row>82</xdr:row>
      <xdr:rowOff>80783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65560</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124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4642</xdr:rowOff>
    </xdr:from>
    <xdr:to>
      <xdr:col>11</xdr:col>
      <xdr:colOff>31750</xdr:colOff>
      <xdr:row>81</xdr:row>
      <xdr:rowOff>17901</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3892092"/>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121693</xdr:rowOff>
    </xdr:from>
    <xdr:to>
      <xdr:col>11</xdr:col>
      <xdr:colOff>82550</xdr:colOff>
      <xdr:row>82</xdr:row>
      <xdr:rowOff>51843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36620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0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126012</xdr:rowOff>
    </xdr:from>
    <xdr:to>
      <xdr:col>7</xdr:col>
      <xdr:colOff>31750</xdr:colOff>
      <xdr:row>82</xdr:row>
      <xdr:rowOff>56162</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40939</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099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22346</xdr:rowOff>
    </xdr:from>
    <xdr:to>
      <xdr:col>23</xdr:col>
      <xdr:colOff>184150</xdr:colOff>
      <xdr:row>81</xdr:row>
      <xdr:rowOff>123946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390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38873</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754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2426</xdr:rowOff>
    </xdr:from>
    <xdr:to>
      <xdr:col>19</xdr:col>
      <xdr:colOff>184150</xdr:colOff>
      <xdr:row>81</xdr:row>
      <xdr:rowOff>104026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388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114203</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658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145931</xdr:rowOff>
    </xdr:from>
    <xdr:to>
      <xdr:col>15</xdr:col>
      <xdr:colOff>133350</xdr:colOff>
      <xdr:row>81</xdr:row>
      <xdr:rowOff>76081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86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86258</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63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138551</xdr:rowOff>
    </xdr:from>
    <xdr:to>
      <xdr:col>11</xdr:col>
      <xdr:colOff>82550</xdr:colOff>
      <xdr:row>81</xdr:row>
      <xdr:rowOff>68701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85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78878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623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125292</xdr:rowOff>
    </xdr:from>
    <xdr:to>
      <xdr:col>7</xdr:col>
      <xdr:colOff>31750</xdr:colOff>
      <xdr:row>81</xdr:row>
      <xdr:rowOff>55442</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8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65619</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61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人事院勧告に伴う給与表の改定が行われたが、依然として県内はもとより全国的にも低い水準にある。過去の給与抑制等により、勤続年数の多い職員の給与水準が低いことが主な要因である。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他市町村と比較して大きな差が出ないよう、今後も給与の適正化に努める。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36286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61534"/>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74991</xdr:rowOff>
    </xdr:from>
    <xdr:to>
      <xdr:col>81</xdr:col>
      <xdr:colOff>44450</xdr:colOff>
      <xdr:row>84</xdr:row>
      <xdr:rowOff>7862</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133891"/>
          <a:ext cx="838200" cy="27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34368</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779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74991</xdr:rowOff>
    </xdr:from>
    <xdr:to>
      <xdr:col>77</xdr:col>
      <xdr:colOff>44450</xdr:colOff>
      <xdr:row>83</xdr:row>
      <xdr:rowOff>29936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133891"/>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148668</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89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108555</xdr:rowOff>
    </xdr:from>
    <xdr:to>
      <xdr:col>72</xdr:col>
      <xdr:colOff>203200</xdr:colOff>
      <xdr:row>83</xdr:row>
      <xdr:rowOff>29936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3996005"/>
          <a:ext cx="889000" cy="26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96157</xdr:rowOff>
    </xdr:from>
    <xdr:to>
      <xdr:col>68</xdr:col>
      <xdr:colOff>152400</xdr:colOff>
      <xdr:row>81</xdr:row>
      <xdr:rowOff>108555</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3812157"/>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27818</xdr:rowOff>
    </xdr:from>
    <xdr:to>
      <xdr:col>68</xdr:col>
      <xdr:colOff>203200</xdr:colOff>
      <xdr:row>86</xdr:row>
      <xdr:rowOff>129418</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114195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128512</xdr:rowOff>
    </xdr:from>
    <xdr:to>
      <xdr:col>81</xdr:col>
      <xdr:colOff>95250</xdr:colOff>
      <xdr:row>84</xdr:row>
      <xdr:rowOff>58662</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145039</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203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24191</xdr:rowOff>
    </xdr:from>
    <xdr:to>
      <xdr:col>77</xdr:col>
      <xdr:colOff>95250</xdr:colOff>
      <xdr:row>82</xdr:row>
      <xdr:rowOff>125791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08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135968</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3851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150586</xdr:rowOff>
    </xdr:from>
    <xdr:to>
      <xdr:col>73</xdr:col>
      <xdr:colOff>44450</xdr:colOff>
      <xdr:row>83</xdr:row>
      <xdr:rowOff>80736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90913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57755</xdr:rowOff>
    </xdr:from>
    <xdr:to>
      <xdr:col>68</xdr:col>
      <xdr:colOff>203200</xdr:colOff>
      <xdr:row>81</xdr:row>
      <xdr:rowOff>159355</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394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169532</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371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45357</xdr:rowOff>
    </xdr:from>
    <xdr:to>
      <xdr:col>64</xdr:col>
      <xdr:colOff>152400</xdr:colOff>
      <xdr:row>80</xdr:row>
      <xdr:rowOff>146957</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376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157134</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353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類似団体平均を下回っているが、退職者数と同程度の新規採用職員を確保することにより、さらなる減少に繋がらないよう努めている。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地方分権に伴う権限移譲、サービスの多様化により事務量も増加している。職員の労働環境も勘案し、職員数の増も含めた適正化を図りたい。</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70282</xdr:rowOff>
    </xdr:from>
    <xdr:to>
      <xdr:col>81</xdr:col>
      <xdr:colOff>44450</xdr:colOff>
      <xdr:row>67</xdr:row>
      <xdr:rowOff>2311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57282"/>
          <a:ext cx="0" cy="11321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145838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61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2311</xdr:rowOff>
    </xdr:from>
    <xdr:to>
      <xdr:col>81</xdr:col>
      <xdr:colOff>133350</xdr:colOff>
      <xdr:row>67</xdr:row>
      <xdr:rowOff>2311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8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156659</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10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70282</xdr:rowOff>
    </xdr:from>
    <xdr:to>
      <xdr:col>81</xdr:col>
      <xdr:colOff>133350</xdr:colOff>
      <xdr:row>60</xdr:row>
      <xdr:rowOff>70282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5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46507</xdr:rowOff>
    </xdr:from>
    <xdr:to>
      <xdr:col>81</xdr:col>
      <xdr:colOff>44450</xdr:colOff>
      <xdr:row>61</xdr:row>
      <xdr:rowOff>56642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504957"/>
          <a:ext cx="8382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45000</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03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72923</xdr:rowOff>
    </xdr:from>
    <xdr:to>
      <xdr:col>81</xdr:col>
      <xdr:colOff>95250</xdr:colOff>
      <xdr:row>62</xdr:row>
      <xdr:rowOff>3073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30099</xdr:rowOff>
    </xdr:from>
    <xdr:to>
      <xdr:col>77</xdr:col>
      <xdr:colOff>44450</xdr:colOff>
      <xdr:row>61</xdr:row>
      <xdr:rowOff>46507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488549"/>
          <a:ext cx="8890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60858</xdr:rowOff>
    </xdr:from>
    <xdr:to>
      <xdr:col>77</xdr:col>
      <xdr:colOff>95250</xdr:colOff>
      <xdr:row>61</xdr:row>
      <xdr:rowOff>162458</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147235</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05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10313</xdr:rowOff>
    </xdr:from>
    <xdr:to>
      <xdr:col>72</xdr:col>
      <xdr:colOff>203200</xdr:colOff>
      <xdr:row>61</xdr:row>
      <xdr:rowOff>30099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468763"/>
          <a:ext cx="889000" cy="1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47828</xdr:rowOff>
    </xdr:from>
    <xdr:to>
      <xdr:col>73</xdr:col>
      <xdr:colOff>44450</xdr:colOff>
      <xdr:row>61</xdr:row>
      <xdr:rowOff>149428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134205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9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2108</xdr:rowOff>
    </xdr:from>
    <xdr:to>
      <xdr:col>68</xdr:col>
      <xdr:colOff>152400</xdr:colOff>
      <xdr:row>61</xdr:row>
      <xdr:rowOff>10313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460558"/>
          <a:ext cx="889000" cy="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43967</xdr:rowOff>
    </xdr:from>
    <xdr:to>
      <xdr:col>68</xdr:col>
      <xdr:colOff>203200</xdr:colOff>
      <xdr:row>61</xdr:row>
      <xdr:rowOff>145567</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130344</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8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46863</xdr:rowOff>
    </xdr:from>
    <xdr:to>
      <xdr:col>64</xdr:col>
      <xdr:colOff>152400</xdr:colOff>
      <xdr:row>61</xdr:row>
      <xdr:rowOff>148463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133240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59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5842</xdr:rowOff>
    </xdr:from>
    <xdr:to>
      <xdr:col>81</xdr:col>
      <xdr:colOff>95250</xdr:colOff>
      <xdr:row>61</xdr:row>
      <xdr:rowOff>107442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22369</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30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167157</xdr:rowOff>
    </xdr:from>
    <xdr:to>
      <xdr:col>77</xdr:col>
      <xdr:colOff>95250</xdr:colOff>
      <xdr:row>61</xdr:row>
      <xdr:rowOff>97307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45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107484</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223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150749</xdr:rowOff>
    </xdr:from>
    <xdr:to>
      <xdr:col>73</xdr:col>
      <xdr:colOff>44450</xdr:colOff>
      <xdr:row>61</xdr:row>
      <xdr:rowOff>80899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43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91076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20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130963</xdr:rowOff>
    </xdr:from>
    <xdr:to>
      <xdr:col>68</xdr:col>
      <xdr:colOff>203200</xdr:colOff>
      <xdr:row>61</xdr:row>
      <xdr:rowOff>61113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41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71290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186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122758</xdr:rowOff>
    </xdr:from>
    <xdr:to>
      <xdr:col>64</xdr:col>
      <xdr:colOff>152400</xdr:colOff>
      <xdr:row>61</xdr:row>
      <xdr:rowOff>52908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40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63085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17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実質公債費比率について前年度より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％の増加となった。主な要因は、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新たに償還が開始になった平成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年度上水道広域化施設整備事業債（</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元利償還金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2,046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年度学校教育施設等整備事業債（同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挙げられる。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皆野町は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近年やや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増加傾向にあるため、今後とも緊急度・住民ニーズを的確に把握した事業を選択するとともに、地方債の新規発行を抑制し、比率の低下に努める。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138430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9783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110507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2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138430</xdr:rowOff>
    </xdr:from>
    <xdr:to>
      <xdr:col>81</xdr:col>
      <xdr:colOff>133350</xdr:colOff>
      <xdr:row>45</xdr:row>
      <xdr:rowOff>138430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5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84244</xdr:rowOff>
    </xdr:from>
    <xdr:to>
      <xdr:col>81</xdr:col>
      <xdr:colOff>44450</xdr:colOff>
      <xdr:row>41</xdr:row>
      <xdr:rowOff>124460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11369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110083</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139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3810</xdr:rowOff>
    </xdr:from>
    <xdr:to>
      <xdr:col>77</xdr:col>
      <xdr:colOff>44450</xdr:colOff>
      <xdr:row>41</xdr:row>
      <xdr:rowOff>84244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03326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129963</xdr:rowOff>
    </xdr:from>
    <xdr:to>
      <xdr:col>77</xdr:col>
      <xdr:colOff>95250</xdr:colOff>
      <xdr:row>42</xdr:row>
      <xdr:rowOff>60113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44890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24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62654</xdr:rowOff>
    </xdr:from>
    <xdr:to>
      <xdr:col>72</xdr:col>
      <xdr:colOff>203200</xdr:colOff>
      <xdr:row>41</xdr:row>
      <xdr:rowOff>3810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920654"/>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145627</xdr:rowOff>
    </xdr:from>
    <xdr:to>
      <xdr:col>68</xdr:col>
      <xdr:colOff>152400</xdr:colOff>
      <xdr:row>40</xdr:row>
      <xdr:rowOff>62654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83217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133367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90187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33444</xdr:rowOff>
    </xdr:from>
    <xdr:to>
      <xdr:col>77</xdr:col>
      <xdr:colOff>95250</xdr:colOff>
      <xdr:row>41</xdr:row>
      <xdr:rowOff>135044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83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124460</xdr:rowOff>
    </xdr:from>
    <xdr:to>
      <xdr:col>73</xdr:col>
      <xdr:colOff>44450</xdr:colOff>
      <xdr:row>41</xdr:row>
      <xdr:rowOff>54610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64787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11854</xdr:rowOff>
    </xdr:from>
    <xdr:to>
      <xdr:col>68</xdr:col>
      <xdr:colOff>203200</xdr:colOff>
      <xdr:row>40</xdr:row>
      <xdr:rowOff>113454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123631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94827</xdr:rowOff>
    </xdr:from>
    <xdr:to>
      <xdr:col>64</xdr:col>
      <xdr:colOff>152400</xdr:colOff>
      <xdr:row>40</xdr:row>
      <xdr:rowOff>24977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35154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55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年度以降、年々減少している。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年度は前年度と比較し、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％減少した。主な要因としては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組合負担等見込額の減（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89,358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千円）などがある。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従来は基金の取り崩しをしてこなかったが、平成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年度からは取り崩して事業の財源として活用するよう方針転換をしたためである。今後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充当可能財源等が減少し、比率が上昇することが見込まれるため、実施事業の適正化を図り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財政の健全化に努める。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154025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474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126102</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9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154025</xdr:rowOff>
    </xdr:from>
    <xdr:to>
      <xdr:col>81</xdr:col>
      <xdr:colOff>133350</xdr:colOff>
      <xdr:row>22</xdr:row>
      <xdr:rowOff>154025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92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59487</xdr:rowOff>
    </xdr:from>
    <xdr:to>
      <xdr:col>81</xdr:col>
      <xdr:colOff>44450</xdr:colOff>
      <xdr:row>14</xdr:row>
      <xdr:rowOff>94234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2459787"/>
          <a:ext cx="8382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44264</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444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29921</xdr:rowOff>
    </xdr:from>
    <xdr:to>
      <xdr:col>81</xdr:col>
      <xdr:colOff>95250</xdr:colOff>
      <xdr:row>14</xdr:row>
      <xdr:rowOff>131521</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4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94234</xdr:rowOff>
    </xdr:from>
    <xdr:to>
      <xdr:col>77</xdr:col>
      <xdr:colOff>44450</xdr:colOff>
      <xdr:row>14</xdr:row>
      <xdr:rowOff>125120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2494534"/>
          <a:ext cx="889000" cy="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125120</xdr:rowOff>
    </xdr:from>
    <xdr:to>
      <xdr:col>72</xdr:col>
      <xdr:colOff>203200</xdr:colOff>
      <xdr:row>14</xdr:row>
      <xdr:rowOff>154076</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4401800" y="252542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154076</xdr:rowOff>
    </xdr:from>
    <xdr:to>
      <xdr:col>68</xdr:col>
      <xdr:colOff>152400</xdr:colOff>
      <xdr:row>15</xdr:row>
      <xdr:rowOff>86868</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2554376"/>
          <a:ext cx="889000" cy="10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126441</xdr:rowOff>
    </xdr:from>
    <xdr:to>
      <xdr:col>64</xdr:col>
      <xdr:colOff>152400</xdr:colOff>
      <xdr:row>15</xdr:row>
      <xdr:rowOff>56591</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52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66768</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2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8687</xdr:rowOff>
    </xdr:from>
    <xdr:to>
      <xdr:col>81</xdr:col>
      <xdr:colOff>95250</xdr:colOff>
      <xdr:row>14</xdr:row>
      <xdr:rowOff>110287</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4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101414</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330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43434</xdr:rowOff>
    </xdr:from>
    <xdr:to>
      <xdr:col>77</xdr:col>
      <xdr:colOff>95250</xdr:colOff>
      <xdr:row>14</xdr:row>
      <xdr:rowOff>145034</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44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129811</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530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74320</xdr:rowOff>
    </xdr:from>
    <xdr:to>
      <xdr:col>73</xdr:col>
      <xdr:colOff>44450</xdr:colOff>
      <xdr:row>15</xdr:row>
      <xdr:rowOff>4470</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4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160697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5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103276</xdr:rowOff>
    </xdr:from>
    <xdr:to>
      <xdr:col>68</xdr:col>
      <xdr:colOff>203200</xdr:colOff>
      <xdr:row>15</xdr:row>
      <xdr:rowOff>33426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50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18203</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58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36068</xdr:rowOff>
    </xdr:from>
    <xdr:to>
      <xdr:col>64</xdr:col>
      <xdr:colOff>152400</xdr:colOff>
      <xdr:row>15</xdr:row>
      <xdr:rowOff>137668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60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122445</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69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埼玉県皆野町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9,677
9,600
63.74
4,335,170
4,059,487
222,461
2,778,520
3,147,056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職員採用にあたっては、退職者の補充を基本としている。職員数や給与水準が類似団体と比較して低い。</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今後もしばらくは類似団体を下回る状況が続くと見込まれる。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19558</xdr:rowOff>
    </xdr:from>
    <xdr:to>
      <xdr:col>24</xdr:col>
      <xdr:colOff>25400</xdr:colOff>
      <xdr:row>41</xdr:row>
      <xdr:rowOff>152146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2030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124223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152146</xdr:rowOff>
    </xdr:from>
    <xdr:to>
      <xdr:col>24</xdr:col>
      <xdr:colOff>114300</xdr:colOff>
      <xdr:row>41</xdr:row>
      <xdr:rowOff>152146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105935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19558</xdr:rowOff>
    </xdr:from>
    <xdr:to>
      <xdr:col>24</xdr:col>
      <xdr:colOff>114300</xdr:colOff>
      <xdr:row>35</xdr:row>
      <xdr:rowOff>19558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2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36</xdr:row>
      <xdr:rowOff>85852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306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130573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30988</xdr:rowOff>
    </xdr:from>
    <xdr:to>
      <xdr:col>19</xdr:col>
      <xdr:colOff>187325</xdr:colOff>
      <xdr:row>36</xdr:row>
      <xdr:rowOff>58420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031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30988</xdr:rowOff>
    </xdr:from>
    <xdr:to>
      <xdr:col>15</xdr:col>
      <xdr:colOff>98425</xdr:colOff>
      <xdr:row>36</xdr:row>
      <xdr:rowOff>44704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031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26416</xdr:rowOff>
    </xdr:from>
    <xdr:to>
      <xdr:col>11</xdr:col>
      <xdr:colOff>9525</xdr:colOff>
      <xdr:row>36</xdr:row>
      <xdr:rowOff>44704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986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32275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35052</xdr:rowOff>
    </xdr:from>
    <xdr:to>
      <xdr:col>24</xdr:col>
      <xdr:colOff>76200</xdr:colOff>
      <xdr:row>36</xdr:row>
      <xdr:rowOff>136652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51579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119397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151638</xdr:rowOff>
    </xdr:from>
    <xdr:to>
      <xdr:col>15</xdr:col>
      <xdr:colOff>149225</xdr:colOff>
      <xdr:row>36</xdr:row>
      <xdr:rowOff>81788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91965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165354</xdr:rowOff>
    </xdr:from>
    <xdr:to>
      <xdr:col>11</xdr:col>
      <xdr:colOff>60325</xdr:colOff>
      <xdr:row>36</xdr:row>
      <xdr:rowOff>95504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105681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147066</xdr:rowOff>
    </xdr:from>
    <xdr:to>
      <xdr:col>6</xdr:col>
      <xdr:colOff>171450</xdr:colOff>
      <xdr:row>36</xdr:row>
      <xdr:rowOff>77216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87393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類似団体に比べ低い水準を維持している。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年度は前年度と比較し、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62,123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千円の増となっており、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令和元年台風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号に係る災害等廃棄物処理事業業務委託料や</a:t>
          </a:r>
          <a:r>
            <a:rPr lang="ja-JP" altLang="ja-JP" sz="1300" b="0">
              <a:solidFill>
                <a:schemeClr val="dk1"/>
              </a:solidFill>
              <a:effectLst/>
              <a:latin typeface="ＭＳ ゴシック" panose="020B0609070205080204" pitchFamily="49" charset="-128"/>
              <a:ea typeface="ＭＳ ゴシック" panose="020B0609070205080204" pitchFamily="49" charset="-128"/>
              <a:cs typeface="+mn-cs"/>
            </a:rPr>
            <a:t>固定資産税標準宅地鑑定評価業務委託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などが挙げられる。今後も引き続き費用対効果を十分に検討しながら、適切な物件費の支出に努める。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81280</xdr:rowOff>
    </xdr:from>
    <xdr:to>
      <xdr:col>82</xdr:col>
      <xdr:colOff>107950</xdr:colOff>
      <xdr:row>21</xdr:row>
      <xdr:rowOff>16510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81580"/>
          <a:ext cx="0" cy="113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160037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8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16510</xdr:rowOff>
    </xdr:from>
    <xdr:to>
      <xdr:col>82</xdr:col>
      <xdr:colOff>196850</xdr:colOff>
      <xdr:row>21</xdr:row>
      <xdr:rowOff>16510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1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167657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22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81280</xdr:rowOff>
    </xdr:from>
    <xdr:to>
      <xdr:col>82</xdr:col>
      <xdr:colOff>196850</xdr:colOff>
      <xdr:row>14</xdr:row>
      <xdr:rowOff>81280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8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134620</xdr:rowOff>
    </xdr:from>
    <xdr:to>
      <xdr:col>82</xdr:col>
      <xdr:colOff>107950</xdr:colOff>
      <xdr:row>14</xdr:row>
      <xdr:rowOff>142240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5349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147337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90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3810</xdr:rowOff>
    </xdr:from>
    <xdr:to>
      <xdr:col>82</xdr:col>
      <xdr:colOff>158750</xdr:colOff>
      <xdr:row>17</xdr:row>
      <xdr:rowOff>105410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134620</xdr:rowOff>
    </xdr:from>
    <xdr:to>
      <xdr:col>78</xdr:col>
      <xdr:colOff>69850</xdr:colOff>
      <xdr:row>14</xdr:row>
      <xdr:rowOff>142240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534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167640</xdr:rowOff>
    </xdr:from>
    <xdr:to>
      <xdr:col>78</xdr:col>
      <xdr:colOff>120650</xdr:colOff>
      <xdr:row>17</xdr:row>
      <xdr:rowOff>97790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82567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9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58420</xdr:rowOff>
    </xdr:from>
    <xdr:to>
      <xdr:col>73</xdr:col>
      <xdr:colOff>180975</xdr:colOff>
      <xdr:row>14</xdr:row>
      <xdr:rowOff>134620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4587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129540</xdr:rowOff>
    </xdr:from>
    <xdr:to>
      <xdr:col>74</xdr:col>
      <xdr:colOff>31750</xdr:colOff>
      <xdr:row>17</xdr:row>
      <xdr:rowOff>59690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44467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161290</xdr:rowOff>
    </xdr:from>
    <xdr:to>
      <xdr:col>69</xdr:col>
      <xdr:colOff>92075</xdr:colOff>
      <xdr:row>14</xdr:row>
      <xdr:rowOff>58420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3901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99060</xdr:rowOff>
    </xdr:from>
    <xdr:to>
      <xdr:col>69</xdr:col>
      <xdr:colOff>142875</xdr:colOff>
      <xdr:row>17</xdr:row>
      <xdr:rowOff>29210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13987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162577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83820</xdr:rowOff>
    </xdr:from>
    <xdr:to>
      <xdr:col>82</xdr:col>
      <xdr:colOff>158750</xdr:colOff>
      <xdr:row>15</xdr:row>
      <xdr:rowOff>13970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163847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39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91440</xdr:rowOff>
    </xdr:from>
    <xdr:to>
      <xdr:col>78</xdr:col>
      <xdr:colOff>120650</xdr:colOff>
      <xdr:row>15</xdr:row>
      <xdr:rowOff>21590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31767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26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83820</xdr:rowOff>
    </xdr:from>
    <xdr:to>
      <xdr:col>74</xdr:col>
      <xdr:colOff>31750</xdr:colOff>
      <xdr:row>15</xdr:row>
      <xdr:rowOff>13970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24147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25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xdr:rowOff>
    </xdr:from>
    <xdr:to>
      <xdr:col>69</xdr:col>
      <xdr:colOff>142875</xdr:colOff>
      <xdr:row>14</xdr:row>
      <xdr:rowOff>109220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119397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1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110490</xdr:rowOff>
    </xdr:from>
    <xdr:to>
      <xdr:col>65</xdr:col>
      <xdr:colOff>53975</xdr:colOff>
      <xdr:row>14</xdr:row>
      <xdr:rowOff>40640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50817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当町の高齢化率は、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日時点で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37.51</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と高く、加齢に伴い障害を負う方も多い。扶助費に占める障害者自立支援に係る経費は全体の約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割を占めており、</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今後の更なる高齢化の進展に伴い、高齢者の自立支援にかかる経費は増加が見込まれる。また、子育て支援に注力していることもあり、今後も類似団体平均をやや上回る状態が続くと見込まれる。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61</xdr:row>
      <xdr:rowOff>158750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21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38100</xdr:rowOff>
    </xdr:from>
    <xdr:to>
      <xdr:col>24</xdr:col>
      <xdr:colOff>25400</xdr:colOff>
      <xdr:row>58</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982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120650</xdr:rowOff>
    </xdr:from>
    <xdr:to>
      <xdr:col>24</xdr:col>
      <xdr:colOff>76200</xdr:colOff>
      <xdr:row>58</xdr:row>
      <xdr:rowOff>50800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38100</xdr:rowOff>
    </xdr:from>
    <xdr:to>
      <xdr:col>19</xdr:col>
      <xdr:colOff>187325</xdr:colOff>
      <xdr:row>58</xdr:row>
      <xdr:rowOff>88900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982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35577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88900</xdr:rowOff>
    </xdr:from>
    <xdr:to>
      <xdr:col>15</xdr:col>
      <xdr:colOff>98425</xdr:colOff>
      <xdr:row>58</xdr:row>
      <xdr:rowOff>114300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10033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35577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44450</xdr:rowOff>
    </xdr:from>
    <xdr:to>
      <xdr:col>11</xdr:col>
      <xdr:colOff>9525</xdr:colOff>
      <xdr:row>58</xdr:row>
      <xdr:rowOff>114300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8171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143527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158750</xdr:rowOff>
    </xdr:from>
    <xdr:to>
      <xdr:col>20</xdr:col>
      <xdr:colOff>38100</xdr:colOff>
      <xdr:row>58</xdr:row>
      <xdr:rowOff>88900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73677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1001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38100</xdr:rowOff>
    </xdr:from>
    <xdr:to>
      <xdr:col>15</xdr:col>
      <xdr:colOff>149225</xdr:colOff>
      <xdr:row>58</xdr:row>
      <xdr:rowOff>139700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124477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63500</xdr:rowOff>
    </xdr:from>
    <xdr:to>
      <xdr:col>11</xdr:col>
      <xdr:colOff>60325</xdr:colOff>
      <xdr:row>58</xdr:row>
      <xdr:rowOff>165100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149877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％増とほぼ同率であった。主</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な増加要因は、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踏切道改良負担金</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52,966</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千円）が</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新たに</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増加したこと</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や、町営バス発着所改修工事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31,811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に係る増が例年に比べ増加したためである。</a:t>
          </a:r>
          <a:endParaRPr kumimoji="1" lang="ja-JP" altLang="en-US" sz="13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id="{00000000-0008-0000-0400-0000E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115570</xdr:rowOff>
    </xdr:from>
    <xdr:to>
      <xdr:col>82</xdr:col>
      <xdr:colOff>107950</xdr:colOff>
      <xdr:row>61</xdr:row>
      <xdr:rowOff>64135</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flipV="1">
          <a:off x="16510000" y="937387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36212</xdr:rowOff>
    </xdr:from>
    <xdr:ext cx="762000" cy="259045"/>
    <xdr:sp macro="" textlink="">
      <xdr:nvSpPr>
        <xdr:cNvPr id="237" name="その他最小値テキスト">
          <a:extLst>
            <a:ext uri="{FF2B5EF4-FFF2-40B4-BE49-F238E27FC236}">
              <a16:creationId xmlns:a16="http://schemas.microsoft.com/office/drawing/2014/main" id="{00000000-0008-0000-0400-0000ED000000}"/>
            </a:ext>
          </a:extLst>
        </xdr:cNvPr>
        <xdr:cNvSpPr txBox="1"/>
      </xdr:nvSpPr>
      <xdr:spPr>
        <a:xfrm>
          <a:off x="16598900" y="1049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64135</xdr:rowOff>
    </xdr:from>
    <xdr:to>
      <xdr:col>82</xdr:col>
      <xdr:colOff>196850</xdr:colOff>
      <xdr:row>61</xdr:row>
      <xdr:rowOff>64135</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6421100" y="1052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30497</xdr:rowOff>
    </xdr:from>
    <xdr:ext cx="762000" cy="259045"/>
    <xdr:sp macro="" textlink="">
      <xdr:nvSpPr>
        <xdr:cNvPr id="239" name="その他最大値テキスト">
          <a:extLst>
            <a:ext uri="{FF2B5EF4-FFF2-40B4-BE49-F238E27FC236}">
              <a16:creationId xmlns:a16="http://schemas.microsoft.com/office/drawing/2014/main" id="{00000000-0008-0000-0400-0000EF000000}"/>
            </a:ext>
          </a:extLst>
        </xdr:cNvPr>
        <xdr:cNvSpPr txBox="1"/>
      </xdr:nvSpPr>
      <xdr:spPr>
        <a:xfrm>
          <a:off x="16598900" y="9117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115570</xdr:rowOff>
    </xdr:from>
    <xdr:to>
      <xdr:col>82</xdr:col>
      <xdr:colOff>196850</xdr:colOff>
      <xdr:row>54</xdr:row>
      <xdr:rowOff>115570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937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132715</xdr:rowOff>
    </xdr:from>
    <xdr:to>
      <xdr:col>82</xdr:col>
      <xdr:colOff>107950</xdr:colOff>
      <xdr:row>59</xdr:row>
      <xdr:rowOff>149860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5671800" y="1024826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64152</xdr:rowOff>
    </xdr:from>
    <xdr:ext cx="762000" cy="259045"/>
    <xdr:sp macro="" textlink="">
      <xdr:nvSpPr>
        <xdr:cNvPr id="242" name="その他平均値テキスト">
          <a:extLst>
            <a:ext uri="{FF2B5EF4-FFF2-40B4-BE49-F238E27FC236}">
              <a16:creationId xmlns:a16="http://schemas.microsoft.com/office/drawing/2014/main" id="{00000000-0008-0000-0400-0000F2000000}"/>
            </a:ext>
          </a:extLst>
        </xdr:cNvPr>
        <xdr:cNvSpPr txBox="1"/>
      </xdr:nvSpPr>
      <xdr:spPr>
        <a:xfrm>
          <a:off x="16598900" y="98368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47625</xdr:rowOff>
    </xdr:from>
    <xdr:to>
      <xdr:col>82</xdr:col>
      <xdr:colOff>158750</xdr:colOff>
      <xdr:row>58</xdr:row>
      <xdr:rowOff>149225</xdr:rowOff>
    </xdr:to>
    <xdr:sp macro="" textlink="">
      <xdr:nvSpPr>
        <xdr:cNvPr id="243" name="フローチャート: 判断 242">
          <a:extLst>
            <a:ext uri="{FF2B5EF4-FFF2-40B4-BE49-F238E27FC236}">
              <a16:creationId xmlns:a16="http://schemas.microsoft.com/office/drawing/2014/main" id="{00000000-0008-0000-0400-0000F3000000}"/>
            </a:ext>
          </a:extLst>
        </xdr:cNvPr>
        <xdr:cNvSpPr/>
      </xdr:nvSpPr>
      <xdr:spPr>
        <a:xfrm>
          <a:off x="164592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115570</xdr:rowOff>
    </xdr:from>
    <xdr:to>
      <xdr:col>78</xdr:col>
      <xdr:colOff>69850</xdr:colOff>
      <xdr:row>59</xdr:row>
      <xdr:rowOff>132715</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4782800" y="1023112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59055</xdr:rowOff>
    </xdr:from>
    <xdr:to>
      <xdr:col>78</xdr:col>
      <xdr:colOff>120650</xdr:colOff>
      <xdr:row>58</xdr:row>
      <xdr:rowOff>160655</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5621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170832</xdr:rowOff>
    </xdr:from>
    <xdr:ext cx="7366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5290800" y="9772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81280</xdr:rowOff>
    </xdr:from>
    <xdr:to>
      <xdr:col>73</xdr:col>
      <xdr:colOff>180975</xdr:colOff>
      <xdr:row>59</xdr:row>
      <xdr:rowOff>115570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3893800" y="101968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16527</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41275</xdr:rowOff>
    </xdr:from>
    <xdr:to>
      <xdr:col>69</xdr:col>
      <xdr:colOff>92075</xdr:colOff>
      <xdr:row>59</xdr:row>
      <xdr:rowOff>81280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004800" y="101568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64770</xdr:rowOff>
    </xdr:from>
    <xdr:to>
      <xdr:col>69</xdr:col>
      <xdr:colOff>142875</xdr:colOff>
      <xdr:row>58</xdr:row>
      <xdr:rowOff>166370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38430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5097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512800" y="977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47625</xdr:rowOff>
    </xdr:from>
    <xdr:to>
      <xdr:col>65</xdr:col>
      <xdr:colOff>53975</xdr:colOff>
      <xdr:row>58</xdr:row>
      <xdr:rowOff>149225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2954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159402</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2623800" y="976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99060</xdr:rowOff>
    </xdr:from>
    <xdr:to>
      <xdr:col>82</xdr:col>
      <xdr:colOff>158750</xdr:colOff>
      <xdr:row>60</xdr:row>
      <xdr:rowOff>29210</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6459200" y="1021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71137</xdr:rowOff>
    </xdr:from>
    <xdr:ext cx="762000" cy="259045"/>
    <xdr:sp macro="" textlink="">
      <xdr:nvSpPr>
        <xdr:cNvPr id="261" name="その他該当値テキスト">
          <a:extLst>
            <a:ext uri="{FF2B5EF4-FFF2-40B4-BE49-F238E27FC236}">
              <a16:creationId xmlns:a16="http://schemas.microsoft.com/office/drawing/2014/main" id="{00000000-0008-0000-0400-000005010000}"/>
            </a:ext>
          </a:extLst>
        </xdr:cNvPr>
        <xdr:cNvSpPr txBox="1"/>
      </xdr:nvSpPr>
      <xdr:spPr>
        <a:xfrm>
          <a:off x="16598900" y="1018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81915</xdr:rowOff>
    </xdr:from>
    <xdr:to>
      <xdr:col>78</xdr:col>
      <xdr:colOff>120650</xdr:colOff>
      <xdr:row>60</xdr:row>
      <xdr:rowOff>12065</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5621000" y="1019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168292</xdr:rowOff>
    </xdr:from>
    <xdr:ext cx="7366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290800" y="10283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64770</xdr:rowOff>
    </xdr:from>
    <xdr:to>
      <xdr:col>74</xdr:col>
      <xdr:colOff>31750</xdr:colOff>
      <xdr:row>59</xdr:row>
      <xdr:rowOff>166370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4732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151147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30480</xdr:rowOff>
    </xdr:from>
    <xdr:to>
      <xdr:col>69</xdr:col>
      <xdr:colOff>142875</xdr:colOff>
      <xdr:row>59</xdr:row>
      <xdr:rowOff>132080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3843000" y="1014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116857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512800" y="1023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161925</xdr:rowOff>
    </xdr:from>
    <xdr:to>
      <xdr:col>65</xdr:col>
      <xdr:colOff>53975</xdr:colOff>
      <xdr:row>59</xdr:row>
      <xdr:rowOff>92075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2954000" y="101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76852</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623800" y="1019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年度は、前年に比べ支出が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している。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主な要因として、秩父広域市町村圏組合において、</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消防防災拠点整備事業実施による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秩父広域市町村圏組合消防費負担金</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184,845</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千円）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が例年より増加していたためである。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また、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皆野・長瀞下水道組合公共下水道負担金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208,045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千円）についても</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組合起債に係る元金償還金が増額</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になって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ためである。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94996</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flipV="1">
          <a:off x="16510000" y="595630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67073</xdr:rowOff>
    </xdr:from>
    <xdr:ext cx="762000" cy="259045"/>
    <xdr:sp macro="" textlink="">
      <xdr:nvSpPr>
        <xdr:cNvPr id="295" name="補助費等最小値テキスト">
          <a:extLst>
            <a:ext uri="{FF2B5EF4-FFF2-40B4-BE49-F238E27FC236}">
              <a16:creationId xmlns:a16="http://schemas.microsoft.com/office/drawing/2014/main" id="{00000000-0008-0000-0400-000027010000}"/>
            </a:ext>
          </a:extLst>
        </xdr:cNvPr>
        <xdr:cNvSpPr txBox="1"/>
      </xdr:nvSpPr>
      <xdr:spPr>
        <a:xfrm>
          <a:off x="165989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94996</xdr:rowOff>
    </xdr:from>
    <xdr:to>
      <xdr:col>82</xdr:col>
      <xdr:colOff>196850</xdr:colOff>
      <xdr:row>40</xdr:row>
      <xdr:rowOff>94996</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695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297" name="補助費等最大値テキスト">
          <a:extLst>
            <a:ext uri="{FF2B5EF4-FFF2-40B4-BE49-F238E27FC236}">
              <a16:creationId xmlns:a16="http://schemas.microsoft.com/office/drawing/2014/main" id="{00000000-0008-0000-0400-000029010000}"/>
            </a:ext>
          </a:extLst>
        </xdr:cNvPr>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67564</xdr:rowOff>
    </xdr:from>
    <xdr:to>
      <xdr:col>82</xdr:col>
      <xdr:colOff>107950</xdr:colOff>
      <xdr:row>38</xdr:row>
      <xdr:rowOff>85852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5671800" y="658266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72153</xdr:rowOff>
    </xdr:from>
    <xdr:ext cx="762000" cy="259045"/>
    <xdr:sp macro="" textlink="">
      <xdr:nvSpPr>
        <xdr:cNvPr id="300" name="補助費等平均値テキスト">
          <a:extLst>
            <a:ext uri="{FF2B5EF4-FFF2-40B4-BE49-F238E27FC236}">
              <a16:creationId xmlns:a16="http://schemas.microsoft.com/office/drawing/2014/main" id="{00000000-0008-0000-0400-00002C010000}"/>
            </a:ext>
          </a:extLst>
        </xdr:cNvPr>
        <xdr:cNvSpPr txBox="1"/>
      </xdr:nvSpPr>
      <xdr:spPr>
        <a:xfrm>
          <a:off x="16598900" y="6244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55626</xdr:rowOff>
    </xdr:from>
    <xdr:to>
      <xdr:col>82</xdr:col>
      <xdr:colOff>158750</xdr:colOff>
      <xdr:row>37</xdr:row>
      <xdr:rowOff>157226</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64592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67564</xdr:rowOff>
    </xdr:from>
    <xdr:to>
      <xdr:col>78</xdr:col>
      <xdr:colOff>69850</xdr:colOff>
      <xdr:row>39</xdr:row>
      <xdr:rowOff>5842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4782800" y="658266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23622</xdr:rowOff>
    </xdr:from>
    <xdr:to>
      <xdr:col>78</xdr:col>
      <xdr:colOff>120650</xdr:colOff>
      <xdr:row>37</xdr:row>
      <xdr:rowOff>125222</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5621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135399</xdr:rowOff>
    </xdr:from>
    <xdr:ext cx="7366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5290800" y="613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131572</xdr:rowOff>
    </xdr:from>
    <xdr:to>
      <xdr:col>73</xdr:col>
      <xdr:colOff>180975</xdr:colOff>
      <xdr:row>39</xdr:row>
      <xdr:rowOff>5842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3893800" y="66466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19050</xdr:rowOff>
    </xdr:from>
    <xdr:to>
      <xdr:col>74</xdr:col>
      <xdr:colOff>31750</xdr:colOff>
      <xdr:row>37</xdr:row>
      <xdr:rowOff>120650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130827</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4401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152146</xdr:rowOff>
    </xdr:from>
    <xdr:to>
      <xdr:col>69</xdr:col>
      <xdr:colOff>92075</xdr:colOff>
      <xdr:row>38</xdr:row>
      <xdr:rowOff>131572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004800" y="6495796"/>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14478</xdr:rowOff>
    </xdr:from>
    <xdr:to>
      <xdr:col>69</xdr:col>
      <xdr:colOff>142875</xdr:colOff>
      <xdr:row>37</xdr:row>
      <xdr:rowOff>116078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3843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126255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3512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158496</xdr:rowOff>
    </xdr:from>
    <xdr:to>
      <xdr:col>65</xdr:col>
      <xdr:colOff>53975</xdr:colOff>
      <xdr:row>37</xdr:row>
      <xdr:rowOff>88646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2954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98823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2623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35052</xdr:rowOff>
    </xdr:from>
    <xdr:to>
      <xdr:col>82</xdr:col>
      <xdr:colOff>158750</xdr:colOff>
      <xdr:row>38</xdr:row>
      <xdr:rowOff>136652</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64592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7129</xdr:rowOff>
    </xdr:from>
    <xdr:ext cx="762000" cy="259045"/>
    <xdr:sp macro="" textlink="">
      <xdr:nvSpPr>
        <xdr:cNvPr id="319" name="補助費等該当値テキスト">
          <a:extLst>
            <a:ext uri="{FF2B5EF4-FFF2-40B4-BE49-F238E27FC236}">
              <a16:creationId xmlns:a16="http://schemas.microsoft.com/office/drawing/2014/main" id="{00000000-0008-0000-0400-00003F010000}"/>
            </a:ext>
          </a:extLst>
        </xdr:cNvPr>
        <xdr:cNvSpPr txBox="1"/>
      </xdr:nvSpPr>
      <xdr:spPr>
        <a:xfrm>
          <a:off x="165989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16764</xdr:rowOff>
    </xdr:from>
    <xdr:to>
      <xdr:col>78</xdr:col>
      <xdr:colOff>120650</xdr:colOff>
      <xdr:row>38</xdr:row>
      <xdr:rowOff>118364</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5621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103141</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618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126492</xdr:rowOff>
    </xdr:from>
    <xdr:to>
      <xdr:col>74</xdr:col>
      <xdr:colOff>31750</xdr:colOff>
      <xdr:row>39</xdr:row>
      <xdr:rowOff>56642</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47320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41419</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672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80772</xdr:rowOff>
    </xdr:from>
    <xdr:to>
      <xdr:col>69</xdr:col>
      <xdr:colOff>142875</xdr:colOff>
      <xdr:row>39</xdr:row>
      <xdr:rowOff>10922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3843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167149</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101346</xdr:rowOff>
    </xdr:from>
    <xdr:to>
      <xdr:col>65</xdr:col>
      <xdr:colOff>53975</xdr:colOff>
      <xdr:row>38</xdr:row>
      <xdr:rowOff>31496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2954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16273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年々</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増加傾向にあ</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るものの令和元年度は前年度と同水準となった。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年度以降、上水道広域化施設整備事業出資金のための出資債を毎年起債すること</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になった増や、</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年度学校教育施設等整備事業債（</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1,110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千円）等</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におけるものが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挙げられる。皆野町は近年やや増加傾向にあるため、今後とも緊急度・住民ニーズを的確に把握した事業を選択するとともに、地方債の新規発行を抑制し、比率の低下に努める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公債費グラフ枠">
          <a:extLst>
            <a:ext uri="{FF2B5EF4-FFF2-40B4-BE49-F238E27FC236}">
              <a16:creationId xmlns:a16="http://schemas.microsoft.com/office/drawing/2014/main" id="{00000000-0008-0000-0400-00005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80</xdr:row>
      <xdr:rowOff>53848</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flipV="1">
          <a:off x="4826000" y="12631420"/>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25925</xdr:rowOff>
    </xdr:from>
    <xdr:ext cx="762000" cy="259045"/>
    <xdr:sp macro="" textlink="">
      <xdr:nvSpPr>
        <xdr:cNvPr id="353" name="公債費最小値テキスト">
          <a:extLst>
            <a:ext uri="{FF2B5EF4-FFF2-40B4-BE49-F238E27FC236}">
              <a16:creationId xmlns:a16="http://schemas.microsoft.com/office/drawing/2014/main" id="{00000000-0008-0000-0400-000061010000}"/>
            </a:ext>
          </a:extLst>
        </xdr:cNvPr>
        <xdr:cNvSpPr txBox="1"/>
      </xdr:nvSpPr>
      <xdr:spPr>
        <a:xfrm>
          <a:off x="4914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53848</xdr:rowOff>
    </xdr:from>
    <xdr:to>
      <xdr:col>24</xdr:col>
      <xdr:colOff>114300</xdr:colOff>
      <xdr:row>80</xdr:row>
      <xdr:rowOff>53848</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4737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55" name="公債費最大値テキスト">
          <a:extLst>
            <a:ext uri="{FF2B5EF4-FFF2-40B4-BE49-F238E27FC236}">
              <a16:creationId xmlns:a16="http://schemas.microsoft.com/office/drawing/2014/main" id="{00000000-0008-0000-0400-000063010000}"/>
            </a:ext>
          </a:extLst>
        </xdr:cNvPr>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113285</xdr:rowOff>
    </xdr:from>
    <xdr:to>
      <xdr:col>24</xdr:col>
      <xdr:colOff>25400</xdr:colOff>
      <xdr:row>76</xdr:row>
      <xdr:rowOff>113285</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3987800" y="13143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158005</xdr:rowOff>
    </xdr:from>
    <xdr:ext cx="762000" cy="259045"/>
    <xdr:sp macro="" textlink="">
      <xdr:nvSpPr>
        <xdr:cNvPr id="358" name="公債費平均値テキスト">
          <a:extLst>
            <a:ext uri="{FF2B5EF4-FFF2-40B4-BE49-F238E27FC236}">
              <a16:creationId xmlns:a16="http://schemas.microsoft.com/office/drawing/2014/main" id="{00000000-0008-0000-0400-000066010000}"/>
            </a:ext>
          </a:extLst>
        </xdr:cNvPr>
        <xdr:cNvSpPr txBox="1"/>
      </xdr:nvSpPr>
      <xdr:spPr>
        <a:xfrm>
          <a:off x="4914900" y="13188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14478</xdr:rowOff>
    </xdr:from>
    <xdr:to>
      <xdr:col>24</xdr:col>
      <xdr:colOff>76200</xdr:colOff>
      <xdr:row>77</xdr:row>
      <xdr:rowOff>116078</xdr:rowOff>
    </xdr:to>
    <xdr:sp macro="" textlink="">
      <xdr:nvSpPr>
        <xdr:cNvPr id="359" name="フローチャート: 判断 358">
          <a:extLst>
            <a:ext uri="{FF2B5EF4-FFF2-40B4-BE49-F238E27FC236}">
              <a16:creationId xmlns:a16="http://schemas.microsoft.com/office/drawing/2014/main" id="{00000000-0008-0000-0400-000067010000}"/>
            </a:ext>
          </a:extLst>
        </xdr:cNvPr>
        <xdr:cNvSpPr/>
      </xdr:nvSpPr>
      <xdr:spPr>
        <a:xfrm>
          <a:off x="4775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94996</xdr:rowOff>
    </xdr:from>
    <xdr:to>
      <xdr:col>19</xdr:col>
      <xdr:colOff>187325</xdr:colOff>
      <xdr:row>76</xdr:row>
      <xdr:rowOff>113285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098800" y="1312519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91712</xdr:rowOff>
    </xdr:from>
    <xdr:ext cx="7366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3606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85852</xdr:rowOff>
    </xdr:from>
    <xdr:to>
      <xdr:col>15</xdr:col>
      <xdr:colOff>98425</xdr:colOff>
      <xdr:row>76</xdr:row>
      <xdr:rowOff>94996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2209800" y="131160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96283</xdr:rowOff>
    </xdr:from>
    <xdr:ext cx="762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717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35561</xdr:rowOff>
    </xdr:from>
    <xdr:to>
      <xdr:col>11</xdr:col>
      <xdr:colOff>9525</xdr:colOff>
      <xdr:row>76</xdr:row>
      <xdr:rowOff>85852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1320800" y="13065761"/>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19050</xdr:rowOff>
    </xdr:from>
    <xdr:to>
      <xdr:col>11</xdr:col>
      <xdr:colOff>60325</xdr:colOff>
      <xdr:row>77</xdr:row>
      <xdr:rowOff>120650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105427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51054</xdr:rowOff>
    </xdr:from>
    <xdr:to>
      <xdr:col>6</xdr:col>
      <xdr:colOff>171450</xdr:colOff>
      <xdr:row>77</xdr:row>
      <xdr:rowOff>152654</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1270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137431</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939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62485</xdr:rowOff>
    </xdr:from>
    <xdr:to>
      <xdr:col>24</xdr:col>
      <xdr:colOff>76200</xdr:colOff>
      <xdr:row>76</xdr:row>
      <xdr:rowOff>164085</xdr:rowOff>
    </xdr:to>
    <xdr:sp macro="" textlink="">
      <xdr:nvSpPr>
        <xdr:cNvPr id="376" name="楕円 375">
          <a:extLst>
            <a:ext uri="{FF2B5EF4-FFF2-40B4-BE49-F238E27FC236}">
              <a16:creationId xmlns:a16="http://schemas.microsoft.com/office/drawing/2014/main" id="{00000000-0008-0000-0400-000078010000}"/>
            </a:ext>
          </a:extLst>
        </xdr:cNvPr>
        <xdr:cNvSpPr/>
      </xdr:nvSpPr>
      <xdr:spPr>
        <a:xfrm>
          <a:off x="47752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79011</xdr:rowOff>
    </xdr:from>
    <xdr:ext cx="762000" cy="259045"/>
    <xdr:sp macro="" textlink="">
      <xdr:nvSpPr>
        <xdr:cNvPr id="377" name="公債費該当値テキスト">
          <a:extLst>
            <a:ext uri="{FF2B5EF4-FFF2-40B4-BE49-F238E27FC236}">
              <a16:creationId xmlns:a16="http://schemas.microsoft.com/office/drawing/2014/main" id="{00000000-0008-0000-0400-000079010000}"/>
            </a:ext>
          </a:extLst>
        </xdr:cNvPr>
        <xdr:cNvSpPr txBox="1"/>
      </xdr:nvSpPr>
      <xdr:spPr>
        <a:xfrm>
          <a:off x="4914900" y="1293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62485</xdr:rowOff>
    </xdr:from>
    <xdr:to>
      <xdr:col>20</xdr:col>
      <xdr:colOff>38100</xdr:colOff>
      <xdr:row>76</xdr:row>
      <xdr:rowOff>164085</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3937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2811</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44196</xdr:rowOff>
    </xdr:from>
    <xdr:to>
      <xdr:col>15</xdr:col>
      <xdr:colOff>149225</xdr:colOff>
      <xdr:row>76</xdr:row>
      <xdr:rowOff>145796</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048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155973</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35052</xdr:rowOff>
    </xdr:from>
    <xdr:to>
      <xdr:col>11</xdr:col>
      <xdr:colOff>60325</xdr:colOff>
      <xdr:row>76</xdr:row>
      <xdr:rowOff>136652</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2159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146829</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156211</xdr:rowOff>
    </xdr:from>
    <xdr:to>
      <xdr:col>6</xdr:col>
      <xdr:colOff>171450</xdr:colOff>
      <xdr:row>76</xdr:row>
      <xdr:rowOff>86361</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1270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96537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6" name="正方形/長方形 385">
          <a:extLst>
            <a:ext uri="{FF2B5EF4-FFF2-40B4-BE49-F238E27FC236}">
              <a16:creationId xmlns:a16="http://schemas.microsoft.com/office/drawing/2014/main" id="{00000000-0008-0000-0400-00008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公債費以外は、平成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り、類似団体平均を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ポイント下回った。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補助費や扶助費等について、引き続き行財政改革を進め、経費の削減に努めていく。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8" name="直線コネクタ 397">
          <a:extLst>
            <a:ext uri="{FF2B5EF4-FFF2-40B4-BE49-F238E27FC236}">
              <a16:creationId xmlns:a16="http://schemas.microsoft.com/office/drawing/2014/main" id="{00000000-0008-0000-0400-00008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0" name="公債費以外グラフ枠">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53848</xdr:rowOff>
    </xdr:from>
    <xdr:to>
      <xdr:col>82</xdr:col>
      <xdr:colOff>107950</xdr:colOff>
      <xdr:row>81</xdr:row>
      <xdr:rowOff>83565</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flipV="1">
          <a:off x="16510000" y="12741148"/>
          <a:ext cx="0" cy="122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55642</xdr:rowOff>
    </xdr:from>
    <xdr:ext cx="762000" cy="259045"/>
    <xdr:sp macro="" textlink="">
      <xdr:nvSpPr>
        <xdr:cNvPr id="412" name="公債費以外最小値テキスト">
          <a:extLst>
            <a:ext uri="{FF2B5EF4-FFF2-40B4-BE49-F238E27FC236}">
              <a16:creationId xmlns:a16="http://schemas.microsoft.com/office/drawing/2014/main" id="{00000000-0008-0000-0400-00009C010000}"/>
            </a:ext>
          </a:extLst>
        </xdr:cNvPr>
        <xdr:cNvSpPr txBox="1"/>
      </xdr:nvSpPr>
      <xdr:spPr>
        <a:xfrm>
          <a:off x="16598900" y="1394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83565</xdr:rowOff>
    </xdr:from>
    <xdr:to>
      <xdr:col>82</xdr:col>
      <xdr:colOff>196850</xdr:colOff>
      <xdr:row>81</xdr:row>
      <xdr:rowOff>83565</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6421100" y="1397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140225</xdr:rowOff>
    </xdr:from>
    <xdr:ext cx="762000" cy="259045"/>
    <xdr:sp macro="" textlink="">
      <xdr:nvSpPr>
        <xdr:cNvPr id="414" name="公債費以外最大値テキスト">
          <a:extLst>
            <a:ext uri="{FF2B5EF4-FFF2-40B4-BE49-F238E27FC236}">
              <a16:creationId xmlns:a16="http://schemas.microsoft.com/office/drawing/2014/main" id="{00000000-0008-0000-0400-00009E010000}"/>
            </a:ext>
          </a:extLst>
        </xdr:cNvPr>
        <xdr:cNvSpPr txBox="1"/>
      </xdr:nvSpPr>
      <xdr:spPr>
        <a:xfrm>
          <a:off x="16598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53848</xdr:rowOff>
    </xdr:from>
    <xdr:to>
      <xdr:col>82</xdr:col>
      <xdr:colOff>196850</xdr:colOff>
      <xdr:row>74</xdr:row>
      <xdr:rowOff>53848</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6421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154432</xdr:rowOff>
    </xdr:from>
    <xdr:to>
      <xdr:col>82</xdr:col>
      <xdr:colOff>107950</xdr:colOff>
      <xdr:row>77</xdr:row>
      <xdr:rowOff>42418</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5671800" y="1318463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271</xdr:rowOff>
    </xdr:from>
    <xdr:ext cx="762000" cy="259045"/>
    <xdr:sp macro="" textlink="">
      <xdr:nvSpPr>
        <xdr:cNvPr id="417" name="公債費以外平均値テキスト">
          <a:extLst>
            <a:ext uri="{FF2B5EF4-FFF2-40B4-BE49-F238E27FC236}">
              <a16:creationId xmlns:a16="http://schemas.microsoft.com/office/drawing/2014/main" id="{00000000-0008-0000-0400-0000A1010000}"/>
            </a:ext>
          </a:extLst>
        </xdr:cNvPr>
        <xdr:cNvSpPr txBox="1"/>
      </xdr:nvSpPr>
      <xdr:spPr>
        <a:xfrm>
          <a:off x="16598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18" name="フローチャート: 判断 417">
          <a:extLst>
            <a:ext uri="{FF2B5EF4-FFF2-40B4-BE49-F238E27FC236}">
              <a16:creationId xmlns:a16="http://schemas.microsoft.com/office/drawing/2014/main" id="{00000000-0008-0000-0400-0000A2010000}"/>
            </a:ext>
          </a:extLst>
        </xdr:cNvPr>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154432</xdr:rowOff>
    </xdr:from>
    <xdr:to>
      <xdr:col>78</xdr:col>
      <xdr:colOff>69850</xdr:colOff>
      <xdr:row>77</xdr:row>
      <xdr:rowOff>65278</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4782800" y="131846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153924</xdr:rowOff>
    </xdr:from>
    <xdr:to>
      <xdr:col>78</xdr:col>
      <xdr:colOff>120650</xdr:colOff>
      <xdr:row>77</xdr:row>
      <xdr:rowOff>84074</xdr:rowOff>
    </xdr:to>
    <xdr:sp macro="" textlink="">
      <xdr:nvSpPr>
        <xdr:cNvPr id="420" name="フローチャート: 判断 419">
          <a:extLst>
            <a:ext uri="{FF2B5EF4-FFF2-40B4-BE49-F238E27FC236}">
              <a16:creationId xmlns:a16="http://schemas.microsoft.com/office/drawing/2014/main" id="{00000000-0008-0000-0400-0000A4010000}"/>
            </a:ext>
          </a:extLst>
        </xdr:cNvPr>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68851</xdr:rowOff>
    </xdr:from>
    <xdr:ext cx="7366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5290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140715</xdr:rowOff>
    </xdr:from>
    <xdr:to>
      <xdr:col>73</xdr:col>
      <xdr:colOff>180975</xdr:colOff>
      <xdr:row>77</xdr:row>
      <xdr:rowOff>65278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3893800" y="13170915"/>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126492</xdr:rowOff>
    </xdr:from>
    <xdr:to>
      <xdr:col>74</xdr:col>
      <xdr:colOff>31750</xdr:colOff>
      <xdr:row>77</xdr:row>
      <xdr:rowOff>56642</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66819</xdr:rowOff>
    </xdr:from>
    <xdr:ext cx="762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154432</xdr:rowOff>
    </xdr:from>
    <xdr:to>
      <xdr:col>69</xdr:col>
      <xdr:colOff>92075</xdr:colOff>
      <xdr:row>76</xdr:row>
      <xdr:rowOff>140715</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3004800" y="12841732"/>
          <a:ext cx="889000" cy="32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71138</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2623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163068</xdr:rowOff>
    </xdr:from>
    <xdr:to>
      <xdr:col>82</xdr:col>
      <xdr:colOff>158750</xdr:colOff>
      <xdr:row>77</xdr:row>
      <xdr:rowOff>93218</xdr:rowOff>
    </xdr:to>
    <xdr:sp macro="" textlink="">
      <xdr:nvSpPr>
        <xdr:cNvPr id="435" name="楕円 434">
          <a:extLst>
            <a:ext uri="{FF2B5EF4-FFF2-40B4-BE49-F238E27FC236}">
              <a16:creationId xmlns:a16="http://schemas.microsoft.com/office/drawing/2014/main" id="{00000000-0008-0000-0400-0000B3010000}"/>
            </a:ext>
          </a:extLst>
        </xdr:cNvPr>
        <xdr:cNvSpPr/>
      </xdr:nvSpPr>
      <xdr:spPr>
        <a:xfrm>
          <a:off x="164592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8145</xdr:rowOff>
    </xdr:from>
    <xdr:ext cx="762000" cy="259045"/>
    <xdr:sp macro="" textlink="">
      <xdr:nvSpPr>
        <xdr:cNvPr id="436" name="公債費以外該当値テキスト">
          <a:extLst>
            <a:ext uri="{FF2B5EF4-FFF2-40B4-BE49-F238E27FC236}">
              <a16:creationId xmlns:a16="http://schemas.microsoft.com/office/drawing/2014/main" id="{00000000-0008-0000-0400-0000B4010000}"/>
            </a:ext>
          </a:extLst>
        </xdr:cNvPr>
        <xdr:cNvSpPr txBox="1"/>
      </xdr:nvSpPr>
      <xdr:spPr>
        <a:xfrm>
          <a:off x="16598900" y="130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103632</xdr:rowOff>
    </xdr:from>
    <xdr:to>
      <xdr:col>78</xdr:col>
      <xdr:colOff>120650</xdr:colOff>
      <xdr:row>77</xdr:row>
      <xdr:rowOff>33782</xdr:rowOff>
    </xdr:to>
    <xdr:sp macro="" textlink="">
      <xdr:nvSpPr>
        <xdr:cNvPr id="437" name="楕円 436">
          <a:extLst>
            <a:ext uri="{FF2B5EF4-FFF2-40B4-BE49-F238E27FC236}">
              <a16:creationId xmlns:a16="http://schemas.microsoft.com/office/drawing/2014/main" id="{00000000-0008-0000-0400-0000B5010000}"/>
            </a:ext>
          </a:extLst>
        </xdr:cNvPr>
        <xdr:cNvSpPr/>
      </xdr:nvSpPr>
      <xdr:spPr>
        <a:xfrm>
          <a:off x="15621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43959</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14478</xdr:rowOff>
    </xdr:from>
    <xdr:to>
      <xdr:col>74</xdr:col>
      <xdr:colOff>31750</xdr:colOff>
      <xdr:row>77</xdr:row>
      <xdr:rowOff>116078</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4732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100855</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89915</xdr:rowOff>
    </xdr:from>
    <xdr:to>
      <xdr:col>69</xdr:col>
      <xdr:colOff>142875</xdr:colOff>
      <xdr:row>77</xdr:row>
      <xdr:rowOff>20065</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3843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103632</xdr:rowOff>
    </xdr:from>
    <xdr:to>
      <xdr:col>65</xdr:col>
      <xdr:colOff>53975</xdr:colOff>
      <xdr:row>75</xdr:row>
      <xdr:rowOff>33782</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2954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43959</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255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埼玉県皆野町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77744</xdr:rowOff>
    </xdr:from>
    <xdr:to>
      <xdr:col>29</xdr:col>
      <xdr:colOff>127000</xdr:colOff>
      <xdr:row>19</xdr:row>
      <xdr:rowOff>160079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11319"/>
          <a:ext cx="0" cy="145393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132156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37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160079</xdr:rowOff>
    </xdr:from>
    <xdr:to>
      <xdr:col>30</xdr:col>
      <xdr:colOff>25400</xdr:colOff>
      <xdr:row>19</xdr:row>
      <xdr:rowOff>160079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65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164121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5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77744</xdr:rowOff>
    </xdr:from>
    <xdr:to>
      <xdr:col>30</xdr:col>
      <xdr:colOff>25400</xdr:colOff>
      <xdr:row>11</xdr:row>
      <xdr:rowOff>77744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113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55166</xdr:rowOff>
    </xdr:from>
    <xdr:to>
      <xdr:col>29</xdr:col>
      <xdr:colOff>127000</xdr:colOff>
      <xdr:row>18</xdr:row>
      <xdr:rowOff>89784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88891"/>
          <a:ext cx="647700" cy="34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61035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518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44508</xdr:rowOff>
    </xdr:from>
    <xdr:to>
      <xdr:col>29</xdr:col>
      <xdr:colOff>177800</xdr:colOff>
      <xdr:row>17</xdr:row>
      <xdr:rowOff>146108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89784</xdr:rowOff>
    </xdr:from>
    <xdr:to>
      <xdr:col>26</xdr:col>
      <xdr:colOff>50800</xdr:colOff>
      <xdr:row>18</xdr:row>
      <xdr:rowOff>113200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23509"/>
          <a:ext cx="698500" cy="23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67224</xdr:rowOff>
    </xdr:from>
    <xdr:to>
      <xdr:col>26</xdr:col>
      <xdr:colOff>101600</xdr:colOff>
      <xdr:row>17</xdr:row>
      <xdr:rowOff>168824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7551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98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113200</xdr:rowOff>
    </xdr:from>
    <xdr:to>
      <xdr:col>22</xdr:col>
      <xdr:colOff>114300</xdr:colOff>
      <xdr:row>18</xdr:row>
      <xdr:rowOff>134361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46925"/>
          <a:ext cx="698500" cy="21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97048</xdr:rowOff>
    </xdr:from>
    <xdr:to>
      <xdr:col>22</xdr:col>
      <xdr:colOff>165100</xdr:colOff>
      <xdr:row>18</xdr:row>
      <xdr:rowOff>27198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37375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2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134361</xdr:rowOff>
    </xdr:from>
    <xdr:to>
      <xdr:col>18</xdr:col>
      <xdr:colOff>177800</xdr:colOff>
      <xdr:row>18</xdr:row>
      <xdr:rowOff>161785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68086"/>
          <a:ext cx="698500" cy="27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110879</xdr:rowOff>
    </xdr:from>
    <xdr:to>
      <xdr:col>19</xdr:col>
      <xdr:colOff>38100</xdr:colOff>
      <xdr:row>18</xdr:row>
      <xdr:rowOff>41029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51206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4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98275</xdr:rowOff>
    </xdr:from>
    <xdr:to>
      <xdr:col>15</xdr:col>
      <xdr:colOff>101600</xdr:colOff>
      <xdr:row>18</xdr:row>
      <xdr:rowOff>28425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38602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2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4366</xdr:rowOff>
    </xdr:from>
    <xdr:to>
      <xdr:col>29</xdr:col>
      <xdr:colOff>177800</xdr:colOff>
      <xdr:row>18</xdr:row>
      <xdr:rowOff>105966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38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147893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1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38984</xdr:rowOff>
    </xdr:from>
    <xdr:to>
      <xdr:col>26</xdr:col>
      <xdr:colOff>101600</xdr:colOff>
      <xdr:row>18</xdr:row>
      <xdr:rowOff>140584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72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125361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59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62400</xdr:rowOff>
    </xdr:from>
    <xdr:to>
      <xdr:col>22</xdr:col>
      <xdr:colOff>165100</xdr:colOff>
      <xdr:row>18</xdr:row>
      <xdr:rowOff>164000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96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148777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8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83561</xdr:rowOff>
    </xdr:from>
    <xdr:to>
      <xdr:col>19</xdr:col>
      <xdr:colOff>38100</xdr:colOff>
      <xdr:row>19</xdr:row>
      <xdr:rowOff>13711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17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169938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0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110985</xdr:rowOff>
    </xdr:from>
    <xdr:to>
      <xdr:col>15</xdr:col>
      <xdr:colOff>101600</xdr:colOff>
      <xdr:row>19</xdr:row>
      <xdr:rowOff>41135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44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25912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3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108464</xdr:rowOff>
    </xdr:from>
    <xdr:to>
      <xdr:col>29</xdr:col>
      <xdr:colOff>127000</xdr:colOff>
      <xdr:row>37</xdr:row>
      <xdr:rowOff>242881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33014"/>
          <a:ext cx="0" cy="13345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214958</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3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242881</xdr:rowOff>
    </xdr:from>
    <xdr:to>
      <xdr:col>30</xdr:col>
      <xdr:colOff>25400</xdr:colOff>
      <xdr:row>37</xdr:row>
      <xdr:rowOff>242881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67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23391</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7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108464</xdr:rowOff>
    </xdr:from>
    <xdr:to>
      <xdr:col>30</xdr:col>
      <xdr:colOff>25400</xdr:colOff>
      <xdr:row>33</xdr:row>
      <xdr:rowOff>108464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330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215278</xdr:rowOff>
    </xdr:from>
    <xdr:to>
      <xdr:col>29</xdr:col>
      <xdr:colOff>127000</xdr:colOff>
      <xdr:row>35</xdr:row>
      <xdr:rowOff>217450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825628"/>
          <a:ext cx="647700" cy="2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279398</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468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91421</xdr:rowOff>
    </xdr:from>
    <xdr:to>
      <xdr:col>29</xdr:col>
      <xdr:colOff>177800</xdr:colOff>
      <xdr:row>35</xdr:row>
      <xdr:rowOff>193021</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217450</xdr:rowOff>
    </xdr:from>
    <xdr:to>
      <xdr:col>26</xdr:col>
      <xdr:colOff>50800</xdr:colOff>
      <xdr:row>35</xdr:row>
      <xdr:rowOff>245738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827800"/>
          <a:ext cx="698500" cy="28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110261</xdr:rowOff>
    </xdr:from>
    <xdr:to>
      <xdr:col>26</xdr:col>
      <xdr:colOff>101600</xdr:colOff>
      <xdr:row>35</xdr:row>
      <xdr:rowOff>211861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222038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48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245738</xdr:rowOff>
    </xdr:from>
    <xdr:to>
      <xdr:col>22</xdr:col>
      <xdr:colOff>114300</xdr:colOff>
      <xdr:row>35</xdr:row>
      <xdr:rowOff>280105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856088"/>
          <a:ext cx="698500" cy="343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103213</xdr:rowOff>
    </xdr:from>
    <xdr:to>
      <xdr:col>22</xdr:col>
      <xdr:colOff>165100</xdr:colOff>
      <xdr:row>35</xdr:row>
      <xdr:rowOff>204813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214990</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48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280105</xdr:rowOff>
    </xdr:from>
    <xdr:to>
      <xdr:col>18</xdr:col>
      <xdr:colOff>177800</xdr:colOff>
      <xdr:row>36</xdr:row>
      <xdr:rowOff>30607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890455"/>
          <a:ext cx="698500" cy="93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107061</xdr:rowOff>
    </xdr:from>
    <xdr:to>
      <xdr:col>19</xdr:col>
      <xdr:colOff>38100</xdr:colOff>
      <xdr:row>35</xdr:row>
      <xdr:rowOff>208661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218838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4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82582</xdr:rowOff>
    </xdr:from>
    <xdr:to>
      <xdr:col>15</xdr:col>
      <xdr:colOff>101600</xdr:colOff>
      <xdr:row>35</xdr:row>
      <xdr:rowOff>184182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194359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4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164478</xdr:rowOff>
    </xdr:from>
    <xdr:to>
      <xdr:col>29</xdr:col>
      <xdr:colOff>177800</xdr:colOff>
      <xdr:row>35</xdr:row>
      <xdr:rowOff>266078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774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136555</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74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166650</xdr:rowOff>
    </xdr:from>
    <xdr:to>
      <xdr:col>26</xdr:col>
      <xdr:colOff>101600</xdr:colOff>
      <xdr:row>35</xdr:row>
      <xdr:rowOff>268250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77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253027</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8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194938</xdr:rowOff>
    </xdr:from>
    <xdr:to>
      <xdr:col>22</xdr:col>
      <xdr:colOff>165100</xdr:colOff>
      <xdr:row>35</xdr:row>
      <xdr:rowOff>296538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05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281315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89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229305</xdr:rowOff>
    </xdr:from>
    <xdr:to>
      <xdr:col>19</xdr:col>
      <xdr:colOff>38100</xdr:colOff>
      <xdr:row>35</xdr:row>
      <xdr:rowOff>330905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839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315682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92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322707</xdr:rowOff>
    </xdr:from>
    <xdr:to>
      <xdr:col>15</xdr:col>
      <xdr:colOff>101600</xdr:colOff>
      <xdr:row>36</xdr:row>
      <xdr:rowOff>81407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933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66184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01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埼玉県皆野町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9,677
9,600
63.74
4,335,170
4,059,487
222,461
2,778,520
3,147,056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86093</xdr:rowOff>
    </xdr:from>
    <xdr:to>
      <xdr:col>24</xdr:col>
      <xdr:colOff>62865</xdr:colOff>
      <xdr:row>39</xdr:row>
      <xdr:rowOff>64201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9593"/>
          <a:ext cx="1270" cy="1521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68028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5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64201</xdr:rowOff>
    </xdr:from>
    <xdr:to>
      <xdr:col>24</xdr:col>
      <xdr:colOff>152400</xdr:colOff>
      <xdr:row>39</xdr:row>
      <xdr:rowOff>64201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5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32770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0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86093</xdr:rowOff>
    </xdr:from>
    <xdr:to>
      <xdr:col>24</xdr:col>
      <xdr:colOff>152400</xdr:colOff>
      <xdr:row>30</xdr:row>
      <xdr:rowOff>86093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9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74640</xdr:rowOff>
    </xdr:from>
    <xdr:to>
      <xdr:col>24</xdr:col>
      <xdr:colOff>63500</xdr:colOff>
      <xdr:row>38</xdr:row>
      <xdr:rowOff>91504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589740"/>
          <a:ext cx="838200" cy="1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37101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09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14224</xdr:rowOff>
    </xdr:from>
    <xdr:to>
      <xdr:col>24</xdr:col>
      <xdr:colOff>114300</xdr:colOff>
      <xdr:row>37</xdr:row>
      <xdr:rowOff>115824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5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91504</xdr:rowOff>
    </xdr:from>
    <xdr:to>
      <xdr:col>19</xdr:col>
      <xdr:colOff>177800</xdr:colOff>
      <xdr:row>38</xdr:row>
      <xdr:rowOff>108732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606604"/>
          <a:ext cx="889000" cy="1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32093</xdr:rowOff>
    </xdr:from>
    <xdr:to>
      <xdr:col>20</xdr:col>
      <xdr:colOff>38100</xdr:colOff>
      <xdr:row>37</xdr:row>
      <xdr:rowOff>133693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150220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5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108732</xdr:rowOff>
    </xdr:from>
    <xdr:to>
      <xdr:col>15</xdr:col>
      <xdr:colOff>50800</xdr:colOff>
      <xdr:row>38</xdr:row>
      <xdr:rowOff>113785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623832"/>
          <a:ext cx="889000" cy="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54061</xdr:rowOff>
    </xdr:from>
    <xdr:to>
      <xdr:col>15</xdr:col>
      <xdr:colOff>101600</xdr:colOff>
      <xdr:row>37</xdr:row>
      <xdr:rowOff>155661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738</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7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102392</xdr:rowOff>
    </xdr:from>
    <xdr:to>
      <xdr:col>10</xdr:col>
      <xdr:colOff>114300</xdr:colOff>
      <xdr:row>38</xdr:row>
      <xdr:rowOff>113785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617492"/>
          <a:ext cx="889000" cy="1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64615</xdr:rowOff>
    </xdr:from>
    <xdr:to>
      <xdr:col>10</xdr:col>
      <xdr:colOff>165100</xdr:colOff>
      <xdr:row>37</xdr:row>
      <xdr:rowOff>166215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11292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8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42281</xdr:rowOff>
    </xdr:from>
    <xdr:to>
      <xdr:col>6</xdr:col>
      <xdr:colOff>38100</xdr:colOff>
      <xdr:row>37</xdr:row>
      <xdr:rowOff>143881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160408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6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23840</xdr:rowOff>
    </xdr:from>
    <xdr:to>
      <xdr:col>24</xdr:col>
      <xdr:colOff>114300</xdr:colOff>
      <xdr:row>38</xdr:row>
      <xdr:rowOff>125440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53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2267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51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40704</xdr:rowOff>
    </xdr:from>
    <xdr:to>
      <xdr:col>20</xdr:col>
      <xdr:colOff>38100</xdr:colOff>
      <xdr:row>38</xdr:row>
      <xdr:rowOff>142304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5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133431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4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57932</xdr:rowOff>
    </xdr:from>
    <xdr:to>
      <xdr:col>15</xdr:col>
      <xdr:colOff>101600</xdr:colOff>
      <xdr:row>38</xdr:row>
      <xdr:rowOff>159532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7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150659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6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62985</xdr:rowOff>
    </xdr:from>
    <xdr:to>
      <xdr:col>10</xdr:col>
      <xdr:colOff>165100</xdr:colOff>
      <xdr:row>38</xdr:row>
      <xdr:rowOff>164585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155712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7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51592</xdr:rowOff>
    </xdr:from>
    <xdr:to>
      <xdr:col>6</xdr:col>
      <xdr:colOff>38100</xdr:colOff>
      <xdr:row>38</xdr:row>
      <xdr:rowOff>153192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6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144319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5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21706</xdr:rowOff>
    </xdr:from>
    <xdr:to>
      <xdr:col>24</xdr:col>
      <xdr:colOff>62865</xdr:colOff>
      <xdr:row>57</xdr:row>
      <xdr:rowOff>115345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937106"/>
          <a:ext cx="1270" cy="950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119172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9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115345</xdr:rowOff>
    </xdr:from>
    <xdr:to>
      <xdr:col>24</xdr:col>
      <xdr:colOff>152400</xdr:colOff>
      <xdr:row>57</xdr:row>
      <xdr:rowOff>115345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8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139833</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71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21706</xdr:rowOff>
    </xdr:from>
    <xdr:to>
      <xdr:col>24</xdr:col>
      <xdr:colOff>152400</xdr:colOff>
      <xdr:row>52</xdr:row>
      <xdr:rowOff>21706</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9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78198</xdr:rowOff>
    </xdr:from>
    <xdr:to>
      <xdr:col>24</xdr:col>
      <xdr:colOff>63500</xdr:colOff>
      <xdr:row>57</xdr:row>
      <xdr:rowOff>85527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850848"/>
          <a:ext cx="838200" cy="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13410</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443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161983</xdr:rowOff>
    </xdr:from>
    <xdr:to>
      <xdr:col>24</xdr:col>
      <xdr:colOff>114300</xdr:colOff>
      <xdr:row>56</xdr:row>
      <xdr:rowOff>92133</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85527</xdr:rowOff>
    </xdr:from>
    <xdr:to>
      <xdr:col>19</xdr:col>
      <xdr:colOff>177800</xdr:colOff>
      <xdr:row>57</xdr:row>
      <xdr:rowOff>106992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858177"/>
          <a:ext cx="889000" cy="2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15286</xdr:rowOff>
    </xdr:from>
    <xdr:to>
      <xdr:col>20</xdr:col>
      <xdr:colOff>38100</xdr:colOff>
      <xdr:row>56</xdr:row>
      <xdr:rowOff>116886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133413</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101661</xdr:rowOff>
    </xdr:from>
    <xdr:to>
      <xdr:col>15</xdr:col>
      <xdr:colOff>50800</xdr:colOff>
      <xdr:row>57</xdr:row>
      <xdr:rowOff>106992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9874311"/>
          <a:ext cx="889000" cy="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34813</xdr:rowOff>
    </xdr:from>
    <xdr:to>
      <xdr:col>15</xdr:col>
      <xdr:colOff>101600</xdr:colOff>
      <xdr:row>56</xdr:row>
      <xdr:rowOff>136413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152940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41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101661</xdr:rowOff>
    </xdr:from>
    <xdr:to>
      <xdr:col>10</xdr:col>
      <xdr:colOff>114300</xdr:colOff>
      <xdr:row>57</xdr:row>
      <xdr:rowOff>116611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874311"/>
          <a:ext cx="889000" cy="1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58099</xdr:rowOff>
    </xdr:from>
    <xdr:to>
      <xdr:col>10</xdr:col>
      <xdr:colOff>165100</xdr:colOff>
      <xdr:row>56</xdr:row>
      <xdr:rowOff>159699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4776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43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67887</xdr:rowOff>
    </xdr:from>
    <xdr:to>
      <xdr:col>6</xdr:col>
      <xdr:colOff>38100</xdr:colOff>
      <xdr:row>56</xdr:row>
      <xdr:rowOff>169487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14564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44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27398</xdr:rowOff>
    </xdr:from>
    <xdr:to>
      <xdr:col>24</xdr:col>
      <xdr:colOff>114300</xdr:colOff>
      <xdr:row>57</xdr:row>
      <xdr:rowOff>128998</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80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113775</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714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34727</xdr:rowOff>
    </xdr:from>
    <xdr:to>
      <xdr:col>20</xdr:col>
      <xdr:colOff>38100</xdr:colOff>
      <xdr:row>57</xdr:row>
      <xdr:rowOff>136327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80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127454</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90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56192</xdr:rowOff>
    </xdr:from>
    <xdr:to>
      <xdr:col>15</xdr:col>
      <xdr:colOff>101600</xdr:colOff>
      <xdr:row>57</xdr:row>
      <xdr:rowOff>157792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82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148919</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92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50861</xdr:rowOff>
    </xdr:from>
    <xdr:to>
      <xdr:col>10</xdr:col>
      <xdr:colOff>165100</xdr:colOff>
      <xdr:row>57</xdr:row>
      <xdr:rowOff>152461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82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143588</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91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65811</xdr:rowOff>
    </xdr:from>
    <xdr:to>
      <xdr:col>6</xdr:col>
      <xdr:colOff>38100</xdr:colOff>
      <xdr:row>57</xdr:row>
      <xdr:rowOff>167411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83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158538</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93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112344</xdr:rowOff>
    </xdr:from>
    <xdr:to>
      <xdr:col>24</xdr:col>
      <xdr:colOff>62865</xdr:colOff>
      <xdr:row>79</xdr:row>
      <xdr:rowOff>9170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285294"/>
          <a:ext cx="1270" cy="1268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12997</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57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9170</xdr:rowOff>
    </xdr:from>
    <xdr:to>
      <xdr:col>24</xdr:col>
      <xdr:colOff>152400</xdr:colOff>
      <xdr:row>79</xdr:row>
      <xdr:rowOff>9170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5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59021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206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112344</xdr:rowOff>
    </xdr:from>
    <xdr:to>
      <xdr:col>24</xdr:col>
      <xdr:colOff>152400</xdr:colOff>
      <xdr:row>71</xdr:row>
      <xdr:rowOff>112344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285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161265</xdr:rowOff>
    </xdr:from>
    <xdr:to>
      <xdr:col>24</xdr:col>
      <xdr:colOff>63500</xdr:colOff>
      <xdr:row>74</xdr:row>
      <xdr:rowOff>35992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2677115"/>
          <a:ext cx="8382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114913</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316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136486</xdr:rowOff>
    </xdr:from>
    <xdr:to>
      <xdr:col>24</xdr:col>
      <xdr:colOff>114300</xdr:colOff>
      <xdr:row>78</xdr:row>
      <xdr:rowOff>66636</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161493</xdr:rowOff>
    </xdr:from>
    <xdr:to>
      <xdr:col>19</xdr:col>
      <xdr:colOff>177800</xdr:colOff>
      <xdr:row>74</xdr:row>
      <xdr:rowOff>35992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2677343"/>
          <a:ext cx="889000" cy="4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142811</xdr:rowOff>
    </xdr:from>
    <xdr:to>
      <xdr:col>20</xdr:col>
      <xdr:colOff>38100</xdr:colOff>
      <xdr:row>78</xdr:row>
      <xdr:rowOff>72961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64088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4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161493</xdr:rowOff>
    </xdr:from>
    <xdr:to>
      <xdr:col>15</xdr:col>
      <xdr:colOff>50800</xdr:colOff>
      <xdr:row>74</xdr:row>
      <xdr:rowOff>56070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2677343"/>
          <a:ext cx="889000" cy="6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148183</xdr:rowOff>
    </xdr:from>
    <xdr:to>
      <xdr:col>15</xdr:col>
      <xdr:colOff>101600</xdr:colOff>
      <xdr:row>78</xdr:row>
      <xdr:rowOff>78333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69460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44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56070</xdr:rowOff>
    </xdr:from>
    <xdr:to>
      <xdr:col>10</xdr:col>
      <xdr:colOff>114300</xdr:colOff>
      <xdr:row>74</xdr:row>
      <xdr:rowOff>101447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2743370"/>
          <a:ext cx="889000" cy="4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159765</xdr:rowOff>
    </xdr:from>
    <xdr:to>
      <xdr:col>10</xdr:col>
      <xdr:colOff>165100</xdr:colOff>
      <xdr:row>78</xdr:row>
      <xdr:rowOff>89915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81042</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45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154012</xdr:rowOff>
    </xdr:from>
    <xdr:to>
      <xdr:col>6</xdr:col>
      <xdr:colOff>38100</xdr:colOff>
      <xdr:row>78</xdr:row>
      <xdr:rowOff>84162</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75289</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44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110465</xdr:rowOff>
    </xdr:from>
    <xdr:to>
      <xdr:col>24</xdr:col>
      <xdr:colOff>114300</xdr:colOff>
      <xdr:row>74</xdr:row>
      <xdr:rowOff>40615</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262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133342</xdr:rowOff>
    </xdr:from>
    <xdr:ext cx="534377"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247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156642</xdr:rowOff>
    </xdr:from>
    <xdr:to>
      <xdr:col>20</xdr:col>
      <xdr:colOff>38100</xdr:colOff>
      <xdr:row>74</xdr:row>
      <xdr:rowOff>86792</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267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103319</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30111" y="1244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110693</xdr:rowOff>
    </xdr:from>
    <xdr:to>
      <xdr:col>15</xdr:col>
      <xdr:colOff>101600</xdr:colOff>
      <xdr:row>74</xdr:row>
      <xdr:rowOff>40843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262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57370</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41111" y="1240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5270</xdr:rowOff>
    </xdr:from>
    <xdr:to>
      <xdr:col>10</xdr:col>
      <xdr:colOff>165100</xdr:colOff>
      <xdr:row>74</xdr:row>
      <xdr:rowOff>106870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26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123397</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52111" y="1246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50647</xdr:rowOff>
    </xdr:from>
    <xdr:to>
      <xdr:col>6</xdr:col>
      <xdr:colOff>38100</xdr:colOff>
      <xdr:row>74</xdr:row>
      <xdr:rowOff>152247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273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168774</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63111" y="1251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8813</xdr:rowOff>
    </xdr:from>
    <xdr:to>
      <xdr:col>24</xdr:col>
      <xdr:colOff>62865</xdr:colOff>
      <xdr:row>99</xdr:row>
      <xdr:rowOff>10961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10763"/>
          <a:ext cx="1270" cy="1373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14788</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8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10961</xdr:rowOff>
    </xdr:from>
    <xdr:to>
      <xdr:col>24</xdr:col>
      <xdr:colOff>152400</xdr:colOff>
      <xdr:row>99</xdr:row>
      <xdr:rowOff>10961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8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126940</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8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8813</xdr:rowOff>
    </xdr:from>
    <xdr:to>
      <xdr:col>24</xdr:col>
      <xdr:colOff>152400</xdr:colOff>
      <xdr:row>91</xdr:row>
      <xdr:rowOff>8813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1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47943</xdr:rowOff>
    </xdr:from>
    <xdr:to>
      <xdr:col>24</xdr:col>
      <xdr:colOff>63500</xdr:colOff>
      <xdr:row>96</xdr:row>
      <xdr:rowOff>91097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507143"/>
          <a:ext cx="838200" cy="4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134408</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50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111531</xdr:rowOff>
    </xdr:from>
    <xdr:to>
      <xdr:col>24</xdr:col>
      <xdr:colOff>114300</xdr:colOff>
      <xdr:row>96</xdr:row>
      <xdr:rowOff>41681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88088</xdr:rowOff>
    </xdr:from>
    <xdr:to>
      <xdr:col>19</xdr:col>
      <xdr:colOff>177800</xdr:colOff>
      <xdr:row>96</xdr:row>
      <xdr:rowOff>91097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547288"/>
          <a:ext cx="889000" cy="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158635</xdr:rowOff>
    </xdr:from>
    <xdr:to>
      <xdr:col>20</xdr:col>
      <xdr:colOff>38100</xdr:colOff>
      <xdr:row>96</xdr:row>
      <xdr:rowOff>88785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105312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22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68618</xdr:rowOff>
    </xdr:from>
    <xdr:to>
      <xdr:col>15</xdr:col>
      <xdr:colOff>50800</xdr:colOff>
      <xdr:row>96</xdr:row>
      <xdr:rowOff>88088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527818"/>
          <a:ext cx="889000" cy="1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152743</xdr:rowOff>
    </xdr:from>
    <xdr:to>
      <xdr:col>15</xdr:col>
      <xdr:colOff>101600</xdr:colOff>
      <xdr:row>96</xdr:row>
      <xdr:rowOff>82893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99420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68618</xdr:rowOff>
    </xdr:from>
    <xdr:to>
      <xdr:col>10</xdr:col>
      <xdr:colOff>114300</xdr:colOff>
      <xdr:row>96</xdr:row>
      <xdr:rowOff>155536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527818"/>
          <a:ext cx="889000" cy="8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4927</xdr:rowOff>
    </xdr:from>
    <xdr:to>
      <xdr:col>10</xdr:col>
      <xdr:colOff>165100</xdr:colOff>
      <xdr:row>96</xdr:row>
      <xdr:rowOff>106527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123054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62218</xdr:rowOff>
    </xdr:from>
    <xdr:to>
      <xdr:col>6</xdr:col>
      <xdr:colOff>38100</xdr:colOff>
      <xdr:row>96</xdr:row>
      <xdr:rowOff>163818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8895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29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168593</xdr:rowOff>
    </xdr:from>
    <xdr:to>
      <xdr:col>24</xdr:col>
      <xdr:colOff>114300</xdr:colOff>
      <xdr:row>96</xdr:row>
      <xdr:rowOff>98743</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45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147020</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43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40297</xdr:rowOff>
    </xdr:from>
    <xdr:to>
      <xdr:col>20</xdr:col>
      <xdr:colOff>38100</xdr:colOff>
      <xdr:row>96</xdr:row>
      <xdr:rowOff>141897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49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133024</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59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37288</xdr:rowOff>
    </xdr:from>
    <xdr:to>
      <xdr:col>15</xdr:col>
      <xdr:colOff>101600</xdr:colOff>
      <xdr:row>96</xdr:row>
      <xdr:rowOff>138888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49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130015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58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17818</xdr:rowOff>
    </xdr:from>
    <xdr:to>
      <xdr:col>10</xdr:col>
      <xdr:colOff>165100</xdr:colOff>
      <xdr:row>96</xdr:row>
      <xdr:rowOff>119418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47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110545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56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104736</xdr:rowOff>
    </xdr:from>
    <xdr:to>
      <xdr:col>6</xdr:col>
      <xdr:colOff>38100</xdr:colOff>
      <xdr:row>97</xdr:row>
      <xdr:rowOff>34886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56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26013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6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34050</xdr:rowOff>
    </xdr:from>
    <xdr:to>
      <xdr:col>54</xdr:col>
      <xdr:colOff>189865</xdr:colOff>
      <xdr:row>37</xdr:row>
      <xdr:rowOff>164206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520450"/>
          <a:ext cx="1270" cy="987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168033</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1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164206</xdr:rowOff>
    </xdr:from>
    <xdr:to>
      <xdr:col>55</xdr:col>
      <xdr:colOff>88900</xdr:colOff>
      <xdr:row>37</xdr:row>
      <xdr:rowOff>164206</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0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152177</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29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34050</xdr:rowOff>
    </xdr:from>
    <xdr:to>
      <xdr:col>55</xdr:col>
      <xdr:colOff>88900</xdr:colOff>
      <xdr:row>32</xdr:row>
      <xdr:rowOff>34050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52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73589</xdr:rowOff>
    </xdr:from>
    <xdr:to>
      <xdr:col>55</xdr:col>
      <xdr:colOff>0</xdr:colOff>
      <xdr:row>36</xdr:row>
      <xdr:rowOff>97482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245789"/>
          <a:ext cx="838200" cy="2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7027</xdr:rowOff>
    </xdr:from>
    <xdr:ext cx="534377"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79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28600</xdr:rowOff>
    </xdr:from>
    <xdr:to>
      <xdr:col>55</xdr:col>
      <xdr:colOff>50800</xdr:colOff>
      <xdr:row>36</xdr:row>
      <xdr:rowOff>130200</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86057</xdr:rowOff>
    </xdr:from>
    <xdr:to>
      <xdr:col>50</xdr:col>
      <xdr:colOff>114300</xdr:colOff>
      <xdr:row>36</xdr:row>
      <xdr:rowOff>97482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258257"/>
          <a:ext cx="889000" cy="1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35206</xdr:rowOff>
    </xdr:from>
    <xdr:to>
      <xdr:col>50</xdr:col>
      <xdr:colOff>165100</xdr:colOff>
      <xdr:row>36</xdr:row>
      <xdr:rowOff>136806</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153333</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72111" y="598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86057</xdr:rowOff>
    </xdr:from>
    <xdr:to>
      <xdr:col>45</xdr:col>
      <xdr:colOff>177800</xdr:colOff>
      <xdr:row>36</xdr:row>
      <xdr:rowOff>100966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258257"/>
          <a:ext cx="889000" cy="1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60832</xdr:rowOff>
    </xdr:from>
    <xdr:to>
      <xdr:col>46</xdr:col>
      <xdr:colOff>38100</xdr:colOff>
      <xdr:row>36</xdr:row>
      <xdr:rowOff>162432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153559</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83111" y="63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100966</xdr:rowOff>
    </xdr:from>
    <xdr:to>
      <xdr:col>41</xdr:col>
      <xdr:colOff>50800</xdr:colOff>
      <xdr:row>36</xdr:row>
      <xdr:rowOff>106004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273166"/>
          <a:ext cx="889000" cy="5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72884</xdr:rowOff>
    </xdr:from>
    <xdr:to>
      <xdr:col>41</xdr:col>
      <xdr:colOff>101600</xdr:colOff>
      <xdr:row>37</xdr:row>
      <xdr:rowOff>3034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165611</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94111" y="633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75998</xdr:rowOff>
    </xdr:from>
    <xdr:to>
      <xdr:col>36</xdr:col>
      <xdr:colOff>165100</xdr:colOff>
      <xdr:row>37</xdr:row>
      <xdr:rowOff>6148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24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168725</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705111" y="634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22789</xdr:rowOff>
    </xdr:from>
    <xdr:to>
      <xdr:col>55</xdr:col>
      <xdr:colOff>50800</xdr:colOff>
      <xdr:row>36</xdr:row>
      <xdr:rowOff>124389</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19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45666</xdr:rowOff>
    </xdr:from>
    <xdr:ext cx="534377"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04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46682</xdr:rowOff>
    </xdr:from>
    <xdr:to>
      <xdr:col>50</xdr:col>
      <xdr:colOff>165100</xdr:colOff>
      <xdr:row>36</xdr:row>
      <xdr:rowOff>148282</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21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139409</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72111" y="631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35257</xdr:rowOff>
    </xdr:from>
    <xdr:to>
      <xdr:col>46</xdr:col>
      <xdr:colOff>38100</xdr:colOff>
      <xdr:row>36</xdr:row>
      <xdr:rowOff>136857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2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153384</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83111" y="598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50166</xdr:rowOff>
    </xdr:from>
    <xdr:to>
      <xdr:col>41</xdr:col>
      <xdr:colOff>101600</xdr:colOff>
      <xdr:row>36</xdr:row>
      <xdr:rowOff>151766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22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168293</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599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55204</xdr:rowOff>
    </xdr:from>
    <xdr:to>
      <xdr:col>36</xdr:col>
      <xdr:colOff>165100</xdr:colOff>
      <xdr:row>36</xdr:row>
      <xdr:rowOff>156804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22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1881</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00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13571</xdr:rowOff>
    </xdr:from>
    <xdr:to>
      <xdr:col>54</xdr:col>
      <xdr:colOff>189865</xdr:colOff>
      <xdr:row>59</xdr:row>
      <xdr:rowOff>49524</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586071"/>
          <a:ext cx="1270" cy="1579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53351</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6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49524</xdr:rowOff>
    </xdr:from>
    <xdr:to>
      <xdr:col>55</xdr:col>
      <xdr:colOff>88900</xdr:colOff>
      <xdr:row>59</xdr:row>
      <xdr:rowOff>49524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6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131698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361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13571</xdr:rowOff>
    </xdr:from>
    <xdr:to>
      <xdr:col>55</xdr:col>
      <xdr:colOff>88900</xdr:colOff>
      <xdr:row>50</xdr:row>
      <xdr:rowOff>13571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58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147130</xdr:rowOff>
    </xdr:from>
    <xdr:to>
      <xdr:col>55</xdr:col>
      <xdr:colOff>0</xdr:colOff>
      <xdr:row>58</xdr:row>
      <xdr:rowOff>165402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091230"/>
          <a:ext cx="838200" cy="1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76213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6774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53336</xdr:rowOff>
    </xdr:from>
    <xdr:to>
      <xdr:col>55</xdr:col>
      <xdr:colOff>50800</xdr:colOff>
      <xdr:row>57</xdr:row>
      <xdr:rowOff>154936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2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159321</xdr:rowOff>
    </xdr:from>
    <xdr:to>
      <xdr:col>50</xdr:col>
      <xdr:colOff>114300</xdr:colOff>
      <xdr:row>58</xdr:row>
      <xdr:rowOff>165402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103421"/>
          <a:ext cx="889000" cy="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102525</xdr:rowOff>
    </xdr:from>
    <xdr:to>
      <xdr:col>50</xdr:col>
      <xdr:colOff>165100</xdr:colOff>
      <xdr:row>58</xdr:row>
      <xdr:rowOff>32675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87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49202</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65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147972</xdr:rowOff>
    </xdr:from>
    <xdr:to>
      <xdr:col>45</xdr:col>
      <xdr:colOff>177800</xdr:colOff>
      <xdr:row>58</xdr:row>
      <xdr:rowOff>159321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092072"/>
          <a:ext cx="889000" cy="1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96829</xdr:rowOff>
    </xdr:from>
    <xdr:to>
      <xdr:col>46</xdr:col>
      <xdr:colOff>38100</xdr:colOff>
      <xdr:row>58</xdr:row>
      <xdr:rowOff>26979</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869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43506</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64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99982</xdr:rowOff>
    </xdr:from>
    <xdr:to>
      <xdr:col>41</xdr:col>
      <xdr:colOff>50800</xdr:colOff>
      <xdr:row>58</xdr:row>
      <xdr:rowOff>147972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044082"/>
          <a:ext cx="889000" cy="4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131466</xdr:rowOff>
    </xdr:from>
    <xdr:to>
      <xdr:col>41</xdr:col>
      <xdr:colOff>101600</xdr:colOff>
      <xdr:row>58</xdr:row>
      <xdr:rowOff>61616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0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78143</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67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142876</xdr:rowOff>
    </xdr:from>
    <xdr:to>
      <xdr:col>36</xdr:col>
      <xdr:colOff>165100</xdr:colOff>
      <xdr:row>58</xdr:row>
      <xdr:rowOff>73026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89553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69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96330</xdr:rowOff>
    </xdr:from>
    <xdr:to>
      <xdr:col>55</xdr:col>
      <xdr:colOff>50800</xdr:colOff>
      <xdr:row>59</xdr:row>
      <xdr:rowOff>26480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4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11257</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5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114602</xdr:rowOff>
    </xdr:from>
    <xdr:to>
      <xdr:col>50</xdr:col>
      <xdr:colOff>165100</xdr:colOff>
      <xdr:row>59</xdr:row>
      <xdr:rowOff>44752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5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35879</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15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108521</xdr:rowOff>
    </xdr:from>
    <xdr:to>
      <xdr:col>46</xdr:col>
      <xdr:colOff>38100</xdr:colOff>
      <xdr:row>59</xdr:row>
      <xdr:rowOff>38671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5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29798</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14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97172</xdr:rowOff>
    </xdr:from>
    <xdr:to>
      <xdr:col>41</xdr:col>
      <xdr:colOff>101600</xdr:colOff>
      <xdr:row>59</xdr:row>
      <xdr:rowOff>27322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4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18449</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13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49182</xdr:rowOff>
    </xdr:from>
    <xdr:to>
      <xdr:col>36</xdr:col>
      <xdr:colOff>165100</xdr:colOff>
      <xdr:row>58</xdr:row>
      <xdr:rowOff>150782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9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141909</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086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166681</xdr:rowOff>
    </xdr:from>
    <xdr:to>
      <xdr:col>54</xdr:col>
      <xdr:colOff>189865</xdr:colOff>
      <xdr:row>79</xdr:row>
      <xdr:rowOff>98189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168181"/>
          <a:ext cx="1270" cy="147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102016</xdr:rowOff>
    </xdr:from>
    <xdr:ext cx="378565"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6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98189</xdr:rowOff>
    </xdr:from>
    <xdr:to>
      <xdr:col>55</xdr:col>
      <xdr:colOff>88900</xdr:colOff>
      <xdr:row>79</xdr:row>
      <xdr:rowOff>98189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113358</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94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166681</xdr:rowOff>
    </xdr:from>
    <xdr:to>
      <xdr:col>55</xdr:col>
      <xdr:colOff>88900</xdr:colOff>
      <xdr:row>70</xdr:row>
      <xdr:rowOff>166681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168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76316</xdr:rowOff>
    </xdr:from>
    <xdr:to>
      <xdr:col>55</xdr:col>
      <xdr:colOff>0</xdr:colOff>
      <xdr:row>79</xdr:row>
      <xdr:rowOff>94408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620866"/>
          <a:ext cx="838200" cy="1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119425</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210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96548</xdr:rowOff>
    </xdr:from>
    <xdr:to>
      <xdr:col>55</xdr:col>
      <xdr:colOff>50800</xdr:colOff>
      <xdr:row>79</xdr:row>
      <xdr:rowOff>26698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6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94408</xdr:rowOff>
    </xdr:from>
    <xdr:to>
      <xdr:col>50</xdr:col>
      <xdr:colOff>114300</xdr:colOff>
      <xdr:row>79</xdr:row>
      <xdr:rowOff>97248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638958"/>
          <a:ext cx="889000" cy="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134133</xdr:rowOff>
    </xdr:from>
    <xdr:to>
      <xdr:col>50</xdr:col>
      <xdr:colOff>165100</xdr:colOff>
      <xdr:row>79</xdr:row>
      <xdr:rowOff>64283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50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80810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8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62877</xdr:rowOff>
    </xdr:from>
    <xdr:to>
      <xdr:col>45</xdr:col>
      <xdr:colOff>177800</xdr:colOff>
      <xdr:row>79</xdr:row>
      <xdr:rowOff>97248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607427"/>
          <a:ext cx="889000" cy="3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135018</xdr:rowOff>
    </xdr:from>
    <xdr:to>
      <xdr:col>46</xdr:col>
      <xdr:colOff>38100</xdr:colOff>
      <xdr:row>79</xdr:row>
      <xdr:rowOff>65168</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50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81695</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28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138266</xdr:rowOff>
    </xdr:from>
    <xdr:to>
      <xdr:col>41</xdr:col>
      <xdr:colOff>50800</xdr:colOff>
      <xdr:row>79</xdr:row>
      <xdr:rowOff>62877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511366"/>
          <a:ext cx="889000" cy="9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145106</xdr:rowOff>
    </xdr:from>
    <xdr:to>
      <xdr:col>41</xdr:col>
      <xdr:colOff>101600</xdr:colOff>
      <xdr:row>79</xdr:row>
      <xdr:rowOff>75256</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51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91783</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29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126459</xdr:rowOff>
    </xdr:from>
    <xdr:to>
      <xdr:col>36</xdr:col>
      <xdr:colOff>165100</xdr:colOff>
      <xdr:row>79</xdr:row>
      <xdr:rowOff>56609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499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47736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59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25516</xdr:rowOff>
    </xdr:from>
    <xdr:to>
      <xdr:col>55</xdr:col>
      <xdr:colOff>50800</xdr:colOff>
      <xdr:row>79</xdr:row>
      <xdr:rowOff>127116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7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111893</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8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43608</xdr:rowOff>
    </xdr:from>
    <xdr:to>
      <xdr:col>50</xdr:col>
      <xdr:colOff>165100</xdr:colOff>
      <xdr:row>79</xdr:row>
      <xdr:rowOff>145208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8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136335</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680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46448</xdr:rowOff>
    </xdr:from>
    <xdr:to>
      <xdr:col>46</xdr:col>
      <xdr:colOff>38100</xdr:colOff>
      <xdr:row>79</xdr:row>
      <xdr:rowOff>148048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9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139175</xdr:rowOff>
    </xdr:from>
    <xdr:ext cx="378565"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61017" y="13683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12077</xdr:rowOff>
    </xdr:from>
    <xdr:to>
      <xdr:col>41</xdr:col>
      <xdr:colOff>101600</xdr:colOff>
      <xdr:row>79</xdr:row>
      <xdr:rowOff>113677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55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104804</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64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87466</xdr:rowOff>
    </xdr:from>
    <xdr:to>
      <xdr:col>36</xdr:col>
      <xdr:colOff>165100</xdr:colOff>
      <xdr:row>79</xdr:row>
      <xdr:rowOff>17616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6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34143</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2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39</xdr:rowOff>
    </xdr:from>
    <xdr:to>
      <xdr:col>54</xdr:col>
      <xdr:colOff>189865</xdr:colOff>
      <xdr:row>98</xdr:row>
      <xdr:rowOff>96380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773439"/>
          <a:ext cx="1270" cy="1125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100207</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96380</xdr:rowOff>
    </xdr:from>
    <xdr:to>
      <xdr:col>55</xdr:col>
      <xdr:colOff>88900</xdr:colOff>
      <xdr:row>98</xdr:row>
      <xdr:rowOff>96380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9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118166</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48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39</xdr:rowOff>
    </xdr:from>
    <xdr:to>
      <xdr:col>55</xdr:col>
      <xdr:colOff>88900</xdr:colOff>
      <xdr:row>92</xdr:row>
      <xdr:rowOff>39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77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11035</xdr:rowOff>
    </xdr:from>
    <xdr:to>
      <xdr:col>55</xdr:col>
      <xdr:colOff>0</xdr:colOff>
      <xdr:row>98</xdr:row>
      <xdr:rowOff>46286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813135"/>
          <a:ext cx="838200" cy="3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30263</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489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7386</xdr:rowOff>
    </xdr:from>
    <xdr:to>
      <xdr:col>55</xdr:col>
      <xdr:colOff>50800</xdr:colOff>
      <xdr:row>97</xdr:row>
      <xdr:rowOff>108986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170827</xdr:rowOff>
    </xdr:from>
    <xdr:to>
      <xdr:col>50</xdr:col>
      <xdr:colOff>114300</xdr:colOff>
      <xdr:row>98</xdr:row>
      <xdr:rowOff>11035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801477"/>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33240</xdr:rowOff>
    </xdr:from>
    <xdr:to>
      <xdr:col>50</xdr:col>
      <xdr:colOff>165100</xdr:colOff>
      <xdr:row>97</xdr:row>
      <xdr:rowOff>134840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151367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4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170827</xdr:rowOff>
    </xdr:from>
    <xdr:to>
      <xdr:col>45</xdr:col>
      <xdr:colOff>177800</xdr:colOff>
      <xdr:row>98</xdr:row>
      <xdr:rowOff>42174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801477"/>
          <a:ext cx="889000" cy="4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27589</xdr:rowOff>
    </xdr:from>
    <xdr:to>
      <xdr:col>46</xdr:col>
      <xdr:colOff>38100</xdr:colOff>
      <xdr:row>97</xdr:row>
      <xdr:rowOff>129189</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145716</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4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42174</xdr:rowOff>
    </xdr:from>
    <xdr:to>
      <xdr:col>41</xdr:col>
      <xdr:colOff>50800</xdr:colOff>
      <xdr:row>98</xdr:row>
      <xdr:rowOff>122061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844274"/>
          <a:ext cx="889000" cy="7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53837</xdr:rowOff>
    </xdr:from>
    <xdr:to>
      <xdr:col>41</xdr:col>
      <xdr:colOff>101600</xdr:colOff>
      <xdr:row>97</xdr:row>
      <xdr:rowOff>155437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514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45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95822</xdr:rowOff>
    </xdr:from>
    <xdr:to>
      <xdr:col>36</xdr:col>
      <xdr:colOff>165100</xdr:colOff>
      <xdr:row>98</xdr:row>
      <xdr:rowOff>25972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7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42499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50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166936</xdr:rowOff>
    </xdr:from>
    <xdr:to>
      <xdr:col>55</xdr:col>
      <xdr:colOff>50800</xdr:colOff>
      <xdr:row>98</xdr:row>
      <xdr:rowOff>97086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9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81863</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71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131685</xdr:rowOff>
    </xdr:from>
    <xdr:to>
      <xdr:col>50</xdr:col>
      <xdr:colOff>165100</xdr:colOff>
      <xdr:row>98</xdr:row>
      <xdr:rowOff>61835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76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52962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85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120027</xdr:rowOff>
    </xdr:from>
    <xdr:to>
      <xdr:col>46</xdr:col>
      <xdr:colOff>38100</xdr:colOff>
      <xdr:row>98</xdr:row>
      <xdr:rowOff>50177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5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41304</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84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162824</xdr:rowOff>
    </xdr:from>
    <xdr:to>
      <xdr:col>41</xdr:col>
      <xdr:colOff>101600</xdr:colOff>
      <xdr:row>98</xdr:row>
      <xdr:rowOff>92974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9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84101</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88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71261</xdr:rowOff>
    </xdr:from>
    <xdr:to>
      <xdr:col>36</xdr:col>
      <xdr:colOff>165100</xdr:colOff>
      <xdr:row>99</xdr:row>
      <xdr:rowOff>1411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7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163988</xdr:rowOff>
    </xdr:from>
    <xdr:ext cx="469744"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37428" y="1696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119443</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434393"/>
          <a:ext cx="1269" cy="1296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66120</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20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119443</xdr:rowOff>
    </xdr:from>
    <xdr:to>
      <xdr:col>86</xdr:col>
      <xdr:colOff>25400</xdr:colOff>
      <xdr:row>31</xdr:row>
      <xdr:rowOff>119443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43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32995</xdr:rowOff>
    </xdr:from>
    <xdr:to>
      <xdr:col>85</xdr:col>
      <xdr:colOff>127000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19545"/>
          <a:ext cx="838200" cy="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104970</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48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82093</xdr:rowOff>
    </xdr:from>
    <xdr:to>
      <xdr:col>85</xdr:col>
      <xdr:colOff>177800</xdr:colOff>
      <xdr:row>39</xdr:row>
      <xdr:rowOff>12243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5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32995</xdr:rowOff>
    </xdr:from>
    <xdr:to>
      <xdr:col>81</xdr:col>
      <xdr:colOff>50800</xdr:colOff>
      <xdr:row>39</xdr:row>
      <xdr:rowOff>33617</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719545"/>
          <a:ext cx="889000" cy="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105511</xdr:rowOff>
    </xdr:from>
    <xdr:to>
      <xdr:col>81</xdr:col>
      <xdr:colOff>101600</xdr:colOff>
      <xdr:row>39</xdr:row>
      <xdr:rowOff>35661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52189</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33617</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20167"/>
          <a:ext cx="889000" cy="1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145542</xdr:rowOff>
    </xdr:from>
    <xdr:to>
      <xdr:col>76</xdr:col>
      <xdr:colOff>165100</xdr:colOff>
      <xdr:row>39</xdr:row>
      <xdr:rowOff>75692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92219</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435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123292</xdr:rowOff>
    </xdr:from>
    <xdr:to>
      <xdr:col>72</xdr:col>
      <xdr:colOff>38100</xdr:colOff>
      <xdr:row>39</xdr:row>
      <xdr:rowOff>53442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69969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1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144411</xdr:rowOff>
    </xdr:from>
    <xdr:to>
      <xdr:col>67</xdr:col>
      <xdr:colOff>101600</xdr:colOff>
      <xdr:row>39</xdr:row>
      <xdr:rowOff>74561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91089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3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153645</xdr:rowOff>
    </xdr:from>
    <xdr:to>
      <xdr:col>81</xdr:col>
      <xdr:colOff>101600</xdr:colOff>
      <xdr:row>39</xdr:row>
      <xdr:rowOff>83795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6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74922</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2017" y="6761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154267</xdr:rowOff>
    </xdr:from>
    <xdr:to>
      <xdr:col>76</xdr:col>
      <xdr:colOff>165100</xdr:colOff>
      <xdr:row>39</xdr:row>
      <xdr:rowOff>84417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6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75544</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3017" y="6762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156060</xdr:rowOff>
    </xdr:from>
    <xdr:to>
      <xdr:col>85</xdr:col>
      <xdr:colOff>126364</xdr:colOff>
      <xdr:row>79</xdr:row>
      <xdr:rowOff>18573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329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22400</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6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18573</xdr:rowOff>
    </xdr:from>
    <xdr:to>
      <xdr:col>86</xdr:col>
      <xdr:colOff>25400</xdr:colOff>
      <xdr:row>79</xdr:row>
      <xdr:rowOff>18573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6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102737</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210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156060</xdr:rowOff>
    </xdr:from>
    <xdr:to>
      <xdr:col>86</xdr:col>
      <xdr:colOff>25400</xdr:colOff>
      <xdr:row>71</xdr:row>
      <xdr:rowOff>156060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3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113663</xdr:rowOff>
    </xdr:from>
    <xdr:to>
      <xdr:col>85</xdr:col>
      <xdr:colOff>127000</xdr:colOff>
      <xdr:row>77</xdr:row>
      <xdr:rowOff>120078</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3315313"/>
          <a:ext cx="838200" cy="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118978</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977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96101</xdr:rowOff>
    </xdr:from>
    <xdr:to>
      <xdr:col>85</xdr:col>
      <xdr:colOff>177800</xdr:colOff>
      <xdr:row>77</xdr:row>
      <xdr:rowOff>26251</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113663</xdr:rowOff>
    </xdr:from>
    <xdr:to>
      <xdr:col>81</xdr:col>
      <xdr:colOff>50800</xdr:colOff>
      <xdr:row>77</xdr:row>
      <xdr:rowOff>126113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315313"/>
          <a:ext cx="889000" cy="1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109048</xdr:rowOff>
    </xdr:from>
    <xdr:to>
      <xdr:col>81</xdr:col>
      <xdr:colOff>101600</xdr:colOff>
      <xdr:row>77</xdr:row>
      <xdr:rowOff>39198</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55725</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9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126113</xdr:rowOff>
    </xdr:from>
    <xdr:to>
      <xdr:col>76</xdr:col>
      <xdr:colOff>114300</xdr:colOff>
      <xdr:row>77</xdr:row>
      <xdr:rowOff>134877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327763"/>
          <a:ext cx="889000" cy="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110525</xdr:rowOff>
    </xdr:from>
    <xdr:to>
      <xdr:col>76</xdr:col>
      <xdr:colOff>165100</xdr:colOff>
      <xdr:row>77</xdr:row>
      <xdr:rowOff>40675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57203</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91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134877</xdr:rowOff>
    </xdr:from>
    <xdr:to>
      <xdr:col>71</xdr:col>
      <xdr:colOff>177800</xdr:colOff>
      <xdr:row>77</xdr:row>
      <xdr:rowOff>149902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336527"/>
          <a:ext cx="889000" cy="15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104239</xdr:rowOff>
    </xdr:from>
    <xdr:to>
      <xdr:col>72</xdr:col>
      <xdr:colOff>38100</xdr:colOff>
      <xdr:row>77</xdr:row>
      <xdr:rowOff>34389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50916</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57238</xdr:rowOff>
    </xdr:from>
    <xdr:to>
      <xdr:col>67</xdr:col>
      <xdr:colOff>101600</xdr:colOff>
      <xdr:row>76</xdr:row>
      <xdr:rowOff>158838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3916</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69278</xdr:rowOff>
    </xdr:from>
    <xdr:to>
      <xdr:col>85</xdr:col>
      <xdr:colOff>177800</xdr:colOff>
      <xdr:row>77</xdr:row>
      <xdr:rowOff>170878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27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47705</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24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62863</xdr:rowOff>
    </xdr:from>
    <xdr:to>
      <xdr:col>81</xdr:col>
      <xdr:colOff>101600</xdr:colOff>
      <xdr:row>77</xdr:row>
      <xdr:rowOff>164463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26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155590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35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75313</xdr:rowOff>
    </xdr:from>
    <xdr:to>
      <xdr:col>76</xdr:col>
      <xdr:colOff>165100</xdr:colOff>
      <xdr:row>78</xdr:row>
      <xdr:rowOff>5463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27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168040</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36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84077</xdr:rowOff>
    </xdr:from>
    <xdr:to>
      <xdr:col>72</xdr:col>
      <xdr:colOff>38100</xdr:colOff>
      <xdr:row>78</xdr:row>
      <xdr:rowOff>14227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28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5354</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37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99102</xdr:rowOff>
    </xdr:from>
    <xdr:to>
      <xdr:col>67</xdr:col>
      <xdr:colOff>101600</xdr:colOff>
      <xdr:row>78</xdr:row>
      <xdr:rowOff>29252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30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20379</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39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164998</xdr:rowOff>
    </xdr:from>
    <xdr:to>
      <xdr:col>85</xdr:col>
      <xdr:colOff>126364</xdr:colOff>
      <xdr:row>99</xdr:row>
      <xdr:rowOff>33173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424048"/>
          <a:ext cx="1269" cy="1582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37000</xdr:rowOff>
    </xdr:from>
    <xdr:ext cx="378565"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1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33173</xdr:rowOff>
    </xdr:from>
    <xdr:to>
      <xdr:col>86</xdr:col>
      <xdr:colOff>25400</xdr:colOff>
      <xdr:row>99</xdr:row>
      <xdr:rowOff>33173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0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111675</xdr:rowOff>
    </xdr:from>
    <xdr:ext cx="534377"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19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164998</xdr:rowOff>
    </xdr:from>
    <xdr:to>
      <xdr:col>86</xdr:col>
      <xdr:colOff>25400</xdr:colOff>
      <xdr:row>89</xdr:row>
      <xdr:rowOff>164998</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424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15246</xdr:rowOff>
    </xdr:from>
    <xdr:to>
      <xdr:col>85</xdr:col>
      <xdr:colOff>127000</xdr:colOff>
      <xdr:row>99</xdr:row>
      <xdr:rowOff>38391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6988796"/>
          <a:ext cx="838200" cy="2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41539</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329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18662</xdr:rowOff>
    </xdr:from>
    <xdr:to>
      <xdr:col>85</xdr:col>
      <xdr:colOff>177800</xdr:colOff>
      <xdr:row>96</xdr:row>
      <xdr:rowOff>120262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47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28429</xdr:rowOff>
    </xdr:from>
    <xdr:to>
      <xdr:col>81</xdr:col>
      <xdr:colOff>50800</xdr:colOff>
      <xdr:row>99</xdr:row>
      <xdr:rowOff>38391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4592300" y="17001979"/>
          <a:ext cx="889000" cy="9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21749</xdr:rowOff>
    </xdr:from>
    <xdr:to>
      <xdr:col>81</xdr:col>
      <xdr:colOff>101600</xdr:colOff>
      <xdr:row>96</xdr:row>
      <xdr:rowOff>123349</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48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139876</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25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138309</xdr:rowOff>
    </xdr:from>
    <xdr:to>
      <xdr:col>76</xdr:col>
      <xdr:colOff>114300</xdr:colOff>
      <xdr:row>99</xdr:row>
      <xdr:rowOff>28429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3703300" y="16940409"/>
          <a:ext cx="889000" cy="6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57201</xdr:rowOff>
    </xdr:from>
    <xdr:to>
      <xdr:col>76</xdr:col>
      <xdr:colOff>165100</xdr:colOff>
      <xdr:row>96</xdr:row>
      <xdr:rowOff>158801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51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3878</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29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90094</xdr:rowOff>
    </xdr:from>
    <xdr:to>
      <xdr:col>71</xdr:col>
      <xdr:colOff>177800</xdr:colOff>
      <xdr:row>98</xdr:row>
      <xdr:rowOff>138309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814300" y="16720744"/>
          <a:ext cx="889000" cy="21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82423</xdr:rowOff>
    </xdr:from>
    <xdr:to>
      <xdr:col>72</xdr:col>
      <xdr:colOff>38100</xdr:colOff>
      <xdr:row>97</xdr:row>
      <xdr:rowOff>12573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54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29100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31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13081</xdr:rowOff>
    </xdr:from>
    <xdr:to>
      <xdr:col>67</xdr:col>
      <xdr:colOff>101600</xdr:colOff>
      <xdr:row>96</xdr:row>
      <xdr:rowOff>114681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131208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135896</xdr:rowOff>
    </xdr:from>
    <xdr:to>
      <xdr:col>85</xdr:col>
      <xdr:colOff>177800</xdr:colOff>
      <xdr:row>99</xdr:row>
      <xdr:rowOff>66046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93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50823</xdr:rowOff>
    </xdr:from>
    <xdr:ext cx="469744"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852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159041</xdr:rowOff>
    </xdr:from>
    <xdr:to>
      <xdr:col>81</xdr:col>
      <xdr:colOff>101600</xdr:colOff>
      <xdr:row>99</xdr:row>
      <xdr:rowOff>89191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96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80318</xdr:rowOff>
    </xdr:from>
    <xdr:ext cx="378565"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2017" y="17053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149079</xdr:rowOff>
    </xdr:from>
    <xdr:to>
      <xdr:col>76</xdr:col>
      <xdr:colOff>165100</xdr:colOff>
      <xdr:row>99</xdr:row>
      <xdr:rowOff>79229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95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70356</xdr:rowOff>
    </xdr:from>
    <xdr:ext cx="378565"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3017" y="1704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87509</xdr:rowOff>
    </xdr:from>
    <xdr:to>
      <xdr:col>72</xdr:col>
      <xdr:colOff>38100</xdr:colOff>
      <xdr:row>99</xdr:row>
      <xdr:rowOff>17659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88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8786</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68428" y="1698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39294</xdr:rowOff>
    </xdr:from>
    <xdr:to>
      <xdr:col>67</xdr:col>
      <xdr:colOff>101600</xdr:colOff>
      <xdr:row>97</xdr:row>
      <xdr:rowOff>140894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66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132021</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676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101181</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44681"/>
          <a:ext cx="1269" cy="14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47858</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01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101181</xdr:rowOff>
    </xdr:from>
    <xdr:to>
      <xdr:col>116</xdr:col>
      <xdr:colOff>152400</xdr:colOff>
      <xdr:row>30</xdr:row>
      <xdr:rowOff>101181</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44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157797</xdr:rowOff>
    </xdr:from>
    <xdr:to>
      <xdr:col>116</xdr:col>
      <xdr:colOff>63500</xdr:colOff>
      <xdr:row>38</xdr:row>
      <xdr:rowOff>77712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501447"/>
          <a:ext cx="838200" cy="9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56354</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71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77927</xdr:rowOff>
    </xdr:from>
    <xdr:to>
      <xdr:col>116</xdr:col>
      <xdr:colOff>114300</xdr:colOff>
      <xdr:row>39</xdr:row>
      <xdr:rowOff>8077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157797</xdr:rowOff>
    </xdr:from>
    <xdr:to>
      <xdr:col>111</xdr:col>
      <xdr:colOff>177800</xdr:colOff>
      <xdr:row>38</xdr:row>
      <xdr:rowOff>55652</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0434300" y="6501447"/>
          <a:ext cx="889000" cy="6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58686</xdr:rowOff>
    </xdr:from>
    <xdr:to>
      <xdr:col>112</xdr:col>
      <xdr:colOff>38100</xdr:colOff>
      <xdr:row>38</xdr:row>
      <xdr:rowOff>160286</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57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151413</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66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55652</xdr:rowOff>
    </xdr:from>
    <xdr:to>
      <xdr:col>107</xdr:col>
      <xdr:colOff>50800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9545300" y="6570752"/>
          <a:ext cx="889000" cy="16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96596</xdr:rowOff>
    </xdr:from>
    <xdr:to>
      <xdr:col>107</xdr:col>
      <xdr:colOff>101600</xdr:colOff>
      <xdr:row>39</xdr:row>
      <xdr:rowOff>26746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1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17873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70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112331</xdr:rowOff>
    </xdr:from>
    <xdr:to>
      <xdr:col>102</xdr:col>
      <xdr:colOff>165100</xdr:colOff>
      <xdr:row>39</xdr:row>
      <xdr:rowOff>42481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27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59009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0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124905</xdr:rowOff>
    </xdr:from>
    <xdr:to>
      <xdr:col>98</xdr:col>
      <xdr:colOff>38100</xdr:colOff>
      <xdr:row>39</xdr:row>
      <xdr:rowOff>55055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4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71581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1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26912</xdr:rowOff>
    </xdr:from>
    <xdr:to>
      <xdr:col>116</xdr:col>
      <xdr:colOff>114300</xdr:colOff>
      <xdr:row>38</xdr:row>
      <xdr:rowOff>128512</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54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49788</xdr:rowOff>
    </xdr:from>
    <xdr:ext cx="469744"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393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106997</xdr:rowOff>
    </xdr:from>
    <xdr:to>
      <xdr:col>112</xdr:col>
      <xdr:colOff>38100</xdr:colOff>
      <xdr:row>38</xdr:row>
      <xdr:rowOff>37147</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45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53674</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22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4852</xdr:rowOff>
    </xdr:from>
    <xdr:to>
      <xdr:col>107</xdr:col>
      <xdr:colOff>101600</xdr:colOff>
      <xdr:row>38</xdr:row>
      <xdr:rowOff>106452</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51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122978</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99428" y="629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38126</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610626"/>
          <a:ext cx="1269" cy="1549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156253</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38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38126</xdr:rowOff>
    </xdr:from>
    <xdr:to>
      <xdr:col>116</xdr:col>
      <xdr:colOff>152400</xdr:colOff>
      <xdr:row>50</xdr:row>
      <xdr:rowOff>38126</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61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169837</xdr:rowOff>
    </xdr:from>
    <xdr:to>
      <xdr:col>116</xdr:col>
      <xdr:colOff>63500</xdr:colOff>
      <xdr:row>59</xdr:row>
      <xdr:rowOff>25095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10113937"/>
          <a:ext cx="838200" cy="2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98213</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870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75336</xdr:rowOff>
    </xdr:from>
    <xdr:to>
      <xdr:col>116</xdr:col>
      <xdr:colOff>114300</xdr:colOff>
      <xdr:row>59</xdr:row>
      <xdr:rowOff>5486</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169837</xdr:rowOff>
    </xdr:from>
    <xdr:to>
      <xdr:col>111</xdr:col>
      <xdr:colOff>177800</xdr:colOff>
      <xdr:row>59</xdr:row>
      <xdr:rowOff>17323</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0434300" y="10113937"/>
          <a:ext cx="889000" cy="1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83109</xdr:rowOff>
    </xdr:from>
    <xdr:to>
      <xdr:col>112</xdr:col>
      <xdr:colOff>38100</xdr:colOff>
      <xdr:row>59</xdr:row>
      <xdr:rowOff>13259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29786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80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13132</xdr:rowOff>
    </xdr:from>
    <xdr:to>
      <xdr:col>107</xdr:col>
      <xdr:colOff>50800</xdr:colOff>
      <xdr:row>59</xdr:row>
      <xdr:rowOff>17323</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10128682"/>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84747</xdr:rowOff>
    </xdr:from>
    <xdr:to>
      <xdr:col>107</xdr:col>
      <xdr:colOff>101600</xdr:colOff>
      <xdr:row>59</xdr:row>
      <xdr:rowOff>14897</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31424</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80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13132</xdr:rowOff>
    </xdr:from>
    <xdr:to>
      <xdr:col>102</xdr:col>
      <xdr:colOff>114300</xdr:colOff>
      <xdr:row>59</xdr:row>
      <xdr:rowOff>17323</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8656300" y="10128682"/>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85852</xdr:rowOff>
    </xdr:from>
    <xdr:to>
      <xdr:col>102</xdr:col>
      <xdr:colOff>165100</xdr:colOff>
      <xdr:row>59</xdr:row>
      <xdr:rowOff>16002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32529</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80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64592</xdr:rowOff>
    </xdr:from>
    <xdr:to>
      <xdr:col>98</xdr:col>
      <xdr:colOff>38100</xdr:colOff>
      <xdr:row>58</xdr:row>
      <xdr:rowOff>166192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0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11269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783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145745</xdr:rowOff>
    </xdr:from>
    <xdr:to>
      <xdr:col>116</xdr:col>
      <xdr:colOff>114300</xdr:colOff>
      <xdr:row>59</xdr:row>
      <xdr:rowOff>75895</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08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60672</xdr:rowOff>
    </xdr:from>
    <xdr:ext cx="378565"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10004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119037</xdr:rowOff>
    </xdr:from>
    <xdr:to>
      <xdr:col>112</xdr:col>
      <xdr:colOff>38100</xdr:colOff>
      <xdr:row>59</xdr:row>
      <xdr:rowOff>49187</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06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40314</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1015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137973</xdr:rowOff>
    </xdr:from>
    <xdr:to>
      <xdr:col>107</xdr:col>
      <xdr:colOff>101600</xdr:colOff>
      <xdr:row>59</xdr:row>
      <xdr:rowOff>68123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08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59250</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5017" y="10174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133782</xdr:rowOff>
    </xdr:from>
    <xdr:to>
      <xdr:col>102</xdr:col>
      <xdr:colOff>165100</xdr:colOff>
      <xdr:row>59</xdr:row>
      <xdr:rowOff>63932</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07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55059</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6017" y="10170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137973</xdr:rowOff>
    </xdr:from>
    <xdr:to>
      <xdr:col>98</xdr:col>
      <xdr:colOff>38100</xdr:colOff>
      <xdr:row>59</xdr:row>
      <xdr:rowOff>68123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08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59250</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7017" y="10174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41718</xdr:rowOff>
    </xdr:from>
    <xdr:to>
      <xdr:col>116</xdr:col>
      <xdr:colOff>62864</xdr:colOff>
      <xdr:row>79</xdr:row>
      <xdr:rowOff>60060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4668"/>
          <a:ext cx="1269" cy="1389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63887</xdr:rowOff>
    </xdr:from>
    <xdr:ext cx="469744"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60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60060</xdr:rowOff>
    </xdr:from>
    <xdr:to>
      <xdr:col>116</xdr:col>
      <xdr:colOff>152400</xdr:colOff>
      <xdr:row>79</xdr:row>
      <xdr:rowOff>60060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604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159845</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89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41718</xdr:rowOff>
    </xdr:from>
    <xdr:to>
      <xdr:col>116</xdr:col>
      <xdr:colOff>152400</xdr:colOff>
      <xdr:row>71</xdr:row>
      <xdr:rowOff>41718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28992</xdr:rowOff>
    </xdr:from>
    <xdr:to>
      <xdr:col>116</xdr:col>
      <xdr:colOff>63500</xdr:colOff>
      <xdr:row>77</xdr:row>
      <xdr:rowOff>35404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230642"/>
          <a:ext cx="838200" cy="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126516</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13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103639</xdr:rowOff>
    </xdr:from>
    <xdr:to>
      <xdr:col>116</xdr:col>
      <xdr:colOff>114300</xdr:colOff>
      <xdr:row>76</xdr:row>
      <xdr:rowOff>33790</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20741</xdr:rowOff>
    </xdr:from>
    <xdr:to>
      <xdr:col>111</xdr:col>
      <xdr:colOff>177800</xdr:colOff>
      <xdr:row>77</xdr:row>
      <xdr:rowOff>35404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3222391"/>
          <a:ext cx="889000" cy="1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97162</xdr:rowOff>
    </xdr:from>
    <xdr:to>
      <xdr:col>112</xdr:col>
      <xdr:colOff>38100</xdr:colOff>
      <xdr:row>76</xdr:row>
      <xdr:rowOff>27313</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43839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20741</xdr:rowOff>
    </xdr:from>
    <xdr:to>
      <xdr:col>107</xdr:col>
      <xdr:colOff>50800</xdr:colOff>
      <xdr:row>77</xdr:row>
      <xdr:rowOff>49054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222391"/>
          <a:ext cx="889000" cy="2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90500</xdr:rowOff>
    </xdr:from>
    <xdr:to>
      <xdr:col>107</xdr:col>
      <xdr:colOff>101600</xdr:colOff>
      <xdr:row>76</xdr:row>
      <xdr:rowOff>20650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37177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7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49054</xdr:rowOff>
    </xdr:from>
    <xdr:to>
      <xdr:col>102</xdr:col>
      <xdr:colOff>114300</xdr:colOff>
      <xdr:row>77</xdr:row>
      <xdr:rowOff>59461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250704"/>
          <a:ext cx="889000" cy="1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102605</xdr:rowOff>
    </xdr:from>
    <xdr:to>
      <xdr:col>102</xdr:col>
      <xdr:colOff>165100</xdr:colOff>
      <xdr:row>76</xdr:row>
      <xdr:rowOff>32755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49282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7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72212</xdr:rowOff>
    </xdr:from>
    <xdr:to>
      <xdr:col>98</xdr:col>
      <xdr:colOff>38100</xdr:colOff>
      <xdr:row>76</xdr:row>
      <xdr:rowOff>2363</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309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18889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70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149642</xdr:rowOff>
    </xdr:from>
    <xdr:to>
      <xdr:col>116</xdr:col>
      <xdr:colOff>114300</xdr:colOff>
      <xdr:row>77</xdr:row>
      <xdr:rowOff>79792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17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128069</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15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156054</xdr:rowOff>
    </xdr:from>
    <xdr:to>
      <xdr:col>112</xdr:col>
      <xdr:colOff>38100</xdr:colOff>
      <xdr:row>77</xdr:row>
      <xdr:rowOff>86204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18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77331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27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141391</xdr:rowOff>
    </xdr:from>
    <xdr:to>
      <xdr:col>107</xdr:col>
      <xdr:colOff>101600</xdr:colOff>
      <xdr:row>77</xdr:row>
      <xdr:rowOff>71541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17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62668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26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169704</xdr:rowOff>
    </xdr:from>
    <xdr:to>
      <xdr:col>102</xdr:col>
      <xdr:colOff>165100</xdr:colOff>
      <xdr:row>77</xdr:row>
      <xdr:rowOff>99854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19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90981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29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8661</xdr:rowOff>
    </xdr:from>
    <xdr:to>
      <xdr:col>98</xdr:col>
      <xdr:colOff>38100</xdr:colOff>
      <xdr:row>77</xdr:row>
      <xdr:rowOff>110261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21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101388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30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300">
              <a:effectLst/>
              <a:latin typeface="ＭＳ ゴシック" panose="020B0609070205080204" pitchFamily="49" charset="-128"/>
              <a:ea typeface="ＭＳ ゴシック" panose="020B0609070205080204" pitchFamily="49" charset="-128"/>
            </a:rPr>
            <a:t>　積立金は、類似団体平均を大きく下回っているが、前年度と比較すると</a:t>
          </a:r>
          <a:r>
            <a:rPr lang="en-US" altLang="ja-JP" sz="1300">
              <a:effectLst/>
              <a:latin typeface="ＭＳ ゴシック" panose="020B0609070205080204" pitchFamily="49" charset="-128"/>
              <a:ea typeface="ＭＳ ゴシック" panose="020B0609070205080204" pitchFamily="49" charset="-128"/>
            </a:rPr>
            <a:t>1,215</a:t>
          </a:r>
          <a:r>
            <a:rPr lang="ja-JP" altLang="en-US" sz="1300">
              <a:effectLst/>
              <a:latin typeface="ＭＳ ゴシック" panose="020B0609070205080204" pitchFamily="49" charset="-128"/>
              <a:ea typeface="ＭＳ ゴシック" panose="020B0609070205080204" pitchFamily="49" charset="-128"/>
            </a:rPr>
            <a:t>円の増額となっている。地域福祉基金</a:t>
          </a:r>
          <a:r>
            <a:rPr lang="en-US" altLang="ja-JP" sz="1300">
              <a:effectLst/>
              <a:latin typeface="ＭＳ ゴシック" panose="020B0609070205080204" pitchFamily="49" charset="-128"/>
              <a:ea typeface="ＭＳ ゴシック" panose="020B0609070205080204" pitchFamily="49" charset="-128"/>
            </a:rPr>
            <a:t>10,000</a:t>
          </a:r>
          <a:r>
            <a:rPr lang="ja-JP" altLang="en-US" sz="1300">
              <a:effectLst/>
              <a:latin typeface="ＭＳ ゴシック" panose="020B0609070205080204" pitchFamily="49" charset="-128"/>
              <a:ea typeface="ＭＳ ゴシック" panose="020B0609070205080204" pitchFamily="49" charset="-128"/>
            </a:rPr>
            <a:t>千円と、森林環境整備基金</a:t>
          </a:r>
          <a:r>
            <a:rPr lang="en-US" altLang="ja-JP" sz="1300">
              <a:effectLst/>
              <a:latin typeface="ＭＳ ゴシック" panose="020B0609070205080204" pitchFamily="49" charset="-128"/>
              <a:ea typeface="ＭＳ ゴシック" panose="020B0609070205080204" pitchFamily="49" charset="-128"/>
            </a:rPr>
            <a:t>1,813</a:t>
          </a:r>
          <a:r>
            <a:rPr lang="ja-JP" altLang="en-US" sz="1300">
              <a:effectLst/>
              <a:latin typeface="ＭＳ ゴシック" panose="020B0609070205080204" pitchFamily="49" charset="-128"/>
              <a:ea typeface="ＭＳ ゴシック" panose="020B0609070205080204" pitchFamily="49" charset="-128"/>
            </a:rPr>
            <a:t>千円積み立てたことが主な要因である。</a:t>
          </a:r>
        </a:p>
        <a:p>
          <a:pPr eaLnBrk="1" fontAlgn="auto" latinLnBrk="0" hangingPunct="1"/>
          <a:r>
            <a:rPr lang="ja-JP" altLang="en-US" sz="1300">
              <a:effectLst/>
              <a:latin typeface="ＭＳ ゴシック" panose="020B0609070205080204" pitchFamily="49" charset="-128"/>
              <a:ea typeface="ＭＳ ゴシック" panose="020B0609070205080204" pitchFamily="49" charset="-128"/>
            </a:rPr>
            <a:t>　物件費が類似団体を大きく下回っている。これは、当町が経費節減に取り組んでいる結果を反映したものと考えられる。しかし、その一方で年々増加傾向にあるため、引き続き経費削減に努める。なお、令和元年度は、令和元年台風</a:t>
          </a:r>
          <a:r>
            <a:rPr lang="en-US" altLang="ja-JP" sz="1300">
              <a:effectLst/>
              <a:latin typeface="ＭＳ ゴシック" panose="020B0609070205080204" pitchFamily="49" charset="-128"/>
              <a:ea typeface="ＭＳ ゴシック" panose="020B0609070205080204" pitchFamily="49" charset="-128"/>
            </a:rPr>
            <a:t>19</a:t>
          </a:r>
          <a:r>
            <a:rPr lang="ja-JP" altLang="en-US" sz="1300">
              <a:effectLst/>
              <a:latin typeface="ＭＳ ゴシック" panose="020B0609070205080204" pitchFamily="49" charset="-128"/>
              <a:ea typeface="ＭＳ ゴシック" panose="020B0609070205080204" pitchFamily="49" charset="-128"/>
            </a:rPr>
            <a:t>号による災害等廃棄物処理事業業務委託料として、</a:t>
          </a:r>
          <a:r>
            <a:rPr lang="en-US" altLang="ja-JP" sz="1300">
              <a:effectLst/>
              <a:latin typeface="ＭＳ ゴシック" panose="020B0609070205080204" pitchFamily="49" charset="-128"/>
              <a:ea typeface="ＭＳ ゴシック" panose="020B0609070205080204" pitchFamily="49" charset="-128"/>
            </a:rPr>
            <a:t>11,580</a:t>
          </a:r>
          <a:r>
            <a:rPr lang="ja-JP" altLang="en-US" sz="1300">
              <a:effectLst/>
              <a:latin typeface="ＭＳ ゴシック" panose="020B0609070205080204" pitchFamily="49" charset="-128"/>
              <a:ea typeface="ＭＳ ゴシック" panose="020B0609070205080204" pitchFamily="49" charset="-128"/>
            </a:rPr>
            <a:t>千円皆増となった。</a:t>
          </a:r>
        </a:p>
        <a:p>
          <a:pPr eaLnBrk="1" fontAlgn="auto" latinLnBrk="0" hangingPunct="1"/>
          <a:r>
            <a:rPr lang="ja-JP" altLang="en-US" sz="1300">
              <a:effectLst/>
              <a:latin typeface="ＭＳ ゴシック" panose="020B0609070205080204" pitchFamily="49" charset="-128"/>
              <a:ea typeface="ＭＳ ゴシック" panose="020B0609070205080204" pitchFamily="49" charset="-128"/>
            </a:rPr>
            <a:t>　人件費についても、職員数、ラスパイレス指数が低いことから類似団体を下回っている状況である。</a:t>
          </a:r>
        </a:p>
        <a:p>
          <a:pPr eaLnBrk="1" fontAlgn="auto" latinLnBrk="0" hangingPunct="1"/>
          <a:r>
            <a:rPr lang="ja-JP" altLang="en-US" sz="1300">
              <a:effectLst/>
              <a:latin typeface="ＭＳ ゴシック" panose="020B0609070205080204" pitchFamily="49" charset="-128"/>
              <a:ea typeface="ＭＳ ゴシック" panose="020B0609070205080204" pitchFamily="49" charset="-128"/>
            </a:rPr>
            <a:t>　維持補修費は、類似団体平均を大きく上回っている。維持補修費の上位を占めているのは、道路橋りょうや林道整備などの、道路に係る維持補修費である。</a:t>
          </a:r>
        </a:p>
        <a:p>
          <a:pPr eaLnBrk="1" fontAlgn="auto" latinLnBrk="0" hangingPunct="1"/>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埼玉県皆野町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9,677
9,600
63.74
4,335,170
4,059,487
222,461
2,778,520
3,147,056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124841</xdr:rowOff>
    </xdr:from>
    <xdr:to>
      <xdr:col>24</xdr:col>
      <xdr:colOff>62865</xdr:colOff>
      <xdr:row>38</xdr:row>
      <xdr:rowOff>34734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096891"/>
          <a:ext cx="1270" cy="1452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38561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34734</xdr:rowOff>
    </xdr:from>
    <xdr:to>
      <xdr:col>24</xdr:col>
      <xdr:colOff>152400</xdr:colOff>
      <xdr:row>38</xdr:row>
      <xdr:rowOff>34734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9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71518</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124841</xdr:rowOff>
    </xdr:from>
    <xdr:to>
      <xdr:col>24</xdr:col>
      <xdr:colOff>152400</xdr:colOff>
      <xdr:row>29</xdr:row>
      <xdr:rowOff>124841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096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79883</xdr:rowOff>
    </xdr:from>
    <xdr:to>
      <xdr:col>24</xdr:col>
      <xdr:colOff>63500</xdr:colOff>
      <xdr:row>35</xdr:row>
      <xdr:rowOff>86932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80633"/>
          <a:ext cx="838200" cy="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59517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0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81090</xdr:rowOff>
    </xdr:from>
    <xdr:to>
      <xdr:col>24</xdr:col>
      <xdr:colOff>114300</xdr:colOff>
      <xdr:row>36</xdr:row>
      <xdr:rowOff>11240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86932</xdr:rowOff>
    </xdr:from>
    <xdr:to>
      <xdr:col>19</xdr:col>
      <xdr:colOff>177800</xdr:colOff>
      <xdr:row>35</xdr:row>
      <xdr:rowOff>124841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87682"/>
          <a:ext cx="889000" cy="3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116141</xdr:rowOff>
    </xdr:from>
    <xdr:to>
      <xdr:col>20</xdr:col>
      <xdr:colOff>38100</xdr:colOff>
      <xdr:row>36</xdr:row>
      <xdr:rowOff>46291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37418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0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124841</xdr:rowOff>
    </xdr:from>
    <xdr:to>
      <xdr:col>15</xdr:col>
      <xdr:colOff>50800</xdr:colOff>
      <xdr:row>35</xdr:row>
      <xdr:rowOff>150559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25591"/>
          <a:ext cx="8890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153670</xdr:rowOff>
    </xdr:from>
    <xdr:to>
      <xdr:col>15</xdr:col>
      <xdr:colOff>101600</xdr:colOff>
      <xdr:row>36</xdr:row>
      <xdr:rowOff>83820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74947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64262</xdr:rowOff>
    </xdr:from>
    <xdr:to>
      <xdr:col>10</xdr:col>
      <xdr:colOff>114300</xdr:colOff>
      <xdr:row>35</xdr:row>
      <xdr:rowOff>150559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65012"/>
          <a:ext cx="889000" cy="8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161290</xdr:rowOff>
    </xdr:from>
    <xdr:to>
      <xdr:col>10</xdr:col>
      <xdr:colOff>165100</xdr:colOff>
      <xdr:row>36</xdr:row>
      <xdr:rowOff>91440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82567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45085</xdr:rowOff>
    </xdr:from>
    <xdr:to>
      <xdr:col>6</xdr:col>
      <xdr:colOff>38100</xdr:colOff>
      <xdr:row>35</xdr:row>
      <xdr:rowOff>146685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137812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3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29083</xdr:rowOff>
    </xdr:from>
    <xdr:to>
      <xdr:col>24</xdr:col>
      <xdr:colOff>114300</xdr:colOff>
      <xdr:row>35</xdr:row>
      <xdr:rowOff>130683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2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51960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81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36132</xdr:rowOff>
    </xdr:from>
    <xdr:to>
      <xdr:col>20</xdr:col>
      <xdr:colOff>38100</xdr:colOff>
      <xdr:row>35</xdr:row>
      <xdr:rowOff>137732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3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154259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1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74041</xdr:rowOff>
    </xdr:from>
    <xdr:to>
      <xdr:col>15</xdr:col>
      <xdr:colOff>101600</xdr:colOff>
      <xdr:row>36</xdr:row>
      <xdr:rowOff>4191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7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20718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50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99759</xdr:rowOff>
    </xdr:from>
    <xdr:to>
      <xdr:col>10</xdr:col>
      <xdr:colOff>165100</xdr:colOff>
      <xdr:row>36</xdr:row>
      <xdr:rowOff>29909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0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46436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875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13462</xdr:rowOff>
    </xdr:from>
    <xdr:to>
      <xdr:col>6</xdr:col>
      <xdr:colOff>38100</xdr:colOff>
      <xdr:row>35</xdr:row>
      <xdr:rowOff>115062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1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131589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8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130762</xdr:rowOff>
    </xdr:from>
    <xdr:to>
      <xdr:col>24</xdr:col>
      <xdr:colOff>62865</xdr:colOff>
      <xdr:row>58</xdr:row>
      <xdr:rowOff>135520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03262"/>
          <a:ext cx="1270" cy="137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139347</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8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135520</xdr:rowOff>
    </xdr:from>
    <xdr:to>
      <xdr:col>24</xdr:col>
      <xdr:colOff>152400</xdr:colOff>
      <xdr:row>58</xdr:row>
      <xdr:rowOff>135520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7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77439</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78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130762</xdr:rowOff>
    </xdr:from>
    <xdr:to>
      <xdr:col>24</xdr:col>
      <xdr:colOff>152400</xdr:colOff>
      <xdr:row>50</xdr:row>
      <xdr:rowOff>130762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03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63596</xdr:rowOff>
    </xdr:from>
    <xdr:to>
      <xdr:col>24</xdr:col>
      <xdr:colOff>63500</xdr:colOff>
      <xdr:row>58</xdr:row>
      <xdr:rowOff>73092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07696"/>
          <a:ext cx="838200" cy="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10997</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12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159570</xdr:rowOff>
    </xdr:from>
    <xdr:to>
      <xdr:col>24</xdr:col>
      <xdr:colOff>114300</xdr:colOff>
      <xdr:row>57</xdr:row>
      <xdr:rowOff>89720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66169</xdr:rowOff>
    </xdr:from>
    <xdr:to>
      <xdr:col>19</xdr:col>
      <xdr:colOff>177800</xdr:colOff>
      <xdr:row>58</xdr:row>
      <xdr:rowOff>73092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10269"/>
          <a:ext cx="889000" cy="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20634</xdr:rowOff>
    </xdr:from>
    <xdr:to>
      <xdr:col>20</xdr:col>
      <xdr:colOff>38100</xdr:colOff>
      <xdr:row>57</xdr:row>
      <xdr:rowOff>122234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138761</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56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66169</xdr:rowOff>
    </xdr:from>
    <xdr:to>
      <xdr:col>15</xdr:col>
      <xdr:colOff>50800</xdr:colOff>
      <xdr:row>58</xdr:row>
      <xdr:rowOff>87566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10269"/>
          <a:ext cx="889000" cy="2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41848</xdr:rowOff>
    </xdr:from>
    <xdr:to>
      <xdr:col>15</xdr:col>
      <xdr:colOff>101600</xdr:colOff>
      <xdr:row>57</xdr:row>
      <xdr:rowOff>143448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1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159975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589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52685</xdr:rowOff>
    </xdr:from>
    <xdr:to>
      <xdr:col>10</xdr:col>
      <xdr:colOff>114300</xdr:colOff>
      <xdr:row>58</xdr:row>
      <xdr:rowOff>87566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96785"/>
          <a:ext cx="889000" cy="3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74505</xdr:rowOff>
    </xdr:from>
    <xdr:to>
      <xdr:col>10</xdr:col>
      <xdr:colOff>165100</xdr:colOff>
      <xdr:row>58</xdr:row>
      <xdr:rowOff>4655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21182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62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79135</xdr:rowOff>
    </xdr:from>
    <xdr:to>
      <xdr:col>6</xdr:col>
      <xdr:colOff>38100</xdr:colOff>
      <xdr:row>58</xdr:row>
      <xdr:rowOff>9285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25812</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62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12796</xdr:rowOff>
    </xdr:from>
    <xdr:to>
      <xdr:col>24</xdr:col>
      <xdr:colOff>114300</xdr:colOff>
      <xdr:row>58</xdr:row>
      <xdr:rowOff>114396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5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99173</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7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22292</xdr:rowOff>
    </xdr:from>
    <xdr:to>
      <xdr:col>20</xdr:col>
      <xdr:colOff>38100</xdr:colOff>
      <xdr:row>58</xdr:row>
      <xdr:rowOff>123892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6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115019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05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15369</xdr:rowOff>
    </xdr:from>
    <xdr:to>
      <xdr:col>15</xdr:col>
      <xdr:colOff>101600</xdr:colOff>
      <xdr:row>58</xdr:row>
      <xdr:rowOff>116969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5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108096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05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36766</xdr:rowOff>
    </xdr:from>
    <xdr:to>
      <xdr:col>10</xdr:col>
      <xdr:colOff>165100</xdr:colOff>
      <xdr:row>58</xdr:row>
      <xdr:rowOff>138366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8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129493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7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1885</xdr:rowOff>
    </xdr:from>
    <xdr:to>
      <xdr:col>6</xdr:col>
      <xdr:colOff>38100</xdr:colOff>
      <xdr:row>58</xdr:row>
      <xdr:rowOff>103485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4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94612</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3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120726</xdr:rowOff>
    </xdr:from>
    <xdr:to>
      <xdr:col>24</xdr:col>
      <xdr:colOff>62865</xdr:colOff>
      <xdr:row>78</xdr:row>
      <xdr:rowOff>130191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93676"/>
          <a:ext cx="1270" cy="120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134018</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7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130191</xdr:rowOff>
    </xdr:from>
    <xdr:to>
      <xdr:col>24</xdr:col>
      <xdr:colOff>152400</xdr:colOff>
      <xdr:row>78</xdr:row>
      <xdr:rowOff>130191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03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67403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68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269,990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120726</xdr:rowOff>
    </xdr:from>
    <xdr:to>
      <xdr:col>24</xdr:col>
      <xdr:colOff>152400</xdr:colOff>
      <xdr:row>71</xdr:row>
      <xdr:rowOff>120726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93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134945</xdr:rowOff>
    </xdr:from>
    <xdr:to>
      <xdr:col>24</xdr:col>
      <xdr:colOff>63500</xdr:colOff>
      <xdr:row>78</xdr:row>
      <xdr:rowOff>4528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336595"/>
          <a:ext cx="838200" cy="4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98099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568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75222</xdr:rowOff>
    </xdr:from>
    <xdr:to>
      <xdr:col>24</xdr:col>
      <xdr:colOff>114300</xdr:colOff>
      <xdr:row>77</xdr:row>
      <xdr:rowOff>5372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155687</xdr:rowOff>
    </xdr:from>
    <xdr:to>
      <xdr:col>19</xdr:col>
      <xdr:colOff>177800</xdr:colOff>
      <xdr:row>78</xdr:row>
      <xdr:rowOff>4528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3357337"/>
          <a:ext cx="889000" cy="2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117049</xdr:rowOff>
    </xdr:from>
    <xdr:to>
      <xdr:col>20</xdr:col>
      <xdr:colOff>38100</xdr:colOff>
      <xdr:row>77</xdr:row>
      <xdr:rowOff>47199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63725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2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155687</xdr:rowOff>
    </xdr:from>
    <xdr:to>
      <xdr:col>15</xdr:col>
      <xdr:colOff>50800</xdr:colOff>
      <xdr:row>77</xdr:row>
      <xdr:rowOff>165219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57337"/>
          <a:ext cx="889000" cy="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120173</xdr:rowOff>
    </xdr:from>
    <xdr:to>
      <xdr:col>15</xdr:col>
      <xdr:colOff>101600</xdr:colOff>
      <xdr:row>77</xdr:row>
      <xdr:rowOff>50323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66850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25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165219</xdr:rowOff>
    </xdr:from>
    <xdr:to>
      <xdr:col>10</xdr:col>
      <xdr:colOff>114300</xdr:colOff>
      <xdr:row>78</xdr:row>
      <xdr:rowOff>41029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66869"/>
          <a:ext cx="889000" cy="4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147848</xdr:rowOff>
    </xdr:from>
    <xdr:to>
      <xdr:col>10</xdr:col>
      <xdr:colOff>165100</xdr:colOff>
      <xdr:row>77</xdr:row>
      <xdr:rowOff>77998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94525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5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20282</xdr:rowOff>
    </xdr:from>
    <xdr:to>
      <xdr:col>6</xdr:col>
      <xdr:colOff>38100</xdr:colOff>
      <xdr:row>77</xdr:row>
      <xdr:rowOff>121882</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2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138409</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9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84145</xdr:rowOff>
    </xdr:from>
    <xdr:to>
      <xdr:col>24</xdr:col>
      <xdr:colOff>114300</xdr:colOff>
      <xdr:row>78</xdr:row>
      <xdr:rowOff>14295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8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62572</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64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125178</xdr:rowOff>
    </xdr:from>
    <xdr:to>
      <xdr:col>20</xdr:col>
      <xdr:colOff>38100</xdr:colOff>
      <xdr:row>78</xdr:row>
      <xdr:rowOff>55328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32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46455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419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104887</xdr:rowOff>
    </xdr:from>
    <xdr:to>
      <xdr:col>15</xdr:col>
      <xdr:colOff>101600</xdr:colOff>
      <xdr:row>78</xdr:row>
      <xdr:rowOff>35037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0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26164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99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114419</xdr:rowOff>
    </xdr:from>
    <xdr:to>
      <xdr:col>10</xdr:col>
      <xdr:colOff>165100</xdr:colOff>
      <xdr:row>78</xdr:row>
      <xdr:rowOff>44569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1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35696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08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161679</xdr:rowOff>
    </xdr:from>
    <xdr:to>
      <xdr:col>6</xdr:col>
      <xdr:colOff>38100</xdr:colOff>
      <xdr:row>78</xdr:row>
      <xdr:rowOff>91829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6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82956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5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864</xdr:rowOff>
    </xdr:from>
    <xdr:to>
      <xdr:col>24</xdr:col>
      <xdr:colOff>62865</xdr:colOff>
      <xdr:row>98</xdr:row>
      <xdr:rowOff>63957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431364"/>
          <a:ext cx="1270" cy="143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67784</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86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63957</xdr:rowOff>
    </xdr:from>
    <xdr:to>
      <xdr:col>24</xdr:col>
      <xdr:colOff>152400</xdr:colOff>
      <xdr:row>98</xdr:row>
      <xdr:rowOff>63957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86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118991</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20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864</xdr:rowOff>
    </xdr:from>
    <xdr:to>
      <xdr:col>24</xdr:col>
      <xdr:colOff>152400</xdr:colOff>
      <xdr:row>90</xdr:row>
      <xdr:rowOff>864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43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65568</xdr:rowOff>
    </xdr:from>
    <xdr:to>
      <xdr:col>24</xdr:col>
      <xdr:colOff>63500</xdr:colOff>
      <xdr:row>97</xdr:row>
      <xdr:rowOff>105432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3797300" y="16696218"/>
          <a:ext cx="838200" cy="39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162144</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278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139267</xdr:rowOff>
    </xdr:from>
    <xdr:to>
      <xdr:col>24</xdr:col>
      <xdr:colOff>114300</xdr:colOff>
      <xdr:row>96</xdr:row>
      <xdr:rowOff>69417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4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65568</xdr:rowOff>
    </xdr:from>
    <xdr:to>
      <xdr:col>19</xdr:col>
      <xdr:colOff>177800</xdr:colOff>
      <xdr:row>97</xdr:row>
      <xdr:rowOff>82311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696218"/>
          <a:ext cx="889000" cy="1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149685</xdr:rowOff>
    </xdr:from>
    <xdr:to>
      <xdr:col>20</xdr:col>
      <xdr:colOff>38100</xdr:colOff>
      <xdr:row>96</xdr:row>
      <xdr:rowOff>79835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43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96362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21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82311</xdr:rowOff>
    </xdr:from>
    <xdr:to>
      <xdr:col>15</xdr:col>
      <xdr:colOff>50800</xdr:colOff>
      <xdr:row>97</xdr:row>
      <xdr:rowOff>123023</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712961"/>
          <a:ext cx="889000" cy="4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165874</xdr:rowOff>
    </xdr:from>
    <xdr:to>
      <xdr:col>15</xdr:col>
      <xdr:colOff>101600</xdr:colOff>
      <xdr:row>96</xdr:row>
      <xdr:rowOff>96024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45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112551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22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123023</xdr:rowOff>
    </xdr:from>
    <xdr:to>
      <xdr:col>10</xdr:col>
      <xdr:colOff>114300</xdr:colOff>
      <xdr:row>97</xdr:row>
      <xdr:rowOff>163083</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753673"/>
          <a:ext cx="889000" cy="4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163348</xdr:rowOff>
    </xdr:from>
    <xdr:to>
      <xdr:col>10</xdr:col>
      <xdr:colOff>165100</xdr:colOff>
      <xdr:row>96</xdr:row>
      <xdr:rowOff>93498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4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110025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22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11894</xdr:rowOff>
    </xdr:from>
    <xdr:to>
      <xdr:col>6</xdr:col>
      <xdr:colOff>38100</xdr:colOff>
      <xdr:row>96</xdr:row>
      <xdr:rowOff>113494</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47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130021</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24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54632</xdr:rowOff>
    </xdr:from>
    <xdr:to>
      <xdr:col>24</xdr:col>
      <xdr:colOff>114300</xdr:colOff>
      <xdr:row>97</xdr:row>
      <xdr:rowOff>156232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68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33059</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66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14768</xdr:rowOff>
    </xdr:from>
    <xdr:to>
      <xdr:col>20</xdr:col>
      <xdr:colOff>38100</xdr:colOff>
      <xdr:row>97</xdr:row>
      <xdr:rowOff>116368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64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107495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73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31511</xdr:rowOff>
    </xdr:from>
    <xdr:to>
      <xdr:col>15</xdr:col>
      <xdr:colOff>101600</xdr:colOff>
      <xdr:row>97</xdr:row>
      <xdr:rowOff>133111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66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124238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75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72223</xdr:rowOff>
    </xdr:from>
    <xdr:to>
      <xdr:col>10</xdr:col>
      <xdr:colOff>165100</xdr:colOff>
      <xdr:row>98</xdr:row>
      <xdr:rowOff>2373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70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164950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79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112283</xdr:rowOff>
    </xdr:from>
    <xdr:to>
      <xdr:col>6</xdr:col>
      <xdr:colOff>38100</xdr:colOff>
      <xdr:row>98</xdr:row>
      <xdr:rowOff>42433</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74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33560</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83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41173</xdr:rowOff>
    </xdr:from>
    <xdr:to>
      <xdr:col>54</xdr:col>
      <xdr:colOff>189865</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699023"/>
          <a:ext cx="1270" cy="955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159300</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474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33</xdr:row>
      <xdr:rowOff>41173</xdr:rowOff>
    </xdr:from>
    <xdr:to>
      <xdr:col>55</xdr:col>
      <xdr:colOff>88900</xdr:colOff>
      <xdr:row>33</xdr:row>
      <xdr:rowOff>41173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699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56490</xdr:rowOff>
    </xdr:from>
    <xdr:to>
      <xdr:col>55</xdr:col>
      <xdr:colOff>0</xdr:colOff>
      <xdr:row>33</xdr:row>
      <xdr:rowOff>42774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5371440"/>
          <a:ext cx="838200" cy="3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105046</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486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126619</xdr:rowOff>
    </xdr:from>
    <xdr:to>
      <xdr:col>55</xdr:col>
      <xdr:colOff>50800</xdr:colOff>
      <xdr:row>38</xdr:row>
      <xdr:rowOff>56769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70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56490</xdr:rowOff>
    </xdr:from>
    <xdr:to>
      <xdr:col>50</xdr:col>
      <xdr:colOff>114300</xdr:colOff>
      <xdr:row>32</xdr:row>
      <xdr:rowOff>47803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5371440"/>
          <a:ext cx="889000" cy="16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107645</xdr:rowOff>
    </xdr:from>
    <xdr:to>
      <xdr:col>50</xdr:col>
      <xdr:colOff>165100</xdr:colOff>
      <xdr:row>38</xdr:row>
      <xdr:rowOff>37795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28922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544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47803</xdr:rowOff>
    </xdr:from>
    <xdr:to>
      <xdr:col>45</xdr:col>
      <xdr:colOff>177800</xdr:colOff>
      <xdr:row>34</xdr:row>
      <xdr:rowOff>110211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5534203"/>
          <a:ext cx="889000" cy="40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116332</xdr:rowOff>
    </xdr:from>
    <xdr:to>
      <xdr:col>46</xdr:col>
      <xdr:colOff>38100</xdr:colOff>
      <xdr:row>38</xdr:row>
      <xdr:rowOff>46482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37609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552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21971</xdr:rowOff>
    </xdr:from>
    <xdr:to>
      <xdr:col>41</xdr:col>
      <xdr:colOff>50800</xdr:colOff>
      <xdr:row>34</xdr:row>
      <xdr:rowOff>110211</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5851271"/>
          <a:ext cx="889000" cy="8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103759</xdr:rowOff>
    </xdr:from>
    <xdr:to>
      <xdr:col>41</xdr:col>
      <xdr:colOff>101600</xdr:colOff>
      <xdr:row>38</xdr:row>
      <xdr:rowOff>33910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474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25036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540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89814</xdr:rowOff>
    </xdr:from>
    <xdr:to>
      <xdr:col>36</xdr:col>
      <xdr:colOff>165100</xdr:colOff>
      <xdr:row>38</xdr:row>
      <xdr:rowOff>19965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334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11092</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526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163424</xdr:rowOff>
    </xdr:from>
    <xdr:to>
      <xdr:col>55</xdr:col>
      <xdr:colOff>50800</xdr:colOff>
      <xdr:row>33</xdr:row>
      <xdr:rowOff>93574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564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114851</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5601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5690</xdr:rowOff>
    </xdr:from>
    <xdr:to>
      <xdr:col>50</xdr:col>
      <xdr:colOff>165100</xdr:colOff>
      <xdr:row>31</xdr:row>
      <xdr:rowOff>107290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532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29</xdr:row>
      <xdr:rowOff>123817</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5095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168453</xdr:rowOff>
    </xdr:from>
    <xdr:to>
      <xdr:col>46</xdr:col>
      <xdr:colOff>38100</xdr:colOff>
      <xdr:row>32</xdr:row>
      <xdr:rowOff>98603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548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115130</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525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59411</xdr:rowOff>
    </xdr:from>
    <xdr:to>
      <xdr:col>41</xdr:col>
      <xdr:colOff>101600</xdr:colOff>
      <xdr:row>34</xdr:row>
      <xdr:rowOff>161011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588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6088</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566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142621</xdr:rowOff>
    </xdr:from>
    <xdr:to>
      <xdr:col>36</xdr:col>
      <xdr:colOff>165100</xdr:colOff>
      <xdr:row>34</xdr:row>
      <xdr:rowOff>72771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580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89298</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5575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59195</xdr:rowOff>
    </xdr:from>
    <xdr:to>
      <xdr:col>54</xdr:col>
      <xdr:colOff>189865</xdr:colOff>
      <xdr:row>59</xdr:row>
      <xdr:rowOff>21057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31695"/>
          <a:ext cx="1270" cy="150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24884</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4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21057</xdr:rowOff>
    </xdr:from>
    <xdr:to>
      <xdr:col>55</xdr:col>
      <xdr:colOff>88900</xdr:colOff>
      <xdr:row>59</xdr:row>
      <xdr:rowOff>21057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3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5872</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0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59195</xdr:rowOff>
    </xdr:from>
    <xdr:to>
      <xdr:col>55</xdr:col>
      <xdr:colOff>88900</xdr:colOff>
      <xdr:row>50</xdr:row>
      <xdr:rowOff>59195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3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34760</xdr:rowOff>
    </xdr:from>
    <xdr:to>
      <xdr:col>55</xdr:col>
      <xdr:colOff>0</xdr:colOff>
      <xdr:row>58</xdr:row>
      <xdr:rowOff>110642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978860"/>
          <a:ext cx="838200" cy="7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163987</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593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141110</xdr:rowOff>
    </xdr:from>
    <xdr:to>
      <xdr:col>55</xdr:col>
      <xdr:colOff>50800</xdr:colOff>
      <xdr:row>57</xdr:row>
      <xdr:rowOff>71260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4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108090</xdr:rowOff>
    </xdr:from>
    <xdr:to>
      <xdr:col>50</xdr:col>
      <xdr:colOff>114300</xdr:colOff>
      <xdr:row>58</xdr:row>
      <xdr:rowOff>110642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10052190"/>
          <a:ext cx="889000" cy="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144767</xdr:rowOff>
    </xdr:from>
    <xdr:to>
      <xdr:col>50</xdr:col>
      <xdr:colOff>165100</xdr:colOff>
      <xdr:row>57</xdr:row>
      <xdr:rowOff>74917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91444</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52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108090</xdr:rowOff>
    </xdr:from>
    <xdr:to>
      <xdr:col>45</xdr:col>
      <xdr:colOff>177800</xdr:colOff>
      <xdr:row>58</xdr:row>
      <xdr:rowOff>121336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052190"/>
          <a:ext cx="889000" cy="1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119647</xdr:rowOff>
    </xdr:from>
    <xdr:to>
      <xdr:col>46</xdr:col>
      <xdr:colOff>38100</xdr:colOff>
      <xdr:row>57</xdr:row>
      <xdr:rowOff>49797</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66324</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49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49555</xdr:rowOff>
    </xdr:from>
    <xdr:to>
      <xdr:col>41</xdr:col>
      <xdr:colOff>50800</xdr:colOff>
      <xdr:row>58</xdr:row>
      <xdr:rowOff>121336</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993655"/>
          <a:ext cx="889000" cy="7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154242</xdr:rowOff>
    </xdr:from>
    <xdr:to>
      <xdr:col>41</xdr:col>
      <xdr:colOff>101600</xdr:colOff>
      <xdr:row>57</xdr:row>
      <xdr:rowOff>84392</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100919</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53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123393</xdr:rowOff>
    </xdr:from>
    <xdr:to>
      <xdr:col>36</xdr:col>
      <xdr:colOff>165100</xdr:colOff>
      <xdr:row>57</xdr:row>
      <xdr:rowOff>53543</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7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70070</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49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155410</xdr:rowOff>
    </xdr:from>
    <xdr:to>
      <xdr:col>55</xdr:col>
      <xdr:colOff>50800</xdr:colOff>
      <xdr:row>58</xdr:row>
      <xdr:rowOff>85560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2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133837</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0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59842</xdr:rowOff>
    </xdr:from>
    <xdr:to>
      <xdr:col>50</xdr:col>
      <xdr:colOff>165100</xdr:colOff>
      <xdr:row>58</xdr:row>
      <xdr:rowOff>161442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00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152569</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1009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57290</xdr:rowOff>
    </xdr:from>
    <xdr:to>
      <xdr:col>46</xdr:col>
      <xdr:colOff>38100</xdr:colOff>
      <xdr:row>58</xdr:row>
      <xdr:rowOff>158890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00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150017</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10094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70536</xdr:rowOff>
    </xdr:from>
    <xdr:to>
      <xdr:col>41</xdr:col>
      <xdr:colOff>101600</xdr:colOff>
      <xdr:row>59</xdr:row>
      <xdr:rowOff>686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01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163263</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1010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170205</xdr:rowOff>
    </xdr:from>
    <xdr:to>
      <xdr:col>36</xdr:col>
      <xdr:colOff>165100</xdr:colOff>
      <xdr:row>58</xdr:row>
      <xdr:rowOff>100355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91482</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3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57036</xdr:rowOff>
    </xdr:from>
    <xdr:to>
      <xdr:col>54</xdr:col>
      <xdr:colOff>189865</xdr:colOff>
      <xdr:row>79</xdr:row>
      <xdr:rowOff>34379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29986"/>
          <a:ext cx="1270" cy="134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38206</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2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34379</xdr:rowOff>
    </xdr:from>
    <xdr:to>
      <xdr:col>55</xdr:col>
      <xdr:colOff>88900</xdr:colOff>
      <xdr:row>79</xdr:row>
      <xdr:rowOff>34379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7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3713</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0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57036</xdr:rowOff>
    </xdr:from>
    <xdr:to>
      <xdr:col>55</xdr:col>
      <xdr:colOff>88900</xdr:colOff>
      <xdr:row>71</xdr:row>
      <xdr:rowOff>57036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2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139306</xdr:rowOff>
    </xdr:from>
    <xdr:to>
      <xdr:col>55</xdr:col>
      <xdr:colOff>0</xdr:colOff>
      <xdr:row>78</xdr:row>
      <xdr:rowOff>141466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512406"/>
          <a:ext cx="838200" cy="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121023</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51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98146</xdr:rowOff>
    </xdr:from>
    <xdr:to>
      <xdr:col>55</xdr:col>
      <xdr:colOff>50800</xdr:colOff>
      <xdr:row>78</xdr:row>
      <xdr:rowOff>28296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141466</xdr:rowOff>
    </xdr:from>
    <xdr:to>
      <xdr:col>50</xdr:col>
      <xdr:colOff>114300</xdr:colOff>
      <xdr:row>78</xdr:row>
      <xdr:rowOff>147065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514566"/>
          <a:ext cx="889000" cy="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141185</xdr:rowOff>
    </xdr:from>
    <xdr:to>
      <xdr:col>50</xdr:col>
      <xdr:colOff>165100</xdr:colOff>
      <xdr:row>78</xdr:row>
      <xdr:rowOff>71335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87862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147065</xdr:rowOff>
    </xdr:from>
    <xdr:to>
      <xdr:col>45</xdr:col>
      <xdr:colOff>177800</xdr:colOff>
      <xdr:row>78</xdr:row>
      <xdr:rowOff>159080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520165"/>
          <a:ext cx="889000" cy="1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131787</xdr:rowOff>
    </xdr:from>
    <xdr:to>
      <xdr:col>46</xdr:col>
      <xdr:colOff>38100</xdr:colOff>
      <xdr:row>78</xdr:row>
      <xdr:rowOff>61937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78464</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0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110871</xdr:rowOff>
    </xdr:from>
    <xdr:to>
      <xdr:col>41</xdr:col>
      <xdr:colOff>50800</xdr:colOff>
      <xdr:row>78</xdr:row>
      <xdr:rowOff>159080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483971"/>
          <a:ext cx="889000" cy="4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166663</xdr:rowOff>
    </xdr:from>
    <xdr:to>
      <xdr:col>41</xdr:col>
      <xdr:colOff>101600</xdr:colOff>
      <xdr:row>78</xdr:row>
      <xdr:rowOff>96813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113340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159144</xdr:rowOff>
    </xdr:from>
    <xdr:to>
      <xdr:col>36</xdr:col>
      <xdr:colOff>165100</xdr:colOff>
      <xdr:row>78</xdr:row>
      <xdr:rowOff>89294</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6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105821</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3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88506</xdr:rowOff>
    </xdr:from>
    <xdr:to>
      <xdr:col>55</xdr:col>
      <xdr:colOff>50800</xdr:colOff>
      <xdr:row>79</xdr:row>
      <xdr:rowOff>18656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6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3433</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7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90666</xdr:rowOff>
    </xdr:from>
    <xdr:to>
      <xdr:col>50</xdr:col>
      <xdr:colOff>165100</xdr:colOff>
      <xdr:row>79</xdr:row>
      <xdr:rowOff>20816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11943</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556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96265</xdr:rowOff>
    </xdr:from>
    <xdr:to>
      <xdr:col>46</xdr:col>
      <xdr:colOff>38100</xdr:colOff>
      <xdr:row>79</xdr:row>
      <xdr:rowOff>26415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6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17542</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562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108280</xdr:rowOff>
    </xdr:from>
    <xdr:to>
      <xdr:col>41</xdr:col>
      <xdr:colOff>101600</xdr:colOff>
      <xdr:row>79</xdr:row>
      <xdr:rowOff>38430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8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29557</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74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60071</xdr:rowOff>
    </xdr:from>
    <xdr:to>
      <xdr:col>36</xdr:col>
      <xdr:colOff>165100</xdr:colOff>
      <xdr:row>78</xdr:row>
      <xdr:rowOff>161671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3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152798</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2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94391</xdr:rowOff>
    </xdr:from>
    <xdr:to>
      <xdr:col>54</xdr:col>
      <xdr:colOff>189865</xdr:colOff>
      <xdr:row>98</xdr:row>
      <xdr:rowOff>79355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867791"/>
          <a:ext cx="1270" cy="1013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83182</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8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79355</xdr:rowOff>
    </xdr:from>
    <xdr:to>
      <xdr:col>55</xdr:col>
      <xdr:colOff>88900</xdr:colOff>
      <xdr:row>98</xdr:row>
      <xdr:rowOff>79355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81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41068</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64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234,910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94391</xdr:rowOff>
    </xdr:from>
    <xdr:to>
      <xdr:col>55</xdr:col>
      <xdr:colOff>88900</xdr:colOff>
      <xdr:row>92</xdr:row>
      <xdr:rowOff>94391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867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80209</xdr:rowOff>
    </xdr:from>
    <xdr:to>
      <xdr:col>55</xdr:col>
      <xdr:colOff>0</xdr:colOff>
      <xdr:row>97</xdr:row>
      <xdr:rowOff>81973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710859"/>
          <a:ext cx="838200" cy="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22330</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481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170903</xdr:rowOff>
    </xdr:from>
    <xdr:to>
      <xdr:col>55</xdr:col>
      <xdr:colOff>50800</xdr:colOff>
      <xdr:row>97</xdr:row>
      <xdr:rowOff>101053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63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81973</xdr:rowOff>
    </xdr:from>
    <xdr:to>
      <xdr:col>50</xdr:col>
      <xdr:colOff>114300</xdr:colOff>
      <xdr:row>97</xdr:row>
      <xdr:rowOff>92156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712623"/>
          <a:ext cx="889000" cy="1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161128</xdr:rowOff>
    </xdr:from>
    <xdr:to>
      <xdr:col>50</xdr:col>
      <xdr:colOff>165100</xdr:colOff>
      <xdr:row>97</xdr:row>
      <xdr:rowOff>91278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107805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39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68962</xdr:rowOff>
    </xdr:from>
    <xdr:to>
      <xdr:col>45</xdr:col>
      <xdr:colOff>177800</xdr:colOff>
      <xdr:row>97</xdr:row>
      <xdr:rowOff>92156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699612"/>
          <a:ext cx="889000" cy="2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1191</xdr:rowOff>
    </xdr:from>
    <xdr:to>
      <xdr:col>46</xdr:col>
      <xdr:colOff>38100</xdr:colOff>
      <xdr:row>97</xdr:row>
      <xdr:rowOff>102791</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631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119318</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40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55603</xdr:rowOff>
    </xdr:from>
    <xdr:to>
      <xdr:col>41</xdr:col>
      <xdr:colOff>50800</xdr:colOff>
      <xdr:row>97</xdr:row>
      <xdr:rowOff>68962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686253"/>
          <a:ext cx="889000" cy="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19048</xdr:rowOff>
    </xdr:from>
    <xdr:to>
      <xdr:col>41</xdr:col>
      <xdr:colOff>101600</xdr:colOff>
      <xdr:row>97</xdr:row>
      <xdr:rowOff>120648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111775</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74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7062</xdr:rowOff>
    </xdr:from>
    <xdr:to>
      <xdr:col>36</xdr:col>
      <xdr:colOff>165100</xdr:colOff>
      <xdr:row>97</xdr:row>
      <xdr:rowOff>108662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99789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73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29409</xdr:rowOff>
    </xdr:from>
    <xdr:to>
      <xdr:col>55</xdr:col>
      <xdr:colOff>50800</xdr:colOff>
      <xdr:row>97</xdr:row>
      <xdr:rowOff>131009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66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7836</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63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31173</xdr:rowOff>
    </xdr:from>
    <xdr:to>
      <xdr:col>50</xdr:col>
      <xdr:colOff>165100</xdr:colOff>
      <xdr:row>97</xdr:row>
      <xdr:rowOff>132773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66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123900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75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41356</xdr:rowOff>
    </xdr:from>
    <xdr:to>
      <xdr:col>46</xdr:col>
      <xdr:colOff>38100</xdr:colOff>
      <xdr:row>97</xdr:row>
      <xdr:rowOff>142956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67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134083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76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18162</xdr:rowOff>
    </xdr:from>
    <xdr:to>
      <xdr:col>41</xdr:col>
      <xdr:colOff>101600</xdr:colOff>
      <xdr:row>97</xdr:row>
      <xdr:rowOff>119762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64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136289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42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4803</xdr:rowOff>
    </xdr:from>
    <xdr:to>
      <xdr:col>36</xdr:col>
      <xdr:colOff>165100</xdr:colOff>
      <xdr:row>97</xdr:row>
      <xdr:rowOff>106403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63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122930</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41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139069</xdr:rowOff>
    </xdr:from>
    <xdr:to>
      <xdr:col>85</xdr:col>
      <xdr:colOff>126364</xdr:colOff>
      <xdr:row>38</xdr:row>
      <xdr:rowOff>120432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282569"/>
          <a:ext cx="1269" cy="1352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124259</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120432</xdr:rowOff>
    </xdr:from>
    <xdr:to>
      <xdr:col>86</xdr:col>
      <xdr:colOff>25400</xdr:colOff>
      <xdr:row>38</xdr:row>
      <xdr:rowOff>120432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63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85746</xdr:rowOff>
    </xdr:from>
    <xdr:ext cx="599010"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05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139069</xdr:rowOff>
    </xdr:from>
    <xdr:to>
      <xdr:col>86</xdr:col>
      <xdr:colOff>25400</xdr:colOff>
      <xdr:row>30</xdr:row>
      <xdr:rowOff>139069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28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3389</xdr:rowOff>
    </xdr:from>
    <xdr:to>
      <xdr:col>85</xdr:col>
      <xdr:colOff>127000</xdr:colOff>
      <xdr:row>38</xdr:row>
      <xdr:rowOff>21710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518489"/>
          <a:ext cx="838200" cy="1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110395</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282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87518</xdr:rowOff>
    </xdr:from>
    <xdr:to>
      <xdr:col>85</xdr:col>
      <xdr:colOff>177800</xdr:colOff>
      <xdr:row>38</xdr:row>
      <xdr:rowOff>17667</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10574</xdr:rowOff>
    </xdr:from>
    <xdr:to>
      <xdr:col>81</xdr:col>
      <xdr:colOff>50800</xdr:colOff>
      <xdr:row>38</xdr:row>
      <xdr:rowOff>21710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6525674"/>
          <a:ext cx="889000" cy="1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81335</xdr:rowOff>
    </xdr:from>
    <xdr:to>
      <xdr:col>81</xdr:col>
      <xdr:colOff>101600</xdr:colOff>
      <xdr:row>38</xdr:row>
      <xdr:rowOff>11485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28012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20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97050</xdr:rowOff>
    </xdr:from>
    <xdr:to>
      <xdr:col>76</xdr:col>
      <xdr:colOff>114300</xdr:colOff>
      <xdr:row>38</xdr:row>
      <xdr:rowOff>10574</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440700"/>
          <a:ext cx="889000" cy="8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113665</xdr:rowOff>
    </xdr:from>
    <xdr:to>
      <xdr:col>76</xdr:col>
      <xdr:colOff>165100</xdr:colOff>
      <xdr:row>38</xdr:row>
      <xdr:rowOff>43815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60342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2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65557</xdr:rowOff>
    </xdr:from>
    <xdr:to>
      <xdr:col>71</xdr:col>
      <xdr:colOff>177800</xdr:colOff>
      <xdr:row>37</xdr:row>
      <xdr:rowOff>97050</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409207"/>
          <a:ext cx="889000" cy="3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117377</xdr:rowOff>
    </xdr:from>
    <xdr:to>
      <xdr:col>72</xdr:col>
      <xdr:colOff>38100</xdr:colOff>
      <xdr:row>38</xdr:row>
      <xdr:rowOff>47527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38654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55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89727</xdr:rowOff>
    </xdr:from>
    <xdr:to>
      <xdr:col>67</xdr:col>
      <xdr:colOff>101600</xdr:colOff>
      <xdr:row>38</xdr:row>
      <xdr:rowOff>19878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43337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11004</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52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124039</xdr:rowOff>
    </xdr:from>
    <xdr:to>
      <xdr:col>85</xdr:col>
      <xdr:colOff>177800</xdr:colOff>
      <xdr:row>38</xdr:row>
      <xdr:rowOff>54189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46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65944</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40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142360</xdr:rowOff>
    </xdr:from>
    <xdr:to>
      <xdr:col>81</xdr:col>
      <xdr:colOff>101600</xdr:colOff>
      <xdr:row>38</xdr:row>
      <xdr:rowOff>72510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48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63637</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57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131224</xdr:rowOff>
    </xdr:from>
    <xdr:to>
      <xdr:col>76</xdr:col>
      <xdr:colOff>165100</xdr:colOff>
      <xdr:row>38</xdr:row>
      <xdr:rowOff>61374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47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52501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56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46250</xdr:rowOff>
    </xdr:from>
    <xdr:to>
      <xdr:col>72</xdr:col>
      <xdr:colOff>38100</xdr:colOff>
      <xdr:row>37</xdr:row>
      <xdr:rowOff>147850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38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164377</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16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14757</xdr:rowOff>
    </xdr:from>
    <xdr:to>
      <xdr:col>67</xdr:col>
      <xdr:colOff>101600</xdr:colOff>
      <xdr:row>37</xdr:row>
      <xdr:rowOff>116357</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35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132884</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13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100046</xdr:rowOff>
    </xdr:from>
    <xdr:to>
      <xdr:col>85</xdr:col>
      <xdr:colOff>126364</xdr:colOff>
      <xdr:row>58</xdr:row>
      <xdr:rowOff>111864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843996"/>
          <a:ext cx="1269" cy="121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115691</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5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111864</xdr:rowOff>
    </xdr:from>
    <xdr:to>
      <xdr:col>86</xdr:col>
      <xdr:colOff>25400</xdr:colOff>
      <xdr:row>58</xdr:row>
      <xdr:rowOff>111864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46723</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61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100046</xdr:rowOff>
    </xdr:from>
    <xdr:to>
      <xdr:col>86</xdr:col>
      <xdr:colOff>25400</xdr:colOff>
      <xdr:row>51</xdr:row>
      <xdr:rowOff>100046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84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24703</xdr:rowOff>
    </xdr:from>
    <xdr:to>
      <xdr:col>85</xdr:col>
      <xdr:colOff>127000</xdr:colOff>
      <xdr:row>58</xdr:row>
      <xdr:rowOff>49509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968803"/>
          <a:ext cx="838200" cy="2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81891</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683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59014</xdr:rowOff>
    </xdr:from>
    <xdr:to>
      <xdr:col>85</xdr:col>
      <xdr:colOff>177800</xdr:colOff>
      <xdr:row>57</xdr:row>
      <xdr:rowOff>160614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49509</xdr:rowOff>
    </xdr:from>
    <xdr:to>
      <xdr:col>81</xdr:col>
      <xdr:colOff>50800</xdr:colOff>
      <xdr:row>58</xdr:row>
      <xdr:rowOff>58993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993609"/>
          <a:ext cx="889000" cy="9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94813</xdr:rowOff>
    </xdr:from>
    <xdr:to>
      <xdr:col>81</xdr:col>
      <xdr:colOff>101600</xdr:colOff>
      <xdr:row>58</xdr:row>
      <xdr:rowOff>24963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41490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64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58993</xdr:rowOff>
    </xdr:from>
    <xdr:to>
      <xdr:col>76</xdr:col>
      <xdr:colOff>114300</xdr:colOff>
      <xdr:row>58</xdr:row>
      <xdr:rowOff>60471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10003093"/>
          <a:ext cx="889000" cy="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100966</xdr:rowOff>
    </xdr:from>
    <xdr:to>
      <xdr:col>76</xdr:col>
      <xdr:colOff>165100</xdr:colOff>
      <xdr:row>58</xdr:row>
      <xdr:rowOff>31116</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47643</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64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60471</xdr:rowOff>
    </xdr:from>
    <xdr:to>
      <xdr:col>71</xdr:col>
      <xdr:colOff>177800</xdr:colOff>
      <xdr:row>58</xdr:row>
      <xdr:rowOff>70590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10004571"/>
          <a:ext cx="889000" cy="1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107299</xdr:rowOff>
    </xdr:from>
    <xdr:to>
      <xdr:col>72</xdr:col>
      <xdr:colOff>38100</xdr:colOff>
      <xdr:row>58</xdr:row>
      <xdr:rowOff>37449</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53976</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65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112092</xdr:rowOff>
    </xdr:from>
    <xdr:to>
      <xdr:col>67</xdr:col>
      <xdr:colOff>101600</xdr:colOff>
      <xdr:row>58</xdr:row>
      <xdr:rowOff>42242</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88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58769</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6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145353</xdr:rowOff>
    </xdr:from>
    <xdr:to>
      <xdr:col>85</xdr:col>
      <xdr:colOff>177800</xdr:colOff>
      <xdr:row>58</xdr:row>
      <xdr:rowOff>75503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91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60280</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83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170159</xdr:rowOff>
    </xdr:from>
    <xdr:to>
      <xdr:col>81</xdr:col>
      <xdr:colOff>101600</xdr:colOff>
      <xdr:row>58</xdr:row>
      <xdr:rowOff>100309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94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91436</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100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8193</xdr:rowOff>
    </xdr:from>
    <xdr:to>
      <xdr:col>76</xdr:col>
      <xdr:colOff>165100</xdr:colOff>
      <xdr:row>58</xdr:row>
      <xdr:rowOff>109793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95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100920</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1004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9671</xdr:rowOff>
    </xdr:from>
    <xdr:to>
      <xdr:col>72</xdr:col>
      <xdr:colOff>38100</xdr:colOff>
      <xdr:row>58</xdr:row>
      <xdr:rowOff>111271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95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102398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100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19790</xdr:rowOff>
    </xdr:from>
    <xdr:to>
      <xdr:col>67</xdr:col>
      <xdr:colOff>101600</xdr:colOff>
      <xdr:row>58</xdr:row>
      <xdr:rowOff>121390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96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112517</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1005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119444</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292394"/>
          <a:ext cx="1269" cy="129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66121</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206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119444</xdr:rowOff>
    </xdr:from>
    <xdr:to>
      <xdr:col>86</xdr:col>
      <xdr:colOff>25400</xdr:colOff>
      <xdr:row>71</xdr:row>
      <xdr:rowOff>119444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2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32995</xdr:rowOff>
    </xdr:from>
    <xdr:to>
      <xdr:col>85</xdr:col>
      <xdr:colOff>127000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77545"/>
          <a:ext cx="838200" cy="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104970</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306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82093</xdr:rowOff>
    </xdr:from>
    <xdr:to>
      <xdr:col>85</xdr:col>
      <xdr:colOff>177800</xdr:colOff>
      <xdr:row>79</xdr:row>
      <xdr:rowOff>12243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5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32995</xdr:rowOff>
    </xdr:from>
    <xdr:to>
      <xdr:col>81</xdr:col>
      <xdr:colOff>50800</xdr:colOff>
      <xdr:row>79</xdr:row>
      <xdr:rowOff>33617</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577545"/>
          <a:ext cx="889000" cy="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105511</xdr:rowOff>
    </xdr:from>
    <xdr:to>
      <xdr:col>81</xdr:col>
      <xdr:colOff>101600</xdr:colOff>
      <xdr:row>79</xdr:row>
      <xdr:rowOff>35661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52188</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2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33617</xdr:rowOff>
    </xdr:from>
    <xdr:to>
      <xdr:col>76</xdr:col>
      <xdr:colOff>114300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578167"/>
          <a:ext cx="889000" cy="1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145542</xdr:rowOff>
    </xdr:from>
    <xdr:to>
      <xdr:col>76</xdr:col>
      <xdr:colOff>165100</xdr:colOff>
      <xdr:row>79</xdr:row>
      <xdr:rowOff>75692</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92219</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29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123292</xdr:rowOff>
    </xdr:from>
    <xdr:to>
      <xdr:col>72</xdr:col>
      <xdr:colOff>38100</xdr:colOff>
      <xdr:row>79</xdr:row>
      <xdr:rowOff>53442</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69969</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27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144411</xdr:rowOff>
    </xdr:from>
    <xdr:to>
      <xdr:col>67</xdr:col>
      <xdr:colOff>101600</xdr:colOff>
      <xdr:row>79</xdr:row>
      <xdr:rowOff>74561</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1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91088</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29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153645</xdr:rowOff>
    </xdr:from>
    <xdr:to>
      <xdr:col>81</xdr:col>
      <xdr:colOff>101600</xdr:colOff>
      <xdr:row>79</xdr:row>
      <xdr:rowOff>83795</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2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74922</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2017" y="13619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154267</xdr:rowOff>
    </xdr:from>
    <xdr:to>
      <xdr:col>76</xdr:col>
      <xdr:colOff>165100</xdr:colOff>
      <xdr:row>79</xdr:row>
      <xdr:rowOff>84417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2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75544</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03017" y="13620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156060</xdr:rowOff>
    </xdr:from>
    <xdr:to>
      <xdr:col>85</xdr:col>
      <xdr:colOff>126364</xdr:colOff>
      <xdr:row>99</xdr:row>
      <xdr:rowOff>18573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758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22400</xdr:rowOff>
    </xdr:from>
    <xdr:ext cx="469744"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9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18573</xdr:rowOff>
    </xdr:from>
    <xdr:to>
      <xdr:col>86</xdr:col>
      <xdr:colOff>25400</xdr:colOff>
      <xdr:row>99</xdr:row>
      <xdr:rowOff>18573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992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102737</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53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156060</xdr:rowOff>
    </xdr:from>
    <xdr:to>
      <xdr:col>86</xdr:col>
      <xdr:colOff>25400</xdr:colOff>
      <xdr:row>91</xdr:row>
      <xdr:rowOff>156060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75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113663</xdr:rowOff>
    </xdr:from>
    <xdr:to>
      <xdr:col>85</xdr:col>
      <xdr:colOff>127000</xdr:colOff>
      <xdr:row>97</xdr:row>
      <xdr:rowOff>120078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5481300" y="16744313"/>
          <a:ext cx="838200" cy="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118978</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406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96101</xdr:rowOff>
    </xdr:from>
    <xdr:to>
      <xdr:col>85</xdr:col>
      <xdr:colOff>177800</xdr:colOff>
      <xdr:row>97</xdr:row>
      <xdr:rowOff>26251</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113663</xdr:rowOff>
    </xdr:from>
    <xdr:to>
      <xdr:col>81</xdr:col>
      <xdr:colOff>50800</xdr:colOff>
      <xdr:row>97</xdr:row>
      <xdr:rowOff>126113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744313"/>
          <a:ext cx="889000" cy="1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109048</xdr:rowOff>
    </xdr:from>
    <xdr:to>
      <xdr:col>81</xdr:col>
      <xdr:colOff>101600</xdr:colOff>
      <xdr:row>97</xdr:row>
      <xdr:rowOff>39198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55725</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3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126113</xdr:rowOff>
    </xdr:from>
    <xdr:to>
      <xdr:col>76</xdr:col>
      <xdr:colOff>114300</xdr:colOff>
      <xdr:row>97</xdr:row>
      <xdr:rowOff>134877</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756763"/>
          <a:ext cx="889000" cy="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110525</xdr:rowOff>
    </xdr:from>
    <xdr:to>
      <xdr:col>76</xdr:col>
      <xdr:colOff>165100</xdr:colOff>
      <xdr:row>97</xdr:row>
      <xdr:rowOff>40675</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57202</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3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134877</xdr:rowOff>
    </xdr:from>
    <xdr:to>
      <xdr:col>71</xdr:col>
      <xdr:colOff>177800</xdr:colOff>
      <xdr:row>97</xdr:row>
      <xdr:rowOff>149902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6765527"/>
          <a:ext cx="889000" cy="15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104239</xdr:rowOff>
    </xdr:from>
    <xdr:to>
      <xdr:col>72</xdr:col>
      <xdr:colOff>38100</xdr:colOff>
      <xdr:row>97</xdr:row>
      <xdr:rowOff>34389</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50916</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57231</xdr:rowOff>
    </xdr:from>
    <xdr:to>
      <xdr:col>67</xdr:col>
      <xdr:colOff>101600</xdr:colOff>
      <xdr:row>96</xdr:row>
      <xdr:rowOff>158831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3908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69278</xdr:rowOff>
    </xdr:from>
    <xdr:to>
      <xdr:col>85</xdr:col>
      <xdr:colOff>177800</xdr:colOff>
      <xdr:row>97</xdr:row>
      <xdr:rowOff>170878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69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47705</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67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62863</xdr:rowOff>
    </xdr:from>
    <xdr:to>
      <xdr:col>81</xdr:col>
      <xdr:colOff>101600</xdr:colOff>
      <xdr:row>97</xdr:row>
      <xdr:rowOff>164463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69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155590</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78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75313</xdr:rowOff>
    </xdr:from>
    <xdr:to>
      <xdr:col>76</xdr:col>
      <xdr:colOff>165100</xdr:colOff>
      <xdr:row>98</xdr:row>
      <xdr:rowOff>5463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70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168040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79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84077</xdr:rowOff>
    </xdr:from>
    <xdr:to>
      <xdr:col>72</xdr:col>
      <xdr:colOff>38100</xdr:colOff>
      <xdr:row>98</xdr:row>
      <xdr:rowOff>14227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71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5354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80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99102</xdr:rowOff>
    </xdr:from>
    <xdr:to>
      <xdr:col>67</xdr:col>
      <xdr:colOff>101600</xdr:colOff>
      <xdr:row>98</xdr:row>
      <xdr:rowOff>29252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72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20379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82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41768</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528168"/>
          <a:ext cx="1269" cy="112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165158</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680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159895</xdr:rowOff>
    </xdr:from>
    <xdr:ext cx="534377"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30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41768</xdr:rowOff>
    </xdr:from>
    <xdr:to>
      <xdr:col>116</xdr:col>
      <xdr:colOff>152400</xdr:colOff>
      <xdr:row>32</xdr:row>
      <xdr:rowOff>41768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528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82607</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4262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59730</xdr:rowOff>
    </xdr:from>
    <xdr:to>
      <xdr:col>116</xdr:col>
      <xdr:colOff>114300</xdr:colOff>
      <xdr:row>38</xdr:row>
      <xdr:rowOff>161330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57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84191</xdr:rowOff>
    </xdr:from>
    <xdr:to>
      <xdr:col>112</xdr:col>
      <xdr:colOff>38100</xdr:colOff>
      <xdr:row>39</xdr:row>
      <xdr:rowOff>14341</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59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30868</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17" y="6374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82636</xdr:rowOff>
    </xdr:from>
    <xdr:to>
      <xdr:col>102</xdr:col>
      <xdr:colOff>165100</xdr:colOff>
      <xdr:row>39</xdr:row>
      <xdr:rowOff>12786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29313</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67457</xdr:rowOff>
    </xdr:from>
    <xdr:to>
      <xdr:col>98</xdr:col>
      <xdr:colOff>38100</xdr:colOff>
      <xdr:row>38</xdr:row>
      <xdr:rowOff>169057</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58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14135</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357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38158</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553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全体的には、概ね、類似団体内平均値と同様に推移してきており、議会費と労働費以外は類似団体平均を下回っている。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労働費については、温水プール施設がある勤労福祉センターにかかる経費が計上されているため、類似団体内平均値を大きく上回っている。令和元年度は、前年度の勤労福祉センター補修工事費の皆減（▲</a:t>
          </a:r>
          <a:r>
            <a:rPr kumimoji="1" lang="en-US" altLang="ja-JP" sz="1300">
              <a:latin typeface="ＭＳ Ｐゴシック" panose="020B0600070205080204" pitchFamily="50" charset="-128"/>
              <a:ea typeface="ＭＳ Ｐゴシック" panose="020B0600070205080204" pitchFamily="50" charset="-128"/>
            </a:rPr>
            <a:t>18,629</a:t>
          </a:r>
          <a:r>
            <a:rPr kumimoji="1" lang="ja-JP" altLang="en-US" sz="1300">
              <a:latin typeface="ＭＳ Ｐゴシック" panose="020B0600070205080204" pitchFamily="50" charset="-128"/>
              <a:ea typeface="ＭＳ Ｐゴシック" panose="020B0600070205080204" pitchFamily="50" charset="-128"/>
            </a:rPr>
            <a:t>千円）をうけ、住民一人当たりのコストが前年度より</a:t>
          </a:r>
          <a:r>
            <a:rPr kumimoji="1" lang="en-US" altLang="ja-JP" sz="1300">
              <a:latin typeface="ＭＳ Ｐゴシック" panose="020B0600070205080204" pitchFamily="50" charset="-128"/>
              <a:ea typeface="ＭＳ Ｐゴシック" panose="020B0600070205080204" pitchFamily="50" charset="-128"/>
            </a:rPr>
            <a:t>1,440</a:t>
          </a:r>
          <a:r>
            <a:rPr kumimoji="1" lang="ja-JP" altLang="en-US" sz="1300">
              <a:latin typeface="ＭＳ Ｐゴシック" panose="020B0600070205080204" pitchFamily="50" charset="-128"/>
              <a:ea typeface="ＭＳ Ｐゴシック" panose="020B0600070205080204" pitchFamily="50" charset="-128"/>
            </a:rPr>
            <a:t>円減少している。</a:t>
          </a:r>
        </a:p>
        <a:p>
          <a:r>
            <a:rPr kumimoji="1" lang="ja-JP" altLang="en-US" sz="1300">
              <a:latin typeface="ＭＳ Ｐゴシック" panose="020B0600070205080204" pitchFamily="50" charset="-128"/>
              <a:ea typeface="ＭＳ Ｐゴシック" panose="020B0600070205080204" pitchFamily="50" charset="-128"/>
            </a:rPr>
            <a:t>　民生費については、前年度と比較して</a:t>
          </a:r>
          <a:r>
            <a:rPr kumimoji="1" lang="en-US" altLang="ja-JP" sz="1300">
              <a:latin typeface="ＭＳ Ｐゴシック" panose="020B0600070205080204" pitchFamily="50" charset="-128"/>
              <a:ea typeface="ＭＳ Ｐゴシック" panose="020B0600070205080204" pitchFamily="50" charset="-128"/>
            </a:rPr>
            <a:t>5,385</a:t>
          </a:r>
          <a:r>
            <a:rPr kumimoji="1" lang="ja-JP" altLang="en-US" sz="1300">
              <a:latin typeface="ＭＳ Ｐゴシック" panose="020B0600070205080204" pitchFamily="50" charset="-128"/>
              <a:ea typeface="ＭＳ Ｐゴシック" panose="020B0600070205080204" pitchFamily="50" charset="-128"/>
            </a:rPr>
            <a:t>円の増となった。主に、障害児給付費等負担金の増（</a:t>
          </a:r>
          <a:r>
            <a:rPr kumimoji="1" lang="en-US" altLang="ja-JP" sz="1300">
              <a:latin typeface="ＭＳ Ｐゴシック" panose="020B0600070205080204" pitchFamily="50" charset="-128"/>
              <a:ea typeface="ＭＳ Ｐゴシック" panose="020B0600070205080204" pitchFamily="50" charset="-128"/>
            </a:rPr>
            <a:t>+12,904</a:t>
          </a:r>
          <a:r>
            <a:rPr kumimoji="1" lang="ja-JP" altLang="en-US" sz="1300">
              <a:latin typeface="ＭＳ Ｐゴシック" panose="020B0600070205080204" pitchFamily="50" charset="-128"/>
              <a:ea typeface="ＭＳ Ｐゴシック" panose="020B0600070205080204" pitchFamily="50" charset="-128"/>
            </a:rPr>
            <a:t>千円）等によるものである。</a:t>
          </a:r>
        </a:p>
        <a:p>
          <a:r>
            <a:rPr kumimoji="1" lang="ja-JP" altLang="en-US" sz="1300">
              <a:latin typeface="ＭＳ Ｐゴシック" panose="020B0600070205080204" pitchFamily="50" charset="-128"/>
              <a:ea typeface="ＭＳ Ｐゴシック" panose="020B0600070205080204" pitchFamily="50" charset="-128"/>
            </a:rPr>
            <a:t>　総務費については、町営バス発着所改修工事費の皆増（</a:t>
          </a:r>
          <a:r>
            <a:rPr kumimoji="1" lang="en-US" altLang="ja-JP" sz="1300">
              <a:latin typeface="ＭＳ Ｐゴシック" panose="020B0600070205080204" pitchFamily="50" charset="-128"/>
              <a:ea typeface="ＭＳ Ｐゴシック" panose="020B0600070205080204" pitchFamily="50" charset="-128"/>
            </a:rPr>
            <a:t>+31,811</a:t>
          </a:r>
          <a:r>
            <a:rPr kumimoji="1" lang="ja-JP" altLang="en-US" sz="1300">
              <a:latin typeface="ＭＳ Ｐゴシック" panose="020B0600070205080204" pitchFamily="50" charset="-128"/>
              <a:ea typeface="ＭＳ Ｐゴシック" panose="020B0600070205080204" pitchFamily="50" charset="-128"/>
            </a:rPr>
            <a:t>千円）をうけ、前年度より</a:t>
          </a:r>
          <a:r>
            <a:rPr kumimoji="1" lang="en-US" altLang="ja-JP" sz="1300">
              <a:latin typeface="ＭＳ Ｐゴシック" panose="020B0600070205080204" pitchFamily="50" charset="-128"/>
              <a:ea typeface="ＭＳ Ｐゴシック" panose="020B0600070205080204" pitchFamily="50" charset="-128"/>
            </a:rPr>
            <a:t>2,908</a:t>
          </a:r>
          <a:r>
            <a:rPr kumimoji="1" lang="ja-JP" altLang="en-US" sz="1300">
              <a:latin typeface="ＭＳ Ｐゴシック" panose="020B0600070205080204" pitchFamily="50" charset="-128"/>
              <a:ea typeface="ＭＳ Ｐゴシック" panose="020B0600070205080204" pitchFamily="50" charset="-128"/>
            </a:rPr>
            <a:t>円の増となっている。</a:t>
          </a:r>
        </a:p>
        <a:p>
          <a:r>
            <a:rPr kumimoji="1" lang="ja-JP" altLang="en-US" sz="1300">
              <a:latin typeface="ＭＳ Ｐゴシック" panose="020B0600070205080204" pitchFamily="50" charset="-128"/>
              <a:ea typeface="ＭＳ Ｐゴシック" panose="020B0600070205080204" pitchFamily="50" charset="-128"/>
            </a:rPr>
            <a:t>　教育費については、前年度より</a:t>
          </a:r>
          <a:r>
            <a:rPr kumimoji="1" lang="en-US" altLang="ja-JP" sz="1300">
              <a:latin typeface="ＭＳ Ｐゴシック" panose="020B0600070205080204" pitchFamily="50" charset="-128"/>
              <a:ea typeface="ＭＳ Ｐゴシック" panose="020B0600070205080204" pitchFamily="50" charset="-128"/>
            </a:rPr>
            <a:t>6,511</a:t>
          </a:r>
          <a:r>
            <a:rPr kumimoji="1" lang="ja-JP" altLang="en-US" sz="1300">
              <a:latin typeface="ＭＳ Ｐゴシック" panose="020B0600070205080204" pitchFamily="50" charset="-128"/>
              <a:ea typeface="ＭＳ Ｐゴシック" panose="020B0600070205080204" pitchFamily="50" charset="-128"/>
            </a:rPr>
            <a:t>円増加している。各小・中学校特別教室空調設備設置工事費（</a:t>
          </a:r>
          <a:r>
            <a:rPr kumimoji="1" lang="en-US" altLang="ja-JP" sz="1300">
              <a:latin typeface="ＭＳ Ｐゴシック" panose="020B0600070205080204" pitchFamily="50" charset="-128"/>
              <a:ea typeface="ＭＳ Ｐゴシック" panose="020B0600070205080204" pitchFamily="50" charset="-128"/>
            </a:rPr>
            <a:t>58,396</a:t>
          </a:r>
          <a:r>
            <a:rPr kumimoji="1" lang="ja-JP" altLang="en-US" sz="1300">
              <a:latin typeface="ＭＳ Ｐゴシック" panose="020B0600070205080204" pitchFamily="50" charset="-128"/>
              <a:ea typeface="ＭＳ Ｐゴシック" panose="020B0600070205080204" pitchFamily="50" charset="-128"/>
            </a:rPr>
            <a:t>千円）の増が主な要因である。</a:t>
          </a:r>
        </a:p>
        <a:p>
          <a:r>
            <a:rPr kumimoji="1" lang="ja-JP" altLang="en-US" sz="1300">
              <a:latin typeface="ＭＳ Ｐゴシック" panose="020B0600070205080204" pitchFamily="50" charset="-128"/>
              <a:ea typeface="ＭＳ Ｐゴシック" panose="020B0600070205080204" pitchFamily="50" charset="-128"/>
            </a:rPr>
            <a:t>　公債費については、利率や将来世代への負担、世代間負担の公平性等の観点から慎重な借り入れを実施しており、類似団体内平均値よりも一定程度下回った状態で推移している。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埼玉県皆野町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実質単年度収支は、平成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年度に引続きマイナスとなった。主な要因として、従来は基金の取り崩しをしてこなかったが、平成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年度からは取り崩して事業の財源として活用するよう方針転換をしたため、基金残高が減少したことが考えられる。財政調整基金の令和元年度末の残高は、前年度に比べて△</a:t>
          </a:r>
          <a:r>
            <a:rPr kumimoji="1" lang="en-US" altLang="ja-JP" sz="1200">
              <a:latin typeface="ＭＳ ゴシック" pitchFamily="49" charset="-128"/>
              <a:ea typeface="ＭＳ ゴシック" pitchFamily="49" charset="-128"/>
            </a:rPr>
            <a:t>158,123</a:t>
          </a:r>
          <a:r>
            <a:rPr kumimoji="1" lang="ja-JP" altLang="en-US" sz="1200">
              <a:latin typeface="ＭＳ ゴシック" pitchFamily="49" charset="-128"/>
              <a:ea typeface="ＭＳ ゴシック" pitchFamily="49" charset="-128"/>
            </a:rPr>
            <a:t>千円となっている。</a:t>
          </a:r>
        </a:p>
        <a:p>
          <a:r>
            <a:rPr kumimoji="1" lang="ja-JP" altLang="en-US" sz="1200">
              <a:latin typeface="ＭＳ ゴシック" pitchFamily="49" charset="-128"/>
              <a:ea typeface="ＭＳ ゴシック" pitchFamily="49" charset="-128"/>
            </a:rPr>
            <a:t>　少子高齢化に伴う社会福祉関係経費の増加、子育て支援策の充実に伴う経費の増加等、指標の低下要素を抱えている。今後も効率的・効果的なサービスを提供するために健全な行財政運営に努める。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埼玉県皆野町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すべての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会計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において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赤字は生じておらず、健全な財政状況を維持している。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かしながら、一般会計において、歳入において少子高齢化や人口減少に伴う税収の減が見込まれる状況である。歳出については、扶助費をはじめとする社会保障関係費の増加が今後も見込まれる状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今後についても、すべての会計について適正な予算執行を行っていけるよう努める。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25" workbookViewId="0">
      <selection activeCell="W19" sqref="W19:AB20"/>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4335170</v>
      </c>
      <c r="BO4" s="462"/>
      <c r="BP4" s="462"/>
      <c r="BQ4" s="462"/>
      <c r="BR4" s="462"/>
      <c r="BS4" s="462"/>
      <c r="BT4" s="462"/>
      <c r="BU4" s="463"/>
      <c r="BV4" s="461">
        <v>4132039</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8</v>
      </c>
      <c r="CU4" s="646"/>
      <c r="CV4" s="646"/>
      <c r="CW4" s="646"/>
      <c r="CX4" s="646"/>
      <c r="CY4" s="646"/>
      <c r="CZ4" s="646"/>
      <c r="DA4" s="647"/>
      <c r="DB4" s="645">
        <v>4.8</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4059487</v>
      </c>
      <c r="BO5" s="467"/>
      <c r="BP5" s="467"/>
      <c r="BQ5" s="467"/>
      <c r="BR5" s="467"/>
      <c r="BS5" s="467"/>
      <c r="BT5" s="467"/>
      <c r="BU5" s="468"/>
      <c r="BV5" s="466">
        <v>3949024</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86.6</v>
      </c>
      <c r="CU5" s="437"/>
      <c r="CV5" s="437"/>
      <c r="CW5" s="437"/>
      <c r="CX5" s="437"/>
      <c r="CY5" s="437"/>
      <c r="CZ5" s="437"/>
      <c r="DA5" s="438"/>
      <c r="DB5" s="436">
        <v>85.3</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275683</v>
      </c>
      <c r="BO6" s="467"/>
      <c r="BP6" s="467"/>
      <c r="BQ6" s="467"/>
      <c r="BR6" s="467"/>
      <c r="BS6" s="467"/>
      <c r="BT6" s="467"/>
      <c r="BU6" s="468"/>
      <c r="BV6" s="466">
        <v>183015</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90.3</v>
      </c>
      <c r="CU6" s="620"/>
      <c r="CV6" s="620"/>
      <c r="CW6" s="620"/>
      <c r="CX6" s="620"/>
      <c r="CY6" s="620"/>
      <c r="CZ6" s="620"/>
      <c r="DA6" s="621"/>
      <c r="DB6" s="619">
        <v>89.9</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53222</v>
      </c>
      <c r="BO7" s="467"/>
      <c r="BP7" s="467"/>
      <c r="BQ7" s="467"/>
      <c r="BR7" s="467"/>
      <c r="BS7" s="467"/>
      <c r="BT7" s="467"/>
      <c r="BU7" s="468"/>
      <c r="BV7" s="466">
        <v>46928</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2778520</v>
      </c>
      <c r="CU7" s="467"/>
      <c r="CV7" s="467"/>
      <c r="CW7" s="467"/>
      <c r="CX7" s="467"/>
      <c r="CY7" s="467"/>
      <c r="CZ7" s="467"/>
      <c r="DA7" s="468"/>
      <c r="DB7" s="466">
        <v>2856774</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222461</v>
      </c>
      <c r="BO8" s="467"/>
      <c r="BP8" s="467"/>
      <c r="BQ8" s="467"/>
      <c r="BR8" s="467"/>
      <c r="BS8" s="467"/>
      <c r="BT8" s="467"/>
      <c r="BU8" s="468"/>
      <c r="BV8" s="466">
        <v>136087</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0.43</v>
      </c>
      <c r="CU8" s="580"/>
      <c r="CV8" s="580"/>
      <c r="CW8" s="580"/>
      <c r="CX8" s="580"/>
      <c r="CY8" s="580"/>
      <c r="CZ8" s="580"/>
      <c r="DA8" s="581"/>
      <c r="DB8" s="579">
        <v>0.43</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10133</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109</v>
      </c>
      <c r="AV9" s="524"/>
      <c r="AW9" s="524"/>
      <c r="AX9" s="524"/>
      <c r="AY9" s="446" t="s">
        <v>116</v>
      </c>
      <c r="AZ9" s="447"/>
      <c r="BA9" s="447"/>
      <c r="BB9" s="447"/>
      <c r="BC9" s="447"/>
      <c r="BD9" s="447"/>
      <c r="BE9" s="447"/>
      <c r="BF9" s="447"/>
      <c r="BG9" s="447"/>
      <c r="BH9" s="447"/>
      <c r="BI9" s="447"/>
      <c r="BJ9" s="447"/>
      <c r="BK9" s="447"/>
      <c r="BL9" s="447"/>
      <c r="BM9" s="448"/>
      <c r="BN9" s="466">
        <v>86374</v>
      </c>
      <c r="BO9" s="467"/>
      <c r="BP9" s="467"/>
      <c r="BQ9" s="467"/>
      <c r="BR9" s="467"/>
      <c r="BS9" s="467"/>
      <c r="BT9" s="467"/>
      <c r="BU9" s="468"/>
      <c r="BV9" s="466">
        <v>22069</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10</v>
      </c>
      <c r="CU9" s="437"/>
      <c r="CV9" s="437"/>
      <c r="CW9" s="437"/>
      <c r="CX9" s="437"/>
      <c r="CY9" s="437"/>
      <c r="CZ9" s="437"/>
      <c r="DA9" s="438"/>
      <c r="DB9" s="436">
        <v>10.7</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10888</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109</v>
      </c>
      <c r="AV10" s="524"/>
      <c r="AW10" s="524"/>
      <c r="AX10" s="524"/>
      <c r="AY10" s="446" t="s">
        <v>120</v>
      </c>
      <c r="AZ10" s="447"/>
      <c r="BA10" s="447"/>
      <c r="BB10" s="447"/>
      <c r="BC10" s="447"/>
      <c r="BD10" s="447"/>
      <c r="BE10" s="447"/>
      <c r="BF10" s="447"/>
      <c r="BG10" s="447"/>
      <c r="BH10" s="447"/>
      <c r="BI10" s="447"/>
      <c r="BJ10" s="447"/>
      <c r="BK10" s="447"/>
      <c r="BL10" s="447"/>
      <c r="BM10" s="448"/>
      <c r="BN10" s="466">
        <v>2042</v>
      </c>
      <c r="BO10" s="467"/>
      <c r="BP10" s="467"/>
      <c r="BQ10" s="467"/>
      <c r="BR10" s="467"/>
      <c r="BS10" s="467"/>
      <c r="BT10" s="467"/>
      <c r="BU10" s="468"/>
      <c r="BV10" s="466">
        <v>2044</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125</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x14ac:dyDescent="0.15">
      <c r="A12" s="187"/>
      <c r="B12" s="582" t="s">
        <v>129</v>
      </c>
      <c r="C12" s="583"/>
      <c r="D12" s="583"/>
      <c r="E12" s="583"/>
      <c r="F12" s="583"/>
      <c r="G12" s="583"/>
      <c r="H12" s="583"/>
      <c r="I12" s="583"/>
      <c r="J12" s="583"/>
      <c r="K12" s="584"/>
      <c r="L12" s="591" t="s">
        <v>130</v>
      </c>
      <c r="M12" s="592"/>
      <c r="N12" s="592"/>
      <c r="O12" s="592"/>
      <c r="P12" s="592"/>
      <c r="Q12" s="593"/>
      <c r="R12" s="594">
        <v>9677</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109</v>
      </c>
      <c r="AV12" s="524"/>
      <c r="AW12" s="524"/>
      <c r="AX12" s="524"/>
      <c r="AY12" s="446" t="s">
        <v>134</v>
      </c>
      <c r="AZ12" s="447"/>
      <c r="BA12" s="447"/>
      <c r="BB12" s="447"/>
      <c r="BC12" s="447"/>
      <c r="BD12" s="447"/>
      <c r="BE12" s="447"/>
      <c r="BF12" s="447"/>
      <c r="BG12" s="447"/>
      <c r="BH12" s="447"/>
      <c r="BI12" s="447"/>
      <c r="BJ12" s="447"/>
      <c r="BK12" s="447"/>
      <c r="BL12" s="447"/>
      <c r="BM12" s="448"/>
      <c r="BN12" s="466">
        <v>160165</v>
      </c>
      <c r="BO12" s="467"/>
      <c r="BP12" s="467"/>
      <c r="BQ12" s="467"/>
      <c r="BR12" s="467"/>
      <c r="BS12" s="467"/>
      <c r="BT12" s="467"/>
      <c r="BU12" s="468"/>
      <c r="BV12" s="466">
        <v>48928</v>
      </c>
      <c r="BW12" s="467"/>
      <c r="BX12" s="467"/>
      <c r="BY12" s="467"/>
      <c r="BZ12" s="467"/>
      <c r="CA12" s="467"/>
      <c r="CB12" s="467"/>
      <c r="CC12" s="468"/>
      <c r="CD12" s="475" t="s">
        <v>135</v>
      </c>
      <c r="CE12" s="476"/>
      <c r="CF12" s="476"/>
      <c r="CG12" s="476"/>
      <c r="CH12" s="476"/>
      <c r="CI12" s="476"/>
      <c r="CJ12" s="476"/>
      <c r="CK12" s="476"/>
      <c r="CL12" s="476"/>
      <c r="CM12" s="476"/>
      <c r="CN12" s="476"/>
      <c r="CO12" s="476"/>
      <c r="CP12" s="476"/>
      <c r="CQ12" s="476"/>
      <c r="CR12" s="476"/>
      <c r="CS12" s="477"/>
      <c r="CT12" s="579" t="s">
        <v>128</v>
      </c>
      <c r="CU12" s="580"/>
      <c r="CV12" s="580"/>
      <c r="CW12" s="580"/>
      <c r="CX12" s="580"/>
      <c r="CY12" s="580"/>
      <c r="CZ12" s="580"/>
      <c r="DA12" s="581"/>
      <c r="DB12" s="579" t="s">
        <v>128</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136</v>
      </c>
      <c r="N13" s="567"/>
      <c r="O13" s="567"/>
      <c r="P13" s="567"/>
      <c r="Q13" s="568"/>
      <c r="R13" s="569">
        <v>9600</v>
      </c>
      <c r="S13" s="570"/>
      <c r="T13" s="570"/>
      <c r="U13" s="570"/>
      <c r="V13" s="571"/>
      <c r="W13" s="557" t="s">
        <v>137</v>
      </c>
      <c r="X13" s="479"/>
      <c r="Y13" s="479"/>
      <c r="Z13" s="479"/>
      <c r="AA13" s="479"/>
      <c r="AB13" s="480"/>
      <c r="AC13" s="442">
        <v>188</v>
      </c>
      <c r="AD13" s="443"/>
      <c r="AE13" s="443"/>
      <c r="AF13" s="443"/>
      <c r="AG13" s="444"/>
      <c r="AH13" s="442">
        <v>202</v>
      </c>
      <c r="AI13" s="443"/>
      <c r="AJ13" s="443"/>
      <c r="AK13" s="443"/>
      <c r="AL13" s="445"/>
      <c r="AM13" s="535" t="s">
        <v>138</v>
      </c>
      <c r="AN13" s="440"/>
      <c r="AO13" s="440"/>
      <c r="AP13" s="440"/>
      <c r="AQ13" s="440"/>
      <c r="AR13" s="440"/>
      <c r="AS13" s="440"/>
      <c r="AT13" s="441"/>
      <c r="AU13" s="523" t="s">
        <v>125</v>
      </c>
      <c r="AV13" s="524"/>
      <c r="AW13" s="524"/>
      <c r="AX13" s="524"/>
      <c r="AY13" s="446" t="s">
        <v>139</v>
      </c>
      <c r="AZ13" s="447"/>
      <c r="BA13" s="447"/>
      <c r="BB13" s="447"/>
      <c r="BC13" s="447"/>
      <c r="BD13" s="447"/>
      <c r="BE13" s="447"/>
      <c r="BF13" s="447"/>
      <c r="BG13" s="447"/>
      <c r="BH13" s="447"/>
      <c r="BI13" s="447"/>
      <c r="BJ13" s="447"/>
      <c r="BK13" s="447"/>
      <c r="BL13" s="447"/>
      <c r="BM13" s="448"/>
      <c r="BN13" s="466">
        <v>-71749</v>
      </c>
      <c r="BO13" s="467"/>
      <c r="BP13" s="467"/>
      <c r="BQ13" s="467"/>
      <c r="BR13" s="467"/>
      <c r="BS13" s="467"/>
      <c r="BT13" s="467"/>
      <c r="BU13" s="468"/>
      <c r="BV13" s="466">
        <v>-24815</v>
      </c>
      <c r="BW13" s="467"/>
      <c r="BX13" s="467"/>
      <c r="BY13" s="467"/>
      <c r="BZ13" s="467"/>
      <c r="CA13" s="467"/>
      <c r="CB13" s="467"/>
      <c r="CC13" s="468"/>
      <c r="CD13" s="475" t="s">
        <v>140</v>
      </c>
      <c r="CE13" s="476"/>
      <c r="CF13" s="476"/>
      <c r="CG13" s="476"/>
      <c r="CH13" s="476"/>
      <c r="CI13" s="476"/>
      <c r="CJ13" s="476"/>
      <c r="CK13" s="476"/>
      <c r="CL13" s="476"/>
      <c r="CM13" s="476"/>
      <c r="CN13" s="476"/>
      <c r="CO13" s="476"/>
      <c r="CP13" s="476"/>
      <c r="CQ13" s="476"/>
      <c r="CR13" s="476"/>
      <c r="CS13" s="477"/>
      <c r="CT13" s="436">
        <v>7.1</v>
      </c>
      <c r="CU13" s="437"/>
      <c r="CV13" s="437"/>
      <c r="CW13" s="437"/>
      <c r="CX13" s="437"/>
      <c r="CY13" s="437"/>
      <c r="CZ13" s="437"/>
      <c r="DA13" s="438"/>
      <c r="DB13" s="436">
        <v>6.6</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141</v>
      </c>
      <c r="M14" s="603"/>
      <c r="N14" s="603"/>
      <c r="O14" s="603"/>
      <c r="P14" s="603"/>
      <c r="Q14" s="604"/>
      <c r="R14" s="569">
        <v>9792</v>
      </c>
      <c r="S14" s="570"/>
      <c r="T14" s="570"/>
      <c r="U14" s="570"/>
      <c r="V14" s="571"/>
      <c r="W14" s="572"/>
      <c r="X14" s="482"/>
      <c r="Y14" s="482"/>
      <c r="Z14" s="482"/>
      <c r="AA14" s="482"/>
      <c r="AB14" s="483"/>
      <c r="AC14" s="562">
        <v>4</v>
      </c>
      <c r="AD14" s="563"/>
      <c r="AE14" s="563"/>
      <c r="AF14" s="563"/>
      <c r="AG14" s="564"/>
      <c r="AH14" s="562">
        <v>4</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142</v>
      </c>
      <c r="CE14" s="473"/>
      <c r="CF14" s="473"/>
      <c r="CG14" s="473"/>
      <c r="CH14" s="473"/>
      <c r="CI14" s="473"/>
      <c r="CJ14" s="473"/>
      <c r="CK14" s="473"/>
      <c r="CL14" s="473"/>
      <c r="CM14" s="473"/>
      <c r="CN14" s="473"/>
      <c r="CO14" s="473"/>
      <c r="CP14" s="473"/>
      <c r="CQ14" s="473"/>
      <c r="CR14" s="473"/>
      <c r="CS14" s="474"/>
      <c r="CT14" s="573">
        <v>0.9</v>
      </c>
      <c r="CU14" s="574"/>
      <c r="CV14" s="574"/>
      <c r="CW14" s="574"/>
      <c r="CX14" s="574"/>
      <c r="CY14" s="574"/>
      <c r="CZ14" s="574"/>
      <c r="DA14" s="575"/>
      <c r="DB14" s="573">
        <v>4.5</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143</v>
      </c>
      <c r="N15" s="567"/>
      <c r="O15" s="567"/>
      <c r="P15" s="567"/>
      <c r="Q15" s="568"/>
      <c r="R15" s="569">
        <v>9718</v>
      </c>
      <c r="S15" s="570"/>
      <c r="T15" s="570"/>
      <c r="U15" s="570"/>
      <c r="V15" s="571"/>
      <c r="W15" s="557" t="s">
        <v>144</v>
      </c>
      <c r="X15" s="479"/>
      <c r="Y15" s="479"/>
      <c r="Z15" s="479"/>
      <c r="AA15" s="479"/>
      <c r="AB15" s="480"/>
      <c r="AC15" s="442">
        <v>1569</v>
      </c>
      <c r="AD15" s="443"/>
      <c r="AE15" s="443"/>
      <c r="AF15" s="443"/>
      <c r="AG15" s="444"/>
      <c r="AH15" s="442">
        <v>1699</v>
      </c>
      <c r="AI15" s="443"/>
      <c r="AJ15" s="443"/>
      <c r="AK15" s="443"/>
      <c r="AL15" s="445"/>
      <c r="AM15" s="535"/>
      <c r="AN15" s="440"/>
      <c r="AO15" s="440"/>
      <c r="AP15" s="440"/>
      <c r="AQ15" s="440"/>
      <c r="AR15" s="440"/>
      <c r="AS15" s="440"/>
      <c r="AT15" s="441"/>
      <c r="AU15" s="523"/>
      <c r="AV15" s="524"/>
      <c r="AW15" s="524"/>
      <c r="AX15" s="524"/>
      <c r="AY15" s="458" t="s">
        <v>145</v>
      </c>
      <c r="AZ15" s="459"/>
      <c r="BA15" s="459"/>
      <c r="BB15" s="459"/>
      <c r="BC15" s="459"/>
      <c r="BD15" s="459"/>
      <c r="BE15" s="459"/>
      <c r="BF15" s="459"/>
      <c r="BG15" s="459"/>
      <c r="BH15" s="459"/>
      <c r="BI15" s="459"/>
      <c r="BJ15" s="459"/>
      <c r="BK15" s="459"/>
      <c r="BL15" s="459"/>
      <c r="BM15" s="460"/>
      <c r="BN15" s="461">
        <v>1058505</v>
      </c>
      <c r="BO15" s="462"/>
      <c r="BP15" s="462"/>
      <c r="BQ15" s="462"/>
      <c r="BR15" s="462"/>
      <c r="BS15" s="462"/>
      <c r="BT15" s="462"/>
      <c r="BU15" s="463"/>
      <c r="BV15" s="461">
        <v>1056276</v>
      </c>
      <c r="BW15" s="462"/>
      <c r="BX15" s="462"/>
      <c r="BY15" s="462"/>
      <c r="BZ15" s="462"/>
      <c r="CA15" s="462"/>
      <c r="CB15" s="462"/>
      <c r="CC15" s="463"/>
      <c r="CD15" s="576" t="s">
        <v>146</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147</v>
      </c>
      <c r="M16" s="560"/>
      <c r="N16" s="560"/>
      <c r="O16" s="560"/>
      <c r="P16" s="560"/>
      <c r="Q16" s="561"/>
      <c r="R16" s="554" t="s">
        <v>148</v>
      </c>
      <c r="S16" s="555"/>
      <c r="T16" s="555"/>
      <c r="U16" s="555"/>
      <c r="V16" s="556"/>
      <c r="W16" s="572"/>
      <c r="X16" s="482"/>
      <c r="Y16" s="482"/>
      <c r="Z16" s="482"/>
      <c r="AA16" s="482"/>
      <c r="AB16" s="483"/>
      <c r="AC16" s="562">
        <v>33.200000000000003</v>
      </c>
      <c r="AD16" s="563"/>
      <c r="AE16" s="563"/>
      <c r="AF16" s="563"/>
      <c r="AG16" s="564"/>
      <c r="AH16" s="562">
        <v>33.4</v>
      </c>
      <c r="AI16" s="563"/>
      <c r="AJ16" s="563"/>
      <c r="AK16" s="563"/>
      <c r="AL16" s="565"/>
      <c r="AM16" s="535"/>
      <c r="AN16" s="440"/>
      <c r="AO16" s="440"/>
      <c r="AP16" s="440"/>
      <c r="AQ16" s="440"/>
      <c r="AR16" s="440"/>
      <c r="AS16" s="440"/>
      <c r="AT16" s="441"/>
      <c r="AU16" s="523"/>
      <c r="AV16" s="524"/>
      <c r="AW16" s="524"/>
      <c r="AX16" s="524"/>
      <c r="AY16" s="446" t="s">
        <v>149</v>
      </c>
      <c r="AZ16" s="447"/>
      <c r="BA16" s="447"/>
      <c r="BB16" s="447"/>
      <c r="BC16" s="447"/>
      <c r="BD16" s="447"/>
      <c r="BE16" s="447"/>
      <c r="BF16" s="447"/>
      <c r="BG16" s="447"/>
      <c r="BH16" s="447"/>
      <c r="BI16" s="447"/>
      <c r="BJ16" s="447"/>
      <c r="BK16" s="447"/>
      <c r="BL16" s="447"/>
      <c r="BM16" s="448"/>
      <c r="BN16" s="466">
        <v>2451367</v>
      </c>
      <c r="BO16" s="467"/>
      <c r="BP16" s="467"/>
      <c r="BQ16" s="467"/>
      <c r="BR16" s="467"/>
      <c r="BS16" s="467"/>
      <c r="BT16" s="467"/>
      <c r="BU16" s="468"/>
      <c r="BV16" s="466">
        <v>2426876</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150</v>
      </c>
      <c r="N17" s="552"/>
      <c r="O17" s="552"/>
      <c r="P17" s="552"/>
      <c r="Q17" s="553"/>
      <c r="R17" s="554" t="s">
        <v>148</v>
      </c>
      <c r="S17" s="555"/>
      <c r="T17" s="555"/>
      <c r="U17" s="555"/>
      <c r="V17" s="556"/>
      <c r="W17" s="557" t="s">
        <v>151</v>
      </c>
      <c r="X17" s="479"/>
      <c r="Y17" s="479"/>
      <c r="Z17" s="479"/>
      <c r="AA17" s="479"/>
      <c r="AB17" s="480"/>
      <c r="AC17" s="442">
        <v>2965</v>
      </c>
      <c r="AD17" s="443"/>
      <c r="AE17" s="443"/>
      <c r="AF17" s="443"/>
      <c r="AG17" s="444"/>
      <c r="AH17" s="442">
        <v>3179</v>
      </c>
      <c r="AI17" s="443"/>
      <c r="AJ17" s="443"/>
      <c r="AK17" s="443"/>
      <c r="AL17" s="445"/>
      <c r="AM17" s="535"/>
      <c r="AN17" s="440"/>
      <c r="AO17" s="440"/>
      <c r="AP17" s="440"/>
      <c r="AQ17" s="440"/>
      <c r="AR17" s="440"/>
      <c r="AS17" s="440"/>
      <c r="AT17" s="441"/>
      <c r="AU17" s="523"/>
      <c r="AV17" s="524"/>
      <c r="AW17" s="524"/>
      <c r="AX17" s="524"/>
      <c r="AY17" s="446" t="s">
        <v>152</v>
      </c>
      <c r="AZ17" s="447"/>
      <c r="BA17" s="447"/>
      <c r="BB17" s="447"/>
      <c r="BC17" s="447"/>
      <c r="BD17" s="447"/>
      <c r="BE17" s="447"/>
      <c r="BF17" s="447"/>
      <c r="BG17" s="447"/>
      <c r="BH17" s="447"/>
      <c r="BI17" s="447"/>
      <c r="BJ17" s="447"/>
      <c r="BK17" s="447"/>
      <c r="BL17" s="447"/>
      <c r="BM17" s="448"/>
      <c r="BN17" s="466">
        <v>1343292</v>
      </c>
      <c r="BO17" s="467"/>
      <c r="BP17" s="467"/>
      <c r="BQ17" s="467"/>
      <c r="BR17" s="467"/>
      <c r="BS17" s="467"/>
      <c r="BT17" s="467"/>
      <c r="BU17" s="468"/>
      <c r="BV17" s="466">
        <v>1340878</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153</v>
      </c>
      <c r="C18" s="529"/>
      <c r="D18" s="529"/>
      <c r="E18" s="530"/>
      <c r="F18" s="530"/>
      <c r="G18" s="530"/>
      <c r="H18" s="530"/>
      <c r="I18" s="530"/>
      <c r="J18" s="530"/>
      <c r="K18" s="530"/>
      <c r="L18" s="531">
        <v>63.74</v>
      </c>
      <c r="M18" s="531"/>
      <c r="N18" s="531"/>
      <c r="O18" s="531"/>
      <c r="P18" s="531"/>
      <c r="Q18" s="531"/>
      <c r="R18" s="532"/>
      <c r="S18" s="532"/>
      <c r="T18" s="532"/>
      <c r="U18" s="532"/>
      <c r="V18" s="533"/>
      <c r="W18" s="547"/>
      <c r="X18" s="548"/>
      <c r="Y18" s="548"/>
      <c r="Z18" s="548"/>
      <c r="AA18" s="548"/>
      <c r="AB18" s="558"/>
      <c r="AC18" s="430">
        <v>62.8</v>
      </c>
      <c r="AD18" s="431"/>
      <c r="AE18" s="431"/>
      <c r="AF18" s="431"/>
      <c r="AG18" s="534"/>
      <c r="AH18" s="430">
        <v>62.6</v>
      </c>
      <c r="AI18" s="431"/>
      <c r="AJ18" s="431"/>
      <c r="AK18" s="431"/>
      <c r="AL18" s="432"/>
      <c r="AM18" s="535"/>
      <c r="AN18" s="440"/>
      <c r="AO18" s="440"/>
      <c r="AP18" s="440"/>
      <c r="AQ18" s="440"/>
      <c r="AR18" s="440"/>
      <c r="AS18" s="440"/>
      <c r="AT18" s="441"/>
      <c r="AU18" s="523"/>
      <c r="AV18" s="524"/>
      <c r="AW18" s="524"/>
      <c r="AX18" s="524"/>
      <c r="AY18" s="446" t="s">
        <v>154</v>
      </c>
      <c r="AZ18" s="447"/>
      <c r="BA18" s="447"/>
      <c r="BB18" s="447"/>
      <c r="BC18" s="447"/>
      <c r="BD18" s="447"/>
      <c r="BE18" s="447"/>
      <c r="BF18" s="447"/>
      <c r="BG18" s="447"/>
      <c r="BH18" s="447"/>
      <c r="BI18" s="447"/>
      <c r="BJ18" s="447"/>
      <c r="BK18" s="447"/>
      <c r="BL18" s="447"/>
      <c r="BM18" s="448"/>
      <c r="BN18" s="466">
        <v>2416581</v>
      </c>
      <c r="BO18" s="467"/>
      <c r="BP18" s="467"/>
      <c r="BQ18" s="467"/>
      <c r="BR18" s="467"/>
      <c r="BS18" s="467"/>
      <c r="BT18" s="467"/>
      <c r="BU18" s="468"/>
      <c r="BV18" s="466">
        <v>2451633</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155</v>
      </c>
      <c r="C19" s="529"/>
      <c r="D19" s="529"/>
      <c r="E19" s="530"/>
      <c r="F19" s="530"/>
      <c r="G19" s="530"/>
      <c r="H19" s="530"/>
      <c r="I19" s="530"/>
      <c r="J19" s="530"/>
      <c r="K19" s="530"/>
      <c r="L19" s="536">
        <v>159</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156</v>
      </c>
      <c r="AZ19" s="447"/>
      <c r="BA19" s="447"/>
      <c r="BB19" s="447"/>
      <c r="BC19" s="447"/>
      <c r="BD19" s="447"/>
      <c r="BE19" s="447"/>
      <c r="BF19" s="447"/>
      <c r="BG19" s="447"/>
      <c r="BH19" s="447"/>
      <c r="BI19" s="447"/>
      <c r="BJ19" s="447"/>
      <c r="BK19" s="447"/>
      <c r="BL19" s="447"/>
      <c r="BM19" s="448"/>
      <c r="BN19" s="466">
        <v>3399258</v>
      </c>
      <c r="BO19" s="467"/>
      <c r="BP19" s="467"/>
      <c r="BQ19" s="467"/>
      <c r="BR19" s="467"/>
      <c r="BS19" s="467"/>
      <c r="BT19" s="467"/>
      <c r="BU19" s="468"/>
      <c r="BV19" s="466">
        <v>3296649</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157</v>
      </c>
      <c r="C20" s="529"/>
      <c r="D20" s="529"/>
      <c r="E20" s="530"/>
      <c r="F20" s="530"/>
      <c r="G20" s="530"/>
      <c r="H20" s="530"/>
      <c r="I20" s="530"/>
      <c r="J20" s="530"/>
      <c r="K20" s="530"/>
      <c r="L20" s="536">
        <v>3662</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158</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159</v>
      </c>
      <c r="C22" s="496"/>
      <c r="D22" s="497"/>
      <c r="E22" s="504" t="s">
        <v>1</v>
      </c>
      <c r="F22" s="479"/>
      <c r="G22" s="479"/>
      <c r="H22" s="479"/>
      <c r="I22" s="479"/>
      <c r="J22" s="479"/>
      <c r="K22" s="480"/>
      <c r="L22" s="504" t="s">
        <v>160</v>
      </c>
      <c r="M22" s="479"/>
      <c r="N22" s="479"/>
      <c r="O22" s="479"/>
      <c r="P22" s="480"/>
      <c r="Q22" s="489" t="s">
        <v>161</v>
      </c>
      <c r="R22" s="490"/>
      <c r="S22" s="490"/>
      <c r="T22" s="490"/>
      <c r="U22" s="490"/>
      <c r="V22" s="505"/>
      <c r="W22" s="507" t="s">
        <v>162</v>
      </c>
      <c r="X22" s="496"/>
      <c r="Y22" s="497"/>
      <c r="Z22" s="504" t="s">
        <v>1</v>
      </c>
      <c r="AA22" s="479"/>
      <c r="AB22" s="479"/>
      <c r="AC22" s="479"/>
      <c r="AD22" s="479"/>
      <c r="AE22" s="479"/>
      <c r="AF22" s="479"/>
      <c r="AG22" s="480"/>
      <c r="AH22" s="478" t="s">
        <v>163</v>
      </c>
      <c r="AI22" s="479"/>
      <c r="AJ22" s="479"/>
      <c r="AK22" s="479"/>
      <c r="AL22" s="480"/>
      <c r="AM22" s="478" t="s">
        <v>164</v>
      </c>
      <c r="AN22" s="484"/>
      <c r="AO22" s="484"/>
      <c r="AP22" s="484"/>
      <c r="AQ22" s="484"/>
      <c r="AR22" s="485"/>
      <c r="AS22" s="489" t="s">
        <v>161</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165</v>
      </c>
      <c r="AZ23" s="459"/>
      <c r="BA23" s="459"/>
      <c r="BB23" s="459"/>
      <c r="BC23" s="459"/>
      <c r="BD23" s="459"/>
      <c r="BE23" s="459"/>
      <c r="BF23" s="459"/>
      <c r="BG23" s="459"/>
      <c r="BH23" s="459"/>
      <c r="BI23" s="459"/>
      <c r="BJ23" s="459"/>
      <c r="BK23" s="459"/>
      <c r="BL23" s="459"/>
      <c r="BM23" s="460"/>
      <c r="BN23" s="466">
        <v>3147056</v>
      </c>
      <c r="BO23" s="467"/>
      <c r="BP23" s="467"/>
      <c r="BQ23" s="467"/>
      <c r="BR23" s="467"/>
      <c r="BS23" s="467"/>
      <c r="BT23" s="467"/>
      <c r="BU23" s="468"/>
      <c r="BV23" s="466">
        <v>3295713</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166</v>
      </c>
      <c r="F24" s="440"/>
      <c r="G24" s="440"/>
      <c r="H24" s="440"/>
      <c r="I24" s="440"/>
      <c r="J24" s="440"/>
      <c r="K24" s="441"/>
      <c r="L24" s="442">
        <v>1</v>
      </c>
      <c r="M24" s="443"/>
      <c r="N24" s="443"/>
      <c r="O24" s="443"/>
      <c r="P24" s="444"/>
      <c r="Q24" s="442">
        <v>6780</v>
      </c>
      <c r="R24" s="443"/>
      <c r="S24" s="443"/>
      <c r="T24" s="443"/>
      <c r="U24" s="443"/>
      <c r="V24" s="444"/>
      <c r="W24" s="508"/>
      <c r="X24" s="499"/>
      <c r="Y24" s="500"/>
      <c r="Z24" s="439" t="s">
        <v>167</v>
      </c>
      <c r="AA24" s="440"/>
      <c r="AB24" s="440"/>
      <c r="AC24" s="440"/>
      <c r="AD24" s="440"/>
      <c r="AE24" s="440"/>
      <c r="AF24" s="440"/>
      <c r="AG24" s="441"/>
      <c r="AH24" s="442">
        <v>81</v>
      </c>
      <c r="AI24" s="443"/>
      <c r="AJ24" s="443"/>
      <c r="AK24" s="443"/>
      <c r="AL24" s="444"/>
      <c r="AM24" s="442">
        <v>215055</v>
      </c>
      <c r="AN24" s="443"/>
      <c r="AO24" s="443"/>
      <c r="AP24" s="443"/>
      <c r="AQ24" s="443"/>
      <c r="AR24" s="444"/>
      <c r="AS24" s="442">
        <v>2655</v>
      </c>
      <c r="AT24" s="443"/>
      <c r="AU24" s="443"/>
      <c r="AV24" s="443"/>
      <c r="AW24" s="443"/>
      <c r="AX24" s="445"/>
      <c r="AY24" s="433" t="s">
        <v>168</v>
      </c>
      <c r="AZ24" s="434"/>
      <c r="BA24" s="434"/>
      <c r="BB24" s="434"/>
      <c r="BC24" s="434"/>
      <c r="BD24" s="434"/>
      <c r="BE24" s="434"/>
      <c r="BF24" s="434"/>
      <c r="BG24" s="434"/>
      <c r="BH24" s="434"/>
      <c r="BI24" s="434"/>
      <c r="BJ24" s="434"/>
      <c r="BK24" s="434"/>
      <c r="BL24" s="434"/>
      <c r="BM24" s="435"/>
      <c r="BN24" s="466">
        <v>3114436</v>
      </c>
      <c r="BO24" s="467"/>
      <c r="BP24" s="467"/>
      <c r="BQ24" s="467"/>
      <c r="BR24" s="467"/>
      <c r="BS24" s="467"/>
      <c r="BT24" s="467"/>
      <c r="BU24" s="468"/>
      <c r="BV24" s="466">
        <v>3236378</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169</v>
      </c>
      <c r="F25" s="440"/>
      <c r="G25" s="440"/>
      <c r="H25" s="440"/>
      <c r="I25" s="440"/>
      <c r="J25" s="440"/>
      <c r="K25" s="441"/>
      <c r="L25" s="442">
        <v>1</v>
      </c>
      <c r="M25" s="443"/>
      <c r="N25" s="443"/>
      <c r="O25" s="443"/>
      <c r="P25" s="444"/>
      <c r="Q25" s="442">
        <v>5880</v>
      </c>
      <c r="R25" s="443"/>
      <c r="S25" s="443"/>
      <c r="T25" s="443"/>
      <c r="U25" s="443"/>
      <c r="V25" s="444"/>
      <c r="W25" s="508"/>
      <c r="X25" s="499"/>
      <c r="Y25" s="500"/>
      <c r="Z25" s="439" t="s">
        <v>170</v>
      </c>
      <c r="AA25" s="440"/>
      <c r="AB25" s="440"/>
      <c r="AC25" s="440"/>
      <c r="AD25" s="440"/>
      <c r="AE25" s="440"/>
      <c r="AF25" s="440"/>
      <c r="AG25" s="441"/>
      <c r="AH25" s="442" t="s">
        <v>128</v>
      </c>
      <c r="AI25" s="443"/>
      <c r="AJ25" s="443"/>
      <c r="AK25" s="443"/>
      <c r="AL25" s="444"/>
      <c r="AM25" s="442" t="s">
        <v>128</v>
      </c>
      <c r="AN25" s="443"/>
      <c r="AO25" s="443"/>
      <c r="AP25" s="443"/>
      <c r="AQ25" s="443"/>
      <c r="AR25" s="444"/>
      <c r="AS25" s="442" t="s">
        <v>171</v>
      </c>
      <c r="AT25" s="443"/>
      <c r="AU25" s="443"/>
      <c r="AV25" s="443"/>
      <c r="AW25" s="443"/>
      <c r="AX25" s="445"/>
      <c r="AY25" s="458" t="s">
        <v>172</v>
      </c>
      <c r="AZ25" s="459"/>
      <c r="BA25" s="459"/>
      <c r="BB25" s="459"/>
      <c r="BC25" s="459"/>
      <c r="BD25" s="459"/>
      <c r="BE25" s="459"/>
      <c r="BF25" s="459"/>
      <c r="BG25" s="459"/>
      <c r="BH25" s="459"/>
      <c r="BI25" s="459"/>
      <c r="BJ25" s="459"/>
      <c r="BK25" s="459"/>
      <c r="BL25" s="459"/>
      <c r="BM25" s="460"/>
      <c r="BN25" s="461" t="s">
        <v>171</v>
      </c>
      <c r="BO25" s="462"/>
      <c r="BP25" s="462"/>
      <c r="BQ25" s="462"/>
      <c r="BR25" s="462"/>
      <c r="BS25" s="462"/>
      <c r="BT25" s="462"/>
      <c r="BU25" s="463"/>
      <c r="BV25" s="461" t="s">
        <v>128</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173</v>
      </c>
      <c r="F26" s="440"/>
      <c r="G26" s="440"/>
      <c r="H26" s="440"/>
      <c r="I26" s="440"/>
      <c r="J26" s="440"/>
      <c r="K26" s="441"/>
      <c r="L26" s="442">
        <v>1</v>
      </c>
      <c r="M26" s="443"/>
      <c r="N26" s="443"/>
      <c r="O26" s="443"/>
      <c r="P26" s="444"/>
      <c r="Q26" s="442">
        <v>5210</v>
      </c>
      <c r="R26" s="443"/>
      <c r="S26" s="443"/>
      <c r="T26" s="443"/>
      <c r="U26" s="443"/>
      <c r="V26" s="444"/>
      <c r="W26" s="508"/>
      <c r="X26" s="499"/>
      <c r="Y26" s="500"/>
      <c r="Z26" s="439" t="s">
        <v>174</v>
      </c>
      <c r="AA26" s="521"/>
      <c r="AB26" s="521"/>
      <c r="AC26" s="521"/>
      <c r="AD26" s="521"/>
      <c r="AE26" s="521"/>
      <c r="AF26" s="521"/>
      <c r="AG26" s="522"/>
      <c r="AH26" s="442" t="s">
        <v>171</v>
      </c>
      <c r="AI26" s="443"/>
      <c r="AJ26" s="443"/>
      <c r="AK26" s="443"/>
      <c r="AL26" s="444"/>
      <c r="AM26" s="442" t="s">
        <v>128</v>
      </c>
      <c r="AN26" s="443"/>
      <c r="AO26" s="443"/>
      <c r="AP26" s="443"/>
      <c r="AQ26" s="443"/>
      <c r="AR26" s="444"/>
      <c r="AS26" s="442" t="s">
        <v>171</v>
      </c>
      <c r="AT26" s="443"/>
      <c r="AU26" s="443"/>
      <c r="AV26" s="443"/>
      <c r="AW26" s="443"/>
      <c r="AX26" s="445"/>
      <c r="AY26" s="475" t="s">
        <v>175</v>
      </c>
      <c r="AZ26" s="476"/>
      <c r="BA26" s="476"/>
      <c r="BB26" s="476"/>
      <c r="BC26" s="476"/>
      <c r="BD26" s="476"/>
      <c r="BE26" s="476"/>
      <c r="BF26" s="476"/>
      <c r="BG26" s="476"/>
      <c r="BH26" s="476"/>
      <c r="BI26" s="476"/>
      <c r="BJ26" s="476"/>
      <c r="BK26" s="476"/>
      <c r="BL26" s="476"/>
      <c r="BM26" s="477"/>
      <c r="BN26" s="466" t="s">
        <v>128</v>
      </c>
      <c r="BO26" s="467"/>
      <c r="BP26" s="467"/>
      <c r="BQ26" s="467"/>
      <c r="BR26" s="467"/>
      <c r="BS26" s="467"/>
      <c r="BT26" s="467"/>
      <c r="BU26" s="468"/>
      <c r="BV26" s="466" t="s">
        <v>128</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176</v>
      </c>
      <c r="F27" s="440"/>
      <c r="G27" s="440"/>
      <c r="H27" s="440"/>
      <c r="I27" s="440"/>
      <c r="J27" s="440"/>
      <c r="K27" s="441"/>
      <c r="L27" s="442">
        <v>1</v>
      </c>
      <c r="M27" s="443"/>
      <c r="N27" s="443"/>
      <c r="O27" s="443"/>
      <c r="P27" s="444"/>
      <c r="Q27" s="442">
        <v>2650</v>
      </c>
      <c r="R27" s="443"/>
      <c r="S27" s="443"/>
      <c r="T27" s="443"/>
      <c r="U27" s="443"/>
      <c r="V27" s="444"/>
      <c r="W27" s="508"/>
      <c r="X27" s="499"/>
      <c r="Y27" s="500"/>
      <c r="Z27" s="439" t="s">
        <v>177</v>
      </c>
      <c r="AA27" s="440"/>
      <c r="AB27" s="440"/>
      <c r="AC27" s="440"/>
      <c r="AD27" s="440"/>
      <c r="AE27" s="440"/>
      <c r="AF27" s="440"/>
      <c r="AG27" s="441"/>
      <c r="AH27" s="442">
        <v>8</v>
      </c>
      <c r="AI27" s="443"/>
      <c r="AJ27" s="443"/>
      <c r="AK27" s="443"/>
      <c r="AL27" s="444"/>
      <c r="AM27" s="442">
        <v>21768</v>
      </c>
      <c r="AN27" s="443"/>
      <c r="AO27" s="443"/>
      <c r="AP27" s="443"/>
      <c r="AQ27" s="443"/>
      <c r="AR27" s="444"/>
      <c r="AS27" s="442">
        <v>2721</v>
      </c>
      <c r="AT27" s="443"/>
      <c r="AU27" s="443"/>
      <c r="AV27" s="443"/>
      <c r="AW27" s="443"/>
      <c r="AX27" s="445"/>
      <c r="AY27" s="472" t="s">
        <v>178</v>
      </c>
      <c r="AZ27" s="473"/>
      <c r="BA27" s="473"/>
      <c r="BB27" s="473"/>
      <c r="BC27" s="473"/>
      <c r="BD27" s="473"/>
      <c r="BE27" s="473"/>
      <c r="BF27" s="473"/>
      <c r="BG27" s="473"/>
      <c r="BH27" s="473"/>
      <c r="BI27" s="473"/>
      <c r="BJ27" s="473"/>
      <c r="BK27" s="473"/>
      <c r="BL27" s="473"/>
      <c r="BM27" s="474"/>
      <c r="BN27" s="469" t="s">
        <v>128</v>
      </c>
      <c r="BO27" s="470"/>
      <c r="BP27" s="470"/>
      <c r="BQ27" s="470"/>
      <c r="BR27" s="470"/>
      <c r="BS27" s="470"/>
      <c r="BT27" s="470"/>
      <c r="BU27" s="471"/>
      <c r="BV27" s="469" t="s">
        <v>171</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179</v>
      </c>
      <c r="F28" s="440"/>
      <c r="G28" s="440"/>
      <c r="H28" s="440"/>
      <c r="I28" s="440"/>
      <c r="J28" s="440"/>
      <c r="K28" s="441"/>
      <c r="L28" s="442">
        <v>1</v>
      </c>
      <c r="M28" s="443"/>
      <c r="N28" s="443"/>
      <c r="O28" s="443"/>
      <c r="P28" s="444"/>
      <c r="Q28" s="442">
        <v>2100</v>
      </c>
      <c r="R28" s="443"/>
      <c r="S28" s="443"/>
      <c r="T28" s="443"/>
      <c r="U28" s="443"/>
      <c r="V28" s="444"/>
      <c r="W28" s="508"/>
      <c r="X28" s="499"/>
      <c r="Y28" s="500"/>
      <c r="Z28" s="439" t="s">
        <v>180</v>
      </c>
      <c r="AA28" s="440"/>
      <c r="AB28" s="440"/>
      <c r="AC28" s="440"/>
      <c r="AD28" s="440"/>
      <c r="AE28" s="440"/>
      <c r="AF28" s="440"/>
      <c r="AG28" s="441"/>
      <c r="AH28" s="442" t="s">
        <v>171</v>
      </c>
      <c r="AI28" s="443"/>
      <c r="AJ28" s="443"/>
      <c r="AK28" s="443"/>
      <c r="AL28" s="444"/>
      <c r="AM28" s="442" t="s">
        <v>128</v>
      </c>
      <c r="AN28" s="443"/>
      <c r="AO28" s="443"/>
      <c r="AP28" s="443"/>
      <c r="AQ28" s="443"/>
      <c r="AR28" s="444"/>
      <c r="AS28" s="442" t="s">
        <v>171</v>
      </c>
      <c r="AT28" s="443"/>
      <c r="AU28" s="443"/>
      <c r="AV28" s="443"/>
      <c r="AW28" s="443"/>
      <c r="AX28" s="445"/>
      <c r="AY28" s="449" t="s">
        <v>181</v>
      </c>
      <c r="AZ28" s="450"/>
      <c r="BA28" s="450"/>
      <c r="BB28" s="451"/>
      <c r="BC28" s="458" t="s">
        <v>48</v>
      </c>
      <c r="BD28" s="459"/>
      <c r="BE28" s="459"/>
      <c r="BF28" s="459"/>
      <c r="BG28" s="459"/>
      <c r="BH28" s="459"/>
      <c r="BI28" s="459"/>
      <c r="BJ28" s="459"/>
      <c r="BK28" s="459"/>
      <c r="BL28" s="459"/>
      <c r="BM28" s="460"/>
      <c r="BN28" s="461">
        <v>445190</v>
      </c>
      <c r="BO28" s="462"/>
      <c r="BP28" s="462"/>
      <c r="BQ28" s="462"/>
      <c r="BR28" s="462"/>
      <c r="BS28" s="462"/>
      <c r="BT28" s="462"/>
      <c r="BU28" s="463"/>
      <c r="BV28" s="461">
        <v>603313</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182</v>
      </c>
      <c r="F29" s="440"/>
      <c r="G29" s="440"/>
      <c r="H29" s="440"/>
      <c r="I29" s="440"/>
      <c r="J29" s="440"/>
      <c r="K29" s="441"/>
      <c r="L29" s="442">
        <v>10</v>
      </c>
      <c r="M29" s="443"/>
      <c r="N29" s="443"/>
      <c r="O29" s="443"/>
      <c r="P29" s="444"/>
      <c r="Q29" s="442">
        <v>1900</v>
      </c>
      <c r="R29" s="443"/>
      <c r="S29" s="443"/>
      <c r="T29" s="443"/>
      <c r="U29" s="443"/>
      <c r="V29" s="444"/>
      <c r="W29" s="509"/>
      <c r="X29" s="510"/>
      <c r="Y29" s="511"/>
      <c r="Z29" s="439" t="s">
        <v>183</v>
      </c>
      <c r="AA29" s="440"/>
      <c r="AB29" s="440"/>
      <c r="AC29" s="440"/>
      <c r="AD29" s="440"/>
      <c r="AE29" s="440"/>
      <c r="AF29" s="440"/>
      <c r="AG29" s="441"/>
      <c r="AH29" s="442">
        <v>89</v>
      </c>
      <c r="AI29" s="443"/>
      <c r="AJ29" s="443"/>
      <c r="AK29" s="443"/>
      <c r="AL29" s="444"/>
      <c r="AM29" s="442">
        <v>236823</v>
      </c>
      <c r="AN29" s="443"/>
      <c r="AO29" s="443"/>
      <c r="AP29" s="443"/>
      <c r="AQ29" s="443"/>
      <c r="AR29" s="444"/>
      <c r="AS29" s="442">
        <v>2661</v>
      </c>
      <c r="AT29" s="443"/>
      <c r="AU29" s="443"/>
      <c r="AV29" s="443"/>
      <c r="AW29" s="443"/>
      <c r="AX29" s="445"/>
      <c r="AY29" s="452"/>
      <c r="AZ29" s="453"/>
      <c r="BA29" s="453"/>
      <c r="BB29" s="454"/>
      <c r="BC29" s="446" t="s">
        <v>184</v>
      </c>
      <c r="BD29" s="447"/>
      <c r="BE29" s="447"/>
      <c r="BF29" s="447"/>
      <c r="BG29" s="447"/>
      <c r="BH29" s="447"/>
      <c r="BI29" s="447"/>
      <c r="BJ29" s="447"/>
      <c r="BK29" s="447"/>
      <c r="BL29" s="447"/>
      <c r="BM29" s="448"/>
      <c r="BN29" s="466">
        <v>447973</v>
      </c>
      <c r="BO29" s="467"/>
      <c r="BP29" s="467"/>
      <c r="BQ29" s="467"/>
      <c r="BR29" s="467"/>
      <c r="BS29" s="467"/>
      <c r="BT29" s="467"/>
      <c r="BU29" s="468"/>
      <c r="BV29" s="466">
        <v>447849</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185</v>
      </c>
      <c r="X30" s="519"/>
      <c r="Y30" s="519"/>
      <c r="Z30" s="519"/>
      <c r="AA30" s="519"/>
      <c r="AB30" s="519"/>
      <c r="AC30" s="519"/>
      <c r="AD30" s="519"/>
      <c r="AE30" s="519"/>
      <c r="AF30" s="519"/>
      <c r="AG30" s="520"/>
      <c r="AH30" s="430">
        <v>92.8</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778084</v>
      </c>
      <c r="BO30" s="470"/>
      <c r="BP30" s="470"/>
      <c r="BQ30" s="470"/>
      <c r="BR30" s="470"/>
      <c r="BS30" s="470"/>
      <c r="BT30" s="470"/>
      <c r="BU30" s="471"/>
      <c r="BV30" s="469">
        <v>837541</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192</v>
      </c>
      <c r="D33" s="429"/>
      <c r="E33" s="428" t="s">
        <v>193</v>
      </c>
      <c r="F33" s="428"/>
      <c r="G33" s="428"/>
      <c r="H33" s="428"/>
      <c r="I33" s="428"/>
      <c r="J33" s="428"/>
      <c r="K33" s="428"/>
      <c r="L33" s="428"/>
      <c r="M33" s="428"/>
      <c r="N33" s="428"/>
      <c r="O33" s="428"/>
      <c r="P33" s="428"/>
      <c r="Q33" s="428"/>
      <c r="R33" s="428"/>
      <c r="S33" s="428"/>
      <c r="T33" s="216"/>
      <c r="U33" s="429" t="s">
        <v>194</v>
      </c>
      <c r="V33" s="429"/>
      <c r="W33" s="428" t="s">
        <v>193</v>
      </c>
      <c r="X33" s="428"/>
      <c r="Y33" s="428"/>
      <c r="Z33" s="428"/>
      <c r="AA33" s="428"/>
      <c r="AB33" s="428"/>
      <c r="AC33" s="428"/>
      <c r="AD33" s="428"/>
      <c r="AE33" s="428"/>
      <c r="AF33" s="428"/>
      <c r="AG33" s="428"/>
      <c r="AH33" s="428"/>
      <c r="AI33" s="428"/>
      <c r="AJ33" s="428"/>
      <c r="AK33" s="428"/>
      <c r="AL33" s="216"/>
      <c r="AM33" s="429" t="s">
        <v>194</v>
      </c>
      <c r="AN33" s="429"/>
      <c r="AO33" s="428" t="s">
        <v>195</v>
      </c>
      <c r="AP33" s="428"/>
      <c r="AQ33" s="428"/>
      <c r="AR33" s="428"/>
      <c r="AS33" s="428"/>
      <c r="AT33" s="428"/>
      <c r="AU33" s="428"/>
      <c r="AV33" s="428"/>
      <c r="AW33" s="428"/>
      <c r="AX33" s="428"/>
      <c r="AY33" s="428"/>
      <c r="AZ33" s="428"/>
      <c r="BA33" s="428"/>
      <c r="BB33" s="428"/>
      <c r="BC33" s="428"/>
      <c r="BD33" s="217"/>
      <c r="BE33" s="428" t="s">
        <v>196</v>
      </c>
      <c r="BF33" s="428"/>
      <c r="BG33" s="428" t="s">
        <v>197</v>
      </c>
      <c r="BH33" s="428"/>
      <c r="BI33" s="428"/>
      <c r="BJ33" s="428"/>
      <c r="BK33" s="428"/>
      <c r="BL33" s="428"/>
      <c r="BM33" s="428"/>
      <c r="BN33" s="428"/>
      <c r="BO33" s="428"/>
      <c r="BP33" s="428"/>
      <c r="BQ33" s="428"/>
      <c r="BR33" s="428"/>
      <c r="BS33" s="428"/>
      <c r="BT33" s="428"/>
      <c r="BU33" s="428"/>
      <c r="BV33" s="217"/>
      <c r="BW33" s="429" t="s">
        <v>196</v>
      </c>
      <c r="BX33" s="429"/>
      <c r="BY33" s="428" t="s">
        <v>198</v>
      </c>
      <c r="BZ33" s="428"/>
      <c r="CA33" s="428"/>
      <c r="CB33" s="428"/>
      <c r="CC33" s="428"/>
      <c r="CD33" s="428"/>
      <c r="CE33" s="428"/>
      <c r="CF33" s="428"/>
      <c r="CG33" s="428"/>
      <c r="CH33" s="428"/>
      <c r="CI33" s="428"/>
      <c r="CJ33" s="428"/>
      <c r="CK33" s="428"/>
      <c r="CL33" s="428"/>
      <c r="CM33" s="428"/>
      <c r="CN33" s="216"/>
      <c r="CO33" s="429" t="s">
        <v>199</v>
      </c>
      <c r="CP33" s="429"/>
      <c r="CQ33" s="428" t="s">
        <v>200</v>
      </c>
      <c r="CR33" s="428"/>
      <c r="CS33" s="428"/>
      <c r="CT33" s="428"/>
      <c r="CU33" s="428"/>
      <c r="CV33" s="428"/>
      <c r="CW33" s="428"/>
      <c r="CX33" s="428"/>
      <c r="CY33" s="428"/>
      <c r="CZ33" s="428"/>
      <c r="DA33" s="428"/>
      <c r="DB33" s="428"/>
      <c r="DC33" s="428"/>
      <c r="DD33" s="428"/>
      <c r="DE33" s="428"/>
      <c r="DF33" s="216"/>
      <c r="DG33" s="427" t="s">
        <v>201</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t="str">
        <f>IF(AO34="","",MAX(C34:D43,U34:V43)+1)</f>
        <v/>
      </c>
      <c r="AN34" s="425"/>
      <c r="AO34" s="424"/>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5</v>
      </c>
      <c r="BX34" s="425"/>
      <c r="BY34" s="424" t="str">
        <f>IF('各会計、関係団体の財政状況及び健全化判断比率'!B68="","",'各会計、関係団体の財政状況及び健全化判断比率'!B68)</f>
        <v>埼玉県後期高齢者医療広域連合</v>
      </c>
      <c r="BZ34" s="424"/>
      <c r="CA34" s="424"/>
      <c r="CB34" s="424"/>
      <c r="CC34" s="424"/>
      <c r="CD34" s="424"/>
      <c r="CE34" s="424"/>
      <c r="CF34" s="424"/>
      <c r="CG34" s="424"/>
      <c r="CH34" s="424"/>
      <c r="CI34" s="424"/>
      <c r="CJ34" s="424"/>
      <c r="CK34" s="424"/>
      <c r="CL34" s="424"/>
      <c r="CM34" s="424"/>
      <c r="CN34" s="214"/>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6</v>
      </c>
      <c r="BX35" s="425"/>
      <c r="BY35" s="424" t="str">
        <f>IF('各会計、関係団体の財政状況及び健全化判断比率'!B69="","",'各会計、関係団体の財政状況及び健全化判断比率'!B69)</f>
        <v>埼玉県後期高齢者医療広域連合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7</v>
      </c>
      <c r="BX36" s="425"/>
      <c r="BY36" s="424" t="str">
        <f>IF('各会計、関係団体の財政状況及び健全化判断比率'!B70="","",'各会計、関係団体の財政状況及び健全化判断比率'!B70)</f>
        <v>埼玉県市町村総合事務組合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8</v>
      </c>
      <c r="BX37" s="425"/>
      <c r="BY37" s="424" t="str">
        <f>IF('各会計、関係団体の財政状況及び健全化判断比率'!B71="","",'各会計、関係団体の財政状況及び健全化判断比率'!B71)</f>
        <v>埼玉県市町村総合事務組合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9</v>
      </c>
      <c r="BX38" s="425"/>
      <c r="BY38" s="424" t="str">
        <f>IF('各会計、関係団体の財政状況及び健全化判断比率'!B72="","",'各会計、関係団体の財政状況及び健全化判断比率'!B72)</f>
        <v>彩の国さいたま人づくり広域連合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10</v>
      </c>
      <c r="BX39" s="425"/>
      <c r="BY39" s="424" t="str">
        <f>IF('各会計、関係団体の財政状況及び健全化判断比率'!B73="","",'各会計、関係団体の財政状況及び健全化判断比率'!B73)</f>
        <v>皆野・長瀞下水道組合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11</v>
      </c>
      <c r="BX40" s="425"/>
      <c r="BY40" s="424" t="str">
        <f>IF('各会計、関係団体の財政状況及び健全化判断比率'!B74="","",'各会計、関係団体の財政状況及び健全化判断比率'!B74)</f>
        <v>皆野・長瀞下水道組合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12</v>
      </c>
      <c r="BX41" s="425"/>
      <c r="BY41" s="424" t="str">
        <f>IF('各会計、関係団体の財政状況及び健全化判断比率'!B75="","",'各会計、関係団体の財政状況及び健全化判断比率'!B75)</f>
        <v>皆野・長瀞下水道組合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13</v>
      </c>
      <c r="BX42" s="425"/>
      <c r="BY42" s="424" t="str">
        <f>IF('各会計、関係団体の財政状況及び健全化判断比率'!B76="","",'各会計、関係団体の財政状況及び健全化判断比率'!B76)</f>
        <v>秩父広域市町村圏組合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14</v>
      </c>
      <c r="BX43" s="425"/>
      <c r="BY43" s="424" t="str">
        <f>IF('各会計、関係団体の財政状況及び健全化判断比率'!B77="","",'各会計、関係団体の財政状況及び健全化判断比率'!B77)</f>
        <v>秩父広域市町村圏組合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7LVfJStJDa9Qssqc6AV6aDdTl3+35Zm1cHr6rrk1+y85+Iz/Ygu+nJiFovRWLzhMSq8IIjhwlnxmxEdall5tTA==" saltValue="eoPpehbn5lIOqoX+mqR3k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6"/>
  <sheetViews>
    <sheetView showGridLines="0" topLeftCell="E1" zoomScale="84" zoomScaleNormal="84" zoomScaleSheetLayoutView="100" workbookViewId="0">
      <selection activeCell="W19" sqref="W19:AB20"/>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542</v>
      </c>
      <c r="G33" s="29" t="s">
        <v>543</v>
      </c>
      <c r="H33" s="29" t="s">
        <v>544</v>
      </c>
      <c r="I33" s="29" t="s">
        <v>545</v>
      </c>
      <c r="J33" s="30" t="s">
        <v>546</v>
      </c>
      <c r="K33" s="22"/>
      <c r="L33" s="22"/>
      <c r="M33" s="22"/>
      <c r="N33" s="22"/>
      <c r="O33" s="22"/>
      <c r="P33" s="22"/>
    </row>
    <row r="34" spans="1:16" ht="39" customHeight="1" x14ac:dyDescent="0.15">
      <c r="A34" s="22"/>
      <c r="B34" s="31"/>
      <c r="C34" s="1248" t="s">
        <v>550</v>
      </c>
      <c r="D34" s="1248"/>
      <c r="E34" s="1249"/>
      <c r="F34" s="32">
        <v>5.13</v>
      </c>
      <c r="G34" s="33">
        <v>2.72</v>
      </c>
      <c r="H34" s="33">
        <v>3.99</v>
      </c>
      <c r="I34" s="33">
        <v>4.76</v>
      </c>
      <c r="J34" s="34">
        <v>8</v>
      </c>
      <c r="K34" s="22"/>
      <c r="L34" s="22"/>
      <c r="M34" s="22"/>
      <c r="N34" s="22"/>
      <c r="O34" s="22"/>
      <c r="P34" s="22"/>
    </row>
    <row r="35" spans="1:16" ht="39" customHeight="1" x14ac:dyDescent="0.15">
      <c r="A35" s="22"/>
      <c r="B35" s="35"/>
      <c r="C35" s="1242" t="s">
        <v>551</v>
      </c>
      <c r="D35" s="1243"/>
      <c r="E35" s="1244"/>
      <c r="F35" s="36">
        <v>3.42</v>
      </c>
      <c r="G35" s="37">
        <v>2.42</v>
      </c>
      <c r="H35" s="37">
        <v>0.84</v>
      </c>
      <c r="I35" s="37">
        <v>1.61</v>
      </c>
      <c r="J35" s="38">
        <v>2.0299999999999998</v>
      </c>
      <c r="K35" s="22"/>
      <c r="L35" s="22"/>
      <c r="M35" s="22"/>
      <c r="N35" s="22"/>
      <c r="O35" s="22"/>
      <c r="P35" s="22"/>
    </row>
    <row r="36" spans="1:16" ht="39" customHeight="1" x14ac:dyDescent="0.15">
      <c r="A36" s="22"/>
      <c r="B36" s="35"/>
      <c r="C36" s="1242" t="s">
        <v>552</v>
      </c>
      <c r="D36" s="1243"/>
      <c r="E36" s="1244"/>
      <c r="F36" s="36">
        <v>1.89</v>
      </c>
      <c r="G36" s="37">
        <v>4.6900000000000004</v>
      </c>
      <c r="H36" s="37">
        <v>4.87</v>
      </c>
      <c r="I36" s="37">
        <v>3.77</v>
      </c>
      <c r="J36" s="38">
        <v>1.83</v>
      </c>
      <c r="K36" s="22"/>
      <c r="L36" s="22"/>
      <c r="M36" s="22"/>
      <c r="N36" s="22"/>
      <c r="O36" s="22"/>
      <c r="P36" s="22"/>
    </row>
    <row r="37" spans="1:16" ht="39" customHeight="1" x14ac:dyDescent="0.15">
      <c r="A37" s="22"/>
      <c r="B37" s="35"/>
      <c r="C37" s="1242" t="s">
        <v>553</v>
      </c>
      <c r="D37" s="1243"/>
      <c r="E37" s="1244"/>
      <c r="F37" s="36">
        <v>0.01</v>
      </c>
      <c r="G37" s="37">
        <v>0.01</v>
      </c>
      <c r="H37" s="37">
        <v>0.02</v>
      </c>
      <c r="I37" s="37">
        <v>0.04</v>
      </c>
      <c r="J37" s="38">
        <v>0.05</v>
      </c>
      <c r="K37" s="22"/>
      <c r="L37" s="22"/>
      <c r="M37" s="22"/>
      <c r="N37" s="22"/>
      <c r="O37" s="22"/>
      <c r="P37" s="22"/>
    </row>
    <row r="38" spans="1:16" ht="39" customHeight="1" x14ac:dyDescent="0.15">
      <c r="A38" s="22"/>
      <c r="B38" s="35"/>
      <c r="C38" s="1242"/>
      <c r="D38" s="1243"/>
      <c r="E38" s="1244"/>
      <c r="F38" s="36"/>
      <c r="G38" s="37"/>
      <c r="H38" s="37"/>
      <c r="I38" s="37"/>
      <c r="J38" s="38"/>
      <c r="K38" s="22"/>
      <c r="L38" s="22"/>
      <c r="M38" s="22"/>
      <c r="N38" s="22"/>
      <c r="O38" s="22"/>
      <c r="P38" s="22"/>
    </row>
    <row r="39" spans="1:16" ht="39" customHeight="1" x14ac:dyDescent="0.15">
      <c r="A39" s="22"/>
      <c r="B39" s="35"/>
      <c r="C39" s="1242"/>
      <c r="D39" s="1243"/>
      <c r="E39" s="1244"/>
      <c r="F39" s="36"/>
      <c r="G39" s="37"/>
      <c r="H39" s="37"/>
      <c r="I39" s="37"/>
      <c r="J39" s="38"/>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554</v>
      </c>
      <c r="D42" s="1243"/>
      <c r="E42" s="1244"/>
      <c r="F42" s="36" t="s">
        <v>501</v>
      </c>
      <c r="G42" s="37" t="s">
        <v>501</v>
      </c>
      <c r="H42" s="37" t="s">
        <v>501</v>
      </c>
      <c r="I42" s="37" t="s">
        <v>501</v>
      </c>
      <c r="J42" s="38" t="s">
        <v>501</v>
      </c>
      <c r="K42" s="22"/>
      <c r="L42" s="22"/>
      <c r="M42" s="22"/>
      <c r="N42" s="22"/>
      <c r="O42" s="22"/>
      <c r="P42" s="22"/>
    </row>
    <row r="43" spans="1:16" ht="39" customHeight="1" thickBot="1" x14ac:dyDescent="0.2">
      <c r="A43" s="22"/>
      <c r="B43" s="40"/>
      <c r="C43" s="1245" t="s">
        <v>555</v>
      </c>
      <c r="D43" s="1246"/>
      <c r="E43" s="1247"/>
      <c r="F43" s="41" t="s">
        <v>501</v>
      </c>
      <c r="G43" s="42" t="s">
        <v>501</v>
      </c>
      <c r="H43" s="42" t="s">
        <v>501</v>
      </c>
      <c r="I43" s="42" t="s">
        <v>501</v>
      </c>
      <c r="J43" s="43" t="s">
        <v>501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row r="46" spans="1:16" ht="12.95" hidden="1" customHeight="1" x14ac:dyDescent="0.15"/>
  </sheetData>
  <sheetProtection algorithmName="SHA-512" hashValue="hTSO7TGp+Jc6vwykKnI55qKdiBFRWYVfzwzdmEbLDi93GrHZyuYQl7exJuR2bVSyApA4wKwnFsuhxKnwRsFyRA==" saltValue="vQTtiCtcYw02MKrxBg5hC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49" zoomScaleSheetLayoutView="55" workbookViewId="0">
      <selection activeCell="W19" sqref="W19:AB2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542</v>
      </c>
      <c r="L44" s="56" t="s">
        <v>543</v>
      </c>
      <c r="M44" s="56" t="s">
        <v>544</v>
      </c>
      <c r="N44" s="56" t="s">
        <v>545</v>
      </c>
      <c r="O44" s="57" t="s">
        <v>546</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321</v>
      </c>
      <c r="L45" s="60">
        <v>334</v>
      </c>
      <c r="M45" s="60">
        <v>341</v>
      </c>
      <c r="N45" s="60">
        <v>352</v>
      </c>
      <c r="O45" s="61">
        <v>339</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501</v>
      </c>
      <c r="L46" s="64" t="s">
        <v>501</v>
      </c>
      <c r="M46" s="64" t="s">
        <v>501</v>
      </c>
      <c r="N46" s="64" t="s">
        <v>501</v>
      </c>
      <c r="O46" s="65" t="s">
        <v>501</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501</v>
      </c>
      <c r="L47" s="64" t="s">
        <v>501</v>
      </c>
      <c r="M47" s="64" t="s">
        <v>501</v>
      </c>
      <c r="N47" s="64" t="s">
        <v>501</v>
      </c>
      <c r="O47" s="65" t="s">
        <v>501</v>
      </c>
      <c r="P47" s="48"/>
      <c r="Q47" s="48"/>
      <c r="R47" s="48"/>
      <c r="S47" s="48"/>
      <c r="T47" s="48"/>
      <c r="U47" s="48"/>
    </row>
    <row r="48" spans="1:21" ht="30.75" customHeight="1" x14ac:dyDescent="0.15">
      <c r="A48" s="48"/>
      <c r="B48" s="1270"/>
      <c r="C48" s="1271"/>
      <c r="D48" s="62"/>
      <c r="E48" s="1252" t="s">
        <v>15</v>
      </c>
      <c r="F48" s="1252"/>
      <c r="G48" s="1252"/>
      <c r="H48" s="1252"/>
      <c r="I48" s="1252"/>
      <c r="J48" s="1253"/>
      <c r="K48" s="63" t="s">
        <v>501</v>
      </c>
      <c r="L48" s="64" t="s">
        <v>501</v>
      </c>
      <c r="M48" s="64" t="s">
        <v>501</v>
      </c>
      <c r="N48" s="64" t="s">
        <v>501</v>
      </c>
      <c r="O48" s="65" t="s">
        <v>501</v>
      </c>
      <c r="P48" s="48"/>
      <c r="Q48" s="48"/>
      <c r="R48" s="48"/>
      <c r="S48" s="48"/>
      <c r="T48" s="48"/>
      <c r="U48" s="48"/>
    </row>
    <row r="49" spans="1:21" ht="30.75" customHeight="1" x14ac:dyDescent="0.15">
      <c r="A49" s="48"/>
      <c r="B49" s="1270"/>
      <c r="C49" s="1271"/>
      <c r="D49" s="62"/>
      <c r="E49" s="1252" t="s">
        <v>16</v>
      </c>
      <c r="F49" s="1252"/>
      <c r="G49" s="1252"/>
      <c r="H49" s="1252"/>
      <c r="I49" s="1252"/>
      <c r="J49" s="1253"/>
      <c r="K49" s="63">
        <v>209</v>
      </c>
      <c r="L49" s="64">
        <v>221</v>
      </c>
      <c r="M49" s="64">
        <v>222</v>
      </c>
      <c r="N49" s="64">
        <v>219</v>
      </c>
      <c r="O49" s="65">
        <v>224</v>
      </c>
      <c r="P49" s="48"/>
      <c r="Q49" s="48"/>
      <c r="R49" s="48"/>
      <c r="S49" s="48"/>
      <c r="T49" s="48"/>
      <c r="U49" s="48"/>
    </row>
    <row r="50" spans="1:21" ht="30.75" customHeight="1" x14ac:dyDescent="0.15">
      <c r="A50" s="48"/>
      <c r="B50" s="1270"/>
      <c r="C50" s="1271"/>
      <c r="D50" s="62"/>
      <c r="E50" s="1252" t="s">
        <v>17</v>
      </c>
      <c r="F50" s="1252"/>
      <c r="G50" s="1252"/>
      <c r="H50" s="1252"/>
      <c r="I50" s="1252"/>
      <c r="J50" s="1253"/>
      <c r="K50" s="63" t="s">
        <v>501</v>
      </c>
      <c r="L50" s="64" t="s">
        <v>501</v>
      </c>
      <c r="M50" s="64" t="s">
        <v>501</v>
      </c>
      <c r="N50" s="64" t="s">
        <v>501</v>
      </c>
      <c r="O50" s="65" t="s">
        <v>501</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501</v>
      </c>
      <c r="L51" s="64" t="s">
        <v>501</v>
      </c>
      <c r="M51" s="64" t="s">
        <v>501</v>
      </c>
      <c r="N51" s="64" t="s">
        <v>501</v>
      </c>
      <c r="O51" s="65" t="s">
        <v>501</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427</v>
      </c>
      <c r="L52" s="64">
        <v>404</v>
      </c>
      <c r="M52" s="64">
        <v>397</v>
      </c>
      <c r="N52" s="64">
        <v>392</v>
      </c>
      <c r="O52" s="65">
        <v>386</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103</v>
      </c>
      <c r="L53" s="69">
        <v>151</v>
      </c>
      <c r="M53" s="69">
        <v>166</v>
      </c>
      <c r="N53" s="69">
        <v>179</v>
      </c>
      <c r="O53" s="70">
        <v>177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556</v>
      </c>
      <c r="P55" s="48"/>
      <c r="Q55" s="48"/>
      <c r="R55" s="48"/>
      <c r="S55" s="48"/>
      <c r="T55" s="48"/>
      <c r="U55" s="48"/>
    </row>
    <row r="56" spans="1:21" ht="31.5" customHeight="1" thickBot="1" x14ac:dyDescent="0.2">
      <c r="A56" s="48"/>
      <c r="B56" s="76"/>
      <c r="C56" s="77"/>
      <c r="D56" s="77"/>
      <c r="E56" s="78"/>
      <c r="F56" s="78"/>
      <c r="G56" s="78"/>
      <c r="H56" s="78"/>
      <c r="I56" s="78"/>
      <c r="J56" s="79" t="s">
        <v>2</v>
      </c>
      <c r="K56" s="80" t="s">
        <v>557</v>
      </c>
      <c r="L56" s="81" t="s">
        <v>558</v>
      </c>
      <c r="M56" s="81" t="s">
        <v>559</v>
      </c>
      <c r="N56" s="81" t="s">
        <v>560</v>
      </c>
      <c r="O56" s="82" t="s">
        <v>561</v>
      </c>
      <c r="P56" s="48"/>
      <c r="Q56" s="48"/>
      <c r="R56" s="48"/>
      <c r="S56" s="48"/>
      <c r="T56" s="48"/>
      <c r="U56" s="48"/>
    </row>
    <row r="57" spans="1:21" ht="31.5" customHeight="1" x14ac:dyDescent="0.15">
      <c r="B57" s="1258" t="s">
        <v>25</v>
      </c>
      <c r="C57" s="1259"/>
      <c r="D57" s="1262" t="s">
        <v>26</v>
      </c>
      <c r="E57" s="1263"/>
      <c r="F57" s="1263"/>
      <c r="G57" s="1263"/>
      <c r="H57" s="1263"/>
      <c r="I57" s="1263"/>
      <c r="J57" s="1264"/>
      <c r="K57" s="83"/>
      <c r="L57" s="84"/>
      <c r="M57" s="84"/>
      <c r="N57" s="84"/>
      <c r="O57" s="85"/>
    </row>
    <row r="58" spans="1:21" ht="31.5" customHeight="1" thickBot="1" x14ac:dyDescent="0.2">
      <c r="B58" s="1260"/>
      <c r="C58" s="1261"/>
      <c r="D58" s="1265" t="s">
        <v>27</v>
      </c>
      <c r="E58" s="1266"/>
      <c r="F58" s="1266"/>
      <c r="G58" s="1266"/>
      <c r="H58" s="1266"/>
      <c r="I58" s="1266"/>
      <c r="J58" s="126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xVxeoXN9GQinOurck8cJzd0ocG+9Cd7LBAoEW2I/GKjiG3runX6a25QG44WEWb1k+9GOscwO/AnCsxwB7936w==" saltValue="hVqjZBPOM8YmEwqxz9kwN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I34" zoomScaleSheetLayoutView="100" workbookViewId="0">
      <selection activeCell="W19" sqref="W19:AB20"/>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542</v>
      </c>
      <c r="J40" s="100" t="s">
        <v>543</v>
      </c>
      <c r="K40" s="100" t="s">
        <v>544</v>
      </c>
      <c r="L40" s="100" t="s">
        <v>545</v>
      </c>
      <c r="M40" s="101" t="s">
        <v>546</v>
      </c>
    </row>
    <row r="41" spans="2:13" ht="27.75" customHeight="1" x14ac:dyDescent="0.15">
      <c r="B41" s="1288" t="s">
        <v>30</v>
      </c>
      <c r="C41" s="1289"/>
      <c r="D41" s="102"/>
      <c r="E41" s="1290" t="s">
        <v>31</v>
      </c>
      <c r="F41" s="1290"/>
      <c r="G41" s="1290"/>
      <c r="H41" s="1291"/>
      <c r="I41" s="103">
        <v>3541</v>
      </c>
      <c r="J41" s="104">
        <v>3429</v>
      </c>
      <c r="K41" s="104">
        <v>3416</v>
      </c>
      <c r="L41" s="104">
        <v>3296</v>
      </c>
      <c r="M41" s="105">
        <v>3147</v>
      </c>
    </row>
    <row r="42" spans="2:13" ht="27.75" customHeight="1" x14ac:dyDescent="0.15">
      <c r="B42" s="1278"/>
      <c r="C42" s="1279"/>
      <c r="D42" s="106"/>
      <c r="E42" s="1282" t="s">
        <v>32</v>
      </c>
      <c r="F42" s="1282"/>
      <c r="G42" s="1282"/>
      <c r="H42" s="1283"/>
      <c r="I42" s="107" t="s">
        <v>501</v>
      </c>
      <c r="J42" s="108" t="s">
        <v>501</v>
      </c>
      <c r="K42" s="108" t="s">
        <v>501</v>
      </c>
      <c r="L42" s="108" t="s">
        <v>501</v>
      </c>
      <c r="M42" s="109" t="s">
        <v>501</v>
      </c>
    </row>
    <row r="43" spans="2:13" ht="27.75" customHeight="1" x14ac:dyDescent="0.15">
      <c r="B43" s="1278"/>
      <c r="C43" s="1279"/>
      <c r="D43" s="106"/>
      <c r="E43" s="1282" t="s">
        <v>33</v>
      </c>
      <c r="F43" s="1282"/>
      <c r="G43" s="1282"/>
      <c r="H43" s="1283"/>
      <c r="I43" s="107" t="s">
        <v>501</v>
      </c>
      <c r="J43" s="108" t="s">
        <v>501</v>
      </c>
      <c r="K43" s="108" t="s">
        <v>501</v>
      </c>
      <c r="L43" s="108" t="s">
        <v>501</v>
      </c>
      <c r="M43" s="109" t="s">
        <v>501</v>
      </c>
    </row>
    <row r="44" spans="2:13" ht="27.75" customHeight="1" x14ac:dyDescent="0.15">
      <c r="B44" s="1278"/>
      <c r="C44" s="1279"/>
      <c r="D44" s="106"/>
      <c r="E44" s="1282" t="s">
        <v>34</v>
      </c>
      <c r="F44" s="1282"/>
      <c r="G44" s="1282"/>
      <c r="H44" s="1283"/>
      <c r="I44" s="107">
        <v>2313</v>
      </c>
      <c r="J44" s="108">
        <v>2095</v>
      </c>
      <c r="K44" s="108">
        <v>1954</v>
      </c>
      <c r="L44" s="108">
        <v>1908</v>
      </c>
      <c r="M44" s="109">
        <v>1787</v>
      </c>
    </row>
    <row r="45" spans="2:13" ht="27.75" customHeight="1" x14ac:dyDescent="0.15">
      <c r="B45" s="1278"/>
      <c r="C45" s="1279"/>
      <c r="D45" s="106"/>
      <c r="E45" s="1282" t="s">
        <v>35</v>
      </c>
      <c r="F45" s="1282"/>
      <c r="G45" s="1282"/>
      <c r="H45" s="1283"/>
      <c r="I45" s="107">
        <v>1067</v>
      </c>
      <c r="J45" s="108">
        <v>1022</v>
      </c>
      <c r="K45" s="108">
        <v>1028</v>
      </c>
      <c r="L45" s="108">
        <v>968</v>
      </c>
      <c r="M45" s="109">
        <v>929</v>
      </c>
    </row>
    <row r="46" spans="2:13" ht="27.75" customHeight="1" x14ac:dyDescent="0.15">
      <c r="B46" s="1278"/>
      <c r="C46" s="1279"/>
      <c r="D46" s="110"/>
      <c r="E46" s="1282" t="s">
        <v>36</v>
      </c>
      <c r="F46" s="1282"/>
      <c r="G46" s="1282"/>
      <c r="H46" s="1283"/>
      <c r="I46" s="107" t="s">
        <v>501</v>
      </c>
      <c r="J46" s="108" t="s">
        <v>501</v>
      </c>
      <c r="K46" s="108" t="s">
        <v>501</v>
      </c>
      <c r="L46" s="108" t="s">
        <v>501</v>
      </c>
      <c r="M46" s="109" t="s">
        <v>501</v>
      </c>
    </row>
    <row r="47" spans="2:13" ht="27.75" customHeight="1" x14ac:dyDescent="0.15">
      <c r="B47" s="1278"/>
      <c r="C47" s="1279"/>
      <c r="D47" s="111"/>
      <c r="E47" s="1292" t="s">
        <v>37</v>
      </c>
      <c r="F47" s="1293"/>
      <c r="G47" s="1293"/>
      <c r="H47" s="1294"/>
      <c r="I47" s="107" t="s">
        <v>501</v>
      </c>
      <c r="J47" s="108" t="s">
        <v>501</v>
      </c>
      <c r="K47" s="108" t="s">
        <v>501</v>
      </c>
      <c r="L47" s="108" t="s">
        <v>501</v>
      </c>
      <c r="M47" s="109" t="s">
        <v>501</v>
      </c>
    </row>
    <row r="48" spans="2:13" ht="27.75" customHeight="1" x14ac:dyDescent="0.15">
      <c r="B48" s="1278"/>
      <c r="C48" s="1279"/>
      <c r="D48" s="106"/>
      <c r="E48" s="1282" t="s">
        <v>38</v>
      </c>
      <c r="F48" s="1282"/>
      <c r="G48" s="1282"/>
      <c r="H48" s="1283"/>
      <c r="I48" s="107" t="s">
        <v>501</v>
      </c>
      <c r="J48" s="108" t="s">
        <v>501</v>
      </c>
      <c r="K48" s="108" t="s">
        <v>501</v>
      </c>
      <c r="L48" s="108" t="s">
        <v>501</v>
      </c>
      <c r="M48" s="109" t="s">
        <v>501</v>
      </c>
    </row>
    <row r="49" spans="2:13" ht="27.75" customHeight="1" x14ac:dyDescent="0.15">
      <c r="B49" s="1280"/>
      <c r="C49" s="1281"/>
      <c r="D49" s="106"/>
      <c r="E49" s="1282" t="s">
        <v>39</v>
      </c>
      <c r="F49" s="1282"/>
      <c r="G49" s="1282"/>
      <c r="H49" s="1283"/>
      <c r="I49" s="107" t="s">
        <v>501</v>
      </c>
      <c r="J49" s="108" t="s">
        <v>501</v>
      </c>
      <c r="K49" s="108" t="s">
        <v>501</v>
      </c>
      <c r="L49" s="108" t="s">
        <v>501</v>
      </c>
      <c r="M49" s="109" t="s">
        <v>501</v>
      </c>
    </row>
    <row r="50" spans="2:13" ht="27.75" customHeight="1" x14ac:dyDescent="0.15">
      <c r="B50" s="1276" t="s">
        <v>40</v>
      </c>
      <c r="C50" s="1277"/>
      <c r="D50" s="112"/>
      <c r="E50" s="1282" t="s">
        <v>41</v>
      </c>
      <c r="F50" s="1282"/>
      <c r="G50" s="1282"/>
      <c r="H50" s="1283"/>
      <c r="I50" s="107">
        <v>2036</v>
      </c>
      <c r="J50" s="108">
        <v>2095</v>
      </c>
      <c r="K50" s="108">
        <v>2134</v>
      </c>
      <c r="L50" s="108">
        <v>2107</v>
      </c>
      <c r="M50" s="109">
        <v>1960</v>
      </c>
    </row>
    <row r="51" spans="2:13" ht="27.75" customHeight="1" x14ac:dyDescent="0.15">
      <c r="B51" s="1278"/>
      <c r="C51" s="1279"/>
      <c r="D51" s="106"/>
      <c r="E51" s="1282" t="s">
        <v>42</v>
      </c>
      <c r="F51" s="1282"/>
      <c r="G51" s="1282"/>
      <c r="H51" s="1283"/>
      <c r="I51" s="107" t="s">
        <v>501</v>
      </c>
      <c r="J51" s="108" t="s">
        <v>501</v>
      </c>
      <c r="K51" s="108" t="s">
        <v>501</v>
      </c>
      <c r="L51" s="108" t="s">
        <v>501</v>
      </c>
      <c r="M51" s="109" t="s">
        <v>501</v>
      </c>
    </row>
    <row r="52" spans="2:13" ht="27.75" customHeight="1" x14ac:dyDescent="0.15">
      <c r="B52" s="1280"/>
      <c r="C52" s="1281"/>
      <c r="D52" s="106"/>
      <c r="E52" s="1282" t="s">
        <v>43</v>
      </c>
      <c r="F52" s="1282"/>
      <c r="G52" s="1282"/>
      <c r="H52" s="1283"/>
      <c r="I52" s="107">
        <v>4325</v>
      </c>
      <c r="J52" s="108">
        <v>4182</v>
      </c>
      <c r="K52" s="108">
        <v>4074</v>
      </c>
      <c r="L52" s="108">
        <v>3952</v>
      </c>
      <c r="M52" s="109">
        <v>3881</v>
      </c>
    </row>
    <row r="53" spans="2:13" ht="27.75" customHeight="1" thickBot="1" x14ac:dyDescent="0.2">
      <c r="B53" s="1284" t="s">
        <v>44</v>
      </c>
      <c r="C53" s="1285"/>
      <c r="D53" s="113"/>
      <c r="E53" s="1286" t="s">
        <v>45</v>
      </c>
      <c r="F53" s="1286"/>
      <c r="G53" s="1286"/>
      <c r="H53" s="1287"/>
      <c r="I53" s="114">
        <v>560</v>
      </c>
      <c r="J53" s="115">
        <v>268</v>
      </c>
      <c r="K53" s="115">
        <v>191</v>
      </c>
      <c r="L53" s="115">
        <v>113</v>
      </c>
      <c r="M53" s="116">
        <v>23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mQwcuS3LBWQuskZeh04Dmav98gchLAU7ilTUYD4YO5SgdmlR3kWy7CiHVq31q6Zz5TGovz0OD2MYSadS3dEMQ==" saltValue="kTocvmfIMTJKIsoUbmS28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73"/>
  <sheetViews>
    <sheetView showGridLines="0" topLeftCell="A46" zoomScale="70" zoomScaleNormal="70" zoomScaleSheetLayoutView="100" workbookViewId="0">
      <selection activeCell="F58" sqref="F5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544</v>
      </c>
      <c r="G54" s="125" t="s">
        <v>545</v>
      </c>
      <c r="H54" s="126" t="s">
        <v>546</v>
      </c>
    </row>
    <row r="55" spans="2:8" ht="52.5" customHeight="1" x14ac:dyDescent="0.15">
      <c r="B55" s="127"/>
      <c r="C55" s="1303" t="s">
        <v>48</v>
      </c>
      <c r="D55" s="1303"/>
      <c r="E55" s="1304"/>
      <c r="F55" s="128">
        <v>650</v>
      </c>
      <c r="G55" s="128">
        <v>603</v>
      </c>
      <c r="H55" s="129">
        <v>445</v>
      </c>
    </row>
    <row r="56" spans="2:8" ht="52.5" customHeight="1" x14ac:dyDescent="0.15">
      <c r="B56" s="130"/>
      <c r="C56" s="1305" t="s">
        <v>49</v>
      </c>
      <c r="D56" s="1305"/>
      <c r="E56" s="1306"/>
      <c r="F56" s="131">
        <v>448</v>
      </c>
      <c r="G56" s="131">
        <v>448</v>
      </c>
      <c r="H56" s="132">
        <v>448</v>
      </c>
    </row>
    <row r="57" spans="2:8" ht="53.25" customHeight="1" x14ac:dyDescent="0.15">
      <c r="B57" s="130"/>
      <c r="C57" s="1307" t="s">
        <v>50</v>
      </c>
      <c r="D57" s="1307"/>
      <c r="E57" s="1308"/>
      <c r="F57" s="133">
        <v>878</v>
      </c>
      <c r="G57" s="133">
        <v>838</v>
      </c>
      <c r="H57" s="134">
        <v>778</v>
      </c>
    </row>
    <row r="58" spans="2:8" ht="45.75" customHeight="1" x14ac:dyDescent="0.15">
      <c r="B58" s="135"/>
      <c r="C58" s="1295" t="s">
        <v>576</v>
      </c>
      <c r="D58" s="1296"/>
      <c r="E58" s="1297"/>
      <c r="F58" s="136">
        <v>656</v>
      </c>
      <c r="G58" s="136">
        <v>620</v>
      </c>
      <c r="H58" s="137">
        <v>549</v>
      </c>
    </row>
    <row r="59" spans="2:8" ht="45.75" customHeight="1" x14ac:dyDescent="0.15">
      <c r="B59" s="135"/>
      <c r="C59" s="1295" t="s">
        <v>577</v>
      </c>
      <c r="D59" s="1296"/>
      <c r="E59" s="1297"/>
      <c r="F59" s="136">
        <v>205</v>
      </c>
      <c r="G59" s="136">
        <v>200</v>
      </c>
      <c r="H59" s="137">
        <v>210</v>
      </c>
    </row>
    <row r="60" spans="2:8" ht="45.75" customHeight="1" x14ac:dyDescent="0.15">
      <c r="B60" s="135"/>
      <c r="C60" s="1295" t="s">
        <v>578</v>
      </c>
      <c r="D60" s="1296"/>
      <c r="E60" s="1297"/>
      <c r="F60" s="136">
        <v>7</v>
      </c>
      <c r="G60" s="136">
        <v>8</v>
      </c>
      <c r="H60" s="137">
        <v>7</v>
      </c>
    </row>
    <row r="61" spans="2:8" ht="45.75" customHeight="1" x14ac:dyDescent="0.15">
      <c r="B61" s="135"/>
      <c r="C61" s="1295" t="s">
        <v>579</v>
      </c>
      <c r="D61" s="1296"/>
      <c r="E61" s="1297"/>
      <c r="F61" s="136">
        <v>6</v>
      </c>
      <c r="G61" s="136">
        <v>6</v>
      </c>
      <c r="H61" s="137">
        <v>5</v>
      </c>
    </row>
    <row r="62" spans="2:8" ht="45.75" customHeight="1" thickBot="1" x14ac:dyDescent="0.2">
      <c r="B62" s="138"/>
      <c r="C62" s="1298" t="s">
        <v>580</v>
      </c>
      <c r="D62" s="1299"/>
      <c r="E62" s="1300"/>
      <c r="F62" s="139">
        <v>1</v>
      </c>
      <c r="G62" s="139">
        <v>2</v>
      </c>
      <c r="H62" s="140">
        <v>2</v>
      </c>
    </row>
    <row r="63" spans="2:8" ht="52.5" customHeight="1" thickBot="1" x14ac:dyDescent="0.2">
      <c r="B63" s="141"/>
      <c r="C63" s="1301" t="s">
        <v>51</v>
      </c>
      <c r="D63" s="1301"/>
      <c r="E63" s="1302"/>
      <c r="F63" s="142">
        <v>1976</v>
      </c>
      <c r="G63" s="142">
        <v>1889</v>
      </c>
      <c r="H63" s="143">
        <v>1671</v>
      </c>
    </row>
    <row r="64" spans="2:8" ht="15" customHeight="1" x14ac:dyDescent="0.15"/>
    <row r="65" ht="0" hidden="1" customHeight="1" x14ac:dyDescent="0.15"/>
    <row r="66" ht="0" hidden="1" customHeight="1" x14ac:dyDescent="0.15"/>
    <row r="67" ht="0" hidden="1" customHeight="1" x14ac:dyDescent="0.15"/>
    <row r="68" ht="0" hidden="1" customHeight="1" x14ac:dyDescent="0.15"/>
    <row r="69" ht="0" hidden="1" customHeight="1" x14ac:dyDescent="0.15"/>
    <row r="70" ht="0" hidden="1" customHeight="1" x14ac:dyDescent="0.15"/>
    <row r="71" ht="0" hidden="1" customHeight="1" x14ac:dyDescent="0.15"/>
    <row r="72" ht="0" hidden="1" customHeight="1" x14ac:dyDescent="0.15"/>
    <row r="73" ht="0" hidden="1" customHeight="1" x14ac:dyDescent="0.15"/>
  </sheetData>
  <sheetProtection algorithmName="SHA-512" hashValue="ro8vMoqFH2URz3rPcCOkjct/ueaqZNLu5q9ny08Y3kuMF/5OeKq0SR5GGi+DMcIdU2lQ4wVUpjiBC9c0Pp6mOw==" saltValue="jsWlQPyfqXS/dfSxzGeDU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AEE69-3F3A-44AE-BAD0-6DBB5B1FEBE5}">
  <sheetPr>
    <pageSetUpPr fitToPage="1"/>
  </sheetPr>
  <dimension ref="A1:WZM160"/>
  <sheetViews>
    <sheetView showGridLines="0" tabSelected="1" topLeftCell="AN28" zoomScaleNormal="100" zoomScaleSheetLayoutView="55" workbookViewId="0">
      <selection activeCell="AN43" sqref="AN43:DC47"/>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581</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581</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582</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583</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592</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584</v>
      </c>
    </row>
    <row r="50" spans="1:109" x14ac:dyDescent="0.15">
      <c r="B50" s="395"/>
      <c r="G50" s="1309"/>
      <c r="H50" s="1309"/>
      <c r="I50" s="1309"/>
      <c r="J50" s="1309"/>
      <c r="K50" s="405"/>
      <c r="L50" s="405"/>
      <c r="M50" s="406"/>
      <c r="N50" s="406"/>
      <c r="AN50" s="1328"/>
      <c r="AO50" s="1329"/>
      <c r="AP50" s="1329"/>
      <c r="AQ50" s="1329"/>
      <c r="AR50" s="1329"/>
      <c r="AS50" s="1329"/>
      <c r="AT50" s="1329"/>
      <c r="AU50" s="1329"/>
      <c r="AV50" s="1329"/>
      <c r="AW50" s="1329"/>
      <c r="AX50" s="1329"/>
      <c r="AY50" s="1329"/>
      <c r="AZ50" s="1329"/>
      <c r="BA50" s="1329"/>
      <c r="BB50" s="1329"/>
      <c r="BC50" s="1329"/>
      <c r="BD50" s="1329"/>
      <c r="BE50" s="1329"/>
      <c r="BF50" s="1329"/>
      <c r="BG50" s="1329"/>
      <c r="BH50" s="1329"/>
      <c r="BI50" s="1329"/>
      <c r="BJ50" s="1329"/>
      <c r="BK50" s="1329"/>
      <c r="BL50" s="1329"/>
      <c r="BM50" s="1329"/>
      <c r="BN50" s="1329"/>
      <c r="BO50" s="1330"/>
      <c r="BP50" s="1315" t="s">
        <v>542</v>
      </c>
      <c r="BQ50" s="1315"/>
      <c r="BR50" s="1315"/>
      <c r="BS50" s="1315"/>
      <c r="BT50" s="1315"/>
      <c r="BU50" s="1315"/>
      <c r="BV50" s="1315"/>
      <c r="BW50" s="1315"/>
      <c r="BX50" s="1315" t="s">
        <v>543</v>
      </c>
      <c r="BY50" s="1315"/>
      <c r="BZ50" s="1315"/>
      <c r="CA50" s="1315"/>
      <c r="CB50" s="1315"/>
      <c r="CC50" s="1315"/>
      <c r="CD50" s="1315"/>
      <c r="CE50" s="1315"/>
      <c r="CF50" s="1315" t="s">
        <v>544</v>
      </c>
      <c r="CG50" s="1315"/>
      <c r="CH50" s="1315"/>
      <c r="CI50" s="1315"/>
      <c r="CJ50" s="1315"/>
      <c r="CK50" s="1315"/>
      <c r="CL50" s="1315"/>
      <c r="CM50" s="1315"/>
      <c r="CN50" s="1315" t="s">
        <v>545</v>
      </c>
      <c r="CO50" s="1315"/>
      <c r="CP50" s="1315"/>
      <c r="CQ50" s="1315"/>
      <c r="CR50" s="1315"/>
      <c r="CS50" s="1315"/>
      <c r="CT50" s="1315"/>
      <c r="CU50" s="1315"/>
      <c r="CV50" s="1315" t="s">
        <v>546</v>
      </c>
      <c r="CW50" s="1315"/>
      <c r="CX50" s="1315"/>
      <c r="CY50" s="1315"/>
      <c r="CZ50" s="1315"/>
      <c r="DA50" s="1315"/>
      <c r="DB50" s="1315"/>
      <c r="DC50" s="1315"/>
    </row>
    <row r="51" spans="1:109" ht="13.5" customHeight="1" x14ac:dyDescent="0.15">
      <c r="B51" s="395"/>
      <c r="G51" s="1327"/>
      <c r="H51" s="1327"/>
      <c r="I51" s="1331"/>
      <c r="J51" s="1331"/>
      <c r="K51" s="1316"/>
      <c r="L51" s="1316"/>
      <c r="M51" s="1316"/>
      <c r="N51" s="1316"/>
      <c r="AM51" s="404"/>
      <c r="AN51" s="1314" t="s">
        <v>585</v>
      </c>
      <c r="AO51" s="1314"/>
      <c r="AP51" s="1314"/>
      <c r="AQ51" s="1314"/>
      <c r="AR51" s="1314"/>
      <c r="AS51" s="1314"/>
      <c r="AT51" s="1314"/>
      <c r="AU51" s="1314"/>
      <c r="AV51" s="1314"/>
      <c r="AW51" s="1314"/>
      <c r="AX51" s="1314"/>
      <c r="AY51" s="1314"/>
      <c r="AZ51" s="1314"/>
      <c r="BA51" s="1314"/>
      <c r="BB51" s="1314" t="s">
        <v>586</v>
      </c>
      <c r="BC51" s="1314"/>
      <c r="BD51" s="1314"/>
      <c r="BE51" s="1314"/>
      <c r="BF51" s="1314"/>
      <c r="BG51" s="1314"/>
      <c r="BH51" s="1314"/>
      <c r="BI51" s="1314"/>
      <c r="BJ51" s="1314"/>
      <c r="BK51" s="1314"/>
      <c r="BL51" s="1314"/>
      <c r="BM51" s="1314"/>
      <c r="BN51" s="1314"/>
      <c r="BO51" s="1314"/>
      <c r="BP51" s="1326"/>
      <c r="BQ51" s="1311"/>
      <c r="BR51" s="1311"/>
      <c r="BS51" s="1311"/>
      <c r="BT51" s="1311"/>
      <c r="BU51" s="1311"/>
      <c r="BV51" s="1311"/>
      <c r="BW51" s="1311"/>
      <c r="BX51" s="1326"/>
      <c r="BY51" s="1311"/>
      <c r="BZ51" s="1311"/>
      <c r="CA51" s="1311"/>
      <c r="CB51" s="1311"/>
      <c r="CC51" s="1311"/>
      <c r="CD51" s="1311"/>
      <c r="CE51" s="1311"/>
      <c r="CF51" s="1311">
        <v>7.7</v>
      </c>
      <c r="CG51" s="1311"/>
      <c r="CH51" s="1311"/>
      <c r="CI51" s="1311"/>
      <c r="CJ51" s="1311"/>
      <c r="CK51" s="1311"/>
      <c r="CL51" s="1311"/>
      <c r="CM51" s="1311"/>
      <c r="CN51" s="1311">
        <v>4.5</v>
      </c>
      <c r="CO51" s="1311"/>
      <c r="CP51" s="1311"/>
      <c r="CQ51" s="1311"/>
      <c r="CR51" s="1311"/>
      <c r="CS51" s="1311"/>
      <c r="CT51" s="1311"/>
      <c r="CU51" s="1311"/>
      <c r="CV51" s="1326"/>
      <c r="CW51" s="1311"/>
      <c r="CX51" s="1311"/>
      <c r="CY51" s="1311"/>
      <c r="CZ51" s="1311"/>
      <c r="DA51" s="1311"/>
      <c r="DB51" s="1311"/>
      <c r="DC51" s="1311"/>
    </row>
    <row r="52" spans="1:109" x14ac:dyDescent="0.15">
      <c r="B52" s="395"/>
      <c r="G52" s="1327"/>
      <c r="H52" s="1327"/>
      <c r="I52" s="1331"/>
      <c r="J52" s="1331"/>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7"/>
      <c r="H53" s="1327"/>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587</v>
      </c>
      <c r="BC53" s="1314"/>
      <c r="BD53" s="1314"/>
      <c r="BE53" s="1314"/>
      <c r="BF53" s="1314"/>
      <c r="BG53" s="1314"/>
      <c r="BH53" s="1314"/>
      <c r="BI53" s="1314"/>
      <c r="BJ53" s="1314"/>
      <c r="BK53" s="1314"/>
      <c r="BL53" s="1314"/>
      <c r="BM53" s="1314"/>
      <c r="BN53" s="1314"/>
      <c r="BO53" s="1314"/>
      <c r="BP53" s="1326"/>
      <c r="BQ53" s="1311"/>
      <c r="BR53" s="1311"/>
      <c r="BS53" s="1311"/>
      <c r="BT53" s="1311"/>
      <c r="BU53" s="1311"/>
      <c r="BV53" s="1311"/>
      <c r="BW53" s="1311"/>
      <c r="BX53" s="1326"/>
      <c r="BY53" s="1311"/>
      <c r="BZ53" s="1311"/>
      <c r="CA53" s="1311"/>
      <c r="CB53" s="1311"/>
      <c r="CC53" s="1311"/>
      <c r="CD53" s="1311"/>
      <c r="CE53" s="1311"/>
      <c r="CF53" s="1311">
        <v>49.4</v>
      </c>
      <c r="CG53" s="1311"/>
      <c r="CH53" s="1311"/>
      <c r="CI53" s="1311"/>
      <c r="CJ53" s="1311"/>
      <c r="CK53" s="1311"/>
      <c r="CL53" s="1311"/>
      <c r="CM53" s="1311"/>
      <c r="CN53" s="1311">
        <v>52.4</v>
      </c>
      <c r="CO53" s="1311"/>
      <c r="CP53" s="1311"/>
      <c r="CQ53" s="1311"/>
      <c r="CR53" s="1311"/>
      <c r="CS53" s="1311"/>
      <c r="CT53" s="1311"/>
      <c r="CU53" s="1311"/>
      <c r="CV53" s="1326"/>
      <c r="CW53" s="1311"/>
      <c r="CX53" s="1311"/>
      <c r="CY53" s="1311"/>
      <c r="CZ53" s="1311"/>
      <c r="DA53" s="1311"/>
      <c r="DB53" s="1311"/>
      <c r="DC53" s="1311"/>
    </row>
    <row r="54" spans="1:109" x14ac:dyDescent="0.15">
      <c r="A54" s="403"/>
      <c r="B54" s="395"/>
      <c r="G54" s="1327"/>
      <c r="H54" s="1327"/>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588</v>
      </c>
      <c r="AO55" s="1315"/>
      <c r="AP55" s="1315"/>
      <c r="AQ55" s="1315"/>
      <c r="AR55" s="1315"/>
      <c r="AS55" s="1315"/>
      <c r="AT55" s="1315"/>
      <c r="AU55" s="1315"/>
      <c r="AV55" s="1315"/>
      <c r="AW55" s="1315"/>
      <c r="AX55" s="1315"/>
      <c r="AY55" s="1315"/>
      <c r="AZ55" s="1315"/>
      <c r="BA55" s="1315"/>
      <c r="BB55" s="1314" t="s">
        <v>586</v>
      </c>
      <c r="BC55" s="1314"/>
      <c r="BD55" s="1314"/>
      <c r="BE55" s="1314"/>
      <c r="BF55" s="1314"/>
      <c r="BG55" s="1314"/>
      <c r="BH55" s="1314"/>
      <c r="BI55" s="1314"/>
      <c r="BJ55" s="1314"/>
      <c r="BK55" s="1314"/>
      <c r="BL55" s="1314"/>
      <c r="BM55" s="1314"/>
      <c r="BN55" s="1314"/>
      <c r="BO55" s="1314"/>
      <c r="BP55" s="1326"/>
      <c r="BQ55" s="1311"/>
      <c r="BR55" s="1311"/>
      <c r="BS55" s="1311"/>
      <c r="BT55" s="1311"/>
      <c r="BU55" s="1311"/>
      <c r="BV55" s="1311"/>
      <c r="BW55" s="1311"/>
      <c r="BX55" s="1326"/>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26"/>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587</v>
      </c>
      <c r="BC57" s="1314"/>
      <c r="BD57" s="1314"/>
      <c r="BE57" s="1314"/>
      <c r="BF57" s="1314"/>
      <c r="BG57" s="1314"/>
      <c r="BH57" s="1314"/>
      <c r="BI57" s="1314"/>
      <c r="BJ57" s="1314"/>
      <c r="BK57" s="1314"/>
      <c r="BL57" s="1314"/>
      <c r="BM57" s="1314"/>
      <c r="BN57" s="1314"/>
      <c r="BO57" s="1314"/>
      <c r="BP57" s="1326"/>
      <c r="BQ57" s="1311"/>
      <c r="BR57" s="1311"/>
      <c r="BS57" s="1311"/>
      <c r="BT57" s="1311"/>
      <c r="BU57" s="1311"/>
      <c r="BV57" s="1311"/>
      <c r="BW57" s="1311"/>
      <c r="BX57" s="1326"/>
      <c r="BY57" s="1311"/>
      <c r="BZ57" s="1311"/>
      <c r="CA57" s="1311"/>
      <c r="CB57" s="1311"/>
      <c r="CC57" s="1311"/>
      <c r="CD57" s="1311"/>
      <c r="CE57" s="1311"/>
      <c r="CF57" s="1311">
        <v>59.1</v>
      </c>
      <c r="CG57" s="1311"/>
      <c r="CH57" s="1311"/>
      <c r="CI57" s="1311"/>
      <c r="CJ57" s="1311"/>
      <c r="CK57" s="1311"/>
      <c r="CL57" s="1311"/>
      <c r="CM57" s="1311"/>
      <c r="CN57" s="1311">
        <v>59.8</v>
      </c>
      <c r="CO57" s="1311"/>
      <c r="CP57" s="1311"/>
      <c r="CQ57" s="1311"/>
      <c r="CR57" s="1311"/>
      <c r="CS57" s="1311"/>
      <c r="CT57" s="1311"/>
      <c r="CU57" s="1311"/>
      <c r="CV57" s="1326"/>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589</v>
      </c>
    </row>
    <row r="64" spans="1:109" x14ac:dyDescent="0.15">
      <c r="B64" s="395"/>
      <c r="G64" s="402"/>
      <c r="I64" s="415"/>
      <c r="J64" s="415"/>
      <c r="K64" s="415"/>
      <c r="L64" s="415"/>
      <c r="M64" s="415"/>
      <c r="N64" s="416"/>
      <c r="AM64" s="402"/>
      <c r="AN64" s="402" t="s">
        <v>583</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590</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584</v>
      </c>
    </row>
    <row r="72" spans="2:107" x14ac:dyDescent="0.15">
      <c r="B72" s="395"/>
      <c r="G72" s="1309"/>
      <c r="H72" s="1309"/>
      <c r="I72" s="1309"/>
      <c r="J72" s="1309"/>
      <c r="K72" s="405"/>
      <c r="L72" s="405"/>
      <c r="M72" s="406"/>
      <c r="N72" s="406"/>
      <c r="AN72" s="1328"/>
      <c r="AO72" s="1329"/>
      <c r="AP72" s="1329"/>
      <c r="AQ72" s="1329"/>
      <c r="AR72" s="1329"/>
      <c r="AS72" s="1329"/>
      <c r="AT72" s="1329"/>
      <c r="AU72" s="1329"/>
      <c r="AV72" s="1329"/>
      <c r="AW72" s="1329"/>
      <c r="AX72" s="1329"/>
      <c r="AY72" s="1329"/>
      <c r="AZ72" s="1329"/>
      <c r="BA72" s="1329"/>
      <c r="BB72" s="1329"/>
      <c r="BC72" s="1329"/>
      <c r="BD72" s="1329"/>
      <c r="BE72" s="1329"/>
      <c r="BF72" s="1329"/>
      <c r="BG72" s="1329"/>
      <c r="BH72" s="1329"/>
      <c r="BI72" s="1329"/>
      <c r="BJ72" s="1329"/>
      <c r="BK72" s="1329"/>
      <c r="BL72" s="1329"/>
      <c r="BM72" s="1329"/>
      <c r="BN72" s="1329"/>
      <c r="BO72" s="1330"/>
      <c r="BP72" s="1315" t="s">
        <v>542</v>
      </c>
      <c r="BQ72" s="1315"/>
      <c r="BR72" s="1315"/>
      <c r="BS72" s="1315"/>
      <c r="BT72" s="1315"/>
      <c r="BU72" s="1315"/>
      <c r="BV72" s="1315"/>
      <c r="BW72" s="1315"/>
      <c r="BX72" s="1315" t="s">
        <v>543</v>
      </c>
      <c r="BY72" s="1315"/>
      <c r="BZ72" s="1315"/>
      <c r="CA72" s="1315"/>
      <c r="CB72" s="1315"/>
      <c r="CC72" s="1315"/>
      <c r="CD72" s="1315"/>
      <c r="CE72" s="1315"/>
      <c r="CF72" s="1315" t="s">
        <v>544</v>
      </c>
      <c r="CG72" s="1315"/>
      <c r="CH72" s="1315"/>
      <c r="CI72" s="1315"/>
      <c r="CJ72" s="1315"/>
      <c r="CK72" s="1315"/>
      <c r="CL72" s="1315"/>
      <c r="CM72" s="1315"/>
      <c r="CN72" s="1315" t="s">
        <v>545</v>
      </c>
      <c r="CO72" s="1315"/>
      <c r="CP72" s="1315"/>
      <c r="CQ72" s="1315"/>
      <c r="CR72" s="1315"/>
      <c r="CS72" s="1315"/>
      <c r="CT72" s="1315"/>
      <c r="CU72" s="1315"/>
      <c r="CV72" s="1315" t="s">
        <v>546</v>
      </c>
      <c r="CW72" s="1315"/>
      <c r="CX72" s="1315"/>
      <c r="CY72" s="1315"/>
      <c r="CZ72" s="1315"/>
      <c r="DA72" s="1315"/>
      <c r="DB72" s="1315"/>
      <c r="DC72" s="1315"/>
    </row>
    <row r="73" spans="2:107" x14ac:dyDescent="0.15">
      <c r="B73" s="395"/>
      <c r="G73" s="1327"/>
      <c r="H73" s="1327"/>
      <c r="I73" s="1327"/>
      <c r="J73" s="1327"/>
      <c r="K73" s="1310"/>
      <c r="L73" s="1310"/>
      <c r="M73" s="1310"/>
      <c r="N73" s="1310"/>
      <c r="AM73" s="404"/>
      <c r="AN73" s="1314" t="s">
        <v>585</v>
      </c>
      <c r="AO73" s="1314"/>
      <c r="AP73" s="1314"/>
      <c r="AQ73" s="1314"/>
      <c r="AR73" s="1314"/>
      <c r="AS73" s="1314"/>
      <c r="AT73" s="1314"/>
      <c r="AU73" s="1314"/>
      <c r="AV73" s="1314"/>
      <c r="AW73" s="1314"/>
      <c r="AX73" s="1314"/>
      <c r="AY73" s="1314"/>
      <c r="AZ73" s="1314"/>
      <c r="BA73" s="1314"/>
      <c r="BB73" s="1314" t="s">
        <v>586</v>
      </c>
      <c r="BC73" s="1314"/>
      <c r="BD73" s="1314"/>
      <c r="BE73" s="1314"/>
      <c r="BF73" s="1314"/>
      <c r="BG73" s="1314"/>
      <c r="BH73" s="1314"/>
      <c r="BI73" s="1314"/>
      <c r="BJ73" s="1314"/>
      <c r="BK73" s="1314"/>
      <c r="BL73" s="1314"/>
      <c r="BM73" s="1314"/>
      <c r="BN73" s="1314"/>
      <c r="BO73" s="1314"/>
      <c r="BP73" s="1311">
        <v>21.5</v>
      </c>
      <c r="BQ73" s="1311"/>
      <c r="BR73" s="1311"/>
      <c r="BS73" s="1311"/>
      <c r="BT73" s="1311"/>
      <c r="BU73" s="1311"/>
      <c r="BV73" s="1311"/>
      <c r="BW73" s="1311"/>
      <c r="BX73" s="1311">
        <v>10.7</v>
      </c>
      <c r="BY73" s="1311"/>
      <c r="BZ73" s="1311"/>
      <c r="CA73" s="1311"/>
      <c r="CB73" s="1311"/>
      <c r="CC73" s="1311"/>
      <c r="CD73" s="1311"/>
      <c r="CE73" s="1311"/>
      <c r="CF73" s="1311">
        <v>7.7</v>
      </c>
      <c r="CG73" s="1311"/>
      <c r="CH73" s="1311"/>
      <c r="CI73" s="1311"/>
      <c r="CJ73" s="1311"/>
      <c r="CK73" s="1311"/>
      <c r="CL73" s="1311"/>
      <c r="CM73" s="1311"/>
      <c r="CN73" s="1311">
        <v>4.5</v>
      </c>
      <c r="CO73" s="1311"/>
      <c r="CP73" s="1311"/>
      <c r="CQ73" s="1311"/>
      <c r="CR73" s="1311"/>
      <c r="CS73" s="1311"/>
      <c r="CT73" s="1311"/>
      <c r="CU73" s="1311"/>
      <c r="CV73" s="1311">
        <v>0.9</v>
      </c>
      <c r="CW73" s="1311"/>
      <c r="CX73" s="1311"/>
      <c r="CY73" s="1311"/>
      <c r="CZ73" s="1311"/>
      <c r="DA73" s="1311"/>
      <c r="DB73" s="1311"/>
      <c r="DC73" s="1311"/>
    </row>
    <row r="74" spans="2:107" x14ac:dyDescent="0.15">
      <c r="B74" s="395"/>
      <c r="G74" s="1327"/>
      <c r="H74" s="1327"/>
      <c r="I74" s="1327"/>
      <c r="J74" s="1327"/>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7"/>
      <c r="H75" s="1327"/>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591</v>
      </c>
      <c r="BC75" s="1314"/>
      <c r="BD75" s="1314"/>
      <c r="BE75" s="1314"/>
      <c r="BF75" s="1314"/>
      <c r="BG75" s="1314"/>
      <c r="BH75" s="1314"/>
      <c r="BI75" s="1314"/>
      <c r="BJ75" s="1314"/>
      <c r="BK75" s="1314"/>
      <c r="BL75" s="1314"/>
      <c r="BM75" s="1314"/>
      <c r="BN75" s="1314"/>
      <c r="BO75" s="1314"/>
      <c r="BP75" s="1311">
        <v>3.1</v>
      </c>
      <c r="BQ75" s="1311"/>
      <c r="BR75" s="1311"/>
      <c r="BS75" s="1311"/>
      <c r="BT75" s="1311"/>
      <c r="BU75" s="1311"/>
      <c r="BV75" s="1311"/>
      <c r="BW75" s="1311"/>
      <c r="BX75" s="1311">
        <v>4.2</v>
      </c>
      <c r="BY75" s="1311"/>
      <c r="BZ75" s="1311"/>
      <c r="CA75" s="1311"/>
      <c r="CB75" s="1311"/>
      <c r="CC75" s="1311"/>
      <c r="CD75" s="1311"/>
      <c r="CE75" s="1311"/>
      <c r="CF75" s="1311">
        <v>5.6</v>
      </c>
      <c r="CG75" s="1311"/>
      <c r="CH75" s="1311"/>
      <c r="CI75" s="1311"/>
      <c r="CJ75" s="1311"/>
      <c r="CK75" s="1311"/>
      <c r="CL75" s="1311"/>
      <c r="CM75" s="1311"/>
      <c r="CN75" s="1311">
        <v>6.6</v>
      </c>
      <c r="CO75" s="1311"/>
      <c r="CP75" s="1311"/>
      <c r="CQ75" s="1311"/>
      <c r="CR75" s="1311"/>
      <c r="CS75" s="1311"/>
      <c r="CT75" s="1311"/>
      <c r="CU75" s="1311"/>
      <c r="CV75" s="1311">
        <v>7.1</v>
      </c>
      <c r="CW75" s="1311"/>
      <c r="CX75" s="1311"/>
      <c r="CY75" s="1311"/>
      <c r="CZ75" s="1311"/>
      <c r="DA75" s="1311"/>
      <c r="DB75" s="1311"/>
      <c r="DC75" s="1311"/>
    </row>
    <row r="76" spans="2:107" x14ac:dyDescent="0.15">
      <c r="B76" s="395"/>
      <c r="G76" s="1327"/>
      <c r="H76" s="1327"/>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588</v>
      </c>
      <c r="AO77" s="1315"/>
      <c r="AP77" s="1315"/>
      <c r="AQ77" s="1315"/>
      <c r="AR77" s="1315"/>
      <c r="AS77" s="1315"/>
      <c r="AT77" s="1315"/>
      <c r="AU77" s="1315"/>
      <c r="AV77" s="1315"/>
      <c r="AW77" s="1315"/>
      <c r="AX77" s="1315"/>
      <c r="AY77" s="1315"/>
      <c r="AZ77" s="1315"/>
      <c r="BA77" s="1315"/>
      <c r="BB77" s="1314" t="s">
        <v>586</v>
      </c>
      <c r="BC77" s="1314"/>
      <c r="BD77" s="1314"/>
      <c r="BE77" s="1314"/>
      <c r="BF77" s="1314"/>
      <c r="BG77" s="1314"/>
      <c r="BH77" s="1314"/>
      <c r="BI77" s="1314"/>
      <c r="BJ77" s="1314"/>
      <c r="BK77" s="1314"/>
      <c r="BL77" s="1314"/>
      <c r="BM77" s="1314"/>
      <c r="BN77" s="1314"/>
      <c r="BO77" s="1314"/>
      <c r="BP77" s="1311">
        <v>13.1</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3.1</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591</v>
      </c>
      <c r="BC79" s="1314"/>
      <c r="BD79" s="1314"/>
      <c r="BE79" s="1314"/>
      <c r="BF79" s="1314"/>
      <c r="BG79" s="1314"/>
      <c r="BH79" s="1314"/>
      <c r="BI79" s="1314"/>
      <c r="BJ79" s="1314"/>
      <c r="BK79" s="1314"/>
      <c r="BL79" s="1314"/>
      <c r="BM79" s="1314"/>
      <c r="BN79" s="1314"/>
      <c r="BO79" s="1314"/>
      <c r="BP79" s="1311">
        <v>8.9</v>
      </c>
      <c r="BQ79" s="1311"/>
      <c r="BR79" s="1311"/>
      <c r="BS79" s="1311"/>
      <c r="BT79" s="1311"/>
      <c r="BU79" s="1311"/>
      <c r="BV79" s="1311"/>
      <c r="BW79" s="1311"/>
      <c r="BX79" s="1311">
        <v>7.9</v>
      </c>
      <c r="BY79" s="1311"/>
      <c r="BZ79" s="1311"/>
      <c r="CA79" s="1311"/>
      <c r="CB79" s="1311"/>
      <c r="CC79" s="1311"/>
      <c r="CD79" s="1311"/>
      <c r="CE79" s="1311"/>
      <c r="CF79" s="1311">
        <v>7.9</v>
      </c>
      <c r="CG79" s="1311"/>
      <c r="CH79" s="1311"/>
      <c r="CI79" s="1311"/>
      <c r="CJ79" s="1311"/>
      <c r="CK79" s="1311"/>
      <c r="CL79" s="1311"/>
      <c r="CM79" s="1311"/>
      <c r="CN79" s="1311">
        <v>7.8</v>
      </c>
      <c r="CO79" s="1311"/>
      <c r="CP79" s="1311"/>
      <c r="CQ79" s="1311"/>
      <c r="CR79" s="1311"/>
      <c r="CS79" s="1311"/>
      <c r="CT79" s="1311"/>
      <c r="CU79" s="1311"/>
      <c r="CV79" s="1311">
        <v>7.9</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p+YT4AT+YWqm/GAqzGI4UajQoE2Qralqm+oU1+7q59O997PJPcBiw3n9fZEUxBQupZxcbWc1MSuRoNuPJe9J4Q==" saltValue="IixES/ohOX75VMEkroFBW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4"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49E77-CBCB-4622-9A5F-450AE6755DBA}">
  <sheetPr>
    <pageSetUpPr fitToPage="1"/>
  </sheetPr>
  <dimension ref="A1:DR125"/>
  <sheetViews>
    <sheetView showGridLines="0" topLeftCell="A106" zoomScale="89" zoomScaleNormal="89" zoomScaleSheetLayoutView="70" workbookViewId="0">
      <selection activeCell="AN43" sqref="AN43:DC47"/>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488</v>
      </c>
    </row>
  </sheetData>
  <sheetProtection algorithmName="SHA-512" hashValue="L7tnXMu5dkBFEWNMyrVbJ/bF4J0A8xZgfhBsfKqIvnsBvUA75M1rRpKRAafv8q4rt5uF6d/xyb3hP+Ltiql7Ew==" saltValue="WGONi8dHS9qRO5NUYW8oe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13C31-B11B-409D-884C-DBADEF751D09}">
  <sheetPr>
    <pageSetUpPr fitToPage="1"/>
  </sheetPr>
  <dimension ref="A1:DR125"/>
  <sheetViews>
    <sheetView showGridLines="0" topLeftCell="A98" zoomScaleNormal="100" zoomScaleSheetLayoutView="55" workbookViewId="0">
      <selection activeCell="AN43" sqref="AN43:DC47"/>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488</v>
      </c>
    </row>
  </sheetData>
  <sheetProtection algorithmName="SHA-512" hashValue="3uBAsNng7Rs/YPePWSKz3zvETSQ6fIjJnVa10uqRv8j+nS8DBhpYV6zei/dmbFGevl4zJL4yVALm65dHDjhOzw==" saltValue="XXhJBhx9Ssc92aJhKN/o3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539</v>
      </c>
      <c r="G2" s="157"/>
      <c r="H2" s="158"/>
    </row>
    <row r="3" spans="1:8" x14ac:dyDescent="0.15">
      <c r="A3" s="154" t="s">
        <v>532</v>
      </c>
      <c r="B3" s="159"/>
      <c r="C3" s="160"/>
      <c r="D3" s="161">
        <v>52162</v>
      </c>
      <c r="E3" s="162"/>
      <c r="F3" s="163">
        <v>75972</v>
      </c>
      <c r="G3" s="164"/>
      <c r="H3" s="165"/>
    </row>
    <row r="4" spans="1:8" x14ac:dyDescent="0.15">
      <c r="A4" s="166"/>
      <c r="B4" s="167"/>
      <c r="C4" s="168"/>
      <c r="D4" s="169">
        <v>45062</v>
      </c>
      <c r="E4" s="170"/>
      <c r="F4" s="171">
        <v>40712</v>
      </c>
      <c r="G4" s="172"/>
      <c r="H4" s="173"/>
    </row>
    <row r="5" spans="1:8" x14ac:dyDescent="0.15">
      <c r="A5" s="154" t="s">
        <v>534</v>
      </c>
      <c r="B5" s="159"/>
      <c r="C5" s="160"/>
      <c r="D5" s="161">
        <v>37467</v>
      </c>
      <c r="E5" s="162"/>
      <c r="F5" s="163">
        <v>79466</v>
      </c>
      <c r="G5" s="164"/>
      <c r="H5" s="165"/>
    </row>
    <row r="6" spans="1:8" x14ac:dyDescent="0.15">
      <c r="A6" s="166"/>
      <c r="B6" s="167"/>
      <c r="C6" s="168"/>
      <c r="D6" s="169">
        <v>32152</v>
      </c>
      <c r="E6" s="170"/>
      <c r="F6" s="171">
        <v>44645</v>
      </c>
      <c r="G6" s="172"/>
      <c r="H6" s="173"/>
    </row>
    <row r="7" spans="1:8" x14ac:dyDescent="0.15">
      <c r="A7" s="154" t="s">
        <v>535</v>
      </c>
      <c r="B7" s="159"/>
      <c r="C7" s="160"/>
      <c r="D7" s="161">
        <v>33992</v>
      </c>
      <c r="E7" s="162"/>
      <c r="F7" s="163">
        <v>90072</v>
      </c>
      <c r="G7" s="164"/>
      <c r="H7" s="165"/>
    </row>
    <row r="8" spans="1:8" x14ac:dyDescent="0.15">
      <c r="A8" s="166"/>
      <c r="B8" s="167"/>
      <c r="C8" s="168"/>
      <c r="D8" s="169">
        <v>32765</v>
      </c>
      <c r="E8" s="170"/>
      <c r="F8" s="171">
        <v>46083</v>
      </c>
      <c r="G8" s="172"/>
      <c r="H8" s="173"/>
    </row>
    <row r="9" spans="1:8" x14ac:dyDescent="0.15">
      <c r="A9" s="154" t="s">
        <v>536</v>
      </c>
      <c r="B9" s="159"/>
      <c r="C9" s="160"/>
      <c r="D9" s="161">
        <v>32130</v>
      </c>
      <c r="E9" s="162"/>
      <c r="F9" s="163">
        <v>88328</v>
      </c>
      <c r="G9" s="164"/>
      <c r="H9" s="165"/>
    </row>
    <row r="10" spans="1:8" x14ac:dyDescent="0.15">
      <c r="A10" s="166"/>
      <c r="B10" s="167"/>
      <c r="C10" s="168"/>
      <c r="D10" s="169">
        <v>30377</v>
      </c>
      <c r="E10" s="170"/>
      <c r="F10" s="171">
        <v>49013</v>
      </c>
      <c r="G10" s="172"/>
      <c r="H10" s="173"/>
    </row>
    <row r="11" spans="1:8" x14ac:dyDescent="0.15">
      <c r="A11" s="154" t="s">
        <v>537</v>
      </c>
      <c r="B11" s="159"/>
      <c r="C11" s="160"/>
      <c r="D11" s="161">
        <v>37725</v>
      </c>
      <c r="E11" s="162"/>
      <c r="F11" s="163">
        <v>103390</v>
      </c>
      <c r="G11" s="164"/>
      <c r="H11" s="165"/>
    </row>
    <row r="12" spans="1:8" x14ac:dyDescent="0.15">
      <c r="A12" s="166"/>
      <c r="B12" s="167"/>
      <c r="C12" s="174"/>
      <c r="D12" s="169">
        <v>29222</v>
      </c>
      <c r="E12" s="170"/>
      <c r="F12" s="171">
        <v>51269</v>
      </c>
      <c r="G12" s="172"/>
      <c r="H12" s="173"/>
    </row>
    <row r="13" spans="1:8" x14ac:dyDescent="0.15">
      <c r="A13" s="154"/>
      <c r="B13" s="159"/>
      <c r="C13" s="175"/>
      <c r="D13" s="176">
        <v>38695</v>
      </c>
      <c r="E13" s="177"/>
      <c r="F13" s="178">
        <v>87446</v>
      </c>
      <c r="G13" s="179"/>
      <c r="H13" s="165"/>
    </row>
    <row r="14" spans="1:8" x14ac:dyDescent="0.15">
      <c r="A14" s="166"/>
      <c r="B14" s="167"/>
      <c r="C14" s="168"/>
      <c r="D14" s="169">
        <v>33916</v>
      </c>
      <c r="E14" s="170"/>
      <c r="F14" s="171">
        <v>46344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5.14</v>
      </c>
      <c r="C19" s="180">
        <f>ROUND(VALUE(SUBSTITUTE(実質収支比率等に係る経年分析!G$48,"▲","-")),2)</f>
        <v>2.73</v>
      </c>
      <c r="D19" s="180">
        <f>ROUND(VALUE(SUBSTITUTE(実質収支比率等に係る経年分析!H$48,"▲","-")),2)</f>
        <v>4</v>
      </c>
      <c r="E19" s="180">
        <f>ROUND(VALUE(SUBSTITUTE(実質収支比率等に係る経年分析!I$48,"▲","-")),2)</f>
        <v>4.76</v>
      </c>
      <c r="F19" s="180">
        <f>ROUND(VALUE(SUBSTITUTE(実質収支比率等に係る経年分析!J$48,"▲","-")),2)</f>
        <v>8.01</v>
      </c>
    </row>
    <row r="20" spans="1:11" x14ac:dyDescent="0.15">
      <c r="A20" s="180" t="s">
        <v>55</v>
      </c>
      <c r="B20" s="180">
        <f>ROUND(VALUE(SUBSTITUTE(実質収支比率等に係る経年分析!F$47,"▲","-")),2)</f>
        <v>20.76</v>
      </c>
      <c r="C20" s="180">
        <f>ROUND(VALUE(SUBSTITUTE(実質収支比率等に係る経年分析!G$47,"▲","-")),2)</f>
        <v>22.38</v>
      </c>
      <c r="D20" s="180">
        <f>ROUND(VALUE(SUBSTITUTE(実質収支比率等に係る経年分析!H$47,"▲","-")),2)</f>
        <v>22.79</v>
      </c>
      <c r="E20" s="180">
        <f>ROUND(VALUE(SUBSTITUTE(実質収支比率等に係る経年分析!I$47,"▲","-")),2)</f>
        <v>21.12</v>
      </c>
      <c r="F20" s="180">
        <f>ROUND(VALUE(SUBSTITUTE(実質収支比率等に係る経年分析!J$47,"▲","-")),2)</f>
        <v>16.02</v>
      </c>
    </row>
    <row r="21" spans="1:11" x14ac:dyDescent="0.15">
      <c r="A21" s="180" t="s">
        <v>56</v>
      </c>
      <c r="B21" s="180">
        <f>IF(ISNUMBER(VALUE(SUBSTITUTE(実質収支比率等に係る経年分析!F$49,"▲","-"))),ROUND(VALUE(SUBSTITUTE(実質収支比率等に係る経年分析!F$49,"▲","-")),2),NA())</f>
        <v>3.97</v>
      </c>
      <c r="C21" s="180">
        <f>IF(ISNUMBER(VALUE(SUBSTITUTE(実質収支比率等に係る経年分析!G$49,"▲","-"))),ROUND(VALUE(SUBSTITUTE(実質収支比率等に係る経年分析!G$49,"▲","-")),2),NA())</f>
        <v>-1.96</v>
      </c>
      <c r="D21" s="180">
        <f>IF(ISNUMBER(VALUE(SUBSTITUTE(実質収支比率等に係る経年分析!H$49,"▲","-"))),ROUND(VALUE(SUBSTITUTE(実質収支比率等に係る経年分析!H$49,"▲","-")),2),NA())</f>
        <v>1.3</v>
      </c>
      <c r="E21" s="180">
        <f>IF(ISNUMBER(VALUE(SUBSTITUTE(実質収支比率等に係る経年分析!I$49,"▲","-"))),ROUND(VALUE(SUBSTITUTE(実質収支比率等に係る経年分析!I$49,"▲","-")),2),NA())</f>
        <v>-0.87</v>
      </c>
      <c r="F21" s="180">
        <f>IF(ISNUMBER(VALUE(SUBSTITUTE(実質収支比率等に係る経年分析!J$49,"▲","-"))),ROUND(VALUE(SUBSTITUTE(実質収支比率等に係る経年分析!J$49,"▲","-")),2),NA())</f>
        <v>-2.58</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e">
        <f>IF(連結実質赤字比率に係る赤字・黒字の構成分析!C$38="",NA(),連結実質赤字比率に係る赤字・黒字の構成分析!C$38)</f>
        <v>#N/A</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#VALUE!</v>
      </c>
      <c r="K32" s="181" t="e">
        <f>IF(ROUND(VALUE(SUBSTITUTE(連結実質赤字比率に係る赤字・黒字の構成分析!J$38,"▲", "-")), 2) &gt;= 0, ABS(ROUND(VALUE(SUBSTITUTE(連結実質赤字比率に係る赤字・黒字の構成分析!J$38,"▲", "-")), 2)), NA())</f>
        <v>#VALUE!</v>
      </c>
    </row>
    <row r="33" spans="1:16" x14ac:dyDescent="0.15">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0.05</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1.89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4.6900000000000004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4.87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3.77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1.83</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3.42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2.42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0.84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1.61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2.0299999999999998</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5.13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2.72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3.99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4.76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427</v>
      </c>
      <c r="E42" s="182"/>
      <c r="F42" s="182"/>
      <c r="G42" s="182">
        <f>'実質公債費比率（分子）の構造'!L$52</f>
        <v>404</v>
      </c>
      <c r="H42" s="182"/>
      <c r="I42" s="182"/>
      <c r="J42" s="182">
        <f>'実質公債費比率（分子）の構造'!M$52</f>
        <v>397</v>
      </c>
      <c r="K42" s="182"/>
      <c r="L42" s="182"/>
      <c r="M42" s="182">
        <f>'実質公債費比率（分子）の構造'!N$52</f>
        <v>392</v>
      </c>
      <c r="N42" s="182"/>
      <c r="O42" s="182"/>
      <c r="P42" s="182">
        <f>'実質公債費比率（分子）の構造'!O$52</f>
        <v>386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209</v>
      </c>
      <c r="C45" s="182"/>
      <c r="D45" s="182"/>
      <c r="E45" s="182">
        <f>'実質公債費比率（分子）の構造'!L$49</f>
        <v>221</v>
      </c>
      <c r="F45" s="182"/>
      <c r="G45" s="182"/>
      <c r="H45" s="182">
        <f>'実質公債費比率（分子）の構造'!M$49</f>
        <v>222</v>
      </c>
      <c r="I45" s="182"/>
      <c r="J45" s="182"/>
      <c r="K45" s="182">
        <f>'実質公債費比率（分子）の構造'!N$49</f>
        <v>219</v>
      </c>
      <c r="L45" s="182"/>
      <c r="M45" s="182"/>
      <c r="N45" s="182">
        <f>'実質公債費比率（分子）の構造'!O$49</f>
        <v>224</v>
      </c>
      <c r="O45" s="182"/>
      <c r="P45" s="182"/>
    </row>
    <row r="46" spans="1:16" x14ac:dyDescent="0.15">
      <c r="A46" s="182" t="s">
        <v>67</v>
      </c>
      <c r="B46" s="182" t="str">
        <f>'実質公債費比率（分子）の構造'!K$48</f>
        <v>-</v>
      </c>
      <c r="C46" s="182"/>
      <c r="D46" s="182"/>
      <c r="E46" s="182" t="str">
        <f>'実質公債費比率（分子）の構造'!L$48</f>
        <v>-</v>
      </c>
      <c r="F46" s="182"/>
      <c r="G46" s="182"/>
      <c r="H46" s="182" t="str">
        <f>'実質公債費比率（分子）の構造'!M$48</f>
        <v>-</v>
      </c>
      <c r="I46" s="182"/>
      <c r="J46" s="182"/>
      <c r="K46" s="182" t="str">
        <f>'実質公債費比率（分子）の構造'!N$48</f>
        <v>-</v>
      </c>
      <c r="L46" s="182"/>
      <c r="M46" s="182"/>
      <c r="N46" s="182" t="str">
        <f>'実質公債費比率（分子）の構造'!O$48</f>
        <v>-</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321</v>
      </c>
      <c r="C49" s="182"/>
      <c r="D49" s="182"/>
      <c r="E49" s="182">
        <f>'実質公債費比率（分子）の構造'!L$45</f>
        <v>334</v>
      </c>
      <c r="F49" s="182"/>
      <c r="G49" s="182"/>
      <c r="H49" s="182">
        <f>'実質公債費比率（分子）の構造'!M$45</f>
        <v>341</v>
      </c>
      <c r="I49" s="182"/>
      <c r="J49" s="182"/>
      <c r="K49" s="182">
        <f>'実質公債費比率（分子）の構造'!N$45</f>
        <v>352</v>
      </c>
      <c r="L49" s="182"/>
      <c r="M49" s="182"/>
      <c r="N49" s="182">
        <f>'実質公債費比率（分子）の構造'!O$45</f>
        <v>339</v>
      </c>
      <c r="O49" s="182"/>
      <c r="P49" s="182"/>
    </row>
    <row r="50" spans="1:16" x14ac:dyDescent="0.15">
      <c r="A50" s="182" t="s">
        <v>71</v>
      </c>
      <c r="B50" s="182" t="e">
        <f>NA()</f>
        <v>#N/A</v>
      </c>
      <c r="C50" s="182">
        <f>IF(ISNUMBER('実質公債費比率（分子）の構造'!K$53),'実質公債費比率（分子）の構造'!K$53,NA())</f>
        <v>103</v>
      </c>
      <c r="D50" s="182" t="e">
        <f>NA()</f>
        <v>#N/A</v>
      </c>
      <c r="E50" s="182" t="e">
        <f>NA()</f>
        <v>#N/A</v>
      </c>
      <c r="F50" s="182">
        <f>IF(ISNUMBER('実質公債費比率（分子）の構造'!L$53),'実質公債費比率（分子）の構造'!L$53,NA())</f>
        <v>151</v>
      </c>
      <c r="G50" s="182" t="e">
        <f>NA()</f>
        <v>#N/A</v>
      </c>
      <c r="H50" s="182" t="e">
        <f>NA()</f>
        <v>#N/A</v>
      </c>
      <c r="I50" s="182">
        <f>IF(ISNUMBER('実質公債費比率（分子）の構造'!M$53),'実質公債費比率（分子）の構造'!M$53,NA())</f>
        <v>166</v>
      </c>
      <c r="J50" s="182" t="e">
        <f>NA()</f>
        <v>#N/A</v>
      </c>
      <c r="K50" s="182" t="e">
        <f>NA()</f>
        <v>#N/A</v>
      </c>
      <c r="L50" s="182">
        <f>IF(ISNUMBER('実質公債費比率（分子）の構造'!N$53),'実質公債費比率（分子）の構造'!N$53,NA())</f>
        <v>179</v>
      </c>
      <c r="M50" s="182" t="e">
        <f>NA()</f>
        <v>#N/A</v>
      </c>
      <c r="N50" s="182" t="e">
        <f>NA()</f>
        <v>#N/A</v>
      </c>
      <c r="O50" s="182">
        <f>IF(ISNUMBER('実質公債費比率（分子）の構造'!O$53),'実質公債費比率（分子）の構造'!O$53,NA())</f>
        <v>177</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4325</v>
      </c>
      <c r="E56" s="181"/>
      <c r="F56" s="181"/>
      <c r="G56" s="181">
        <f>'将来負担比率（分子）の構造'!J$52</f>
        <v>4182</v>
      </c>
      <c r="H56" s="181"/>
      <c r="I56" s="181"/>
      <c r="J56" s="181">
        <f>'将来負担比率（分子）の構造'!K$52</f>
        <v>4074</v>
      </c>
      <c r="K56" s="181"/>
      <c r="L56" s="181"/>
      <c r="M56" s="181">
        <f>'将来負担比率（分子）の構造'!L$52</f>
        <v>3952</v>
      </c>
      <c r="N56" s="181"/>
      <c r="O56" s="181"/>
      <c r="P56" s="181">
        <f>'将来負担比率（分子）の構造'!M$52</f>
        <v>3881</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2036</v>
      </c>
      <c r="E58" s="181"/>
      <c r="F58" s="181"/>
      <c r="G58" s="181">
        <f>'将来負担比率（分子）の構造'!J$50</f>
        <v>2095</v>
      </c>
      <c r="H58" s="181"/>
      <c r="I58" s="181"/>
      <c r="J58" s="181">
        <f>'将来負担比率（分子）の構造'!K$50</f>
        <v>2134</v>
      </c>
      <c r="K58" s="181"/>
      <c r="L58" s="181"/>
      <c r="M58" s="181">
        <f>'将来負担比率（分子）の構造'!L$50</f>
        <v>2107</v>
      </c>
      <c r="N58" s="181"/>
      <c r="O58" s="181"/>
      <c r="P58" s="181">
        <f>'将来負担比率（分子）の構造'!M$50</f>
        <v>1960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1067</v>
      </c>
      <c r="C62" s="181"/>
      <c r="D62" s="181"/>
      <c r="E62" s="181">
        <f>'将来負担比率（分子）の構造'!J$45</f>
        <v>1022</v>
      </c>
      <c r="F62" s="181"/>
      <c r="G62" s="181"/>
      <c r="H62" s="181">
        <f>'将来負担比率（分子）の構造'!K$45</f>
        <v>1028</v>
      </c>
      <c r="I62" s="181"/>
      <c r="J62" s="181"/>
      <c r="K62" s="181">
        <f>'将来負担比率（分子）の構造'!L$45</f>
        <v>968</v>
      </c>
      <c r="L62" s="181"/>
      <c r="M62" s="181"/>
      <c r="N62" s="181">
        <f>'将来負担比率（分子）の構造'!M$45</f>
        <v>929</v>
      </c>
      <c r="O62" s="181"/>
      <c r="P62" s="181"/>
    </row>
    <row r="63" spans="1:16" x14ac:dyDescent="0.15">
      <c r="A63" s="181" t="s">
        <v>34</v>
      </c>
      <c r="B63" s="181">
        <f>'将来負担比率（分子）の構造'!I$44</f>
        <v>2313</v>
      </c>
      <c r="C63" s="181"/>
      <c r="D63" s="181"/>
      <c r="E63" s="181">
        <f>'将来負担比率（分子）の構造'!J$44</f>
        <v>2095</v>
      </c>
      <c r="F63" s="181"/>
      <c r="G63" s="181"/>
      <c r="H63" s="181">
        <f>'将来負担比率（分子）の構造'!K$44</f>
        <v>1954</v>
      </c>
      <c r="I63" s="181"/>
      <c r="J63" s="181"/>
      <c r="K63" s="181">
        <f>'将来負担比率（分子）の構造'!L$44</f>
        <v>1908</v>
      </c>
      <c r="L63" s="181"/>
      <c r="M63" s="181"/>
      <c r="N63" s="181">
        <f>'将来負担比率（分子）の構造'!M$44</f>
        <v>1787</v>
      </c>
      <c r="O63" s="181"/>
      <c r="P63" s="181"/>
    </row>
    <row r="64" spans="1:16" x14ac:dyDescent="0.15">
      <c r="A64" s="181" t="s">
        <v>33</v>
      </c>
      <c r="B64" s="181" t="str">
        <f>'将来負担比率（分子）の構造'!I$43</f>
        <v>-</v>
      </c>
      <c r="C64" s="181"/>
      <c r="D64" s="181"/>
      <c r="E64" s="181" t="str">
        <f>'将来負担比率（分子）の構造'!J$43</f>
        <v>-</v>
      </c>
      <c r="F64" s="181"/>
      <c r="G64" s="181"/>
      <c r="H64" s="181" t="str">
        <f>'将来負担比率（分子）の構造'!K$43</f>
        <v>-</v>
      </c>
      <c r="I64" s="181"/>
      <c r="J64" s="181"/>
      <c r="K64" s="181" t="str">
        <f>'将来負担比率（分子）の構造'!L$43</f>
        <v>-</v>
      </c>
      <c r="L64" s="181"/>
      <c r="M64" s="181"/>
      <c r="N64" s="181" t="str">
        <f>'将来負担比率（分子）の構造'!M$43</f>
        <v>-</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3541</v>
      </c>
      <c r="C66" s="181"/>
      <c r="D66" s="181"/>
      <c r="E66" s="181">
        <f>'将来負担比率（分子）の構造'!J$41</f>
        <v>3429</v>
      </c>
      <c r="F66" s="181"/>
      <c r="G66" s="181"/>
      <c r="H66" s="181">
        <f>'将来負担比率（分子）の構造'!K$41</f>
        <v>3416</v>
      </c>
      <c r="I66" s="181"/>
      <c r="J66" s="181"/>
      <c r="K66" s="181">
        <f>'将来負担比率（分子）の構造'!L$41</f>
        <v>3296</v>
      </c>
      <c r="L66" s="181"/>
      <c r="M66" s="181"/>
      <c r="N66" s="181">
        <f>'将来負担比率（分子）の構造'!M$41</f>
        <v>3147</v>
      </c>
      <c r="O66" s="181"/>
      <c r="P66" s="181"/>
    </row>
    <row r="67" spans="1:16" x14ac:dyDescent="0.15">
      <c r="A67" s="181" t="s">
        <v>75</v>
      </c>
      <c r="B67" s="181" t="e">
        <f>NA()</f>
        <v>#N/A</v>
      </c>
      <c r="C67" s="181">
        <f>IF(ISNUMBER('将来負担比率（分子）の構造'!I$53), IF('将来負担比率（分子）の構造'!I$53 &lt; 0, 0, '将来負担比率（分子）の構造'!I$53), NA())</f>
        <v>560</v>
      </c>
      <c r="D67" s="181" t="e">
        <f>NA()</f>
        <v>#N/A</v>
      </c>
      <c r="E67" s="181" t="e">
        <f>NA()</f>
        <v>#N/A</v>
      </c>
      <c r="F67" s="181">
        <f>IF(ISNUMBER('将来負担比率（分子）の構造'!J$53), IF('将来負担比率（分子）の構造'!J$53 &lt; 0, 0, '将来負担比率（分子）の構造'!J$53), NA())</f>
        <v>268</v>
      </c>
      <c r="G67" s="181" t="e">
        <f>NA()</f>
        <v>#N/A</v>
      </c>
      <c r="H67" s="181" t="e">
        <f>NA()</f>
        <v>#N/A</v>
      </c>
      <c r="I67" s="181">
        <f>IF(ISNUMBER('将来負担比率（分子）の構造'!K$53), IF('将来負担比率（分子）の構造'!K$53 &lt; 0, 0, '将来負担比率（分子）の構造'!K$53), NA())</f>
        <v>191</v>
      </c>
      <c r="J67" s="181" t="e">
        <f>NA()</f>
        <v>#N/A</v>
      </c>
      <c r="K67" s="181" t="e">
        <f>NA()</f>
        <v>#N/A</v>
      </c>
      <c r="L67" s="181">
        <f>IF(ISNUMBER('将来負担比率（分子）の構造'!L$53), IF('将来負担比率（分子）の構造'!L$53 &lt; 0, 0, '将来負担比率（分子）の構造'!L$53), NA())</f>
        <v>113</v>
      </c>
      <c r="M67" s="181" t="e">
        <f>NA()</f>
        <v>#N/A</v>
      </c>
      <c r="N67" s="181" t="e">
        <f>NA()</f>
        <v>#N/A</v>
      </c>
      <c r="O67" s="181">
        <f>IF(ISNUMBER('将来負担比率（分子）の構造'!M$53), IF('将来負担比率（分子）の構造'!M$53 &lt; 0, 0, '将来負担比率（分子）の構造'!M$53), NA())</f>
        <v>23</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650</v>
      </c>
      <c r="C72" s="185">
        <f>基金残高に係る経年分析!G55</f>
        <v>603</v>
      </c>
      <c r="D72" s="185">
        <f>基金残高に係る経年分析!H55</f>
        <v>445</v>
      </c>
    </row>
    <row r="73" spans="1:16" x14ac:dyDescent="0.15">
      <c r="A73" s="184" t="s">
        <v>78</v>
      </c>
      <c r="B73" s="185">
        <f>基金残高に係る経年分析!F56</f>
        <v>448</v>
      </c>
      <c r="C73" s="185">
        <f>基金残高に係る経年分析!G56</f>
        <v>448</v>
      </c>
      <c r="D73" s="185">
        <f>基金残高に係る経年分析!H56</f>
        <v>448</v>
      </c>
    </row>
    <row r="74" spans="1:16" x14ac:dyDescent="0.15">
      <c r="A74" s="184" t="s">
        <v>79</v>
      </c>
      <c r="B74" s="185">
        <f>基金残高に係る経年分析!F57</f>
        <v>878</v>
      </c>
      <c r="C74" s="185">
        <f>基金残高に係る経年分析!G57</f>
        <v>838</v>
      </c>
      <c r="D74" s="185">
        <f>基金残高に係る経年分析!H57</f>
        <v>778</v>
      </c>
    </row>
  </sheetData>
  <sheetProtection algorithmName="SHA-512" hashValue="00t3OFYhbZCKBNLdMzWAic48DmsG6tvieU2JBYHuXWcfM05U2YpDci6HxhYtQp9uxt15w0NgyxQUsA7FnBO1MQ==" saltValue="6of+oNd2cRhfi0Q0/FET3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Q43" workbookViewId="0">
      <selection activeCell="R19" sqref="R19:AC20"/>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210</v>
      </c>
      <c r="DI1" s="798"/>
      <c r="DJ1" s="798"/>
      <c r="DK1" s="798"/>
      <c r="DL1" s="798"/>
      <c r="DM1" s="798"/>
      <c r="DN1" s="799"/>
      <c r="DO1" s="226"/>
      <c r="DP1" s="797" t="s">
        <v>211</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213</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214</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215</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216</v>
      </c>
      <c r="S4" s="740"/>
      <c r="T4" s="740"/>
      <c r="U4" s="740"/>
      <c r="V4" s="740"/>
      <c r="W4" s="740"/>
      <c r="X4" s="740"/>
      <c r="Y4" s="741"/>
      <c r="Z4" s="739" t="s">
        <v>217</v>
      </c>
      <c r="AA4" s="740"/>
      <c r="AB4" s="740"/>
      <c r="AC4" s="741"/>
      <c r="AD4" s="739" t="s">
        <v>218</v>
      </c>
      <c r="AE4" s="740"/>
      <c r="AF4" s="740"/>
      <c r="AG4" s="740"/>
      <c r="AH4" s="740"/>
      <c r="AI4" s="740"/>
      <c r="AJ4" s="740"/>
      <c r="AK4" s="741"/>
      <c r="AL4" s="739" t="s">
        <v>217</v>
      </c>
      <c r="AM4" s="740"/>
      <c r="AN4" s="740"/>
      <c r="AO4" s="741"/>
      <c r="AP4" s="800" t="s">
        <v>219</v>
      </c>
      <c r="AQ4" s="800"/>
      <c r="AR4" s="800"/>
      <c r="AS4" s="800"/>
      <c r="AT4" s="800"/>
      <c r="AU4" s="800"/>
      <c r="AV4" s="800"/>
      <c r="AW4" s="800"/>
      <c r="AX4" s="800"/>
      <c r="AY4" s="800"/>
      <c r="AZ4" s="800"/>
      <c r="BA4" s="800"/>
      <c r="BB4" s="800"/>
      <c r="BC4" s="800"/>
      <c r="BD4" s="800"/>
      <c r="BE4" s="800"/>
      <c r="BF4" s="800"/>
      <c r="BG4" s="800" t="s">
        <v>220</v>
      </c>
      <c r="BH4" s="800"/>
      <c r="BI4" s="800"/>
      <c r="BJ4" s="800"/>
      <c r="BK4" s="800"/>
      <c r="BL4" s="800"/>
      <c r="BM4" s="800"/>
      <c r="BN4" s="800"/>
      <c r="BO4" s="800" t="s">
        <v>217</v>
      </c>
      <c r="BP4" s="800"/>
      <c r="BQ4" s="800"/>
      <c r="BR4" s="800"/>
      <c r="BS4" s="800" t="s">
        <v>221</v>
      </c>
      <c r="BT4" s="800"/>
      <c r="BU4" s="800"/>
      <c r="BV4" s="800"/>
      <c r="BW4" s="800"/>
      <c r="BX4" s="800"/>
      <c r="BY4" s="800"/>
      <c r="BZ4" s="800"/>
      <c r="CA4" s="800"/>
      <c r="CB4" s="800"/>
      <c r="CD4" s="782" t="s">
        <v>222</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223</v>
      </c>
      <c r="C5" s="745"/>
      <c r="D5" s="745"/>
      <c r="E5" s="745"/>
      <c r="F5" s="745"/>
      <c r="G5" s="745"/>
      <c r="H5" s="745"/>
      <c r="I5" s="745"/>
      <c r="J5" s="745"/>
      <c r="K5" s="745"/>
      <c r="L5" s="745"/>
      <c r="M5" s="745"/>
      <c r="N5" s="745"/>
      <c r="O5" s="745"/>
      <c r="P5" s="745"/>
      <c r="Q5" s="746"/>
      <c r="R5" s="733">
        <v>1077231</v>
      </c>
      <c r="S5" s="734"/>
      <c r="T5" s="734"/>
      <c r="U5" s="734"/>
      <c r="V5" s="734"/>
      <c r="W5" s="734"/>
      <c r="X5" s="734"/>
      <c r="Y5" s="777"/>
      <c r="Z5" s="795">
        <v>24.8</v>
      </c>
      <c r="AA5" s="795"/>
      <c r="AB5" s="795"/>
      <c r="AC5" s="795"/>
      <c r="AD5" s="796">
        <v>1077231</v>
      </c>
      <c r="AE5" s="796"/>
      <c r="AF5" s="796"/>
      <c r="AG5" s="796"/>
      <c r="AH5" s="796"/>
      <c r="AI5" s="796"/>
      <c r="AJ5" s="796"/>
      <c r="AK5" s="796"/>
      <c r="AL5" s="778">
        <v>40.200000000000003</v>
      </c>
      <c r="AM5" s="749"/>
      <c r="AN5" s="749"/>
      <c r="AO5" s="779"/>
      <c r="AP5" s="744" t="s">
        <v>224</v>
      </c>
      <c r="AQ5" s="745"/>
      <c r="AR5" s="745"/>
      <c r="AS5" s="745"/>
      <c r="AT5" s="745"/>
      <c r="AU5" s="745"/>
      <c r="AV5" s="745"/>
      <c r="AW5" s="745"/>
      <c r="AX5" s="745"/>
      <c r="AY5" s="745"/>
      <c r="AZ5" s="745"/>
      <c r="BA5" s="745"/>
      <c r="BB5" s="745"/>
      <c r="BC5" s="745"/>
      <c r="BD5" s="745"/>
      <c r="BE5" s="745"/>
      <c r="BF5" s="746"/>
      <c r="BG5" s="678">
        <v>1077231</v>
      </c>
      <c r="BH5" s="679"/>
      <c r="BI5" s="679"/>
      <c r="BJ5" s="679"/>
      <c r="BK5" s="679"/>
      <c r="BL5" s="679"/>
      <c r="BM5" s="679"/>
      <c r="BN5" s="680"/>
      <c r="BO5" s="715">
        <v>100</v>
      </c>
      <c r="BP5" s="715"/>
      <c r="BQ5" s="715"/>
      <c r="BR5" s="715"/>
      <c r="BS5" s="716" t="s">
        <v>128</v>
      </c>
      <c r="BT5" s="716"/>
      <c r="BU5" s="716"/>
      <c r="BV5" s="716"/>
      <c r="BW5" s="716"/>
      <c r="BX5" s="716"/>
      <c r="BY5" s="716"/>
      <c r="BZ5" s="716"/>
      <c r="CA5" s="716"/>
      <c r="CB5" s="775"/>
      <c r="CD5" s="782" t="s">
        <v>219</v>
      </c>
      <c r="CE5" s="783"/>
      <c r="CF5" s="783"/>
      <c r="CG5" s="783"/>
      <c r="CH5" s="783"/>
      <c r="CI5" s="783"/>
      <c r="CJ5" s="783"/>
      <c r="CK5" s="783"/>
      <c r="CL5" s="783"/>
      <c r="CM5" s="783"/>
      <c r="CN5" s="783"/>
      <c r="CO5" s="783"/>
      <c r="CP5" s="783"/>
      <c r="CQ5" s="784"/>
      <c r="CR5" s="782" t="s">
        <v>225</v>
      </c>
      <c r="CS5" s="783"/>
      <c r="CT5" s="783"/>
      <c r="CU5" s="783"/>
      <c r="CV5" s="783"/>
      <c r="CW5" s="783"/>
      <c r="CX5" s="783"/>
      <c r="CY5" s="784"/>
      <c r="CZ5" s="782" t="s">
        <v>217</v>
      </c>
      <c r="DA5" s="783"/>
      <c r="DB5" s="783"/>
      <c r="DC5" s="784"/>
      <c r="DD5" s="782" t="s">
        <v>226</v>
      </c>
      <c r="DE5" s="783"/>
      <c r="DF5" s="783"/>
      <c r="DG5" s="783"/>
      <c r="DH5" s="783"/>
      <c r="DI5" s="783"/>
      <c r="DJ5" s="783"/>
      <c r="DK5" s="783"/>
      <c r="DL5" s="783"/>
      <c r="DM5" s="783"/>
      <c r="DN5" s="783"/>
      <c r="DO5" s="783"/>
      <c r="DP5" s="784"/>
      <c r="DQ5" s="782" t="s">
        <v>227</v>
      </c>
      <c r="DR5" s="783"/>
      <c r="DS5" s="783"/>
      <c r="DT5" s="783"/>
      <c r="DU5" s="783"/>
      <c r="DV5" s="783"/>
      <c r="DW5" s="783"/>
      <c r="DX5" s="783"/>
      <c r="DY5" s="783"/>
      <c r="DZ5" s="783"/>
      <c r="EA5" s="783"/>
      <c r="EB5" s="783"/>
      <c r="EC5" s="784"/>
    </row>
    <row r="6" spans="2:143" ht="11.25" customHeight="1" x14ac:dyDescent="0.15">
      <c r="B6" s="675" t="s">
        <v>228</v>
      </c>
      <c r="C6" s="676"/>
      <c r="D6" s="676"/>
      <c r="E6" s="676"/>
      <c r="F6" s="676"/>
      <c r="G6" s="676"/>
      <c r="H6" s="676"/>
      <c r="I6" s="676"/>
      <c r="J6" s="676"/>
      <c r="K6" s="676"/>
      <c r="L6" s="676"/>
      <c r="M6" s="676"/>
      <c r="N6" s="676"/>
      <c r="O6" s="676"/>
      <c r="P6" s="676"/>
      <c r="Q6" s="677"/>
      <c r="R6" s="678">
        <v>40148</v>
      </c>
      <c r="S6" s="679"/>
      <c r="T6" s="679"/>
      <c r="U6" s="679"/>
      <c r="V6" s="679"/>
      <c r="W6" s="679"/>
      <c r="X6" s="679"/>
      <c r="Y6" s="680"/>
      <c r="Z6" s="715">
        <v>0.9</v>
      </c>
      <c r="AA6" s="715"/>
      <c r="AB6" s="715"/>
      <c r="AC6" s="715"/>
      <c r="AD6" s="716">
        <v>40148</v>
      </c>
      <c r="AE6" s="716"/>
      <c r="AF6" s="716"/>
      <c r="AG6" s="716"/>
      <c r="AH6" s="716"/>
      <c r="AI6" s="716"/>
      <c r="AJ6" s="716"/>
      <c r="AK6" s="716"/>
      <c r="AL6" s="681">
        <v>1.5</v>
      </c>
      <c r="AM6" s="682"/>
      <c r="AN6" s="682"/>
      <c r="AO6" s="717"/>
      <c r="AP6" s="675" t="s">
        <v>229</v>
      </c>
      <c r="AQ6" s="676"/>
      <c r="AR6" s="676"/>
      <c r="AS6" s="676"/>
      <c r="AT6" s="676"/>
      <c r="AU6" s="676"/>
      <c r="AV6" s="676"/>
      <c r="AW6" s="676"/>
      <c r="AX6" s="676"/>
      <c r="AY6" s="676"/>
      <c r="AZ6" s="676"/>
      <c r="BA6" s="676"/>
      <c r="BB6" s="676"/>
      <c r="BC6" s="676"/>
      <c r="BD6" s="676"/>
      <c r="BE6" s="676"/>
      <c r="BF6" s="677"/>
      <c r="BG6" s="678">
        <v>1077231</v>
      </c>
      <c r="BH6" s="679"/>
      <c r="BI6" s="679"/>
      <c r="BJ6" s="679"/>
      <c r="BK6" s="679"/>
      <c r="BL6" s="679"/>
      <c r="BM6" s="679"/>
      <c r="BN6" s="680"/>
      <c r="BO6" s="715">
        <v>100</v>
      </c>
      <c r="BP6" s="715"/>
      <c r="BQ6" s="715"/>
      <c r="BR6" s="715"/>
      <c r="BS6" s="716" t="s">
        <v>171</v>
      </c>
      <c r="BT6" s="716"/>
      <c r="BU6" s="716"/>
      <c r="BV6" s="716"/>
      <c r="BW6" s="716"/>
      <c r="BX6" s="716"/>
      <c r="BY6" s="716"/>
      <c r="BZ6" s="716"/>
      <c r="CA6" s="716"/>
      <c r="CB6" s="775"/>
      <c r="CD6" s="736" t="s">
        <v>230</v>
      </c>
      <c r="CE6" s="737"/>
      <c r="CF6" s="737"/>
      <c r="CG6" s="737"/>
      <c r="CH6" s="737"/>
      <c r="CI6" s="737"/>
      <c r="CJ6" s="737"/>
      <c r="CK6" s="737"/>
      <c r="CL6" s="737"/>
      <c r="CM6" s="737"/>
      <c r="CN6" s="737"/>
      <c r="CO6" s="737"/>
      <c r="CP6" s="737"/>
      <c r="CQ6" s="738"/>
      <c r="CR6" s="678">
        <v>71741</v>
      </c>
      <c r="CS6" s="679"/>
      <c r="CT6" s="679"/>
      <c r="CU6" s="679"/>
      <c r="CV6" s="679"/>
      <c r="CW6" s="679"/>
      <c r="CX6" s="679"/>
      <c r="CY6" s="680"/>
      <c r="CZ6" s="778">
        <v>1.8</v>
      </c>
      <c r="DA6" s="749"/>
      <c r="DB6" s="749"/>
      <c r="DC6" s="781"/>
      <c r="DD6" s="684" t="s">
        <v>231</v>
      </c>
      <c r="DE6" s="679"/>
      <c r="DF6" s="679"/>
      <c r="DG6" s="679"/>
      <c r="DH6" s="679"/>
      <c r="DI6" s="679"/>
      <c r="DJ6" s="679"/>
      <c r="DK6" s="679"/>
      <c r="DL6" s="679"/>
      <c r="DM6" s="679"/>
      <c r="DN6" s="679"/>
      <c r="DO6" s="679"/>
      <c r="DP6" s="680"/>
      <c r="DQ6" s="684">
        <v>71741</v>
      </c>
      <c r="DR6" s="679"/>
      <c r="DS6" s="679"/>
      <c r="DT6" s="679"/>
      <c r="DU6" s="679"/>
      <c r="DV6" s="679"/>
      <c r="DW6" s="679"/>
      <c r="DX6" s="679"/>
      <c r="DY6" s="679"/>
      <c r="DZ6" s="679"/>
      <c r="EA6" s="679"/>
      <c r="EB6" s="679"/>
      <c r="EC6" s="722"/>
    </row>
    <row r="7" spans="2:143" ht="11.25" customHeight="1" x14ac:dyDescent="0.15">
      <c r="B7" s="675" t="s">
        <v>232</v>
      </c>
      <c r="C7" s="676"/>
      <c r="D7" s="676"/>
      <c r="E7" s="676"/>
      <c r="F7" s="676"/>
      <c r="G7" s="676"/>
      <c r="H7" s="676"/>
      <c r="I7" s="676"/>
      <c r="J7" s="676"/>
      <c r="K7" s="676"/>
      <c r="L7" s="676"/>
      <c r="M7" s="676"/>
      <c r="N7" s="676"/>
      <c r="O7" s="676"/>
      <c r="P7" s="676"/>
      <c r="Q7" s="677"/>
      <c r="R7" s="678">
        <v>714</v>
      </c>
      <c r="S7" s="679"/>
      <c r="T7" s="679"/>
      <c r="U7" s="679"/>
      <c r="V7" s="679"/>
      <c r="W7" s="679"/>
      <c r="X7" s="679"/>
      <c r="Y7" s="680"/>
      <c r="Z7" s="715">
        <v>0</v>
      </c>
      <c r="AA7" s="715"/>
      <c r="AB7" s="715"/>
      <c r="AC7" s="715"/>
      <c r="AD7" s="716">
        <v>714</v>
      </c>
      <c r="AE7" s="716"/>
      <c r="AF7" s="716"/>
      <c r="AG7" s="716"/>
      <c r="AH7" s="716"/>
      <c r="AI7" s="716"/>
      <c r="AJ7" s="716"/>
      <c r="AK7" s="716"/>
      <c r="AL7" s="681">
        <v>0</v>
      </c>
      <c r="AM7" s="682"/>
      <c r="AN7" s="682"/>
      <c r="AO7" s="717"/>
      <c r="AP7" s="675" t="s">
        <v>233</v>
      </c>
      <c r="AQ7" s="676"/>
      <c r="AR7" s="676"/>
      <c r="AS7" s="676"/>
      <c r="AT7" s="676"/>
      <c r="AU7" s="676"/>
      <c r="AV7" s="676"/>
      <c r="AW7" s="676"/>
      <c r="AX7" s="676"/>
      <c r="AY7" s="676"/>
      <c r="AZ7" s="676"/>
      <c r="BA7" s="676"/>
      <c r="BB7" s="676"/>
      <c r="BC7" s="676"/>
      <c r="BD7" s="676"/>
      <c r="BE7" s="676"/>
      <c r="BF7" s="677"/>
      <c r="BG7" s="678">
        <v>466371</v>
      </c>
      <c r="BH7" s="679"/>
      <c r="BI7" s="679"/>
      <c r="BJ7" s="679"/>
      <c r="BK7" s="679"/>
      <c r="BL7" s="679"/>
      <c r="BM7" s="679"/>
      <c r="BN7" s="680"/>
      <c r="BO7" s="715">
        <v>43.3</v>
      </c>
      <c r="BP7" s="715"/>
      <c r="BQ7" s="715"/>
      <c r="BR7" s="715"/>
      <c r="BS7" s="716" t="s">
        <v>171</v>
      </c>
      <c r="BT7" s="716"/>
      <c r="BU7" s="716"/>
      <c r="BV7" s="716"/>
      <c r="BW7" s="716"/>
      <c r="BX7" s="716"/>
      <c r="BY7" s="716"/>
      <c r="BZ7" s="716"/>
      <c r="CA7" s="716"/>
      <c r="CB7" s="775"/>
      <c r="CD7" s="711" t="s">
        <v>234</v>
      </c>
      <c r="CE7" s="712"/>
      <c r="CF7" s="712"/>
      <c r="CG7" s="712"/>
      <c r="CH7" s="712"/>
      <c r="CI7" s="712"/>
      <c r="CJ7" s="712"/>
      <c r="CK7" s="712"/>
      <c r="CL7" s="712"/>
      <c r="CM7" s="712"/>
      <c r="CN7" s="712"/>
      <c r="CO7" s="712"/>
      <c r="CP7" s="712"/>
      <c r="CQ7" s="713"/>
      <c r="CR7" s="678">
        <v>612590</v>
      </c>
      <c r="CS7" s="679"/>
      <c r="CT7" s="679"/>
      <c r="CU7" s="679"/>
      <c r="CV7" s="679"/>
      <c r="CW7" s="679"/>
      <c r="CX7" s="679"/>
      <c r="CY7" s="680"/>
      <c r="CZ7" s="715">
        <v>15.1</v>
      </c>
      <c r="DA7" s="715"/>
      <c r="DB7" s="715"/>
      <c r="DC7" s="715"/>
      <c r="DD7" s="684">
        <v>73212</v>
      </c>
      <c r="DE7" s="679"/>
      <c r="DF7" s="679"/>
      <c r="DG7" s="679"/>
      <c r="DH7" s="679"/>
      <c r="DI7" s="679"/>
      <c r="DJ7" s="679"/>
      <c r="DK7" s="679"/>
      <c r="DL7" s="679"/>
      <c r="DM7" s="679"/>
      <c r="DN7" s="679"/>
      <c r="DO7" s="679"/>
      <c r="DP7" s="680"/>
      <c r="DQ7" s="684">
        <v>501956</v>
      </c>
      <c r="DR7" s="679"/>
      <c r="DS7" s="679"/>
      <c r="DT7" s="679"/>
      <c r="DU7" s="679"/>
      <c r="DV7" s="679"/>
      <c r="DW7" s="679"/>
      <c r="DX7" s="679"/>
      <c r="DY7" s="679"/>
      <c r="DZ7" s="679"/>
      <c r="EA7" s="679"/>
      <c r="EB7" s="679"/>
      <c r="EC7" s="722"/>
    </row>
    <row r="8" spans="2:143" ht="11.25" customHeight="1" x14ac:dyDescent="0.15">
      <c r="B8" s="675" t="s">
        <v>235</v>
      </c>
      <c r="C8" s="676"/>
      <c r="D8" s="676"/>
      <c r="E8" s="676"/>
      <c r="F8" s="676"/>
      <c r="G8" s="676"/>
      <c r="H8" s="676"/>
      <c r="I8" s="676"/>
      <c r="J8" s="676"/>
      <c r="K8" s="676"/>
      <c r="L8" s="676"/>
      <c r="M8" s="676"/>
      <c r="N8" s="676"/>
      <c r="O8" s="676"/>
      <c r="P8" s="676"/>
      <c r="Q8" s="677"/>
      <c r="R8" s="678">
        <v>4641</v>
      </c>
      <c r="S8" s="679"/>
      <c r="T8" s="679"/>
      <c r="U8" s="679"/>
      <c r="V8" s="679"/>
      <c r="W8" s="679"/>
      <c r="X8" s="679"/>
      <c r="Y8" s="680"/>
      <c r="Z8" s="715">
        <v>0.1</v>
      </c>
      <c r="AA8" s="715"/>
      <c r="AB8" s="715"/>
      <c r="AC8" s="715"/>
      <c r="AD8" s="716">
        <v>4641</v>
      </c>
      <c r="AE8" s="716"/>
      <c r="AF8" s="716"/>
      <c r="AG8" s="716"/>
      <c r="AH8" s="716"/>
      <c r="AI8" s="716"/>
      <c r="AJ8" s="716"/>
      <c r="AK8" s="716"/>
      <c r="AL8" s="681">
        <v>0.2</v>
      </c>
      <c r="AM8" s="682"/>
      <c r="AN8" s="682"/>
      <c r="AO8" s="717"/>
      <c r="AP8" s="675" t="s">
        <v>236</v>
      </c>
      <c r="AQ8" s="676"/>
      <c r="AR8" s="676"/>
      <c r="AS8" s="676"/>
      <c r="AT8" s="676"/>
      <c r="AU8" s="676"/>
      <c r="AV8" s="676"/>
      <c r="AW8" s="676"/>
      <c r="AX8" s="676"/>
      <c r="AY8" s="676"/>
      <c r="AZ8" s="676"/>
      <c r="BA8" s="676"/>
      <c r="BB8" s="676"/>
      <c r="BC8" s="676"/>
      <c r="BD8" s="676"/>
      <c r="BE8" s="676"/>
      <c r="BF8" s="677"/>
      <c r="BG8" s="678">
        <v>17034</v>
      </c>
      <c r="BH8" s="679"/>
      <c r="BI8" s="679"/>
      <c r="BJ8" s="679"/>
      <c r="BK8" s="679"/>
      <c r="BL8" s="679"/>
      <c r="BM8" s="679"/>
      <c r="BN8" s="680"/>
      <c r="BO8" s="715">
        <v>1.6</v>
      </c>
      <c r="BP8" s="715"/>
      <c r="BQ8" s="715"/>
      <c r="BR8" s="715"/>
      <c r="BS8" s="684" t="s">
        <v>231</v>
      </c>
      <c r="BT8" s="679"/>
      <c r="BU8" s="679"/>
      <c r="BV8" s="679"/>
      <c r="BW8" s="679"/>
      <c r="BX8" s="679"/>
      <c r="BY8" s="679"/>
      <c r="BZ8" s="679"/>
      <c r="CA8" s="679"/>
      <c r="CB8" s="722"/>
      <c r="CD8" s="711" t="s">
        <v>237</v>
      </c>
      <c r="CE8" s="712"/>
      <c r="CF8" s="712"/>
      <c r="CG8" s="712"/>
      <c r="CH8" s="712"/>
      <c r="CI8" s="712"/>
      <c r="CJ8" s="712"/>
      <c r="CK8" s="712"/>
      <c r="CL8" s="712"/>
      <c r="CM8" s="712"/>
      <c r="CN8" s="712"/>
      <c r="CO8" s="712"/>
      <c r="CP8" s="712"/>
      <c r="CQ8" s="713"/>
      <c r="CR8" s="678">
        <v>1288244</v>
      </c>
      <c r="CS8" s="679"/>
      <c r="CT8" s="679"/>
      <c r="CU8" s="679"/>
      <c r="CV8" s="679"/>
      <c r="CW8" s="679"/>
      <c r="CX8" s="679"/>
      <c r="CY8" s="680"/>
      <c r="CZ8" s="715">
        <v>31.7</v>
      </c>
      <c r="DA8" s="715"/>
      <c r="DB8" s="715"/>
      <c r="DC8" s="715"/>
      <c r="DD8" s="684" t="s">
        <v>231</v>
      </c>
      <c r="DE8" s="679"/>
      <c r="DF8" s="679"/>
      <c r="DG8" s="679"/>
      <c r="DH8" s="679"/>
      <c r="DI8" s="679"/>
      <c r="DJ8" s="679"/>
      <c r="DK8" s="679"/>
      <c r="DL8" s="679"/>
      <c r="DM8" s="679"/>
      <c r="DN8" s="679"/>
      <c r="DO8" s="679"/>
      <c r="DP8" s="680"/>
      <c r="DQ8" s="684">
        <v>706631</v>
      </c>
      <c r="DR8" s="679"/>
      <c r="DS8" s="679"/>
      <c r="DT8" s="679"/>
      <c r="DU8" s="679"/>
      <c r="DV8" s="679"/>
      <c r="DW8" s="679"/>
      <c r="DX8" s="679"/>
      <c r="DY8" s="679"/>
      <c r="DZ8" s="679"/>
      <c r="EA8" s="679"/>
      <c r="EB8" s="679"/>
      <c r="EC8" s="722"/>
    </row>
    <row r="9" spans="2:143" ht="11.25" customHeight="1" x14ac:dyDescent="0.15">
      <c r="B9" s="675" t="s">
        <v>238</v>
      </c>
      <c r="C9" s="676"/>
      <c r="D9" s="676"/>
      <c r="E9" s="676"/>
      <c r="F9" s="676"/>
      <c r="G9" s="676"/>
      <c r="H9" s="676"/>
      <c r="I9" s="676"/>
      <c r="J9" s="676"/>
      <c r="K9" s="676"/>
      <c r="L9" s="676"/>
      <c r="M9" s="676"/>
      <c r="N9" s="676"/>
      <c r="O9" s="676"/>
      <c r="P9" s="676"/>
      <c r="Q9" s="677"/>
      <c r="R9" s="678">
        <v>2794</v>
      </c>
      <c r="S9" s="679"/>
      <c r="T9" s="679"/>
      <c r="U9" s="679"/>
      <c r="V9" s="679"/>
      <c r="W9" s="679"/>
      <c r="X9" s="679"/>
      <c r="Y9" s="680"/>
      <c r="Z9" s="715">
        <v>0.1</v>
      </c>
      <c r="AA9" s="715"/>
      <c r="AB9" s="715"/>
      <c r="AC9" s="715"/>
      <c r="AD9" s="716">
        <v>2794</v>
      </c>
      <c r="AE9" s="716"/>
      <c r="AF9" s="716"/>
      <c r="AG9" s="716"/>
      <c r="AH9" s="716"/>
      <c r="AI9" s="716"/>
      <c r="AJ9" s="716"/>
      <c r="AK9" s="716"/>
      <c r="AL9" s="681">
        <v>0.1</v>
      </c>
      <c r="AM9" s="682"/>
      <c r="AN9" s="682"/>
      <c r="AO9" s="717"/>
      <c r="AP9" s="675" t="s">
        <v>239</v>
      </c>
      <c r="AQ9" s="676"/>
      <c r="AR9" s="676"/>
      <c r="AS9" s="676"/>
      <c r="AT9" s="676"/>
      <c r="AU9" s="676"/>
      <c r="AV9" s="676"/>
      <c r="AW9" s="676"/>
      <c r="AX9" s="676"/>
      <c r="AY9" s="676"/>
      <c r="AZ9" s="676"/>
      <c r="BA9" s="676"/>
      <c r="BB9" s="676"/>
      <c r="BC9" s="676"/>
      <c r="BD9" s="676"/>
      <c r="BE9" s="676"/>
      <c r="BF9" s="677"/>
      <c r="BG9" s="678">
        <v>384112</v>
      </c>
      <c r="BH9" s="679"/>
      <c r="BI9" s="679"/>
      <c r="BJ9" s="679"/>
      <c r="BK9" s="679"/>
      <c r="BL9" s="679"/>
      <c r="BM9" s="679"/>
      <c r="BN9" s="680"/>
      <c r="BO9" s="715">
        <v>35.700000000000003</v>
      </c>
      <c r="BP9" s="715"/>
      <c r="BQ9" s="715"/>
      <c r="BR9" s="715"/>
      <c r="BS9" s="684" t="s">
        <v>128</v>
      </c>
      <c r="BT9" s="679"/>
      <c r="BU9" s="679"/>
      <c r="BV9" s="679"/>
      <c r="BW9" s="679"/>
      <c r="BX9" s="679"/>
      <c r="BY9" s="679"/>
      <c r="BZ9" s="679"/>
      <c r="CA9" s="679"/>
      <c r="CB9" s="722"/>
      <c r="CD9" s="711" t="s">
        <v>240</v>
      </c>
      <c r="CE9" s="712"/>
      <c r="CF9" s="712"/>
      <c r="CG9" s="712"/>
      <c r="CH9" s="712"/>
      <c r="CI9" s="712"/>
      <c r="CJ9" s="712"/>
      <c r="CK9" s="712"/>
      <c r="CL9" s="712"/>
      <c r="CM9" s="712"/>
      <c r="CN9" s="712"/>
      <c r="CO9" s="712"/>
      <c r="CP9" s="712"/>
      <c r="CQ9" s="713"/>
      <c r="CR9" s="678">
        <v>298996</v>
      </c>
      <c r="CS9" s="679"/>
      <c r="CT9" s="679"/>
      <c r="CU9" s="679"/>
      <c r="CV9" s="679"/>
      <c r="CW9" s="679"/>
      <c r="CX9" s="679"/>
      <c r="CY9" s="680"/>
      <c r="CZ9" s="715">
        <v>7.4</v>
      </c>
      <c r="DA9" s="715"/>
      <c r="DB9" s="715"/>
      <c r="DC9" s="715"/>
      <c r="DD9" s="684">
        <v>763</v>
      </c>
      <c r="DE9" s="679"/>
      <c r="DF9" s="679"/>
      <c r="DG9" s="679"/>
      <c r="DH9" s="679"/>
      <c r="DI9" s="679"/>
      <c r="DJ9" s="679"/>
      <c r="DK9" s="679"/>
      <c r="DL9" s="679"/>
      <c r="DM9" s="679"/>
      <c r="DN9" s="679"/>
      <c r="DO9" s="679"/>
      <c r="DP9" s="680"/>
      <c r="DQ9" s="684">
        <v>261961</v>
      </c>
      <c r="DR9" s="679"/>
      <c r="DS9" s="679"/>
      <c r="DT9" s="679"/>
      <c r="DU9" s="679"/>
      <c r="DV9" s="679"/>
      <c r="DW9" s="679"/>
      <c r="DX9" s="679"/>
      <c r="DY9" s="679"/>
      <c r="DZ9" s="679"/>
      <c r="EA9" s="679"/>
      <c r="EB9" s="679"/>
      <c r="EC9" s="722"/>
    </row>
    <row r="10" spans="2:143" ht="11.25" customHeight="1" x14ac:dyDescent="0.15">
      <c r="B10" s="675" t="s">
        <v>241</v>
      </c>
      <c r="C10" s="676"/>
      <c r="D10" s="676"/>
      <c r="E10" s="676"/>
      <c r="F10" s="676"/>
      <c r="G10" s="676"/>
      <c r="H10" s="676"/>
      <c r="I10" s="676"/>
      <c r="J10" s="676"/>
      <c r="K10" s="676"/>
      <c r="L10" s="676"/>
      <c r="M10" s="676"/>
      <c r="N10" s="676"/>
      <c r="O10" s="676"/>
      <c r="P10" s="676"/>
      <c r="Q10" s="677"/>
      <c r="R10" s="678" t="s">
        <v>231</v>
      </c>
      <c r="S10" s="679"/>
      <c r="T10" s="679"/>
      <c r="U10" s="679"/>
      <c r="V10" s="679"/>
      <c r="W10" s="679"/>
      <c r="X10" s="679"/>
      <c r="Y10" s="680"/>
      <c r="Z10" s="715" t="s">
        <v>171</v>
      </c>
      <c r="AA10" s="715"/>
      <c r="AB10" s="715"/>
      <c r="AC10" s="715"/>
      <c r="AD10" s="716" t="s">
        <v>171</v>
      </c>
      <c r="AE10" s="716"/>
      <c r="AF10" s="716"/>
      <c r="AG10" s="716"/>
      <c r="AH10" s="716"/>
      <c r="AI10" s="716"/>
      <c r="AJ10" s="716"/>
      <c r="AK10" s="716"/>
      <c r="AL10" s="681" t="s">
        <v>231</v>
      </c>
      <c r="AM10" s="682"/>
      <c r="AN10" s="682"/>
      <c r="AO10" s="717"/>
      <c r="AP10" s="675" t="s">
        <v>242</v>
      </c>
      <c r="AQ10" s="676"/>
      <c r="AR10" s="676"/>
      <c r="AS10" s="676"/>
      <c r="AT10" s="676"/>
      <c r="AU10" s="676"/>
      <c r="AV10" s="676"/>
      <c r="AW10" s="676"/>
      <c r="AX10" s="676"/>
      <c r="AY10" s="676"/>
      <c r="AZ10" s="676"/>
      <c r="BA10" s="676"/>
      <c r="BB10" s="676"/>
      <c r="BC10" s="676"/>
      <c r="BD10" s="676"/>
      <c r="BE10" s="676"/>
      <c r="BF10" s="677"/>
      <c r="BG10" s="678">
        <v>28281</v>
      </c>
      <c r="BH10" s="679"/>
      <c r="BI10" s="679"/>
      <c r="BJ10" s="679"/>
      <c r="BK10" s="679"/>
      <c r="BL10" s="679"/>
      <c r="BM10" s="679"/>
      <c r="BN10" s="680"/>
      <c r="BO10" s="715">
        <v>2.6</v>
      </c>
      <c r="BP10" s="715"/>
      <c r="BQ10" s="715"/>
      <c r="BR10" s="715"/>
      <c r="BS10" s="684" t="s">
        <v>171</v>
      </c>
      <c r="BT10" s="679"/>
      <c r="BU10" s="679"/>
      <c r="BV10" s="679"/>
      <c r="BW10" s="679"/>
      <c r="BX10" s="679"/>
      <c r="BY10" s="679"/>
      <c r="BZ10" s="679"/>
      <c r="CA10" s="679"/>
      <c r="CB10" s="722"/>
      <c r="CD10" s="711" t="s">
        <v>243</v>
      </c>
      <c r="CE10" s="712"/>
      <c r="CF10" s="712"/>
      <c r="CG10" s="712"/>
      <c r="CH10" s="712"/>
      <c r="CI10" s="712"/>
      <c r="CJ10" s="712"/>
      <c r="CK10" s="712"/>
      <c r="CL10" s="712"/>
      <c r="CM10" s="712"/>
      <c r="CN10" s="712"/>
      <c r="CO10" s="712"/>
      <c r="CP10" s="712"/>
      <c r="CQ10" s="713"/>
      <c r="CR10" s="678">
        <v>40395</v>
      </c>
      <c r="CS10" s="679"/>
      <c r="CT10" s="679"/>
      <c r="CU10" s="679"/>
      <c r="CV10" s="679"/>
      <c r="CW10" s="679"/>
      <c r="CX10" s="679"/>
      <c r="CY10" s="680"/>
      <c r="CZ10" s="715">
        <v>1</v>
      </c>
      <c r="DA10" s="715"/>
      <c r="DB10" s="715"/>
      <c r="DC10" s="715"/>
      <c r="DD10" s="684">
        <v>1638</v>
      </c>
      <c r="DE10" s="679"/>
      <c r="DF10" s="679"/>
      <c r="DG10" s="679"/>
      <c r="DH10" s="679"/>
      <c r="DI10" s="679"/>
      <c r="DJ10" s="679"/>
      <c r="DK10" s="679"/>
      <c r="DL10" s="679"/>
      <c r="DM10" s="679"/>
      <c r="DN10" s="679"/>
      <c r="DO10" s="679"/>
      <c r="DP10" s="680"/>
      <c r="DQ10" s="684">
        <v>36674</v>
      </c>
      <c r="DR10" s="679"/>
      <c r="DS10" s="679"/>
      <c r="DT10" s="679"/>
      <c r="DU10" s="679"/>
      <c r="DV10" s="679"/>
      <c r="DW10" s="679"/>
      <c r="DX10" s="679"/>
      <c r="DY10" s="679"/>
      <c r="DZ10" s="679"/>
      <c r="EA10" s="679"/>
      <c r="EB10" s="679"/>
      <c r="EC10" s="722"/>
    </row>
    <row r="11" spans="2:143" ht="11.25" customHeight="1" x14ac:dyDescent="0.15">
      <c r="B11" s="675" t="s">
        <v>244</v>
      </c>
      <c r="C11" s="676"/>
      <c r="D11" s="676"/>
      <c r="E11" s="676"/>
      <c r="F11" s="676"/>
      <c r="G11" s="676"/>
      <c r="H11" s="676"/>
      <c r="I11" s="676"/>
      <c r="J11" s="676"/>
      <c r="K11" s="676"/>
      <c r="L11" s="676"/>
      <c r="M11" s="676"/>
      <c r="N11" s="676"/>
      <c r="O11" s="676"/>
      <c r="P11" s="676"/>
      <c r="Q11" s="677"/>
      <c r="R11" s="678">
        <v>179767</v>
      </c>
      <c r="S11" s="679"/>
      <c r="T11" s="679"/>
      <c r="U11" s="679"/>
      <c r="V11" s="679"/>
      <c r="W11" s="679"/>
      <c r="X11" s="679"/>
      <c r="Y11" s="680"/>
      <c r="Z11" s="681">
        <v>4.0999999999999996</v>
      </c>
      <c r="AA11" s="682"/>
      <c r="AB11" s="682"/>
      <c r="AC11" s="683"/>
      <c r="AD11" s="684">
        <v>179767</v>
      </c>
      <c r="AE11" s="679"/>
      <c r="AF11" s="679"/>
      <c r="AG11" s="679"/>
      <c r="AH11" s="679"/>
      <c r="AI11" s="679"/>
      <c r="AJ11" s="679"/>
      <c r="AK11" s="680"/>
      <c r="AL11" s="681">
        <v>6.7</v>
      </c>
      <c r="AM11" s="682"/>
      <c r="AN11" s="682"/>
      <c r="AO11" s="717"/>
      <c r="AP11" s="675" t="s">
        <v>245</v>
      </c>
      <c r="AQ11" s="676"/>
      <c r="AR11" s="676"/>
      <c r="AS11" s="676"/>
      <c r="AT11" s="676"/>
      <c r="AU11" s="676"/>
      <c r="AV11" s="676"/>
      <c r="AW11" s="676"/>
      <c r="AX11" s="676"/>
      <c r="AY11" s="676"/>
      <c r="AZ11" s="676"/>
      <c r="BA11" s="676"/>
      <c r="BB11" s="676"/>
      <c r="BC11" s="676"/>
      <c r="BD11" s="676"/>
      <c r="BE11" s="676"/>
      <c r="BF11" s="677"/>
      <c r="BG11" s="678">
        <v>36944</v>
      </c>
      <c r="BH11" s="679"/>
      <c r="BI11" s="679"/>
      <c r="BJ11" s="679"/>
      <c r="BK11" s="679"/>
      <c r="BL11" s="679"/>
      <c r="BM11" s="679"/>
      <c r="BN11" s="680"/>
      <c r="BO11" s="715">
        <v>3.4</v>
      </c>
      <c r="BP11" s="715"/>
      <c r="BQ11" s="715"/>
      <c r="BR11" s="715"/>
      <c r="BS11" s="684" t="s">
        <v>171</v>
      </c>
      <c r="BT11" s="679"/>
      <c r="BU11" s="679"/>
      <c r="BV11" s="679"/>
      <c r="BW11" s="679"/>
      <c r="BX11" s="679"/>
      <c r="BY11" s="679"/>
      <c r="BZ11" s="679"/>
      <c r="CA11" s="679"/>
      <c r="CB11" s="722"/>
      <c r="CD11" s="711" t="s">
        <v>246</v>
      </c>
      <c r="CE11" s="712"/>
      <c r="CF11" s="712"/>
      <c r="CG11" s="712"/>
      <c r="CH11" s="712"/>
      <c r="CI11" s="712"/>
      <c r="CJ11" s="712"/>
      <c r="CK11" s="712"/>
      <c r="CL11" s="712"/>
      <c r="CM11" s="712"/>
      <c r="CN11" s="712"/>
      <c r="CO11" s="712"/>
      <c r="CP11" s="712"/>
      <c r="CQ11" s="713"/>
      <c r="CR11" s="678">
        <v>138021</v>
      </c>
      <c r="CS11" s="679"/>
      <c r="CT11" s="679"/>
      <c r="CU11" s="679"/>
      <c r="CV11" s="679"/>
      <c r="CW11" s="679"/>
      <c r="CX11" s="679"/>
      <c r="CY11" s="680"/>
      <c r="CZ11" s="715">
        <v>3.4</v>
      </c>
      <c r="DA11" s="715"/>
      <c r="DB11" s="715"/>
      <c r="DC11" s="715"/>
      <c r="DD11" s="684">
        <v>25998</v>
      </c>
      <c r="DE11" s="679"/>
      <c r="DF11" s="679"/>
      <c r="DG11" s="679"/>
      <c r="DH11" s="679"/>
      <c r="DI11" s="679"/>
      <c r="DJ11" s="679"/>
      <c r="DK11" s="679"/>
      <c r="DL11" s="679"/>
      <c r="DM11" s="679"/>
      <c r="DN11" s="679"/>
      <c r="DO11" s="679"/>
      <c r="DP11" s="680"/>
      <c r="DQ11" s="684">
        <v>90586</v>
      </c>
      <c r="DR11" s="679"/>
      <c r="DS11" s="679"/>
      <c r="DT11" s="679"/>
      <c r="DU11" s="679"/>
      <c r="DV11" s="679"/>
      <c r="DW11" s="679"/>
      <c r="DX11" s="679"/>
      <c r="DY11" s="679"/>
      <c r="DZ11" s="679"/>
      <c r="EA11" s="679"/>
      <c r="EB11" s="679"/>
      <c r="EC11" s="722"/>
    </row>
    <row r="12" spans="2:143" ht="11.25" customHeight="1" x14ac:dyDescent="0.15">
      <c r="B12" s="675" t="s">
        <v>247</v>
      </c>
      <c r="C12" s="676"/>
      <c r="D12" s="676"/>
      <c r="E12" s="676"/>
      <c r="F12" s="676"/>
      <c r="G12" s="676"/>
      <c r="H12" s="676"/>
      <c r="I12" s="676"/>
      <c r="J12" s="676"/>
      <c r="K12" s="676"/>
      <c r="L12" s="676"/>
      <c r="M12" s="676"/>
      <c r="N12" s="676"/>
      <c r="O12" s="676"/>
      <c r="P12" s="676"/>
      <c r="Q12" s="677"/>
      <c r="R12" s="678">
        <v>15078</v>
      </c>
      <c r="S12" s="679"/>
      <c r="T12" s="679"/>
      <c r="U12" s="679"/>
      <c r="V12" s="679"/>
      <c r="W12" s="679"/>
      <c r="X12" s="679"/>
      <c r="Y12" s="680"/>
      <c r="Z12" s="715">
        <v>0.3</v>
      </c>
      <c r="AA12" s="715"/>
      <c r="AB12" s="715"/>
      <c r="AC12" s="715"/>
      <c r="AD12" s="716">
        <v>15078</v>
      </c>
      <c r="AE12" s="716"/>
      <c r="AF12" s="716"/>
      <c r="AG12" s="716"/>
      <c r="AH12" s="716"/>
      <c r="AI12" s="716"/>
      <c r="AJ12" s="716"/>
      <c r="AK12" s="716"/>
      <c r="AL12" s="681">
        <v>0.6</v>
      </c>
      <c r="AM12" s="682"/>
      <c r="AN12" s="682"/>
      <c r="AO12" s="717"/>
      <c r="AP12" s="675" t="s">
        <v>248</v>
      </c>
      <c r="AQ12" s="676"/>
      <c r="AR12" s="676"/>
      <c r="AS12" s="676"/>
      <c r="AT12" s="676"/>
      <c r="AU12" s="676"/>
      <c r="AV12" s="676"/>
      <c r="AW12" s="676"/>
      <c r="AX12" s="676"/>
      <c r="AY12" s="676"/>
      <c r="AZ12" s="676"/>
      <c r="BA12" s="676"/>
      <c r="BB12" s="676"/>
      <c r="BC12" s="676"/>
      <c r="BD12" s="676"/>
      <c r="BE12" s="676"/>
      <c r="BF12" s="677"/>
      <c r="BG12" s="678">
        <v>521217</v>
      </c>
      <c r="BH12" s="679"/>
      <c r="BI12" s="679"/>
      <c r="BJ12" s="679"/>
      <c r="BK12" s="679"/>
      <c r="BL12" s="679"/>
      <c r="BM12" s="679"/>
      <c r="BN12" s="680"/>
      <c r="BO12" s="715">
        <v>48.4</v>
      </c>
      <c r="BP12" s="715"/>
      <c r="BQ12" s="715"/>
      <c r="BR12" s="715"/>
      <c r="BS12" s="684" t="s">
        <v>128</v>
      </c>
      <c r="BT12" s="679"/>
      <c r="BU12" s="679"/>
      <c r="BV12" s="679"/>
      <c r="BW12" s="679"/>
      <c r="BX12" s="679"/>
      <c r="BY12" s="679"/>
      <c r="BZ12" s="679"/>
      <c r="CA12" s="679"/>
      <c r="CB12" s="722"/>
      <c r="CD12" s="711" t="s">
        <v>249</v>
      </c>
      <c r="CE12" s="712"/>
      <c r="CF12" s="712"/>
      <c r="CG12" s="712"/>
      <c r="CH12" s="712"/>
      <c r="CI12" s="712"/>
      <c r="CJ12" s="712"/>
      <c r="CK12" s="712"/>
      <c r="CL12" s="712"/>
      <c r="CM12" s="712"/>
      <c r="CN12" s="712"/>
      <c r="CO12" s="712"/>
      <c r="CP12" s="712"/>
      <c r="CQ12" s="713"/>
      <c r="CR12" s="678">
        <v>58359</v>
      </c>
      <c r="CS12" s="679"/>
      <c r="CT12" s="679"/>
      <c r="CU12" s="679"/>
      <c r="CV12" s="679"/>
      <c r="CW12" s="679"/>
      <c r="CX12" s="679"/>
      <c r="CY12" s="680"/>
      <c r="CZ12" s="715">
        <v>1.4</v>
      </c>
      <c r="DA12" s="715"/>
      <c r="DB12" s="715"/>
      <c r="DC12" s="715"/>
      <c r="DD12" s="684">
        <v>4002</v>
      </c>
      <c r="DE12" s="679"/>
      <c r="DF12" s="679"/>
      <c r="DG12" s="679"/>
      <c r="DH12" s="679"/>
      <c r="DI12" s="679"/>
      <c r="DJ12" s="679"/>
      <c r="DK12" s="679"/>
      <c r="DL12" s="679"/>
      <c r="DM12" s="679"/>
      <c r="DN12" s="679"/>
      <c r="DO12" s="679"/>
      <c r="DP12" s="680"/>
      <c r="DQ12" s="684">
        <v>55280</v>
      </c>
      <c r="DR12" s="679"/>
      <c r="DS12" s="679"/>
      <c r="DT12" s="679"/>
      <c r="DU12" s="679"/>
      <c r="DV12" s="679"/>
      <c r="DW12" s="679"/>
      <c r="DX12" s="679"/>
      <c r="DY12" s="679"/>
      <c r="DZ12" s="679"/>
      <c r="EA12" s="679"/>
      <c r="EB12" s="679"/>
      <c r="EC12" s="722"/>
    </row>
    <row r="13" spans="2:143" ht="11.25" customHeight="1" x14ac:dyDescent="0.15">
      <c r="B13" s="675" t="s">
        <v>250</v>
      </c>
      <c r="C13" s="676"/>
      <c r="D13" s="676"/>
      <c r="E13" s="676"/>
      <c r="F13" s="676"/>
      <c r="G13" s="676"/>
      <c r="H13" s="676"/>
      <c r="I13" s="676"/>
      <c r="J13" s="676"/>
      <c r="K13" s="676"/>
      <c r="L13" s="676"/>
      <c r="M13" s="676"/>
      <c r="N13" s="676"/>
      <c r="O13" s="676"/>
      <c r="P13" s="676"/>
      <c r="Q13" s="677"/>
      <c r="R13" s="678" t="s">
        <v>171</v>
      </c>
      <c r="S13" s="679"/>
      <c r="T13" s="679"/>
      <c r="U13" s="679"/>
      <c r="V13" s="679"/>
      <c r="W13" s="679"/>
      <c r="X13" s="679"/>
      <c r="Y13" s="680"/>
      <c r="Z13" s="715" t="s">
        <v>128</v>
      </c>
      <c r="AA13" s="715"/>
      <c r="AB13" s="715"/>
      <c r="AC13" s="715"/>
      <c r="AD13" s="716" t="s">
        <v>128</v>
      </c>
      <c r="AE13" s="716"/>
      <c r="AF13" s="716"/>
      <c r="AG13" s="716"/>
      <c r="AH13" s="716"/>
      <c r="AI13" s="716"/>
      <c r="AJ13" s="716"/>
      <c r="AK13" s="716"/>
      <c r="AL13" s="681" t="s">
        <v>128</v>
      </c>
      <c r="AM13" s="682"/>
      <c r="AN13" s="682"/>
      <c r="AO13" s="717"/>
      <c r="AP13" s="675" t="s">
        <v>251</v>
      </c>
      <c r="AQ13" s="676"/>
      <c r="AR13" s="676"/>
      <c r="AS13" s="676"/>
      <c r="AT13" s="676"/>
      <c r="AU13" s="676"/>
      <c r="AV13" s="676"/>
      <c r="AW13" s="676"/>
      <c r="AX13" s="676"/>
      <c r="AY13" s="676"/>
      <c r="AZ13" s="676"/>
      <c r="BA13" s="676"/>
      <c r="BB13" s="676"/>
      <c r="BC13" s="676"/>
      <c r="BD13" s="676"/>
      <c r="BE13" s="676"/>
      <c r="BF13" s="677"/>
      <c r="BG13" s="678">
        <v>520762</v>
      </c>
      <c r="BH13" s="679"/>
      <c r="BI13" s="679"/>
      <c r="BJ13" s="679"/>
      <c r="BK13" s="679"/>
      <c r="BL13" s="679"/>
      <c r="BM13" s="679"/>
      <c r="BN13" s="680"/>
      <c r="BO13" s="715">
        <v>48.3</v>
      </c>
      <c r="BP13" s="715"/>
      <c r="BQ13" s="715"/>
      <c r="BR13" s="715"/>
      <c r="BS13" s="684" t="s">
        <v>128</v>
      </c>
      <c r="BT13" s="679"/>
      <c r="BU13" s="679"/>
      <c r="BV13" s="679"/>
      <c r="BW13" s="679"/>
      <c r="BX13" s="679"/>
      <c r="BY13" s="679"/>
      <c r="BZ13" s="679"/>
      <c r="CA13" s="679"/>
      <c r="CB13" s="722"/>
      <c r="CD13" s="711" t="s">
        <v>252</v>
      </c>
      <c r="CE13" s="712"/>
      <c r="CF13" s="712"/>
      <c r="CG13" s="712"/>
      <c r="CH13" s="712"/>
      <c r="CI13" s="712"/>
      <c r="CJ13" s="712"/>
      <c r="CK13" s="712"/>
      <c r="CL13" s="712"/>
      <c r="CM13" s="712"/>
      <c r="CN13" s="712"/>
      <c r="CO13" s="712"/>
      <c r="CP13" s="712"/>
      <c r="CQ13" s="713"/>
      <c r="CR13" s="678">
        <v>488806</v>
      </c>
      <c r="CS13" s="679"/>
      <c r="CT13" s="679"/>
      <c r="CU13" s="679"/>
      <c r="CV13" s="679"/>
      <c r="CW13" s="679"/>
      <c r="CX13" s="679"/>
      <c r="CY13" s="680"/>
      <c r="CZ13" s="715">
        <v>12</v>
      </c>
      <c r="DA13" s="715"/>
      <c r="DB13" s="715"/>
      <c r="DC13" s="715"/>
      <c r="DD13" s="684">
        <v>162159</v>
      </c>
      <c r="DE13" s="679"/>
      <c r="DF13" s="679"/>
      <c r="DG13" s="679"/>
      <c r="DH13" s="679"/>
      <c r="DI13" s="679"/>
      <c r="DJ13" s="679"/>
      <c r="DK13" s="679"/>
      <c r="DL13" s="679"/>
      <c r="DM13" s="679"/>
      <c r="DN13" s="679"/>
      <c r="DO13" s="679"/>
      <c r="DP13" s="680"/>
      <c r="DQ13" s="684">
        <v>450483</v>
      </c>
      <c r="DR13" s="679"/>
      <c r="DS13" s="679"/>
      <c r="DT13" s="679"/>
      <c r="DU13" s="679"/>
      <c r="DV13" s="679"/>
      <c r="DW13" s="679"/>
      <c r="DX13" s="679"/>
      <c r="DY13" s="679"/>
      <c r="DZ13" s="679"/>
      <c r="EA13" s="679"/>
      <c r="EB13" s="679"/>
      <c r="EC13" s="722"/>
    </row>
    <row r="14" spans="2:143" ht="11.25" customHeight="1" x14ac:dyDescent="0.15">
      <c r="B14" s="675" t="s">
        <v>253</v>
      </c>
      <c r="C14" s="676"/>
      <c r="D14" s="676"/>
      <c r="E14" s="676"/>
      <c r="F14" s="676"/>
      <c r="G14" s="676"/>
      <c r="H14" s="676"/>
      <c r="I14" s="676"/>
      <c r="J14" s="676"/>
      <c r="K14" s="676"/>
      <c r="L14" s="676"/>
      <c r="M14" s="676"/>
      <c r="N14" s="676"/>
      <c r="O14" s="676"/>
      <c r="P14" s="676"/>
      <c r="Q14" s="677"/>
      <c r="R14" s="678">
        <v>8429</v>
      </c>
      <c r="S14" s="679"/>
      <c r="T14" s="679"/>
      <c r="U14" s="679"/>
      <c r="V14" s="679"/>
      <c r="W14" s="679"/>
      <c r="X14" s="679"/>
      <c r="Y14" s="680"/>
      <c r="Z14" s="715">
        <v>0.2</v>
      </c>
      <c r="AA14" s="715"/>
      <c r="AB14" s="715"/>
      <c r="AC14" s="715"/>
      <c r="AD14" s="716">
        <v>8429</v>
      </c>
      <c r="AE14" s="716"/>
      <c r="AF14" s="716"/>
      <c r="AG14" s="716"/>
      <c r="AH14" s="716"/>
      <c r="AI14" s="716"/>
      <c r="AJ14" s="716"/>
      <c r="AK14" s="716"/>
      <c r="AL14" s="681">
        <v>0.3</v>
      </c>
      <c r="AM14" s="682"/>
      <c r="AN14" s="682"/>
      <c r="AO14" s="717"/>
      <c r="AP14" s="675" t="s">
        <v>254</v>
      </c>
      <c r="AQ14" s="676"/>
      <c r="AR14" s="676"/>
      <c r="AS14" s="676"/>
      <c r="AT14" s="676"/>
      <c r="AU14" s="676"/>
      <c r="AV14" s="676"/>
      <c r="AW14" s="676"/>
      <c r="AX14" s="676"/>
      <c r="AY14" s="676"/>
      <c r="AZ14" s="676"/>
      <c r="BA14" s="676"/>
      <c r="BB14" s="676"/>
      <c r="BC14" s="676"/>
      <c r="BD14" s="676"/>
      <c r="BE14" s="676"/>
      <c r="BF14" s="677"/>
      <c r="BG14" s="678">
        <v>38272</v>
      </c>
      <c r="BH14" s="679"/>
      <c r="BI14" s="679"/>
      <c r="BJ14" s="679"/>
      <c r="BK14" s="679"/>
      <c r="BL14" s="679"/>
      <c r="BM14" s="679"/>
      <c r="BN14" s="680"/>
      <c r="BO14" s="715">
        <v>3.6</v>
      </c>
      <c r="BP14" s="715"/>
      <c r="BQ14" s="715"/>
      <c r="BR14" s="715"/>
      <c r="BS14" s="684" t="s">
        <v>171</v>
      </c>
      <c r="BT14" s="679"/>
      <c r="BU14" s="679"/>
      <c r="BV14" s="679"/>
      <c r="BW14" s="679"/>
      <c r="BX14" s="679"/>
      <c r="BY14" s="679"/>
      <c r="BZ14" s="679"/>
      <c r="CA14" s="679"/>
      <c r="CB14" s="722"/>
      <c r="CD14" s="711" t="s">
        <v>255</v>
      </c>
      <c r="CE14" s="712"/>
      <c r="CF14" s="712"/>
      <c r="CG14" s="712"/>
      <c r="CH14" s="712"/>
      <c r="CI14" s="712"/>
      <c r="CJ14" s="712"/>
      <c r="CK14" s="712"/>
      <c r="CL14" s="712"/>
      <c r="CM14" s="712"/>
      <c r="CN14" s="712"/>
      <c r="CO14" s="712"/>
      <c r="CP14" s="712"/>
      <c r="CQ14" s="713"/>
      <c r="CR14" s="678">
        <v>237296</v>
      </c>
      <c r="CS14" s="679"/>
      <c r="CT14" s="679"/>
      <c r="CU14" s="679"/>
      <c r="CV14" s="679"/>
      <c r="CW14" s="679"/>
      <c r="CX14" s="679"/>
      <c r="CY14" s="680"/>
      <c r="CZ14" s="715">
        <v>5.8</v>
      </c>
      <c r="DA14" s="715"/>
      <c r="DB14" s="715"/>
      <c r="DC14" s="715"/>
      <c r="DD14" s="684">
        <v>5080</v>
      </c>
      <c r="DE14" s="679"/>
      <c r="DF14" s="679"/>
      <c r="DG14" s="679"/>
      <c r="DH14" s="679"/>
      <c r="DI14" s="679"/>
      <c r="DJ14" s="679"/>
      <c r="DK14" s="679"/>
      <c r="DL14" s="679"/>
      <c r="DM14" s="679"/>
      <c r="DN14" s="679"/>
      <c r="DO14" s="679"/>
      <c r="DP14" s="680"/>
      <c r="DQ14" s="684">
        <v>231175</v>
      </c>
      <c r="DR14" s="679"/>
      <c r="DS14" s="679"/>
      <c r="DT14" s="679"/>
      <c r="DU14" s="679"/>
      <c r="DV14" s="679"/>
      <c r="DW14" s="679"/>
      <c r="DX14" s="679"/>
      <c r="DY14" s="679"/>
      <c r="DZ14" s="679"/>
      <c r="EA14" s="679"/>
      <c r="EB14" s="679"/>
      <c r="EC14" s="722"/>
    </row>
    <row r="15" spans="2:143" ht="11.25" customHeight="1" x14ac:dyDescent="0.15">
      <c r="B15" s="675" t="s">
        <v>256</v>
      </c>
      <c r="C15" s="676"/>
      <c r="D15" s="676"/>
      <c r="E15" s="676"/>
      <c r="F15" s="676"/>
      <c r="G15" s="676"/>
      <c r="H15" s="676"/>
      <c r="I15" s="676"/>
      <c r="J15" s="676"/>
      <c r="K15" s="676"/>
      <c r="L15" s="676"/>
      <c r="M15" s="676"/>
      <c r="N15" s="676"/>
      <c r="O15" s="676"/>
      <c r="P15" s="676"/>
      <c r="Q15" s="677"/>
      <c r="R15" s="678" t="s">
        <v>231</v>
      </c>
      <c r="S15" s="679"/>
      <c r="T15" s="679"/>
      <c r="U15" s="679"/>
      <c r="V15" s="679"/>
      <c r="W15" s="679"/>
      <c r="X15" s="679"/>
      <c r="Y15" s="680"/>
      <c r="Z15" s="715" t="s">
        <v>231</v>
      </c>
      <c r="AA15" s="715"/>
      <c r="AB15" s="715"/>
      <c r="AC15" s="715"/>
      <c r="AD15" s="716" t="s">
        <v>231</v>
      </c>
      <c r="AE15" s="716"/>
      <c r="AF15" s="716"/>
      <c r="AG15" s="716"/>
      <c r="AH15" s="716"/>
      <c r="AI15" s="716"/>
      <c r="AJ15" s="716"/>
      <c r="AK15" s="716"/>
      <c r="AL15" s="681" t="s">
        <v>231</v>
      </c>
      <c r="AM15" s="682"/>
      <c r="AN15" s="682"/>
      <c r="AO15" s="717"/>
      <c r="AP15" s="675" t="s">
        <v>257</v>
      </c>
      <c r="AQ15" s="676"/>
      <c r="AR15" s="676"/>
      <c r="AS15" s="676"/>
      <c r="AT15" s="676"/>
      <c r="AU15" s="676"/>
      <c r="AV15" s="676"/>
      <c r="AW15" s="676"/>
      <c r="AX15" s="676"/>
      <c r="AY15" s="676"/>
      <c r="AZ15" s="676"/>
      <c r="BA15" s="676"/>
      <c r="BB15" s="676"/>
      <c r="BC15" s="676"/>
      <c r="BD15" s="676"/>
      <c r="BE15" s="676"/>
      <c r="BF15" s="677"/>
      <c r="BG15" s="678">
        <v>51371</v>
      </c>
      <c r="BH15" s="679"/>
      <c r="BI15" s="679"/>
      <c r="BJ15" s="679"/>
      <c r="BK15" s="679"/>
      <c r="BL15" s="679"/>
      <c r="BM15" s="679"/>
      <c r="BN15" s="680"/>
      <c r="BO15" s="715">
        <v>4.8</v>
      </c>
      <c r="BP15" s="715"/>
      <c r="BQ15" s="715"/>
      <c r="BR15" s="715"/>
      <c r="BS15" s="684" t="s">
        <v>231</v>
      </c>
      <c r="BT15" s="679"/>
      <c r="BU15" s="679"/>
      <c r="BV15" s="679"/>
      <c r="BW15" s="679"/>
      <c r="BX15" s="679"/>
      <c r="BY15" s="679"/>
      <c r="BZ15" s="679"/>
      <c r="CA15" s="679"/>
      <c r="CB15" s="722"/>
      <c r="CD15" s="711" t="s">
        <v>258</v>
      </c>
      <c r="CE15" s="712"/>
      <c r="CF15" s="712"/>
      <c r="CG15" s="712"/>
      <c r="CH15" s="712"/>
      <c r="CI15" s="712"/>
      <c r="CJ15" s="712"/>
      <c r="CK15" s="712"/>
      <c r="CL15" s="712"/>
      <c r="CM15" s="712"/>
      <c r="CN15" s="712"/>
      <c r="CO15" s="712"/>
      <c r="CP15" s="712"/>
      <c r="CQ15" s="713"/>
      <c r="CR15" s="678">
        <v>485618</v>
      </c>
      <c r="CS15" s="679"/>
      <c r="CT15" s="679"/>
      <c r="CU15" s="679"/>
      <c r="CV15" s="679"/>
      <c r="CW15" s="679"/>
      <c r="CX15" s="679"/>
      <c r="CY15" s="680"/>
      <c r="CZ15" s="715">
        <v>12</v>
      </c>
      <c r="DA15" s="715"/>
      <c r="DB15" s="715"/>
      <c r="DC15" s="715"/>
      <c r="DD15" s="684">
        <v>92208</v>
      </c>
      <c r="DE15" s="679"/>
      <c r="DF15" s="679"/>
      <c r="DG15" s="679"/>
      <c r="DH15" s="679"/>
      <c r="DI15" s="679"/>
      <c r="DJ15" s="679"/>
      <c r="DK15" s="679"/>
      <c r="DL15" s="679"/>
      <c r="DM15" s="679"/>
      <c r="DN15" s="679"/>
      <c r="DO15" s="679"/>
      <c r="DP15" s="680"/>
      <c r="DQ15" s="684">
        <v>377667</v>
      </c>
      <c r="DR15" s="679"/>
      <c r="DS15" s="679"/>
      <c r="DT15" s="679"/>
      <c r="DU15" s="679"/>
      <c r="DV15" s="679"/>
      <c r="DW15" s="679"/>
      <c r="DX15" s="679"/>
      <c r="DY15" s="679"/>
      <c r="DZ15" s="679"/>
      <c r="EA15" s="679"/>
      <c r="EB15" s="679"/>
      <c r="EC15" s="722"/>
    </row>
    <row r="16" spans="2:143" ht="11.25" customHeight="1" x14ac:dyDescent="0.15">
      <c r="B16" s="675" t="s">
        <v>259</v>
      </c>
      <c r="C16" s="676"/>
      <c r="D16" s="676"/>
      <c r="E16" s="676"/>
      <c r="F16" s="676"/>
      <c r="G16" s="676"/>
      <c r="H16" s="676"/>
      <c r="I16" s="676"/>
      <c r="J16" s="676"/>
      <c r="K16" s="676"/>
      <c r="L16" s="676"/>
      <c r="M16" s="676"/>
      <c r="N16" s="676"/>
      <c r="O16" s="676"/>
      <c r="P16" s="676"/>
      <c r="Q16" s="677"/>
      <c r="R16" s="678">
        <v>2550</v>
      </c>
      <c r="S16" s="679"/>
      <c r="T16" s="679"/>
      <c r="U16" s="679"/>
      <c r="V16" s="679"/>
      <c r="W16" s="679"/>
      <c r="X16" s="679"/>
      <c r="Y16" s="680"/>
      <c r="Z16" s="715">
        <v>0.1</v>
      </c>
      <c r="AA16" s="715"/>
      <c r="AB16" s="715"/>
      <c r="AC16" s="715"/>
      <c r="AD16" s="716">
        <v>2550</v>
      </c>
      <c r="AE16" s="716"/>
      <c r="AF16" s="716"/>
      <c r="AG16" s="716"/>
      <c r="AH16" s="716"/>
      <c r="AI16" s="716"/>
      <c r="AJ16" s="716"/>
      <c r="AK16" s="716"/>
      <c r="AL16" s="681">
        <v>0.1</v>
      </c>
      <c r="AM16" s="682"/>
      <c r="AN16" s="682"/>
      <c r="AO16" s="717"/>
      <c r="AP16" s="675" t="s">
        <v>260</v>
      </c>
      <c r="AQ16" s="676"/>
      <c r="AR16" s="676"/>
      <c r="AS16" s="676"/>
      <c r="AT16" s="676"/>
      <c r="AU16" s="676"/>
      <c r="AV16" s="676"/>
      <c r="AW16" s="676"/>
      <c r="AX16" s="676"/>
      <c r="AY16" s="676"/>
      <c r="AZ16" s="676"/>
      <c r="BA16" s="676"/>
      <c r="BB16" s="676"/>
      <c r="BC16" s="676"/>
      <c r="BD16" s="676"/>
      <c r="BE16" s="676"/>
      <c r="BF16" s="677"/>
      <c r="BG16" s="678" t="s">
        <v>231</v>
      </c>
      <c r="BH16" s="679"/>
      <c r="BI16" s="679"/>
      <c r="BJ16" s="679"/>
      <c r="BK16" s="679"/>
      <c r="BL16" s="679"/>
      <c r="BM16" s="679"/>
      <c r="BN16" s="680"/>
      <c r="BO16" s="715" t="s">
        <v>231</v>
      </c>
      <c r="BP16" s="715"/>
      <c r="BQ16" s="715"/>
      <c r="BR16" s="715"/>
      <c r="BS16" s="684" t="s">
        <v>231</v>
      </c>
      <c r="BT16" s="679"/>
      <c r="BU16" s="679"/>
      <c r="BV16" s="679"/>
      <c r="BW16" s="679"/>
      <c r="BX16" s="679"/>
      <c r="BY16" s="679"/>
      <c r="BZ16" s="679"/>
      <c r="CA16" s="679"/>
      <c r="CB16" s="722"/>
      <c r="CD16" s="711" t="s">
        <v>261</v>
      </c>
      <c r="CE16" s="712"/>
      <c r="CF16" s="712"/>
      <c r="CG16" s="712"/>
      <c r="CH16" s="712"/>
      <c r="CI16" s="712"/>
      <c r="CJ16" s="712"/>
      <c r="CK16" s="712"/>
      <c r="CL16" s="712"/>
      <c r="CM16" s="712"/>
      <c r="CN16" s="712"/>
      <c r="CO16" s="712"/>
      <c r="CP16" s="712"/>
      <c r="CQ16" s="713"/>
      <c r="CR16" s="678" t="s">
        <v>231</v>
      </c>
      <c r="CS16" s="679"/>
      <c r="CT16" s="679"/>
      <c r="CU16" s="679"/>
      <c r="CV16" s="679"/>
      <c r="CW16" s="679"/>
      <c r="CX16" s="679"/>
      <c r="CY16" s="680"/>
      <c r="CZ16" s="715" t="s">
        <v>231</v>
      </c>
      <c r="DA16" s="715"/>
      <c r="DB16" s="715"/>
      <c r="DC16" s="715"/>
      <c r="DD16" s="684" t="s">
        <v>231</v>
      </c>
      <c r="DE16" s="679"/>
      <c r="DF16" s="679"/>
      <c r="DG16" s="679"/>
      <c r="DH16" s="679"/>
      <c r="DI16" s="679"/>
      <c r="DJ16" s="679"/>
      <c r="DK16" s="679"/>
      <c r="DL16" s="679"/>
      <c r="DM16" s="679"/>
      <c r="DN16" s="679"/>
      <c r="DO16" s="679"/>
      <c r="DP16" s="680"/>
      <c r="DQ16" s="684" t="s">
        <v>171</v>
      </c>
      <c r="DR16" s="679"/>
      <c r="DS16" s="679"/>
      <c r="DT16" s="679"/>
      <c r="DU16" s="679"/>
      <c r="DV16" s="679"/>
      <c r="DW16" s="679"/>
      <c r="DX16" s="679"/>
      <c r="DY16" s="679"/>
      <c r="DZ16" s="679"/>
      <c r="EA16" s="679"/>
      <c r="EB16" s="679"/>
      <c r="EC16" s="722"/>
    </row>
    <row r="17" spans="2:133" ht="11.25" customHeight="1" x14ac:dyDescent="0.15">
      <c r="B17" s="675" t="s">
        <v>262</v>
      </c>
      <c r="C17" s="676"/>
      <c r="D17" s="676"/>
      <c r="E17" s="676"/>
      <c r="F17" s="676"/>
      <c r="G17" s="676"/>
      <c r="H17" s="676"/>
      <c r="I17" s="676"/>
      <c r="J17" s="676"/>
      <c r="K17" s="676"/>
      <c r="L17" s="676"/>
      <c r="M17" s="676"/>
      <c r="N17" s="676"/>
      <c r="O17" s="676"/>
      <c r="P17" s="676"/>
      <c r="Q17" s="677"/>
      <c r="R17" s="678">
        <v>15847</v>
      </c>
      <c r="S17" s="679"/>
      <c r="T17" s="679"/>
      <c r="U17" s="679"/>
      <c r="V17" s="679"/>
      <c r="W17" s="679"/>
      <c r="X17" s="679"/>
      <c r="Y17" s="680"/>
      <c r="Z17" s="715">
        <v>0.4</v>
      </c>
      <c r="AA17" s="715"/>
      <c r="AB17" s="715"/>
      <c r="AC17" s="715"/>
      <c r="AD17" s="716">
        <v>15847</v>
      </c>
      <c r="AE17" s="716"/>
      <c r="AF17" s="716"/>
      <c r="AG17" s="716"/>
      <c r="AH17" s="716"/>
      <c r="AI17" s="716"/>
      <c r="AJ17" s="716"/>
      <c r="AK17" s="716"/>
      <c r="AL17" s="681">
        <v>0.6</v>
      </c>
      <c r="AM17" s="682"/>
      <c r="AN17" s="682"/>
      <c r="AO17" s="717"/>
      <c r="AP17" s="675" t="s">
        <v>263</v>
      </c>
      <c r="AQ17" s="676"/>
      <c r="AR17" s="676"/>
      <c r="AS17" s="676"/>
      <c r="AT17" s="676"/>
      <c r="AU17" s="676"/>
      <c r="AV17" s="676"/>
      <c r="AW17" s="676"/>
      <c r="AX17" s="676"/>
      <c r="AY17" s="676"/>
      <c r="AZ17" s="676"/>
      <c r="BA17" s="676"/>
      <c r="BB17" s="676"/>
      <c r="BC17" s="676"/>
      <c r="BD17" s="676"/>
      <c r="BE17" s="676"/>
      <c r="BF17" s="677"/>
      <c r="BG17" s="678" t="s">
        <v>231</v>
      </c>
      <c r="BH17" s="679"/>
      <c r="BI17" s="679"/>
      <c r="BJ17" s="679"/>
      <c r="BK17" s="679"/>
      <c r="BL17" s="679"/>
      <c r="BM17" s="679"/>
      <c r="BN17" s="680"/>
      <c r="BO17" s="715" t="s">
        <v>231</v>
      </c>
      <c r="BP17" s="715"/>
      <c r="BQ17" s="715"/>
      <c r="BR17" s="715"/>
      <c r="BS17" s="684" t="s">
        <v>171</v>
      </c>
      <c r="BT17" s="679"/>
      <c r="BU17" s="679"/>
      <c r="BV17" s="679"/>
      <c r="BW17" s="679"/>
      <c r="BX17" s="679"/>
      <c r="BY17" s="679"/>
      <c r="BZ17" s="679"/>
      <c r="CA17" s="679"/>
      <c r="CB17" s="722"/>
      <c r="CD17" s="711" t="s">
        <v>264</v>
      </c>
      <c r="CE17" s="712"/>
      <c r="CF17" s="712"/>
      <c r="CG17" s="712"/>
      <c r="CH17" s="712"/>
      <c r="CI17" s="712"/>
      <c r="CJ17" s="712"/>
      <c r="CK17" s="712"/>
      <c r="CL17" s="712"/>
      <c r="CM17" s="712"/>
      <c r="CN17" s="712"/>
      <c r="CO17" s="712"/>
      <c r="CP17" s="712"/>
      <c r="CQ17" s="713"/>
      <c r="CR17" s="678">
        <v>339421</v>
      </c>
      <c r="CS17" s="679"/>
      <c r="CT17" s="679"/>
      <c r="CU17" s="679"/>
      <c r="CV17" s="679"/>
      <c r="CW17" s="679"/>
      <c r="CX17" s="679"/>
      <c r="CY17" s="680"/>
      <c r="CZ17" s="715">
        <v>8.4</v>
      </c>
      <c r="DA17" s="715"/>
      <c r="DB17" s="715"/>
      <c r="DC17" s="715"/>
      <c r="DD17" s="684" t="s">
        <v>231</v>
      </c>
      <c r="DE17" s="679"/>
      <c r="DF17" s="679"/>
      <c r="DG17" s="679"/>
      <c r="DH17" s="679"/>
      <c r="DI17" s="679"/>
      <c r="DJ17" s="679"/>
      <c r="DK17" s="679"/>
      <c r="DL17" s="679"/>
      <c r="DM17" s="679"/>
      <c r="DN17" s="679"/>
      <c r="DO17" s="679"/>
      <c r="DP17" s="680"/>
      <c r="DQ17" s="684">
        <v>339421</v>
      </c>
      <c r="DR17" s="679"/>
      <c r="DS17" s="679"/>
      <c r="DT17" s="679"/>
      <c r="DU17" s="679"/>
      <c r="DV17" s="679"/>
      <c r="DW17" s="679"/>
      <c r="DX17" s="679"/>
      <c r="DY17" s="679"/>
      <c r="DZ17" s="679"/>
      <c r="EA17" s="679"/>
      <c r="EB17" s="679"/>
      <c r="EC17" s="722"/>
    </row>
    <row r="18" spans="2:133" ht="11.25" customHeight="1" x14ac:dyDescent="0.15">
      <c r="B18" s="675" t="s">
        <v>265</v>
      </c>
      <c r="C18" s="676"/>
      <c r="D18" s="676"/>
      <c r="E18" s="676"/>
      <c r="F18" s="676"/>
      <c r="G18" s="676"/>
      <c r="H18" s="676"/>
      <c r="I18" s="676"/>
      <c r="J18" s="676"/>
      <c r="K18" s="676"/>
      <c r="L18" s="676"/>
      <c r="M18" s="676"/>
      <c r="N18" s="676"/>
      <c r="O18" s="676"/>
      <c r="P18" s="676"/>
      <c r="Q18" s="677"/>
      <c r="R18" s="678">
        <v>5108</v>
      </c>
      <c r="S18" s="679"/>
      <c r="T18" s="679"/>
      <c r="U18" s="679"/>
      <c r="V18" s="679"/>
      <c r="W18" s="679"/>
      <c r="X18" s="679"/>
      <c r="Y18" s="680"/>
      <c r="Z18" s="715">
        <v>0.1</v>
      </c>
      <c r="AA18" s="715"/>
      <c r="AB18" s="715"/>
      <c r="AC18" s="715"/>
      <c r="AD18" s="716">
        <v>5108</v>
      </c>
      <c r="AE18" s="716"/>
      <c r="AF18" s="716"/>
      <c r="AG18" s="716"/>
      <c r="AH18" s="716"/>
      <c r="AI18" s="716"/>
      <c r="AJ18" s="716"/>
      <c r="AK18" s="716"/>
      <c r="AL18" s="681">
        <v>0.2</v>
      </c>
      <c r="AM18" s="682"/>
      <c r="AN18" s="682"/>
      <c r="AO18" s="717"/>
      <c r="AP18" s="675" t="s">
        <v>266</v>
      </c>
      <c r="AQ18" s="676"/>
      <c r="AR18" s="676"/>
      <c r="AS18" s="676"/>
      <c r="AT18" s="676"/>
      <c r="AU18" s="676"/>
      <c r="AV18" s="676"/>
      <c r="AW18" s="676"/>
      <c r="AX18" s="676"/>
      <c r="AY18" s="676"/>
      <c r="AZ18" s="676"/>
      <c r="BA18" s="676"/>
      <c r="BB18" s="676"/>
      <c r="BC18" s="676"/>
      <c r="BD18" s="676"/>
      <c r="BE18" s="676"/>
      <c r="BF18" s="677"/>
      <c r="BG18" s="678" t="s">
        <v>128</v>
      </c>
      <c r="BH18" s="679"/>
      <c r="BI18" s="679"/>
      <c r="BJ18" s="679"/>
      <c r="BK18" s="679"/>
      <c r="BL18" s="679"/>
      <c r="BM18" s="679"/>
      <c r="BN18" s="680"/>
      <c r="BO18" s="715" t="s">
        <v>171</v>
      </c>
      <c r="BP18" s="715"/>
      <c r="BQ18" s="715"/>
      <c r="BR18" s="715"/>
      <c r="BS18" s="684" t="s">
        <v>231</v>
      </c>
      <c r="BT18" s="679"/>
      <c r="BU18" s="679"/>
      <c r="BV18" s="679"/>
      <c r="BW18" s="679"/>
      <c r="BX18" s="679"/>
      <c r="BY18" s="679"/>
      <c r="BZ18" s="679"/>
      <c r="CA18" s="679"/>
      <c r="CB18" s="722"/>
      <c r="CD18" s="711" t="s">
        <v>267</v>
      </c>
      <c r="CE18" s="712"/>
      <c r="CF18" s="712"/>
      <c r="CG18" s="712"/>
      <c r="CH18" s="712"/>
      <c r="CI18" s="712"/>
      <c r="CJ18" s="712"/>
      <c r="CK18" s="712"/>
      <c r="CL18" s="712"/>
      <c r="CM18" s="712"/>
      <c r="CN18" s="712"/>
      <c r="CO18" s="712"/>
      <c r="CP18" s="712"/>
      <c r="CQ18" s="713"/>
      <c r="CR18" s="678" t="s">
        <v>128</v>
      </c>
      <c r="CS18" s="679"/>
      <c r="CT18" s="679"/>
      <c r="CU18" s="679"/>
      <c r="CV18" s="679"/>
      <c r="CW18" s="679"/>
      <c r="CX18" s="679"/>
      <c r="CY18" s="680"/>
      <c r="CZ18" s="715" t="s">
        <v>171</v>
      </c>
      <c r="DA18" s="715"/>
      <c r="DB18" s="715"/>
      <c r="DC18" s="715"/>
      <c r="DD18" s="684" t="s">
        <v>128</v>
      </c>
      <c r="DE18" s="679"/>
      <c r="DF18" s="679"/>
      <c r="DG18" s="679"/>
      <c r="DH18" s="679"/>
      <c r="DI18" s="679"/>
      <c r="DJ18" s="679"/>
      <c r="DK18" s="679"/>
      <c r="DL18" s="679"/>
      <c r="DM18" s="679"/>
      <c r="DN18" s="679"/>
      <c r="DO18" s="679"/>
      <c r="DP18" s="680"/>
      <c r="DQ18" s="684" t="s">
        <v>128</v>
      </c>
      <c r="DR18" s="679"/>
      <c r="DS18" s="679"/>
      <c r="DT18" s="679"/>
      <c r="DU18" s="679"/>
      <c r="DV18" s="679"/>
      <c r="DW18" s="679"/>
      <c r="DX18" s="679"/>
      <c r="DY18" s="679"/>
      <c r="DZ18" s="679"/>
      <c r="EA18" s="679"/>
      <c r="EB18" s="679"/>
      <c r="EC18" s="722"/>
    </row>
    <row r="19" spans="2:133" ht="11.25" customHeight="1" x14ac:dyDescent="0.15">
      <c r="B19" s="675" t="s">
        <v>268</v>
      </c>
      <c r="C19" s="676"/>
      <c r="D19" s="676"/>
      <c r="E19" s="676"/>
      <c r="F19" s="676"/>
      <c r="G19" s="676"/>
      <c r="H19" s="676"/>
      <c r="I19" s="676"/>
      <c r="J19" s="676"/>
      <c r="K19" s="676"/>
      <c r="L19" s="676"/>
      <c r="M19" s="676"/>
      <c r="N19" s="676"/>
      <c r="O19" s="676"/>
      <c r="P19" s="676"/>
      <c r="Q19" s="677"/>
      <c r="R19" s="678">
        <v>1072</v>
      </c>
      <c r="S19" s="679"/>
      <c r="T19" s="679"/>
      <c r="U19" s="679"/>
      <c r="V19" s="679"/>
      <c r="W19" s="679"/>
      <c r="X19" s="679"/>
      <c r="Y19" s="680"/>
      <c r="Z19" s="715">
        <v>0</v>
      </c>
      <c r="AA19" s="715"/>
      <c r="AB19" s="715"/>
      <c r="AC19" s="715"/>
      <c r="AD19" s="716">
        <v>1072</v>
      </c>
      <c r="AE19" s="716"/>
      <c r="AF19" s="716"/>
      <c r="AG19" s="716"/>
      <c r="AH19" s="716"/>
      <c r="AI19" s="716"/>
      <c r="AJ19" s="716"/>
      <c r="AK19" s="716"/>
      <c r="AL19" s="681">
        <v>0</v>
      </c>
      <c r="AM19" s="682"/>
      <c r="AN19" s="682"/>
      <c r="AO19" s="717"/>
      <c r="AP19" s="675" t="s">
        <v>269</v>
      </c>
      <c r="AQ19" s="676"/>
      <c r="AR19" s="676"/>
      <c r="AS19" s="676"/>
      <c r="AT19" s="676"/>
      <c r="AU19" s="676"/>
      <c r="AV19" s="676"/>
      <c r="AW19" s="676"/>
      <c r="AX19" s="676"/>
      <c r="AY19" s="676"/>
      <c r="AZ19" s="676"/>
      <c r="BA19" s="676"/>
      <c r="BB19" s="676"/>
      <c r="BC19" s="676"/>
      <c r="BD19" s="676"/>
      <c r="BE19" s="676"/>
      <c r="BF19" s="677"/>
      <c r="BG19" s="678" t="s">
        <v>231</v>
      </c>
      <c r="BH19" s="679"/>
      <c r="BI19" s="679"/>
      <c r="BJ19" s="679"/>
      <c r="BK19" s="679"/>
      <c r="BL19" s="679"/>
      <c r="BM19" s="679"/>
      <c r="BN19" s="680"/>
      <c r="BO19" s="715" t="s">
        <v>231</v>
      </c>
      <c r="BP19" s="715"/>
      <c r="BQ19" s="715"/>
      <c r="BR19" s="715"/>
      <c r="BS19" s="684" t="s">
        <v>171</v>
      </c>
      <c r="BT19" s="679"/>
      <c r="BU19" s="679"/>
      <c r="BV19" s="679"/>
      <c r="BW19" s="679"/>
      <c r="BX19" s="679"/>
      <c r="BY19" s="679"/>
      <c r="BZ19" s="679"/>
      <c r="CA19" s="679"/>
      <c r="CB19" s="722"/>
      <c r="CD19" s="711" t="s">
        <v>270</v>
      </c>
      <c r="CE19" s="712"/>
      <c r="CF19" s="712"/>
      <c r="CG19" s="712"/>
      <c r="CH19" s="712"/>
      <c r="CI19" s="712"/>
      <c r="CJ19" s="712"/>
      <c r="CK19" s="712"/>
      <c r="CL19" s="712"/>
      <c r="CM19" s="712"/>
      <c r="CN19" s="712"/>
      <c r="CO19" s="712"/>
      <c r="CP19" s="712"/>
      <c r="CQ19" s="713"/>
      <c r="CR19" s="678" t="s">
        <v>231</v>
      </c>
      <c r="CS19" s="679"/>
      <c r="CT19" s="679"/>
      <c r="CU19" s="679"/>
      <c r="CV19" s="679"/>
      <c r="CW19" s="679"/>
      <c r="CX19" s="679"/>
      <c r="CY19" s="680"/>
      <c r="CZ19" s="715" t="s">
        <v>231</v>
      </c>
      <c r="DA19" s="715"/>
      <c r="DB19" s="715"/>
      <c r="DC19" s="715"/>
      <c r="DD19" s="684" t="s">
        <v>231</v>
      </c>
      <c r="DE19" s="679"/>
      <c r="DF19" s="679"/>
      <c r="DG19" s="679"/>
      <c r="DH19" s="679"/>
      <c r="DI19" s="679"/>
      <c r="DJ19" s="679"/>
      <c r="DK19" s="679"/>
      <c r="DL19" s="679"/>
      <c r="DM19" s="679"/>
      <c r="DN19" s="679"/>
      <c r="DO19" s="679"/>
      <c r="DP19" s="680"/>
      <c r="DQ19" s="684" t="s">
        <v>128</v>
      </c>
      <c r="DR19" s="679"/>
      <c r="DS19" s="679"/>
      <c r="DT19" s="679"/>
      <c r="DU19" s="679"/>
      <c r="DV19" s="679"/>
      <c r="DW19" s="679"/>
      <c r="DX19" s="679"/>
      <c r="DY19" s="679"/>
      <c r="DZ19" s="679"/>
      <c r="EA19" s="679"/>
      <c r="EB19" s="679"/>
      <c r="EC19" s="722"/>
    </row>
    <row r="20" spans="2:133" ht="11.25" customHeight="1" x14ac:dyDescent="0.15">
      <c r="B20" s="675" t="s">
        <v>271</v>
      </c>
      <c r="C20" s="676"/>
      <c r="D20" s="676"/>
      <c r="E20" s="676"/>
      <c r="F20" s="676"/>
      <c r="G20" s="676"/>
      <c r="H20" s="676"/>
      <c r="I20" s="676"/>
      <c r="J20" s="676"/>
      <c r="K20" s="676"/>
      <c r="L20" s="676"/>
      <c r="M20" s="676"/>
      <c r="N20" s="676"/>
      <c r="O20" s="676"/>
      <c r="P20" s="676"/>
      <c r="Q20" s="677"/>
      <c r="R20" s="678">
        <v>451</v>
      </c>
      <c r="S20" s="679"/>
      <c r="T20" s="679"/>
      <c r="U20" s="679"/>
      <c r="V20" s="679"/>
      <c r="W20" s="679"/>
      <c r="X20" s="679"/>
      <c r="Y20" s="680"/>
      <c r="Z20" s="715">
        <v>0</v>
      </c>
      <c r="AA20" s="715"/>
      <c r="AB20" s="715"/>
      <c r="AC20" s="715"/>
      <c r="AD20" s="716">
        <v>451</v>
      </c>
      <c r="AE20" s="716"/>
      <c r="AF20" s="716"/>
      <c r="AG20" s="716"/>
      <c r="AH20" s="716"/>
      <c r="AI20" s="716"/>
      <c r="AJ20" s="716"/>
      <c r="AK20" s="716"/>
      <c r="AL20" s="681">
        <v>0</v>
      </c>
      <c r="AM20" s="682"/>
      <c r="AN20" s="682"/>
      <c r="AO20" s="717"/>
      <c r="AP20" s="675" t="s">
        <v>272</v>
      </c>
      <c r="AQ20" s="676"/>
      <c r="AR20" s="676"/>
      <c r="AS20" s="676"/>
      <c r="AT20" s="676"/>
      <c r="AU20" s="676"/>
      <c r="AV20" s="676"/>
      <c r="AW20" s="676"/>
      <c r="AX20" s="676"/>
      <c r="AY20" s="676"/>
      <c r="AZ20" s="676"/>
      <c r="BA20" s="676"/>
      <c r="BB20" s="676"/>
      <c r="BC20" s="676"/>
      <c r="BD20" s="676"/>
      <c r="BE20" s="676"/>
      <c r="BF20" s="677"/>
      <c r="BG20" s="678" t="s">
        <v>128</v>
      </c>
      <c r="BH20" s="679"/>
      <c r="BI20" s="679"/>
      <c r="BJ20" s="679"/>
      <c r="BK20" s="679"/>
      <c r="BL20" s="679"/>
      <c r="BM20" s="679"/>
      <c r="BN20" s="680"/>
      <c r="BO20" s="715" t="s">
        <v>171</v>
      </c>
      <c r="BP20" s="715"/>
      <c r="BQ20" s="715"/>
      <c r="BR20" s="715"/>
      <c r="BS20" s="684" t="s">
        <v>231</v>
      </c>
      <c r="BT20" s="679"/>
      <c r="BU20" s="679"/>
      <c r="BV20" s="679"/>
      <c r="BW20" s="679"/>
      <c r="BX20" s="679"/>
      <c r="BY20" s="679"/>
      <c r="BZ20" s="679"/>
      <c r="CA20" s="679"/>
      <c r="CB20" s="722"/>
      <c r="CD20" s="711" t="s">
        <v>273</v>
      </c>
      <c r="CE20" s="712"/>
      <c r="CF20" s="712"/>
      <c r="CG20" s="712"/>
      <c r="CH20" s="712"/>
      <c r="CI20" s="712"/>
      <c r="CJ20" s="712"/>
      <c r="CK20" s="712"/>
      <c r="CL20" s="712"/>
      <c r="CM20" s="712"/>
      <c r="CN20" s="712"/>
      <c r="CO20" s="712"/>
      <c r="CP20" s="712"/>
      <c r="CQ20" s="713"/>
      <c r="CR20" s="678">
        <v>4059487</v>
      </c>
      <c r="CS20" s="679"/>
      <c r="CT20" s="679"/>
      <c r="CU20" s="679"/>
      <c r="CV20" s="679"/>
      <c r="CW20" s="679"/>
      <c r="CX20" s="679"/>
      <c r="CY20" s="680"/>
      <c r="CZ20" s="715">
        <v>100</v>
      </c>
      <c r="DA20" s="715"/>
      <c r="DB20" s="715"/>
      <c r="DC20" s="715"/>
      <c r="DD20" s="684">
        <v>365060</v>
      </c>
      <c r="DE20" s="679"/>
      <c r="DF20" s="679"/>
      <c r="DG20" s="679"/>
      <c r="DH20" s="679"/>
      <c r="DI20" s="679"/>
      <c r="DJ20" s="679"/>
      <c r="DK20" s="679"/>
      <c r="DL20" s="679"/>
      <c r="DM20" s="679"/>
      <c r="DN20" s="679"/>
      <c r="DO20" s="679"/>
      <c r="DP20" s="680"/>
      <c r="DQ20" s="684">
        <v>3123575</v>
      </c>
      <c r="DR20" s="679"/>
      <c r="DS20" s="679"/>
      <c r="DT20" s="679"/>
      <c r="DU20" s="679"/>
      <c r="DV20" s="679"/>
      <c r="DW20" s="679"/>
      <c r="DX20" s="679"/>
      <c r="DY20" s="679"/>
      <c r="DZ20" s="679"/>
      <c r="EA20" s="679"/>
      <c r="EB20" s="679"/>
      <c r="EC20" s="722"/>
    </row>
    <row r="21" spans="2:133" ht="11.25" customHeight="1" x14ac:dyDescent="0.15">
      <c r="B21" s="675" t="s">
        <v>274</v>
      </c>
      <c r="C21" s="676"/>
      <c r="D21" s="676"/>
      <c r="E21" s="676"/>
      <c r="F21" s="676"/>
      <c r="G21" s="676"/>
      <c r="H21" s="676"/>
      <c r="I21" s="676"/>
      <c r="J21" s="676"/>
      <c r="K21" s="676"/>
      <c r="L21" s="676"/>
      <c r="M21" s="676"/>
      <c r="N21" s="676"/>
      <c r="O21" s="676"/>
      <c r="P21" s="676"/>
      <c r="Q21" s="677"/>
      <c r="R21" s="678">
        <v>9216</v>
      </c>
      <c r="S21" s="679"/>
      <c r="T21" s="679"/>
      <c r="U21" s="679"/>
      <c r="V21" s="679"/>
      <c r="W21" s="679"/>
      <c r="X21" s="679"/>
      <c r="Y21" s="680"/>
      <c r="Z21" s="715">
        <v>0.2</v>
      </c>
      <c r="AA21" s="715"/>
      <c r="AB21" s="715"/>
      <c r="AC21" s="715"/>
      <c r="AD21" s="716">
        <v>9216</v>
      </c>
      <c r="AE21" s="716"/>
      <c r="AF21" s="716"/>
      <c r="AG21" s="716"/>
      <c r="AH21" s="716"/>
      <c r="AI21" s="716"/>
      <c r="AJ21" s="716"/>
      <c r="AK21" s="716"/>
      <c r="AL21" s="681">
        <v>0.3</v>
      </c>
      <c r="AM21" s="682"/>
      <c r="AN21" s="682"/>
      <c r="AO21" s="717"/>
      <c r="AP21" s="772" t="s">
        <v>275</v>
      </c>
      <c r="AQ21" s="780"/>
      <c r="AR21" s="780"/>
      <c r="AS21" s="780"/>
      <c r="AT21" s="780"/>
      <c r="AU21" s="780"/>
      <c r="AV21" s="780"/>
      <c r="AW21" s="780"/>
      <c r="AX21" s="780"/>
      <c r="AY21" s="780"/>
      <c r="AZ21" s="780"/>
      <c r="BA21" s="780"/>
      <c r="BB21" s="780"/>
      <c r="BC21" s="780"/>
      <c r="BD21" s="780"/>
      <c r="BE21" s="780"/>
      <c r="BF21" s="774"/>
      <c r="BG21" s="678" t="s">
        <v>231</v>
      </c>
      <c r="BH21" s="679"/>
      <c r="BI21" s="679"/>
      <c r="BJ21" s="679"/>
      <c r="BK21" s="679"/>
      <c r="BL21" s="679"/>
      <c r="BM21" s="679"/>
      <c r="BN21" s="680"/>
      <c r="BO21" s="715" t="s">
        <v>231</v>
      </c>
      <c r="BP21" s="715"/>
      <c r="BQ21" s="715"/>
      <c r="BR21" s="715"/>
      <c r="BS21" s="684" t="s">
        <v>128</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276</v>
      </c>
      <c r="C22" s="676"/>
      <c r="D22" s="676"/>
      <c r="E22" s="676"/>
      <c r="F22" s="676"/>
      <c r="G22" s="676"/>
      <c r="H22" s="676"/>
      <c r="I22" s="676"/>
      <c r="J22" s="676"/>
      <c r="K22" s="676"/>
      <c r="L22" s="676"/>
      <c r="M22" s="676"/>
      <c r="N22" s="676"/>
      <c r="O22" s="676"/>
      <c r="P22" s="676"/>
      <c r="Q22" s="677"/>
      <c r="R22" s="678">
        <v>1495319</v>
      </c>
      <c r="S22" s="679"/>
      <c r="T22" s="679"/>
      <c r="U22" s="679"/>
      <c r="V22" s="679"/>
      <c r="W22" s="679"/>
      <c r="X22" s="679"/>
      <c r="Y22" s="680"/>
      <c r="Z22" s="715">
        <v>34.5</v>
      </c>
      <c r="AA22" s="715"/>
      <c r="AB22" s="715"/>
      <c r="AC22" s="715"/>
      <c r="AD22" s="716">
        <v>1320211</v>
      </c>
      <c r="AE22" s="716"/>
      <c r="AF22" s="716"/>
      <c r="AG22" s="716"/>
      <c r="AH22" s="716"/>
      <c r="AI22" s="716"/>
      <c r="AJ22" s="716"/>
      <c r="AK22" s="716"/>
      <c r="AL22" s="681">
        <v>49.3</v>
      </c>
      <c r="AM22" s="682"/>
      <c r="AN22" s="682"/>
      <c r="AO22" s="717"/>
      <c r="AP22" s="772" t="s">
        <v>277</v>
      </c>
      <c r="AQ22" s="780"/>
      <c r="AR22" s="780"/>
      <c r="AS22" s="780"/>
      <c r="AT22" s="780"/>
      <c r="AU22" s="780"/>
      <c r="AV22" s="780"/>
      <c r="AW22" s="780"/>
      <c r="AX22" s="780"/>
      <c r="AY22" s="780"/>
      <c r="AZ22" s="780"/>
      <c r="BA22" s="780"/>
      <c r="BB22" s="780"/>
      <c r="BC22" s="780"/>
      <c r="BD22" s="780"/>
      <c r="BE22" s="780"/>
      <c r="BF22" s="774"/>
      <c r="BG22" s="678" t="s">
        <v>231</v>
      </c>
      <c r="BH22" s="679"/>
      <c r="BI22" s="679"/>
      <c r="BJ22" s="679"/>
      <c r="BK22" s="679"/>
      <c r="BL22" s="679"/>
      <c r="BM22" s="679"/>
      <c r="BN22" s="680"/>
      <c r="BO22" s="715" t="s">
        <v>231</v>
      </c>
      <c r="BP22" s="715"/>
      <c r="BQ22" s="715"/>
      <c r="BR22" s="715"/>
      <c r="BS22" s="684" t="s">
        <v>231</v>
      </c>
      <c r="BT22" s="679"/>
      <c r="BU22" s="679"/>
      <c r="BV22" s="679"/>
      <c r="BW22" s="679"/>
      <c r="BX22" s="679"/>
      <c r="BY22" s="679"/>
      <c r="BZ22" s="679"/>
      <c r="CA22" s="679"/>
      <c r="CB22" s="722"/>
      <c r="CD22" s="782" t="s">
        <v>278</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279</v>
      </c>
      <c r="C23" s="676"/>
      <c r="D23" s="676"/>
      <c r="E23" s="676"/>
      <c r="F23" s="676"/>
      <c r="G23" s="676"/>
      <c r="H23" s="676"/>
      <c r="I23" s="676"/>
      <c r="J23" s="676"/>
      <c r="K23" s="676"/>
      <c r="L23" s="676"/>
      <c r="M23" s="676"/>
      <c r="N23" s="676"/>
      <c r="O23" s="676"/>
      <c r="P23" s="676"/>
      <c r="Q23" s="677"/>
      <c r="R23" s="678">
        <v>1320211</v>
      </c>
      <c r="S23" s="679"/>
      <c r="T23" s="679"/>
      <c r="U23" s="679"/>
      <c r="V23" s="679"/>
      <c r="W23" s="679"/>
      <c r="X23" s="679"/>
      <c r="Y23" s="680"/>
      <c r="Z23" s="715">
        <v>30.5</v>
      </c>
      <c r="AA23" s="715"/>
      <c r="AB23" s="715"/>
      <c r="AC23" s="715"/>
      <c r="AD23" s="716">
        <v>1320211</v>
      </c>
      <c r="AE23" s="716"/>
      <c r="AF23" s="716"/>
      <c r="AG23" s="716"/>
      <c r="AH23" s="716"/>
      <c r="AI23" s="716"/>
      <c r="AJ23" s="716"/>
      <c r="AK23" s="716"/>
      <c r="AL23" s="681">
        <v>49.3</v>
      </c>
      <c r="AM23" s="682"/>
      <c r="AN23" s="682"/>
      <c r="AO23" s="717"/>
      <c r="AP23" s="772" t="s">
        <v>280</v>
      </c>
      <c r="AQ23" s="780"/>
      <c r="AR23" s="780"/>
      <c r="AS23" s="780"/>
      <c r="AT23" s="780"/>
      <c r="AU23" s="780"/>
      <c r="AV23" s="780"/>
      <c r="AW23" s="780"/>
      <c r="AX23" s="780"/>
      <c r="AY23" s="780"/>
      <c r="AZ23" s="780"/>
      <c r="BA23" s="780"/>
      <c r="BB23" s="780"/>
      <c r="BC23" s="780"/>
      <c r="BD23" s="780"/>
      <c r="BE23" s="780"/>
      <c r="BF23" s="774"/>
      <c r="BG23" s="678" t="s">
        <v>171</v>
      </c>
      <c r="BH23" s="679"/>
      <c r="BI23" s="679"/>
      <c r="BJ23" s="679"/>
      <c r="BK23" s="679"/>
      <c r="BL23" s="679"/>
      <c r="BM23" s="679"/>
      <c r="BN23" s="680"/>
      <c r="BO23" s="715" t="s">
        <v>231</v>
      </c>
      <c r="BP23" s="715"/>
      <c r="BQ23" s="715"/>
      <c r="BR23" s="715"/>
      <c r="BS23" s="684" t="s">
        <v>171</v>
      </c>
      <c r="BT23" s="679"/>
      <c r="BU23" s="679"/>
      <c r="BV23" s="679"/>
      <c r="BW23" s="679"/>
      <c r="BX23" s="679"/>
      <c r="BY23" s="679"/>
      <c r="BZ23" s="679"/>
      <c r="CA23" s="679"/>
      <c r="CB23" s="722"/>
      <c r="CD23" s="782" t="s">
        <v>219</v>
      </c>
      <c r="CE23" s="783"/>
      <c r="CF23" s="783"/>
      <c r="CG23" s="783"/>
      <c r="CH23" s="783"/>
      <c r="CI23" s="783"/>
      <c r="CJ23" s="783"/>
      <c r="CK23" s="783"/>
      <c r="CL23" s="783"/>
      <c r="CM23" s="783"/>
      <c r="CN23" s="783"/>
      <c r="CO23" s="783"/>
      <c r="CP23" s="783"/>
      <c r="CQ23" s="784"/>
      <c r="CR23" s="782" t="s">
        <v>281</v>
      </c>
      <c r="CS23" s="783"/>
      <c r="CT23" s="783"/>
      <c r="CU23" s="783"/>
      <c r="CV23" s="783"/>
      <c r="CW23" s="783"/>
      <c r="CX23" s="783"/>
      <c r="CY23" s="784"/>
      <c r="CZ23" s="782" t="s">
        <v>282</v>
      </c>
      <c r="DA23" s="783"/>
      <c r="DB23" s="783"/>
      <c r="DC23" s="784"/>
      <c r="DD23" s="782" t="s">
        <v>283</v>
      </c>
      <c r="DE23" s="783"/>
      <c r="DF23" s="783"/>
      <c r="DG23" s="783"/>
      <c r="DH23" s="783"/>
      <c r="DI23" s="783"/>
      <c r="DJ23" s="783"/>
      <c r="DK23" s="784"/>
      <c r="DL23" s="791" t="s">
        <v>284</v>
      </c>
      <c r="DM23" s="792"/>
      <c r="DN23" s="792"/>
      <c r="DO23" s="792"/>
      <c r="DP23" s="792"/>
      <c r="DQ23" s="792"/>
      <c r="DR23" s="792"/>
      <c r="DS23" s="792"/>
      <c r="DT23" s="792"/>
      <c r="DU23" s="792"/>
      <c r="DV23" s="793"/>
      <c r="DW23" s="782" t="s">
        <v>285</v>
      </c>
      <c r="DX23" s="783"/>
      <c r="DY23" s="783"/>
      <c r="DZ23" s="783"/>
      <c r="EA23" s="783"/>
      <c r="EB23" s="783"/>
      <c r="EC23" s="784"/>
    </row>
    <row r="24" spans="2:133" ht="11.25" customHeight="1" x14ac:dyDescent="0.15">
      <c r="B24" s="675" t="s">
        <v>286</v>
      </c>
      <c r="C24" s="676"/>
      <c r="D24" s="676"/>
      <c r="E24" s="676"/>
      <c r="F24" s="676"/>
      <c r="G24" s="676"/>
      <c r="H24" s="676"/>
      <c r="I24" s="676"/>
      <c r="J24" s="676"/>
      <c r="K24" s="676"/>
      <c r="L24" s="676"/>
      <c r="M24" s="676"/>
      <c r="N24" s="676"/>
      <c r="O24" s="676"/>
      <c r="P24" s="676"/>
      <c r="Q24" s="677"/>
      <c r="R24" s="678">
        <v>175108</v>
      </c>
      <c r="S24" s="679"/>
      <c r="T24" s="679"/>
      <c r="U24" s="679"/>
      <c r="V24" s="679"/>
      <c r="W24" s="679"/>
      <c r="X24" s="679"/>
      <c r="Y24" s="680"/>
      <c r="Z24" s="715">
        <v>4</v>
      </c>
      <c r="AA24" s="715"/>
      <c r="AB24" s="715"/>
      <c r="AC24" s="715"/>
      <c r="AD24" s="716" t="s">
        <v>231</v>
      </c>
      <c r="AE24" s="716"/>
      <c r="AF24" s="716"/>
      <c r="AG24" s="716"/>
      <c r="AH24" s="716"/>
      <c r="AI24" s="716"/>
      <c r="AJ24" s="716"/>
      <c r="AK24" s="716"/>
      <c r="AL24" s="681" t="s">
        <v>231</v>
      </c>
      <c r="AM24" s="682"/>
      <c r="AN24" s="682"/>
      <c r="AO24" s="717"/>
      <c r="AP24" s="772" t="s">
        <v>287</v>
      </c>
      <c r="AQ24" s="780"/>
      <c r="AR24" s="780"/>
      <c r="AS24" s="780"/>
      <c r="AT24" s="780"/>
      <c r="AU24" s="780"/>
      <c r="AV24" s="780"/>
      <c r="AW24" s="780"/>
      <c r="AX24" s="780"/>
      <c r="AY24" s="780"/>
      <c r="AZ24" s="780"/>
      <c r="BA24" s="780"/>
      <c r="BB24" s="780"/>
      <c r="BC24" s="780"/>
      <c r="BD24" s="780"/>
      <c r="BE24" s="780"/>
      <c r="BF24" s="774"/>
      <c r="BG24" s="678" t="s">
        <v>231</v>
      </c>
      <c r="BH24" s="679"/>
      <c r="BI24" s="679"/>
      <c r="BJ24" s="679"/>
      <c r="BK24" s="679"/>
      <c r="BL24" s="679"/>
      <c r="BM24" s="679"/>
      <c r="BN24" s="680"/>
      <c r="BO24" s="715" t="s">
        <v>231</v>
      </c>
      <c r="BP24" s="715"/>
      <c r="BQ24" s="715"/>
      <c r="BR24" s="715"/>
      <c r="BS24" s="684" t="s">
        <v>231</v>
      </c>
      <c r="BT24" s="679"/>
      <c r="BU24" s="679"/>
      <c r="BV24" s="679"/>
      <c r="BW24" s="679"/>
      <c r="BX24" s="679"/>
      <c r="BY24" s="679"/>
      <c r="BZ24" s="679"/>
      <c r="CA24" s="679"/>
      <c r="CB24" s="722"/>
      <c r="CD24" s="736" t="s">
        <v>288</v>
      </c>
      <c r="CE24" s="737"/>
      <c r="CF24" s="737"/>
      <c r="CG24" s="737"/>
      <c r="CH24" s="737"/>
      <c r="CI24" s="737"/>
      <c r="CJ24" s="737"/>
      <c r="CK24" s="737"/>
      <c r="CL24" s="737"/>
      <c r="CM24" s="737"/>
      <c r="CN24" s="737"/>
      <c r="CO24" s="737"/>
      <c r="CP24" s="737"/>
      <c r="CQ24" s="738"/>
      <c r="CR24" s="733">
        <v>1682239</v>
      </c>
      <c r="CS24" s="734"/>
      <c r="CT24" s="734"/>
      <c r="CU24" s="734"/>
      <c r="CV24" s="734"/>
      <c r="CW24" s="734"/>
      <c r="CX24" s="734"/>
      <c r="CY24" s="777"/>
      <c r="CZ24" s="778">
        <v>41.4</v>
      </c>
      <c r="DA24" s="749"/>
      <c r="DB24" s="749"/>
      <c r="DC24" s="781"/>
      <c r="DD24" s="776">
        <v>1151171</v>
      </c>
      <c r="DE24" s="734"/>
      <c r="DF24" s="734"/>
      <c r="DG24" s="734"/>
      <c r="DH24" s="734"/>
      <c r="DI24" s="734"/>
      <c r="DJ24" s="734"/>
      <c r="DK24" s="777"/>
      <c r="DL24" s="776">
        <v>1143599</v>
      </c>
      <c r="DM24" s="734"/>
      <c r="DN24" s="734"/>
      <c r="DO24" s="734"/>
      <c r="DP24" s="734"/>
      <c r="DQ24" s="734"/>
      <c r="DR24" s="734"/>
      <c r="DS24" s="734"/>
      <c r="DT24" s="734"/>
      <c r="DU24" s="734"/>
      <c r="DV24" s="777"/>
      <c r="DW24" s="778">
        <v>41</v>
      </c>
      <c r="DX24" s="749"/>
      <c r="DY24" s="749"/>
      <c r="DZ24" s="749"/>
      <c r="EA24" s="749"/>
      <c r="EB24" s="749"/>
      <c r="EC24" s="779"/>
    </row>
    <row r="25" spans="2:133" ht="11.25" customHeight="1" x14ac:dyDescent="0.15">
      <c r="B25" s="675" t="s">
        <v>289</v>
      </c>
      <c r="C25" s="676"/>
      <c r="D25" s="676"/>
      <c r="E25" s="676"/>
      <c r="F25" s="676"/>
      <c r="G25" s="676"/>
      <c r="H25" s="676"/>
      <c r="I25" s="676"/>
      <c r="J25" s="676"/>
      <c r="K25" s="676"/>
      <c r="L25" s="676"/>
      <c r="M25" s="676"/>
      <c r="N25" s="676"/>
      <c r="O25" s="676"/>
      <c r="P25" s="676"/>
      <c r="Q25" s="677"/>
      <c r="R25" s="678" t="s">
        <v>231</v>
      </c>
      <c r="S25" s="679"/>
      <c r="T25" s="679"/>
      <c r="U25" s="679"/>
      <c r="V25" s="679"/>
      <c r="W25" s="679"/>
      <c r="X25" s="679"/>
      <c r="Y25" s="680"/>
      <c r="Z25" s="715" t="s">
        <v>231</v>
      </c>
      <c r="AA25" s="715"/>
      <c r="AB25" s="715"/>
      <c r="AC25" s="715"/>
      <c r="AD25" s="716" t="s">
        <v>231</v>
      </c>
      <c r="AE25" s="716"/>
      <c r="AF25" s="716"/>
      <c r="AG25" s="716"/>
      <c r="AH25" s="716"/>
      <c r="AI25" s="716"/>
      <c r="AJ25" s="716"/>
      <c r="AK25" s="716"/>
      <c r="AL25" s="681" t="s">
        <v>231</v>
      </c>
      <c r="AM25" s="682"/>
      <c r="AN25" s="682"/>
      <c r="AO25" s="717"/>
      <c r="AP25" s="772" t="s">
        <v>290</v>
      </c>
      <c r="AQ25" s="780"/>
      <c r="AR25" s="780"/>
      <c r="AS25" s="780"/>
      <c r="AT25" s="780"/>
      <c r="AU25" s="780"/>
      <c r="AV25" s="780"/>
      <c r="AW25" s="780"/>
      <c r="AX25" s="780"/>
      <c r="AY25" s="780"/>
      <c r="AZ25" s="780"/>
      <c r="BA25" s="780"/>
      <c r="BB25" s="780"/>
      <c r="BC25" s="780"/>
      <c r="BD25" s="780"/>
      <c r="BE25" s="780"/>
      <c r="BF25" s="774"/>
      <c r="BG25" s="678" t="s">
        <v>231</v>
      </c>
      <c r="BH25" s="679"/>
      <c r="BI25" s="679"/>
      <c r="BJ25" s="679"/>
      <c r="BK25" s="679"/>
      <c r="BL25" s="679"/>
      <c r="BM25" s="679"/>
      <c r="BN25" s="680"/>
      <c r="BO25" s="715" t="s">
        <v>128</v>
      </c>
      <c r="BP25" s="715"/>
      <c r="BQ25" s="715"/>
      <c r="BR25" s="715"/>
      <c r="BS25" s="684" t="s">
        <v>231</v>
      </c>
      <c r="BT25" s="679"/>
      <c r="BU25" s="679"/>
      <c r="BV25" s="679"/>
      <c r="BW25" s="679"/>
      <c r="BX25" s="679"/>
      <c r="BY25" s="679"/>
      <c r="BZ25" s="679"/>
      <c r="CA25" s="679"/>
      <c r="CB25" s="722"/>
      <c r="CD25" s="711" t="s">
        <v>291</v>
      </c>
      <c r="CE25" s="712"/>
      <c r="CF25" s="712"/>
      <c r="CG25" s="712"/>
      <c r="CH25" s="712"/>
      <c r="CI25" s="712"/>
      <c r="CJ25" s="712"/>
      <c r="CK25" s="712"/>
      <c r="CL25" s="712"/>
      <c r="CM25" s="712"/>
      <c r="CN25" s="712"/>
      <c r="CO25" s="712"/>
      <c r="CP25" s="712"/>
      <c r="CQ25" s="713"/>
      <c r="CR25" s="678">
        <v>663246</v>
      </c>
      <c r="CS25" s="697"/>
      <c r="CT25" s="697"/>
      <c r="CU25" s="697"/>
      <c r="CV25" s="697"/>
      <c r="CW25" s="697"/>
      <c r="CX25" s="697"/>
      <c r="CY25" s="698"/>
      <c r="CZ25" s="681">
        <v>16.3</v>
      </c>
      <c r="DA25" s="699"/>
      <c r="DB25" s="699"/>
      <c r="DC25" s="700"/>
      <c r="DD25" s="684">
        <v>608968</v>
      </c>
      <c r="DE25" s="697"/>
      <c r="DF25" s="697"/>
      <c r="DG25" s="697"/>
      <c r="DH25" s="697"/>
      <c r="DI25" s="697"/>
      <c r="DJ25" s="697"/>
      <c r="DK25" s="698"/>
      <c r="DL25" s="684">
        <v>602379</v>
      </c>
      <c r="DM25" s="697"/>
      <c r="DN25" s="697"/>
      <c r="DO25" s="697"/>
      <c r="DP25" s="697"/>
      <c r="DQ25" s="697"/>
      <c r="DR25" s="697"/>
      <c r="DS25" s="697"/>
      <c r="DT25" s="697"/>
      <c r="DU25" s="697"/>
      <c r="DV25" s="698"/>
      <c r="DW25" s="681">
        <v>21.6</v>
      </c>
      <c r="DX25" s="699"/>
      <c r="DY25" s="699"/>
      <c r="DZ25" s="699"/>
      <c r="EA25" s="699"/>
      <c r="EB25" s="699"/>
      <c r="EC25" s="714"/>
    </row>
    <row r="26" spans="2:133" ht="11.25" customHeight="1" x14ac:dyDescent="0.15">
      <c r="B26" s="675" t="s">
        <v>292</v>
      </c>
      <c r="C26" s="676"/>
      <c r="D26" s="676"/>
      <c r="E26" s="676"/>
      <c r="F26" s="676"/>
      <c r="G26" s="676"/>
      <c r="H26" s="676"/>
      <c r="I26" s="676"/>
      <c r="J26" s="676"/>
      <c r="K26" s="676"/>
      <c r="L26" s="676"/>
      <c r="M26" s="676"/>
      <c r="N26" s="676"/>
      <c r="O26" s="676"/>
      <c r="P26" s="676"/>
      <c r="Q26" s="677"/>
      <c r="R26" s="678">
        <v>2842518</v>
      </c>
      <c r="S26" s="679"/>
      <c r="T26" s="679"/>
      <c r="U26" s="679"/>
      <c r="V26" s="679"/>
      <c r="W26" s="679"/>
      <c r="X26" s="679"/>
      <c r="Y26" s="680"/>
      <c r="Z26" s="715">
        <v>65.599999999999994</v>
      </c>
      <c r="AA26" s="715"/>
      <c r="AB26" s="715"/>
      <c r="AC26" s="715"/>
      <c r="AD26" s="716">
        <v>2667410</v>
      </c>
      <c r="AE26" s="716"/>
      <c r="AF26" s="716"/>
      <c r="AG26" s="716"/>
      <c r="AH26" s="716"/>
      <c r="AI26" s="716"/>
      <c r="AJ26" s="716"/>
      <c r="AK26" s="716"/>
      <c r="AL26" s="681">
        <v>99.6</v>
      </c>
      <c r="AM26" s="682"/>
      <c r="AN26" s="682"/>
      <c r="AO26" s="717"/>
      <c r="AP26" s="772" t="s">
        <v>293</v>
      </c>
      <c r="AQ26" s="773"/>
      <c r="AR26" s="773"/>
      <c r="AS26" s="773"/>
      <c r="AT26" s="773"/>
      <c r="AU26" s="773"/>
      <c r="AV26" s="773"/>
      <c r="AW26" s="773"/>
      <c r="AX26" s="773"/>
      <c r="AY26" s="773"/>
      <c r="AZ26" s="773"/>
      <c r="BA26" s="773"/>
      <c r="BB26" s="773"/>
      <c r="BC26" s="773"/>
      <c r="BD26" s="773"/>
      <c r="BE26" s="773"/>
      <c r="BF26" s="774"/>
      <c r="BG26" s="678" t="s">
        <v>231</v>
      </c>
      <c r="BH26" s="679"/>
      <c r="BI26" s="679"/>
      <c r="BJ26" s="679"/>
      <c r="BK26" s="679"/>
      <c r="BL26" s="679"/>
      <c r="BM26" s="679"/>
      <c r="BN26" s="680"/>
      <c r="BO26" s="715" t="s">
        <v>171</v>
      </c>
      <c r="BP26" s="715"/>
      <c r="BQ26" s="715"/>
      <c r="BR26" s="715"/>
      <c r="BS26" s="684" t="s">
        <v>128</v>
      </c>
      <c r="BT26" s="679"/>
      <c r="BU26" s="679"/>
      <c r="BV26" s="679"/>
      <c r="BW26" s="679"/>
      <c r="BX26" s="679"/>
      <c r="BY26" s="679"/>
      <c r="BZ26" s="679"/>
      <c r="CA26" s="679"/>
      <c r="CB26" s="722"/>
      <c r="CD26" s="711" t="s">
        <v>294</v>
      </c>
      <c r="CE26" s="712"/>
      <c r="CF26" s="712"/>
      <c r="CG26" s="712"/>
      <c r="CH26" s="712"/>
      <c r="CI26" s="712"/>
      <c r="CJ26" s="712"/>
      <c r="CK26" s="712"/>
      <c r="CL26" s="712"/>
      <c r="CM26" s="712"/>
      <c r="CN26" s="712"/>
      <c r="CO26" s="712"/>
      <c r="CP26" s="712"/>
      <c r="CQ26" s="713"/>
      <c r="CR26" s="678">
        <v>408772</v>
      </c>
      <c r="CS26" s="679"/>
      <c r="CT26" s="679"/>
      <c r="CU26" s="679"/>
      <c r="CV26" s="679"/>
      <c r="CW26" s="679"/>
      <c r="CX26" s="679"/>
      <c r="CY26" s="680"/>
      <c r="CZ26" s="681">
        <v>10.1</v>
      </c>
      <c r="DA26" s="699"/>
      <c r="DB26" s="699"/>
      <c r="DC26" s="700"/>
      <c r="DD26" s="684">
        <v>361329</v>
      </c>
      <c r="DE26" s="679"/>
      <c r="DF26" s="679"/>
      <c r="DG26" s="679"/>
      <c r="DH26" s="679"/>
      <c r="DI26" s="679"/>
      <c r="DJ26" s="679"/>
      <c r="DK26" s="680"/>
      <c r="DL26" s="684" t="s">
        <v>128</v>
      </c>
      <c r="DM26" s="679"/>
      <c r="DN26" s="679"/>
      <c r="DO26" s="679"/>
      <c r="DP26" s="679"/>
      <c r="DQ26" s="679"/>
      <c r="DR26" s="679"/>
      <c r="DS26" s="679"/>
      <c r="DT26" s="679"/>
      <c r="DU26" s="679"/>
      <c r="DV26" s="680"/>
      <c r="DW26" s="681" t="s">
        <v>231</v>
      </c>
      <c r="DX26" s="699"/>
      <c r="DY26" s="699"/>
      <c r="DZ26" s="699"/>
      <c r="EA26" s="699"/>
      <c r="EB26" s="699"/>
      <c r="EC26" s="714"/>
    </row>
    <row r="27" spans="2:133" ht="11.25" customHeight="1" x14ac:dyDescent="0.15">
      <c r="B27" s="675" t="s">
        <v>295</v>
      </c>
      <c r="C27" s="676"/>
      <c r="D27" s="676"/>
      <c r="E27" s="676"/>
      <c r="F27" s="676"/>
      <c r="G27" s="676"/>
      <c r="H27" s="676"/>
      <c r="I27" s="676"/>
      <c r="J27" s="676"/>
      <c r="K27" s="676"/>
      <c r="L27" s="676"/>
      <c r="M27" s="676"/>
      <c r="N27" s="676"/>
      <c r="O27" s="676"/>
      <c r="P27" s="676"/>
      <c r="Q27" s="677"/>
      <c r="R27" s="678">
        <v>839</v>
      </c>
      <c r="S27" s="679"/>
      <c r="T27" s="679"/>
      <c r="U27" s="679"/>
      <c r="V27" s="679"/>
      <c r="W27" s="679"/>
      <c r="X27" s="679"/>
      <c r="Y27" s="680"/>
      <c r="Z27" s="715">
        <v>0</v>
      </c>
      <c r="AA27" s="715"/>
      <c r="AB27" s="715"/>
      <c r="AC27" s="715"/>
      <c r="AD27" s="716">
        <v>839</v>
      </c>
      <c r="AE27" s="716"/>
      <c r="AF27" s="716"/>
      <c r="AG27" s="716"/>
      <c r="AH27" s="716"/>
      <c r="AI27" s="716"/>
      <c r="AJ27" s="716"/>
      <c r="AK27" s="716"/>
      <c r="AL27" s="681">
        <v>0</v>
      </c>
      <c r="AM27" s="682"/>
      <c r="AN27" s="682"/>
      <c r="AO27" s="717"/>
      <c r="AP27" s="675" t="s">
        <v>296</v>
      </c>
      <c r="AQ27" s="676"/>
      <c r="AR27" s="676"/>
      <c r="AS27" s="676"/>
      <c r="AT27" s="676"/>
      <c r="AU27" s="676"/>
      <c r="AV27" s="676"/>
      <c r="AW27" s="676"/>
      <c r="AX27" s="676"/>
      <c r="AY27" s="676"/>
      <c r="AZ27" s="676"/>
      <c r="BA27" s="676"/>
      <c r="BB27" s="676"/>
      <c r="BC27" s="676"/>
      <c r="BD27" s="676"/>
      <c r="BE27" s="676"/>
      <c r="BF27" s="677"/>
      <c r="BG27" s="678">
        <v>1077231</v>
      </c>
      <c r="BH27" s="679"/>
      <c r="BI27" s="679"/>
      <c r="BJ27" s="679"/>
      <c r="BK27" s="679"/>
      <c r="BL27" s="679"/>
      <c r="BM27" s="679"/>
      <c r="BN27" s="680"/>
      <c r="BO27" s="715">
        <v>100</v>
      </c>
      <c r="BP27" s="715"/>
      <c r="BQ27" s="715"/>
      <c r="BR27" s="715"/>
      <c r="BS27" s="684" t="s">
        <v>231</v>
      </c>
      <c r="BT27" s="679"/>
      <c r="BU27" s="679"/>
      <c r="BV27" s="679"/>
      <c r="BW27" s="679"/>
      <c r="BX27" s="679"/>
      <c r="BY27" s="679"/>
      <c r="BZ27" s="679"/>
      <c r="CA27" s="679"/>
      <c r="CB27" s="722"/>
      <c r="CD27" s="711" t="s">
        <v>297</v>
      </c>
      <c r="CE27" s="712"/>
      <c r="CF27" s="712"/>
      <c r="CG27" s="712"/>
      <c r="CH27" s="712"/>
      <c r="CI27" s="712"/>
      <c r="CJ27" s="712"/>
      <c r="CK27" s="712"/>
      <c r="CL27" s="712"/>
      <c r="CM27" s="712"/>
      <c r="CN27" s="712"/>
      <c r="CO27" s="712"/>
      <c r="CP27" s="712"/>
      <c r="CQ27" s="713"/>
      <c r="CR27" s="678">
        <v>679572</v>
      </c>
      <c r="CS27" s="697"/>
      <c r="CT27" s="697"/>
      <c r="CU27" s="697"/>
      <c r="CV27" s="697"/>
      <c r="CW27" s="697"/>
      <c r="CX27" s="697"/>
      <c r="CY27" s="698"/>
      <c r="CZ27" s="681">
        <v>16.7</v>
      </c>
      <c r="DA27" s="699"/>
      <c r="DB27" s="699"/>
      <c r="DC27" s="700"/>
      <c r="DD27" s="684">
        <v>202782</v>
      </c>
      <c r="DE27" s="697"/>
      <c r="DF27" s="697"/>
      <c r="DG27" s="697"/>
      <c r="DH27" s="697"/>
      <c r="DI27" s="697"/>
      <c r="DJ27" s="697"/>
      <c r="DK27" s="698"/>
      <c r="DL27" s="684">
        <v>201799</v>
      </c>
      <c r="DM27" s="697"/>
      <c r="DN27" s="697"/>
      <c r="DO27" s="697"/>
      <c r="DP27" s="697"/>
      <c r="DQ27" s="697"/>
      <c r="DR27" s="697"/>
      <c r="DS27" s="697"/>
      <c r="DT27" s="697"/>
      <c r="DU27" s="697"/>
      <c r="DV27" s="698"/>
      <c r="DW27" s="681">
        <v>7.2</v>
      </c>
      <c r="DX27" s="699"/>
      <c r="DY27" s="699"/>
      <c r="DZ27" s="699"/>
      <c r="EA27" s="699"/>
      <c r="EB27" s="699"/>
      <c r="EC27" s="714"/>
    </row>
    <row r="28" spans="2:133" ht="11.25" customHeight="1" x14ac:dyDescent="0.15">
      <c r="B28" s="675" t="s">
        <v>298</v>
      </c>
      <c r="C28" s="676"/>
      <c r="D28" s="676"/>
      <c r="E28" s="676"/>
      <c r="F28" s="676"/>
      <c r="G28" s="676"/>
      <c r="H28" s="676"/>
      <c r="I28" s="676"/>
      <c r="J28" s="676"/>
      <c r="K28" s="676"/>
      <c r="L28" s="676"/>
      <c r="M28" s="676"/>
      <c r="N28" s="676"/>
      <c r="O28" s="676"/>
      <c r="P28" s="676"/>
      <c r="Q28" s="677"/>
      <c r="R28" s="678">
        <v>60198</v>
      </c>
      <c r="S28" s="679"/>
      <c r="T28" s="679"/>
      <c r="U28" s="679"/>
      <c r="V28" s="679"/>
      <c r="W28" s="679"/>
      <c r="X28" s="679"/>
      <c r="Y28" s="680"/>
      <c r="Z28" s="715">
        <v>1.4</v>
      </c>
      <c r="AA28" s="715"/>
      <c r="AB28" s="715"/>
      <c r="AC28" s="715"/>
      <c r="AD28" s="716" t="s">
        <v>231</v>
      </c>
      <c r="AE28" s="716"/>
      <c r="AF28" s="716"/>
      <c r="AG28" s="716"/>
      <c r="AH28" s="716"/>
      <c r="AI28" s="716"/>
      <c r="AJ28" s="716"/>
      <c r="AK28" s="716"/>
      <c r="AL28" s="681" t="s">
        <v>231</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299</v>
      </c>
      <c r="CE28" s="712"/>
      <c r="CF28" s="712"/>
      <c r="CG28" s="712"/>
      <c r="CH28" s="712"/>
      <c r="CI28" s="712"/>
      <c r="CJ28" s="712"/>
      <c r="CK28" s="712"/>
      <c r="CL28" s="712"/>
      <c r="CM28" s="712"/>
      <c r="CN28" s="712"/>
      <c r="CO28" s="712"/>
      <c r="CP28" s="712"/>
      <c r="CQ28" s="713"/>
      <c r="CR28" s="678">
        <v>339421</v>
      </c>
      <c r="CS28" s="679"/>
      <c r="CT28" s="679"/>
      <c r="CU28" s="679"/>
      <c r="CV28" s="679"/>
      <c r="CW28" s="679"/>
      <c r="CX28" s="679"/>
      <c r="CY28" s="680"/>
      <c r="CZ28" s="681">
        <v>8.4</v>
      </c>
      <c r="DA28" s="699"/>
      <c r="DB28" s="699"/>
      <c r="DC28" s="700"/>
      <c r="DD28" s="684">
        <v>339421</v>
      </c>
      <c r="DE28" s="679"/>
      <c r="DF28" s="679"/>
      <c r="DG28" s="679"/>
      <c r="DH28" s="679"/>
      <c r="DI28" s="679"/>
      <c r="DJ28" s="679"/>
      <c r="DK28" s="680"/>
      <c r="DL28" s="684">
        <v>339421</v>
      </c>
      <c r="DM28" s="679"/>
      <c r="DN28" s="679"/>
      <c r="DO28" s="679"/>
      <c r="DP28" s="679"/>
      <c r="DQ28" s="679"/>
      <c r="DR28" s="679"/>
      <c r="DS28" s="679"/>
      <c r="DT28" s="679"/>
      <c r="DU28" s="679"/>
      <c r="DV28" s="680"/>
      <c r="DW28" s="681">
        <v>12.2</v>
      </c>
      <c r="DX28" s="699"/>
      <c r="DY28" s="699"/>
      <c r="DZ28" s="699"/>
      <c r="EA28" s="699"/>
      <c r="EB28" s="699"/>
      <c r="EC28" s="714"/>
    </row>
    <row r="29" spans="2:133" ht="11.25" customHeight="1" x14ac:dyDescent="0.15">
      <c r="B29" s="675" t="s">
        <v>300</v>
      </c>
      <c r="C29" s="676"/>
      <c r="D29" s="676"/>
      <c r="E29" s="676"/>
      <c r="F29" s="676"/>
      <c r="G29" s="676"/>
      <c r="H29" s="676"/>
      <c r="I29" s="676"/>
      <c r="J29" s="676"/>
      <c r="K29" s="676"/>
      <c r="L29" s="676"/>
      <c r="M29" s="676"/>
      <c r="N29" s="676"/>
      <c r="O29" s="676"/>
      <c r="P29" s="676"/>
      <c r="Q29" s="677"/>
      <c r="R29" s="678">
        <v>43587</v>
      </c>
      <c r="S29" s="679"/>
      <c r="T29" s="679"/>
      <c r="U29" s="679"/>
      <c r="V29" s="679"/>
      <c r="W29" s="679"/>
      <c r="X29" s="679"/>
      <c r="Y29" s="680"/>
      <c r="Z29" s="715">
        <v>1</v>
      </c>
      <c r="AA29" s="715"/>
      <c r="AB29" s="715"/>
      <c r="AC29" s="715"/>
      <c r="AD29" s="716">
        <v>1233</v>
      </c>
      <c r="AE29" s="716"/>
      <c r="AF29" s="716"/>
      <c r="AG29" s="716"/>
      <c r="AH29" s="716"/>
      <c r="AI29" s="716"/>
      <c r="AJ29" s="716"/>
      <c r="AK29" s="716"/>
      <c r="AL29" s="681">
        <v>0</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301</v>
      </c>
      <c r="CE29" s="764"/>
      <c r="CF29" s="711" t="s">
        <v>302</v>
      </c>
      <c r="CG29" s="712"/>
      <c r="CH29" s="712"/>
      <c r="CI29" s="712"/>
      <c r="CJ29" s="712"/>
      <c r="CK29" s="712"/>
      <c r="CL29" s="712"/>
      <c r="CM29" s="712"/>
      <c r="CN29" s="712"/>
      <c r="CO29" s="712"/>
      <c r="CP29" s="712"/>
      <c r="CQ29" s="713"/>
      <c r="CR29" s="678">
        <v>339421</v>
      </c>
      <c r="CS29" s="697"/>
      <c r="CT29" s="697"/>
      <c r="CU29" s="697"/>
      <c r="CV29" s="697"/>
      <c r="CW29" s="697"/>
      <c r="CX29" s="697"/>
      <c r="CY29" s="698"/>
      <c r="CZ29" s="681">
        <v>8.4</v>
      </c>
      <c r="DA29" s="699"/>
      <c r="DB29" s="699"/>
      <c r="DC29" s="700"/>
      <c r="DD29" s="684">
        <v>339421</v>
      </c>
      <c r="DE29" s="697"/>
      <c r="DF29" s="697"/>
      <c r="DG29" s="697"/>
      <c r="DH29" s="697"/>
      <c r="DI29" s="697"/>
      <c r="DJ29" s="697"/>
      <c r="DK29" s="698"/>
      <c r="DL29" s="684">
        <v>339421</v>
      </c>
      <c r="DM29" s="697"/>
      <c r="DN29" s="697"/>
      <c r="DO29" s="697"/>
      <c r="DP29" s="697"/>
      <c r="DQ29" s="697"/>
      <c r="DR29" s="697"/>
      <c r="DS29" s="697"/>
      <c r="DT29" s="697"/>
      <c r="DU29" s="697"/>
      <c r="DV29" s="698"/>
      <c r="DW29" s="681">
        <v>12.2</v>
      </c>
      <c r="DX29" s="699"/>
      <c r="DY29" s="699"/>
      <c r="DZ29" s="699"/>
      <c r="EA29" s="699"/>
      <c r="EB29" s="699"/>
      <c r="EC29" s="714"/>
    </row>
    <row r="30" spans="2:133" ht="11.25" customHeight="1" x14ac:dyDescent="0.15">
      <c r="B30" s="675" t="s">
        <v>303</v>
      </c>
      <c r="C30" s="676"/>
      <c r="D30" s="676"/>
      <c r="E30" s="676"/>
      <c r="F30" s="676"/>
      <c r="G30" s="676"/>
      <c r="H30" s="676"/>
      <c r="I30" s="676"/>
      <c r="J30" s="676"/>
      <c r="K30" s="676"/>
      <c r="L30" s="676"/>
      <c r="M30" s="676"/>
      <c r="N30" s="676"/>
      <c r="O30" s="676"/>
      <c r="P30" s="676"/>
      <c r="Q30" s="677"/>
      <c r="R30" s="678">
        <v>4853</v>
      </c>
      <c r="S30" s="679"/>
      <c r="T30" s="679"/>
      <c r="U30" s="679"/>
      <c r="V30" s="679"/>
      <c r="W30" s="679"/>
      <c r="X30" s="679"/>
      <c r="Y30" s="680"/>
      <c r="Z30" s="715">
        <v>0.1</v>
      </c>
      <c r="AA30" s="715"/>
      <c r="AB30" s="715"/>
      <c r="AC30" s="715"/>
      <c r="AD30" s="716" t="s">
        <v>231</v>
      </c>
      <c r="AE30" s="716"/>
      <c r="AF30" s="716"/>
      <c r="AG30" s="716"/>
      <c r="AH30" s="716"/>
      <c r="AI30" s="716"/>
      <c r="AJ30" s="716"/>
      <c r="AK30" s="716"/>
      <c r="AL30" s="681" t="s">
        <v>231</v>
      </c>
      <c r="AM30" s="682"/>
      <c r="AN30" s="682"/>
      <c r="AO30" s="717"/>
      <c r="AP30" s="739" t="s">
        <v>219</v>
      </c>
      <c r="AQ30" s="740"/>
      <c r="AR30" s="740"/>
      <c r="AS30" s="740"/>
      <c r="AT30" s="740"/>
      <c r="AU30" s="740"/>
      <c r="AV30" s="740"/>
      <c r="AW30" s="740"/>
      <c r="AX30" s="740"/>
      <c r="AY30" s="740"/>
      <c r="AZ30" s="740"/>
      <c r="BA30" s="740"/>
      <c r="BB30" s="740"/>
      <c r="BC30" s="740"/>
      <c r="BD30" s="740"/>
      <c r="BE30" s="740"/>
      <c r="BF30" s="741"/>
      <c r="BG30" s="739" t="s">
        <v>304</v>
      </c>
      <c r="BH30" s="752"/>
      <c r="BI30" s="752"/>
      <c r="BJ30" s="752"/>
      <c r="BK30" s="752"/>
      <c r="BL30" s="752"/>
      <c r="BM30" s="752"/>
      <c r="BN30" s="752"/>
      <c r="BO30" s="752"/>
      <c r="BP30" s="752"/>
      <c r="BQ30" s="753"/>
      <c r="BR30" s="739" t="s">
        <v>305</v>
      </c>
      <c r="BS30" s="752"/>
      <c r="BT30" s="752"/>
      <c r="BU30" s="752"/>
      <c r="BV30" s="752"/>
      <c r="BW30" s="752"/>
      <c r="BX30" s="752"/>
      <c r="BY30" s="752"/>
      <c r="BZ30" s="752"/>
      <c r="CA30" s="752"/>
      <c r="CB30" s="753"/>
      <c r="CD30" s="765"/>
      <c r="CE30" s="766"/>
      <c r="CF30" s="711" t="s">
        <v>306</v>
      </c>
      <c r="CG30" s="712"/>
      <c r="CH30" s="712"/>
      <c r="CI30" s="712"/>
      <c r="CJ30" s="712"/>
      <c r="CK30" s="712"/>
      <c r="CL30" s="712"/>
      <c r="CM30" s="712"/>
      <c r="CN30" s="712"/>
      <c r="CO30" s="712"/>
      <c r="CP30" s="712"/>
      <c r="CQ30" s="713"/>
      <c r="CR30" s="678">
        <v>318657</v>
      </c>
      <c r="CS30" s="679"/>
      <c r="CT30" s="679"/>
      <c r="CU30" s="679"/>
      <c r="CV30" s="679"/>
      <c r="CW30" s="679"/>
      <c r="CX30" s="679"/>
      <c r="CY30" s="680"/>
      <c r="CZ30" s="681">
        <v>7.8</v>
      </c>
      <c r="DA30" s="699"/>
      <c r="DB30" s="699"/>
      <c r="DC30" s="700"/>
      <c r="DD30" s="684">
        <v>318657</v>
      </c>
      <c r="DE30" s="679"/>
      <c r="DF30" s="679"/>
      <c r="DG30" s="679"/>
      <c r="DH30" s="679"/>
      <c r="DI30" s="679"/>
      <c r="DJ30" s="679"/>
      <c r="DK30" s="680"/>
      <c r="DL30" s="684">
        <v>318657</v>
      </c>
      <c r="DM30" s="679"/>
      <c r="DN30" s="679"/>
      <c r="DO30" s="679"/>
      <c r="DP30" s="679"/>
      <c r="DQ30" s="679"/>
      <c r="DR30" s="679"/>
      <c r="DS30" s="679"/>
      <c r="DT30" s="679"/>
      <c r="DU30" s="679"/>
      <c r="DV30" s="680"/>
      <c r="DW30" s="681">
        <v>11.4</v>
      </c>
      <c r="DX30" s="699"/>
      <c r="DY30" s="699"/>
      <c r="DZ30" s="699"/>
      <c r="EA30" s="699"/>
      <c r="EB30" s="699"/>
      <c r="EC30" s="714"/>
    </row>
    <row r="31" spans="2:133" ht="11.25" customHeight="1" x14ac:dyDescent="0.15">
      <c r="B31" s="675" t="s">
        <v>307</v>
      </c>
      <c r="C31" s="676"/>
      <c r="D31" s="676"/>
      <c r="E31" s="676"/>
      <c r="F31" s="676"/>
      <c r="G31" s="676"/>
      <c r="H31" s="676"/>
      <c r="I31" s="676"/>
      <c r="J31" s="676"/>
      <c r="K31" s="676"/>
      <c r="L31" s="676"/>
      <c r="M31" s="676"/>
      <c r="N31" s="676"/>
      <c r="O31" s="676"/>
      <c r="P31" s="676"/>
      <c r="Q31" s="677"/>
      <c r="R31" s="678">
        <v>374679</v>
      </c>
      <c r="S31" s="679"/>
      <c r="T31" s="679"/>
      <c r="U31" s="679"/>
      <c r="V31" s="679"/>
      <c r="W31" s="679"/>
      <c r="X31" s="679"/>
      <c r="Y31" s="680"/>
      <c r="Z31" s="715">
        <v>8.6</v>
      </c>
      <c r="AA31" s="715"/>
      <c r="AB31" s="715"/>
      <c r="AC31" s="715"/>
      <c r="AD31" s="716" t="s">
        <v>128</v>
      </c>
      <c r="AE31" s="716"/>
      <c r="AF31" s="716"/>
      <c r="AG31" s="716"/>
      <c r="AH31" s="716"/>
      <c r="AI31" s="716"/>
      <c r="AJ31" s="716"/>
      <c r="AK31" s="716"/>
      <c r="AL31" s="681" t="s">
        <v>231</v>
      </c>
      <c r="AM31" s="682"/>
      <c r="AN31" s="682"/>
      <c r="AO31" s="717"/>
      <c r="AP31" s="754" t="s">
        <v>308</v>
      </c>
      <c r="AQ31" s="755"/>
      <c r="AR31" s="755"/>
      <c r="AS31" s="755"/>
      <c r="AT31" s="760" t="s">
        <v>309</v>
      </c>
      <c r="AU31" s="231"/>
      <c r="AV31" s="231"/>
      <c r="AW31" s="231"/>
      <c r="AX31" s="744" t="s">
        <v>183</v>
      </c>
      <c r="AY31" s="745"/>
      <c r="AZ31" s="745"/>
      <c r="BA31" s="745"/>
      <c r="BB31" s="745"/>
      <c r="BC31" s="745"/>
      <c r="BD31" s="745"/>
      <c r="BE31" s="745"/>
      <c r="BF31" s="746"/>
      <c r="BG31" s="747">
        <v>98.9</v>
      </c>
      <c r="BH31" s="748"/>
      <c r="BI31" s="748"/>
      <c r="BJ31" s="748"/>
      <c r="BK31" s="748"/>
      <c r="BL31" s="748"/>
      <c r="BM31" s="749">
        <v>94.8</v>
      </c>
      <c r="BN31" s="748"/>
      <c r="BO31" s="748"/>
      <c r="BP31" s="748"/>
      <c r="BQ31" s="750"/>
      <c r="BR31" s="747">
        <v>98.9</v>
      </c>
      <c r="BS31" s="748"/>
      <c r="BT31" s="748"/>
      <c r="BU31" s="748"/>
      <c r="BV31" s="748"/>
      <c r="BW31" s="748"/>
      <c r="BX31" s="749">
        <v>94.6</v>
      </c>
      <c r="BY31" s="748"/>
      <c r="BZ31" s="748"/>
      <c r="CA31" s="748"/>
      <c r="CB31" s="750"/>
      <c r="CD31" s="765"/>
      <c r="CE31" s="766"/>
      <c r="CF31" s="711" t="s">
        <v>310</v>
      </c>
      <c r="CG31" s="712"/>
      <c r="CH31" s="712"/>
      <c r="CI31" s="712"/>
      <c r="CJ31" s="712"/>
      <c r="CK31" s="712"/>
      <c r="CL31" s="712"/>
      <c r="CM31" s="712"/>
      <c r="CN31" s="712"/>
      <c r="CO31" s="712"/>
      <c r="CP31" s="712"/>
      <c r="CQ31" s="713"/>
      <c r="CR31" s="678">
        <v>20764</v>
      </c>
      <c r="CS31" s="697"/>
      <c r="CT31" s="697"/>
      <c r="CU31" s="697"/>
      <c r="CV31" s="697"/>
      <c r="CW31" s="697"/>
      <c r="CX31" s="697"/>
      <c r="CY31" s="698"/>
      <c r="CZ31" s="681">
        <v>0.5</v>
      </c>
      <c r="DA31" s="699"/>
      <c r="DB31" s="699"/>
      <c r="DC31" s="700"/>
      <c r="DD31" s="684">
        <v>20764</v>
      </c>
      <c r="DE31" s="697"/>
      <c r="DF31" s="697"/>
      <c r="DG31" s="697"/>
      <c r="DH31" s="697"/>
      <c r="DI31" s="697"/>
      <c r="DJ31" s="697"/>
      <c r="DK31" s="698"/>
      <c r="DL31" s="684">
        <v>20764</v>
      </c>
      <c r="DM31" s="697"/>
      <c r="DN31" s="697"/>
      <c r="DO31" s="697"/>
      <c r="DP31" s="697"/>
      <c r="DQ31" s="697"/>
      <c r="DR31" s="697"/>
      <c r="DS31" s="697"/>
      <c r="DT31" s="697"/>
      <c r="DU31" s="697"/>
      <c r="DV31" s="698"/>
      <c r="DW31" s="681">
        <v>0.7</v>
      </c>
      <c r="DX31" s="699"/>
      <c r="DY31" s="699"/>
      <c r="DZ31" s="699"/>
      <c r="EA31" s="699"/>
      <c r="EB31" s="699"/>
      <c r="EC31" s="714"/>
    </row>
    <row r="32" spans="2:133" ht="11.25" customHeight="1" x14ac:dyDescent="0.15">
      <c r="B32" s="769" t="s">
        <v>311</v>
      </c>
      <c r="C32" s="770"/>
      <c r="D32" s="770"/>
      <c r="E32" s="770"/>
      <c r="F32" s="770"/>
      <c r="G32" s="770"/>
      <c r="H32" s="770"/>
      <c r="I32" s="770"/>
      <c r="J32" s="770"/>
      <c r="K32" s="770"/>
      <c r="L32" s="770"/>
      <c r="M32" s="770"/>
      <c r="N32" s="770"/>
      <c r="O32" s="770"/>
      <c r="P32" s="770"/>
      <c r="Q32" s="771"/>
      <c r="R32" s="678" t="s">
        <v>171</v>
      </c>
      <c r="S32" s="679"/>
      <c r="T32" s="679"/>
      <c r="U32" s="679"/>
      <c r="V32" s="679"/>
      <c r="W32" s="679"/>
      <c r="X32" s="679"/>
      <c r="Y32" s="680"/>
      <c r="Z32" s="715" t="s">
        <v>231</v>
      </c>
      <c r="AA32" s="715"/>
      <c r="AB32" s="715"/>
      <c r="AC32" s="715"/>
      <c r="AD32" s="716" t="s">
        <v>231</v>
      </c>
      <c r="AE32" s="716"/>
      <c r="AF32" s="716"/>
      <c r="AG32" s="716"/>
      <c r="AH32" s="716"/>
      <c r="AI32" s="716"/>
      <c r="AJ32" s="716"/>
      <c r="AK32" s="716"/>
      <c r="AL32" s="681" t="s">
        <v>231</v>
      </c>
      <c r="AM32" s="682"/>
      <c r="AN32" s="682"/>
      <c r="AO32" s="717"/>
      <c r="AP32" s="756"/>
      <c r="AQ32" s="757"/>
      <c r="AR32" s="757"/>
      <c r="AS32" s="757"/>
      <c r="AT32" s="761"/>
      <c r="AU32" s="230" t="s">
        <v>312</v>
      </c>
      <c r="AV32" s="230"/>
      <c r="AW32" s="230"/>
      <c r="AX32" s="675" t="s">
        <v>313</v>
      </c>
      <c r="AY32" s="676"/>
      <c r="AZ32" s="676"/>
      <c r="BA32" s="676"/>
      <c r="BB32" s="676"/>
      <c r="BC32" s="676"/>
      <c r="BD32" s="676"/>
      <c r="BE32" s="676"/>
      <c r="BF32" s="677"/>
      <c r="BG32" s="751">
        <v>99.2</v>
      </c>
      <c r="BH32" s="697"/>
      <c r="BI32" s="697"/>
      <c r="BJ32" s="697"/>
      <c r="BK32" s="697"/>
      <c r="BL32" s="697"/>
      <c r="BM32" s="682">
        <v>97</v>
      </c>
      <c r="BN32" s="743"/>
      <c r="BO32" s="743"/>
      <c r="BP32" s="743"/>
      <c r="BQ32" s="721"/>
      <c r="BR32" s="751">
        <v>99.1</v>
      </c>
      <c r="BS32" s="697"/>
      <c r="BT32" s="697"/>
      <c r="BU32" s="697"/>
      <c r="BV32" s="697"/>
      <c r="BW32" s="697"/>
      <c r="BX32" s="682">
        <v>96.6</v>
      </c>
      <c r="BY32" s="743"/>
      <c r="BZ32" s="743"/>
      <c r="CA32" s="743"/>
      <c r="CB32" s="721"/>
      <c r="CD32" s="767"/>
      <c r="CE32" s="768"/>
      <c r="CF32" s="711" t="s">
        <v>314</v>
      </c>
      <c r="CG32" s="712"/>
      <c r="CH32" s="712"/>
      <c r="CI32" s="712"/>
      <c r="CJ32" s="712"/>
      <c r="CK32" s="712"/>
      <c r="CL32" s="712"/>
      <c r="CM32" s="712"/>
      <c r="CN32" s="712"/>
      <c r="CO32" s="712"/>
      <c r="CP32" s="712"/>
      <c r="CQ32" s="713"/>
      <c r="CR32" s="678" t="s">
        <v>231</v>
      </c>
      <c r="CS32" s="679"/>
      <c r="CT32" s="679"/>
      <c r="CU32" s="679"/>
      <c r="CV32" s="679"/>
      <c r="CW32" s="679"/>
      <c r="CX32" s="679"/>
      <c r="CY32" s="680"/>
      <c r="CZ32" s="681" t="s">
        <v>231</v>
      </c>
      <c r="DA32" s="699"/>
      <c r="DB32" s="699"/>
      <c r="DC32" s="700"/>
      <c r="DD32" s="684" t="s">
        <v>231</v>
      </c>
      <c r="DE32" s="679"/>
      <c r="DF32" s="679"/>
      <c r="DG32" s="679"/>
      <c r="DH32" s="679"/>
      <c r="DI32" s="679"/>
      <c r="DJ32" s="679"/>
      <c r="DK32" s="680"/>
      <c r="DL32" s="684" t="s">
        <v>231</v>
      </c>
      <c r="DM32" s="679"/>
      <c r="DN32" s="679"/>
      <c r="DO32" s="679"/>
      <c r="DP32" s="679"/>
      <c r="DQ32" s="679"/>
      <c r="DR32" s="679"/>
      <c r="DS32" s="679"/>
      <c r="DT32" s="679"/>
      <c r="DU32" s="679"/>
      <c r="DV32" s="680"/>
      <c r="DW32" s="681" t="s">
        <v>231</v>
      </c>
      <c r="DX32" s="699"/>
      <c r="DY32" s="699"/>
      <c r="DZ32" s="699"/>
      <c r="EA32" s="699"/>
      <c r="EB32" s="699"/>
      <c r="EC32" s="714"/>
    </row>
    <row r="33" spans="2:133" ht="11.25" customHeight="1" x14ac:dyDescent="0.15">
      <c r="B33" s="675" t="s">
        <v>315</v>
      </c>
      <c r="C33" s="676"/>
      <c r="D33" s="676"/>
      <c r="E33" s="676"/>
      <c r="F33" s="676"/>
      <c r="G33" s="676"/>
      <c r="H33" s="676"/>
      <c r="I33" s="676"/>
      <c r="J33" s="676"/>
      <c r="K33" s="676"/>
      <c r="L33" s="676"/>
      <c r="M33" s="676"/>
      <c r="N33" s="676"/>
      <c r="O33" s="676"/>
      <c r="P33" s="676"/>
      <c r="Q33" s="677"/>
      <c r="R33" s="678">
        <v>336214</v>
      </c>
      <c r="S33" s="679"/>
      <c r="T33" s="679"/>
      <c r="U33" s="679"/>
      <c r="V33" s="679"/>
      <c r="W33" s="679"/>
      <c r="X33" s="679"/>
      <c r="Y33" s="680"/>
      <c r="Z33" s="715">
        <v>7.8</v>
      </c>
      <c r="AA33" s="715"/>
      <c r="AB33" s="715"/>
      <c r="AC33" s="715"/>
      <c r="AD33" s="716" t="s">
        <v>128</v>
      </c>
      <c r="AE33" s="716"/>
      <c r="AF33" s="716"/>
      <c r="AG33" s="716"/>
      <c r="AH33" s="716"/>
      <c r="AI33" s="716"/>
      <c r="AJ33" s="716"/>
      <c r="AK33" s="716"/>
      <c r="AL33" s="681" t="s">
        <v>171</v>
      </c>
      <c r="AM33" s="682"/>
      <c r="AN33" s="682"/>
      <c r="AO33" s="717"/>
      <c r="AP33" s="758"/>
      <c r="AQ33" s="759"/>
      <c r="AR33" s="759"/>
      <c r="AS33" s="759"/>
      <c r="AT33" s="762"/>
      <c r="AU33" s="232"/>
      <c r="AV33" s="232"/>
      <c r="AW33" s="232"/>
      <c r="AX33" s="659" t="s">
        <v>316</v>
      </c>
      <c r="AY33" s="660"/>
      <c r="AZ33" s="660"/>
      <c r="BA33" s="660"/>
      <c r="BB33" s="660"/>
      <c r="BC33" s="660"/>
      <c r="BD33" s="660"/>
      <c r="BE33" s="660"/>
      <c r="BF33" s="661"/>
      <c r="BG33" s="742">
        <v>98.5</v>
      </c>
      <c r="BH33" s="663"/>
      <c r="BI33" s="663"/>
      <c r="BJ33" s="663"/>
      <c r="BK33" s="663"/>
      <c r="BL33" s="663"/>
      <c r="BM33" s="706">
        <v>92.5</v>
      </c>
      <c r="BN33" s="663"/>
      <c r="BO33" s="663"/>
      <c r="BP33" s="663"/>
      <c r="BQ33" s="727"/>
      <c r="BR33" s="742">
        <v>98.7</v>
      </c>
      <c r="BS33" s="663"/>
      <c r="BT33" s="663"/>
      <c r="BU33" s="663"/>
      <c r="BV33" s="663"/>
      <c r="BW33" s="663"/>
      <c r="BX33" s="706">
        <v>92.3</v>
      </c>
      <c r="BY33" s="663"/>
      <c r="BZ33" s="663"/>
      <c r="CA33" s="663"/>
      <c r="CB33" s="727"/>
      <c r="CD33" s="711" t="s">
        <v>317</v>
      </c>
      <c r="CE33" s="712"/>
      <c r="CF33" s="712"/>
      <c r="CG33" s="712"/>
      <c r="CH33" s="712"/>
      <c r="CI33" s="712"/>
      <c r="CJ33" s="712"/>
      <c r="CK33" s="712"/>
      <c r="CL33" s="712"/>
      <c r="CM33" s="712"/>
      <c r="CN33" s="712"/>
      <c r="CO33" s="712"/>
      <c r="CP33" s="712"/>
      <c r="CQ33" s="713"/>
      <c r="CR33" s="678">
        <v>2012188</v>
      </c>
      <c r="CS33" s="697"/>
      <c r="CT33" s="697"/>
      <c r="CU33" s="697"/>
      <c r="CV33" s="697"/>
      <c r="CW33" s="697"/>
      <c r="CX33" s="697"/>
      <c r="CY33" s="698"/>
      <c r="CZ33" s="681">
        <v>49.6</v>
      </c>
      <c r="DA33" s="699"/>
      <c r="DB33" s="699"/>
      <c r="DC33" s="700"/>
      <c r="DD33" s="684">
        <v>1706580</v>
      </c>
      <c r="DE33" s="697"/>
      <c r="DF33" s="697"/>
      <c r="DG33" s="697"/>
      <c r="DH33" s="697"/>
      <c r="DI33" s="697"/>
      <c r="DJ33" s="697"/>
      <c r="DK33" s="698"/>
      <c r="DL33" s="684">
        <v>1272982</v>
      </c>
      <c r="DM33" s="697"/>
      <c r="DN33" s="697"/>
      <c r="DO33" s="697"/>
      <c r="DP33" s="697"/>
      <c r="DQ33" s="697"/>
      <c r="DR33" s="697"/>
      <c r="DS33" s="697"/>
      <c r="DT33" s="697"/>
      <c r="DU33" s="697"/>
      <c r="DV33" s="698"/>
      <c r="DW33" s="681">
        <v>45.6</v>
      </c>
      <c r="DX33" s="699"/>
      <c r="DY33" s="699"/>
      <c r="DZ33" s="699"/>
      <c r="EA33" s="699"/>
      <c r="EB33" s="699"/>
      <c r="EC33" s="714"/>
    </row>
    <row r="34" spans="2:133" ht="11.25" customHeight="1" x14ac:dyDescent="0.15">
      <c r="B34" s="675" t="s">
        <v>318</v>
      </c>
      <c r="C34" s="676"/>
      <c r="D34" s="676"/>
      <c r="E34" s="676"/>
      <c r="F34" s="676"/>
      <c r="G34" s="676"/>
      <c r="H34" s="676"/>
      <c r="I34" s="676"/>
      <c r="J34" s="676"/>
      <c r="K34" s="676"/>
      <c r="L34" s="676"/>
      <c r="M34" s="676"/>
      <c r="N34" s="676"/>
      <c r="O34" s="676"/>
      <c r="P34" s="676"/>
      <c r="Q34" s="677"/>
      <c r="R34" s="678">
        <v>8842</v>
      </c>
      <c r="S34" s="679"/>
      <c r="T34" s="679"/>
      <c r="U34" s="679"/>
      <c r="V34" s="679"/>
      <c r="W34" s="679"/>
      <c r="X34" s="679"/>
      <c r="Y34" s="680"/>
      <c r="Z34" s="715">
        <v>0.2</v>
      </c>
      <c r="AA34" s="715"/>
      <c r="AB34" s="715"/>
      <c r="AC34" s="715"/>
      <c r="AD34" s="716">
        <v>7696</v>
      </c>
      <c r="AE34" s="716"/>
      <c r="AF34" s="716"/>
      <c r="AG34" s="716"/>
      <c r="AH34" s="716"/>
      <c r="AI34" s="716"/>
      <c r="AJ34" s="716"/>
      <c r="AK34" s="716"/>
      <c r="AL34" s="681">
        <v>0.3</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319</v>
      </c>
      <c r="CE34" s="712"/>
      <c r="CF34" s="712"/>
      <c r="CG34" s="712"/>
      <c r="CH34" s="712"/>
      <c r="CI34" s="712"/>
      <c r="CJ34" s="712"/>
      <c r="CK34" s="712"/>
      <c r="CL34" s="712"/>
      <c r="CM34" s="712"/>
      <c r="CN34" s="712"/>
      <c r="CO34" s="712"/>
      <c r="CP34" s="712"/>
      <c r="CQ34" s="713"/>
      <c r="CR34" s="678">
        <v>493065</v>
      </c>
      <c r="CS34" s="679"/>
      <c r="CT34" s="679"/>
      <c r="CU34" s="679"/>
      <c r="CV34" s="679"/>
      <c r="CW34" s="679"/>
      <c r="CX34" s="679"/>
      <c r="CY34" s="680"/>
      <c r="CZ34" s="681">
        <v>12.1</v>
      </c>
      <c r="DA34" s="699"/>
      <c r="DB34" s="699"/>
      <c r="DC34" s="700"/>
      <c r="DD34" s="684">
        <v>401702</v>
      </c>
      <c r="DE34" s="679"/>
      <c r="DF34" s="679"/>
      <c r="DG34" s="679"/>
      <c r="DH34" s="679"/>
      <c r="DI34" s="679"/>
      <c r="DJ34" s="679"/>
      <c r="DK34" s="680"/>
      <c r="DL34" s="684">
        <v>252823</v>
      </c>
      <c r="DM34" s="679"/>
      <c r="DN34" s="679"/>
      <c r="DO34" s="679"/>
      <c r="DP34" s="679"/>
      <c r="DQ34" s="679"/>
      <c r="DR34" s="679"/>
      <c r="DS34" s="679"/>
      <c r="DT34" s="679"/>
      <c r="DU34" s="679"/>
      <c r="DV34" s="680"/>
      <c r="DW34" s="681">
        <v>9.1</v>
      </c>
      <c r="DX34" s="699"/>
      <c r="DY34" s="699"/>
      <c r="DZ34" s="699"/>
      <c r="EA34" s="699"/>
      <c r="EB34" s="699"/>
      <c r="EC34" s="714"/>
    </row>
    <row r="35" spans="2:133" ht="11.25" customHeight="1" x14ac:dyDescent="0.15">
      <c r="B35" s="675" t="s">
        <v>320</v>
      </c>
      <c r="C35" s="676"/>
      <c r="D35" s="676"/>
      <c r="E35" s="676"/>
      <c r="F35" s="676"/>
      <c r="G35" s="676"/>
      <c r="H35" s="676"/>
      <c r="I35" s="676"/>
      <c r="J35" s="676"/>
      <c r="K35" s="676"/>
      <c r="L35" s="676"/>
      <c r="M35" s="676"/>
      <c r="N35" s="676"/>
      <c r="O35" s="676"/>
      <c r="P35" s="676"/>
      <c r="Q35" s="677"/>
      <c r="R35" s="678">
        <v>16751</v>
      </c>
      <c r="S35" s="679"/>
      <c r="T35" s="679"/>
      <c r="U35" s="679"/>
      <c r="V35" s="679"/>
      <c r="W35" s="679"/>
      <c r="X35" s="679"/>
      <c r="Y35" s="680"/>
      <c r="Z35" s="715">
        <v>0.4</v>
      </c>
      <c r="AA35" s="715"/>
      <c r="AB35" s="715"/>
      <c r="AC35" s="715"/>
      <c r="AD35" s="716" t="s">
        <v>231</v>
      </c>
      <c r="AE35" s="716"/>
      <c r="AF35" s="716"/>
      <c r="AG35" s="716"/>
      <c r="AH35" s="716"/>
      <c r="AI35" s="716"/>
      <c r="AJ35" s="716"/>
      <c r="AK35" s="716"/>
      <c r="AL35" s="681" t="s">
        <v>128</v>
      </c>
      <c r="AM35" s="682"/>
      <c r="AN35" s="682"/>
      <c r="AO35" s="717"/>
      <c r="AP35" s="235"/>
      <c r="AQ35" s="739" t="s">
        <v>321</v>
      </c>
      <c r="AR35" s="740"/>
      <c r="AS35" s="740"/>
      <c r="AT35" s="740"/>
      <c r="AU35" s="740"/>
      <c r="AV35" s="740"/>
      <c r="AW35" s="740"/>
      <c r="AX35" s="740"/>
      <c r="AY35" s="740"/>
      <c r="AZ35" s="740"/>
      <c r="BA35" s="740"/>
      <c r="BB35" s="740"/>
      <c r="BC35" s="740"/>
      <c r="BD35" s="740"/>
      <c r="BE35" s="740"/>
      <c r="BF35" s="741"/>
      <c r="BG35" s="739" t="s">
        <v>322</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323</v>
      </c>
      <c r="CE35" s="712"/>
      <c r="CF35" s="712"/>
      <c r="CG35" s="712"/>
      <c r="CH35" s="712"/>
      <c r="CI35" s="712"/>
      <c r="CJ35" s="712"/>
      <c r="CK35" s="712"/>
      <c r="CL35" s="712"/>
      <c r="CM35" s="712"/>
      <c r="CN35" s="712"/>
      <c r="CO35" s="712"/>
      <c r="CP35" s="712"/>
      <c r="CQ35" s="713"/>
      <c r="CR35" s="678">
        <v>231610</v>
      </c>
      <c r="CS35" s="697"/>
      <c r="CT35" s="697"/>
      <c r="CU35" s="697"/>
      <c r="CV35" s="697"/>
      <c r="CW35" s="697"/>
      <c r="CX35" s="697"/>
      <c r="CY35" s="698"/>
      <c r="CZ35" s="681">
        <v>5.7</v>
      </c>
      <c r="DA35" s="699"/>
      <c r="DB35" s="699"/>
      <c r="DC35" s="700"/>
      <c r="DD35" s="684">
        <v>199750</v>
      </c>
      <c r="DE35" s="697"/>
      <c r="DF35" s="697"/>
      <c r="DG35" s="697"/>
      <c r="DH35" s="697"/>
      <c r="DI35" s="697"/>
      <c r="DJ35" s="697"/>
      <c r="DK35" s="698"/>
      <c r="DL35" s="684">
        <v>179724</v>
      </c>
      <c r="DM35" s="697"/>
      <c r="DN35" s="697"/>
      <c r="DO35" s="697"/>
      <c r="DP35" s="697"/>
      <c r="DQ35" s="697"/>
      <c r="DR35" s="697"/>
      <c r="DS35" s="697"/>
      <c r="DT35" s="697"/>
      <c r="DU35" s="697"/>
      <c r="DV35" s="698"/>
      <c r="DW35" s="681">
        <v>6.4</v>
      </c>
      <c r="DX35" s="699"/>
      <c r="DY35" s="699"/>
      <c r="DZ35" s="699"/>
      <c r="EA35" s="699"/>
      <c r="EB35" s="699"/>
      <c r="EC35" s="714"/>
    </row>
    <row r="36" spans="2:133" ht="11.25" customHeight="1" x14ac:dyDescent="0.15">
      <c r="B36" s="675" t="s">
        <v>324</v>
      </c>
      <c r="C36" s="676"/>
      <c r="D36" s="676"/>
      <c r="E36" s="676"/>
      <c r="F36" s="676"/>
      <c r="G36" s="676"/>
      <c r="H36" s="676"/>
      <c r="I36" s="676"/>
      <c r="J36" s="676"/>
      <c r="K36" s="676"/>
      <c r="L36" s="676"/>
      <c r="M36" s="676"/>
      <c r="N36" s="676"/>
      <c r="O36" s="676"/>
      <c r="P36" s="676"/>
      <c r="Q36" s="677"/>
      <c r="R36" s="678">
        <v>238863</v>
      </c>
      <c r="S36" s="679"/>
      <c r="T36" s="679"/>
      <c r="U36" s="679"/>
      <c r="V36" s="679"/>
      <c r="W36" s="679"/>
      <c r="X36" s="679"/>
      <c r="Y36" s="680"/>
      <c r="Z36" s="715">
        <v>5.5</v>
      </c>
      <c r="AA36" s="715"/>
      <c r="AB36" s="715"/>
      <c r="AC36" s="715"/>
      <c r="AD36" s="716" t="s">
        <v>231</v>
      </c>
      <c r="AE36" s="716"/>
      <c r="AF36" s="716"/>
      <c r="AG36" s="716"/>
      <c r="AH36" s="716"/>
      <c r="AI36" s="716"/>
      <c r="AJ36" s="716"/>
      <c r="AK36" s="716"/>
      <c r="AL36" s="681" t="s">
        <v>128</v>
      </c>
      <c r="AM36" s="682"/>
      <c r="AN36" s="682"/>
      <c r="AO36" s="717"/>
      <c r="AP36" s="235"/>
      <c r="AQ36" s="730" t="s">
        <v>325</v>
      </c>
      <c r="AR36" s="731"/>
      <c r="AS36" s="731"/>
      <c r="AT36" s="731"/>
      <c r="AU36" s="731"/>
      <c r="AV36" s="731"/>
      <c r="AW36" s="731"/>
      <c r="AX36" s="731"/>
      <c r="AY36" s="732"/>
      <c r="AZ36" s="733">
        <v>644858</v>
      </c>
      <c r="BA36" s="734"/>
      <c r="BB36" s="734"/>
      <c r="BC36" s="734"/>
      <c r="BD36" s="734"/>
      <c r="BE36" s="734"/>
      <c r="BF36" s="735"/>
      <c r="BG36" s="736" t="s">
        <v>326</v>
      </c>
      <c r="BH36" s="737"/>
      <c r="BI36" s="737"/>
      <c r="BJ36" s="737"/>
      <c r="BK36" s="737"/>
      <c r="BL36" s="737"/>
      <c r="BM36" s="737"/>
      <c r="BN36" s="737"/>
      <c r="BO36" s="737"/>
      <c r="BP36" s="737"/>
      <c r="BQ36" s="737"/>
      <c r="BR36" s="737"/>
      <c r="BS36" s="737"/>
      <c r="BT36" s="737"/>
      <c r="BU36" s="738"/>
      <c r="BV36" s="733">
        <v>50914</v>
      </c>
      <c r="BW36" s="734"/>
      <c r="BX36" s="734"/>
      <c r="BY36" s="734"/>
      <c r="BZ36" s="734"/>
      <c r="CA36" s="734"/>
      <c r="CB36" s="735"/>
      <c r="CD36" s="711" t="s">
        <v>327</v>
      </c>
      <c r="CE36" s="712"/>
      <c r="CF36" s="712"/>
      <c r="CG36" s="712"/>
      <c r="CH36" s="712"/>
      <c r="CI36" s="712"/>
      <c r="CJ36" s="712"/>
      <c r="CK36" s="712"/>
      <c r="CL36" s="712"/>
      <c r="CM36" s="712"/>
      <c r="CN36" s="712"/>
      <c r="CO36" s="712"/>
      <c r="CP36" s="712"/>
      <c r="CQ36" s="713"/>
      <c r="CR36" s="678">
        <v>865706</v>
      </c>
      <c r="CS36" s="679"/>
      <c r="CT36" s="679"/>
      <c r="CU36" s="679"/>
      <c r="CV36" s="679"/>
      <c r="CW36" s="679"/>
      <c r="CX36" s="679"/>
      <c r="CY36" s="680"/>
      <c r="CZ36" s="681">
        <v>21.3</v>
      </c>
      <c r="DA36" s="699"/>
      <c r="DB36" s="699"/>
      <c r="DC36" s="700"/>
      <c r="DD36" s="684">
        <v>784410</v>
      </c>
      <c r="DE36" s="679"/>
      <c r="DF36" s="679"/>
      <c r="DG36" s="679"/>
      <c r="DH36" s="679"/>
      <c r="DI36" s="679"/>
      <c r="DJ36" s="679"/>
      <c r="DK36" s="680"/>
      <c r="DL36" s="684">
        <v>534133</v>
      </c>
      <c r="DM36" s="679"/>
      <c r="DN36" s="679"/>
      <c r="DO36" s="679"/>
      <c r="DP36" s="679"/>
      <c r="DQ36" s="679"/>
      <c r="DR36" s="679"/>
      <c r="DS36" s="679"/>
      <c r="DT36" s="679"/>
      <c r="DU36" s="679"/>
      <c r="DV36" s="680"/>
      <c r="DW36" s="681">
        <v>19.100000000000001</v>
      </c>
      <c r="DX36" s="699"/>
      <c r="DY36" s="699"/>
      <c r="DZ36" s="699"/>
      <c r="EA36" s="699"/>
      <c r="EB36" s="699"/>
      <c r="EC36" s="714"/>
    </row>
    <row r="37" spans="2:133" ht="11.25" customHeight="1" x14ac:dyDescent="0.15">
      <c r="B37" s="675" t="s">
        <v>328</v>
      </c>
      <c r="C37" s="676"/>
      <c r="D37" s="676"/>
      <c r="E37" s="676"/>
      <c r="F37" s="676"/>
      <c r="G37" s="676"/>
      <c r="H37" s="676"/>
      <c r="I37" s="676"/>
      <c r="J37" s="676"/>
      <c r="K37" s="676"/>
      <c r="L37" s="676"/>
      <c r="M37" s="676"/>
      <c r="N37" s="676"/>
      <c r="O37" s="676"/>
      <c r="P37" s="676"/>
      <c r="Q37" s="677"/>
      <c r="R37" s="678">
        <v>183015</v>
      </c>
      <c r="S37" s="679"/>
      <c r="T37" s="679"/>
      <c r="U37" s="679"/>
      <c r="V37" s="679"/>
      <c r="W37" s="679"/>
      <c r="X37" s="679"/>
      <c r="Y37" s="680"/>
      <c r="Z37" s="715">
        <v>4.2</v>
      </c>
      <c r="AA37" s="715"/>
      <c r="AB37" s="715"/>
      <c r="AC37" s="715"/>
      <c r="AD37" s="716" t="s">
        <v>231</v>
      </c>
      <c r="AE37" s="716"/>
      <c r="AF37" s="716"/>
      <c r="AG37" s="716"/>
      <c r="AH37" s="716"/>
      <c r="AI37" s="716"/>
      <c r="AJ37" s="716"/>
      <c r="AK37" s="716"/>
      <c r="AL37" s="681" t="s">
        <v>171</v>
      </c>
      <c r="AM37" s="682"/>
      <c r="AN37" s="682"/>
      <c r="AO37" s="717"/>
      <c r="AQ37" s="718" t="s">
        <v>329</v>
      </c>
      <c r="AR37" s="719"/>
      <c r="AS37" s="719"/>
      <c r="AT37" s="719"/>
      <c r="AU37" s="719"/>
      <c r="AV37" s="719"/>
      <c r="AW37" s="719"/>
      <c r="AX37" s="719"/>
      <c r="AY37" s="720"/>
      <c r="AZ37" s="678">
        <v>210758</v>
      </c>
      <c r="BA37" s="679"/>
      <c r="BB37" s="679"/>
      <c r="BC37" s="679"/>
      <c r="BD37" s="697"/>
      <c r="BE37" s="697"/>
      <c r="BF37" s="721"/>
      <c r="BG37" s="711" t="s">
        <v>330</v>
      </c>
      <c r="BH37" s="712"/>
      <c r="BI37" s="712"/>
      <c r="BJ37" s="712"/>
      <c r="BK37" s="712"/>
      <c r="BL37" s="712"/>
      <c r="BM37" s="712"/>
      <c r="BN37" s="712"/>
      <c r="BO37" s="712"/>
      <c r="BP37" s="712"/>
      <c r="BQ37" s="712"/>
      <c r="BR37" s="712"/>
      <c r="BS37" s="712"/>
      <c r="BT37" s="712"/>
      <c r="BU37" s="713"/>
      <c r="BV37" s="678">
        <v>46510</v>
      </c>
      <c r="BW37" s="679"/>
      <c r="BX37" s="679"/>
      <c r="BY37" s="679"/>
      <c r="BZ37" s="679"/>
      <c r="CA37" s="679"/>
      <c r="CB37" s="722"/>
      <c r="CD37" s="711" t="s">
        <v>331</v>
      </c>
      <c r="CE37" s="712"/>
      <c r="CF37" s="712"/>
      <c r="CG37" s="712"/>
      <c r="CH37" s="712"/>
      <c r="CI37" s="712"/>
      <c r="CJ37" s="712"/>
      <c r="CK37" s="712"/>
      <c r="CL37" s="712"/>
      <c r="CM37" s="712"/>
      <c r="CN37" s="712"/>
      <c r="CO37" s="712"/>
      <c r="CP37" s="712"/>
      <c r="CQ37" s="713"/>
      <c r="CR37" s="678">
        <v>321187</v>
      </c>
      <c r="CS37" s="697"/>
      <c r="CT37" s="697"/>
      <c r="CU37" s="697"/>
      <c r="CV37" s="697"/>
      <c r="CW37" s="697"/>
      <c r="CX37" s="697"/>
      <c r="CY37" s="698"/>
      <c r="CZ37" s="681">
        <v>7.9</v>
      </c>
      <c r="DA37" s="699"/>
      <c r="DB37" s="699"/>
      <c r="DC37" s="700"/>
      <c r="DD37" s="684">
        <v>321187</v>
      </c>
      <c r="DE37" s="697"/>
      <c r="DF37" s="697"/>
      <c r="DG37" s="697"/>
      <c r="DH37" s="697"/>
      <c r="DI37" s="697"/>
      <c r="DJ37" s="697"/>
      <c r="DK37" s="698"/>
      <c r="DL37" s="684">
        <v>321168</v>
      </c>
      <c r="DM37" s="697"/>
      <c r="DN37" s="697"/>
      <c r="DO37" s="697"/>
      <c r="DP37" s="697"/>
      <c r="DQ37" s="697"/>
      <c r="DR37" s="697"/>
      <c r="DS37" s="697"/>
      <c r="DT37" s="697"/>
      <c r="DU37" s="697"/>
      <c r="DV37" s="698"/>
      <c r="DW37" s="681">
        <v>11.5</v>
      </c>
      <c r="DX37" s="699"/>
      <c r="DY37" s="699"/>
      <c r="DZ37" s="699"/>
      <c r="EA37" s="699"/>
      <c r="EB37" s="699"/>
      <c r="EC37" s="714"/>
    </row>
    <row r="38" spans="2:133" ht="11.25" customHeight="1" x14ac:dyDescent="0.15">
      <c r="B38" s="675" t="s">
        <v>332</v>
      </c>
      <c r="C38" s="676"/>
      <c r="D38" s="676"/>
      <c r="E38" s="676"/>
      <c r="F38" s="676"/>
      <c r="G38" s="676"/>
      <c r="H38" s="676"/>
      <c r="I38" s="676"/>
      <c r="J38" s="676"/>
      <c r="K38" s="676"/>
      <c r="L38" s="676"/>
      <c r="M38" s="676"/>
      <c r="N38" s="676"/>
      <c r="O38" s="676"/>
      <c r="P38" s="676"/>
      <c r="Q38" s="677"/>
      <c r="R38" s="678">
        <v>54811</v>
      </c>
      <c r="S38" s="679"/>
      <c r="T38" s="679"/>
      <c r="U38" s="679"/>
      <c r="V38" s="679"/>
      <c r="W38" s="679"/>
      <c r="X38" s="679"/>
      <c r="Y38" s="680"/>
      <c r="Z38" s="715">
        <v>1.3</v>
      </c>
      <c r="AA38" s="715"/>
      <c r="AB38" s="715"/>
      <c r="AC38" s="715"/>
      <c r="AD38" s="716" t="s">
        <v>231</v>
      </c>
      <c r="AE38" s="716"/>
      <c r="AF38" s="716"/>
      <c r="AG38" s="716"/>
      <c r="AH38" s="716"/>
      <c r="AI38" s="716"/>
      <c r="AJ38" s="716"/>
      <c r="AK38" s="716"/>
      <c r="AL38" s="681" t="s">
        <v>231</v>
      </c>
      <c r="AM38" s="682"/>
      <c r="AN38" s="682"/>
      <c r="AO38" s="717"/>
      <c r="AQ38" s="718" t="s">
        <v>333</v>
      </c>
      <c r="AR38" s="719"/>
      <c r="AS38" s="719"/>
      <c r="AT38" s="719"/>
      <c r="AU38" s="719"/>
      <c r="AV38" s="719"/>
      <c r="AW38" s="719"/>
      <c r="AX38" s="719"/>
      <c r="AY38" s="720"/>
      <c r="AZ38" s="678">
        <v>69860</v>
      </c>
      <c r="BA38" s="679"/>
      <c r="BB38" s="679"/>
      <c r="BC38" s="679"/>
      <c r="BD38" s="697"/>
      <c r="BE38" s="697"/>
      <c r="BF38" s="721"/>
      <c r="BG38" s="711" t="s">
        <v>334</v>
      </c>
      <c r="BH38" s="712"/>
      <c r="BI38" s="712"/>
      <c r="BJ38" s="712"/>
      <c r="BK38" s="712"/>
      <c r="BL38" s="712"/>
      <c r="BM38" s="712"/>
      <c r="BN38" s="712"/>
      <c r="BO38" s="712"/>
      <c r="BP38" s="712"/>
      <c r="BQ38" s="712"/>
      <c r="BR38" s="712"/>
      <c r="BS38" s="712"/>
      <c r="BT38" s="712"/>
      <c r="BU38" s="713"/>
      <c r="BV38" s="678">
        <v>1528</v>
      </c>
      <c r="BW38" s="679"/>
      <c r="BX38" s="679"/>
      <c r="BY38" s="679"/>
      <c r="BZ38" s="679"/>
      <c r="CA38" s="679"/>
      <c r="CB38" s="722"/>
      <c r="CD38" s="711" t="s">
        <v>335</v>
      </c>
      <c r="CE38" s="712"/>
      <c r="CF38" s="712"/>
      <c r="CG38" s="712"/>
      <c r="CH38" s="712"/>
      <c r="CI38" s="712"/>
      <c r="CJ38" s="712"/>
      <c r="CK38" s="712"/>
      <c r="CL38" s="712"/>
      <c r="CM38" s="712"/>
      <c r="CN38" s="712"/>
      <c r="CO38" s="712"/>
      <c r="CP38" s="712"/>
      <c r="CQ38" s="713"/>
      <c r="CR38" s="678">
        <v>366953</v>
      </c>
      <c r="CS38" s="679"/>
      <c r="CT38" s="679"/>
      <c r="CU38" s="679"/>
      <c r="CV38" s="679"/>
      <c r="CW38" s="679"/>
      <c r="CX38" s="679"/>
      <c r="CY38" s="680"/>
      <c r="CZ38" s="681">
        <v>9</v>
      </c>
      <c r="DA38" s="699"/>
      <c r="DB38" s="699"/>
      <c r="DC38" s="700"/>
      <c r="DD38" s="684">
        <v>316219</v>
      </c>
      <c r="DE38" s="679"/>
      <c r="DF38" s="679"/>
      <c r="DG38" s="679"/>
      <c r="DH38" s="679"/>
      <c r="DI38" s="679"/>
      <c r="DJ38" s="679"/>
      <c r="DK38" s="680"/>
      <c r="DL38" s="684">
        <v>306302</v>
      </c>
      <c r="DM38" s="679"/>
      <c r="DN38" s="679"/>
      <c r="DO38" s="679"/>
      <c r="DP38" s="679"/>
      <c r="DQ38" s="679"/>
      <c r="DR38" s="679"/>
      <c r="DS38" s="679"/>
      <c r="DT38" s="679"/>
      <c r="DU38" s="679"/>
      <c r="DV38" s="680"/>
      <c r="DW38" s="681">
        <v>11</v>
      </c>
      <c r="DX38" s="699"/>
      <c r="DY38" s="699"/>
      <c r="DZ38" s="699"/>
      <c r="EA38" s="699"/>
      <c r="EB38" s="699"/>
      <c r="EC38" s="714"/>
    </row>
    <row r="39" spans="2:133" ht="11.25" customHeight="1" x14ac:dyDescent="0.15">
      <c r="B39" s="675" t="s">
        <v>336</v>
      </c>
      <c r="C39" s="676"/>
      <c r="D39" s="676"/>
      <c r="E39" s="676"/>
      <c r="F39" s="676"/>
      <c r="G39" s="676"/>
      <c r="H39" s="676"/>
      <c r="I39" s="676"/>
      <c r="J39" s="676"/>
      <c r="K39" s="676"/>
      <c r="L39" s="676"/>
      <c r="M39" s="676"/>
      <c r="N39" s="676"/>
      <c r="O39" s="676"/>
      <c r="P39" s="676"/>
      <c r="Q39" s="677"/>
      <c r="R39" s="678">
        <v>170000</v>
      </c>
      <c r="S39" s="679"/>
      <c r="T39" s="679"/>
      <c r="U39" s="679"/>
      <c r="V39" s="679"/>
      <c r="W39" s="679"/>
      <c r="X39" s="679"/>
      <c r="Y39" s="680"/>
      <c r="Z39" s="715">
        <v>3.9</v>
      </c>
      <c r="AA39" s="715"/>
      <c r="AB39" s="715"/>
      <c r="AC39" s="715"/>
      <c r="AD39" s="716" t="s">
        <v>128</v>
      </c>
      <c r="AE39" s="716"/>
      <c r="AF39" s="716"/>
      <c r="AG39" s="716"/>
      <c r="AH39" s="716"/>
      <c r="AI39" s="716"/>
      <c r="AJ39" s="716"/>
      <c r="AK39" s="716"/>
      <c r="AL39" s="681" t="s">
        <v>231</v>
      </c>
      <c r="AM39" s="682"/>
      <c r="AN39" s="682"/>
      <c r="AO39" s="717"/>
      <c r="AQ39" s="718" t="s">
        <v>337</v>
      </c>
      <c r="AR39" s="719"/>
      <c r="AS39" s="719"/>
      <c r="AT39" s="719"/>
      <c r="AU39" s="719"/>
      <c r="AV39" s="719"/>
      <c r="AW39" s="719"/>
      <c r="AX39" s="719"/>
      <c r="AY39" s="720"/>
      <c r="AZ39" s="678" t="s">
        <v>231</v>
      </c>
      <c r="BA39" s="679"/>
      <c r="BB39" s="679"/>
      <c r="BC39" s="679"/>
      <c r="BD39" s="697"/>
      <c r="BE39" s="697"/>
      <c r="BF39" s="721"/>
      <c r="BG39" s="711" t="s">
        <v>338</v>
      </c>
      <c r="BH39" s="712"/>
      <c r="BI39" s="712"/>
      <c r="BJ39" s="712"/>
      <c r="BK39" s="712"/>
      <c r="BL39" s="712"/>
      <c r="BM39" s="712"/>
      <c r="BN39" s="712"/>
      <c r="BO39" s="712"/>
      <c r="BP39" s="712"/>
      <c r="BQ39" s="712"/>
      <c r="BR39" s="712"/>
      <c r="BS39" s="712"/>
      <c r="BT39" s="712"/>
      <c r="BU39" s="713"/>
      <c r="BV39" s="678">
        <v>2492</v>
      </c>
      <c r="BW39" s="679"/>
      <c r="BX39" s="679"/>
      <c r="BY39" s="679"/>
      <c r="BZ39" s="679"/>
      <c r="CA39" s="679"/>
      <c r="CB39" s="722"/>
      <c r="CD39" s="711" t="s">
        <v>339</v>
      </c>
      <c r="CE39" s="712"/>
      <c r="CF39" s="712"/>
      <c r="CG39" s="712"/>
      <c r="CH39" s="712"/>
      <c r="CI39" s="712"/>
      <c r="CJ39" s="712"/>
      <c r="CK39" s="712"/>
      <c r="CL39" s="712"/>
      <c r="CM39" s="712"/>
      <c r="CN39" s="712"/>
      <c r="CO39" s="712"/>
      <c r="CP39" s="712"/>
      <c r="CQ39" s="713"/>
      <c r="CR39" s="678">
        <v>14834</v>
      </c>
      <c r="CS39" s="697"/>
      <c r="CT39" s="697"/>
      <c r="CU39" s="697"/>
      <c r="CV39" s="697"/>
      <c r="CW39" s="697"/>
      <c r="CX39" s="697"/>
      <c r="CY39" s="698"/>
      <c r="CZ39" s="681">
        <v>0.4</v>
      </c>
      <c r="DA39" s="699"/>
      <c r="DB39" s="699"/>
      <c r="DC39" s="700"/>
      <c r="DD39" s="684">
        <v>4499</v>
      </c>
      <c r="DE39" s="697"/>
      <c r="DF39" s="697"/>
      <c r="DG39" s="697"/>
      <c r="DH39" s="697"/>
      <c r="DI39" s="697"/>
      <c r="DJ39" s="697"/>
      <c r="DK39" s="698"/>
      <c r="DL39" s="684" t="s">
        <v>128</v>
      </c>
      <c r="DM39" s="697"/>
      <c r="DN39" s="697"/>
      <c r="DO39" s="697"/>
      <c r="DP39" s="697"/>
      <c r="DQ39" s="697"/>
      <c r="DR39" s="697"/>
      <c r="DS39" s="697"/>
      <c r="DT39" s="697"/>
      <c r="DU39" s="697"/>
      <c r="DV39" s="698"/>
      <c r="DW39" s="681" t="s">
        <v>231</v>
      </c>
      <c r="DX39" s="699"/>
      <c r="DY39" s="699"/>
      <c r="DZ39" s="699"/>
      <c r="EA39" s="699"/>
      <c r="EB39" s="699"/>
      <c r="EC39" s="714"/>
    </row>
    <row r="40" spans="2:133" ht="11.25" customHeight="1" x14ac:dyDescent="0.15">
      <c r="B40" s="675" t="s">
        <v>340</v>
      </c>
      <c r="C40" s="676"/>
      <c r="D40" s="676"/>
      <c r="E40" s="676"/>
      <c r="F40" s="676"/>
      <c r="G40" s="676"/>
      <c r="H40" s="676"/>
      <c r="I40" s="676"/>
      <c r="J40" s="676"/>
      <c r="K40" s="676"/>
      <c r="L40" s="676"/>
      <c r="M40" s="676"/>
      <c r="N40" s="676"/>
      <c r="O40" s="676"/>
      <c r="P40" s="676"/>
      <c r="Q40" s="677"/>
      <c r="R40" s="678" t="s">
        <v>231</v>
      </c>
      <c r="S40" s="679"/>
      <c r="T40" s="679"/>
      <c r="U40" s="679"/>
      <c r="V40" s="679"/>
      <c r="W40" s="679"/>
      <c r="X40" s="679"/>
      <c r="Y40" s="680"/>
      <c r="Z40" s="715" t="s">
        <v>128</v>
      </c>
      <c r="AA40" s="715"/>
      <c r="AB40" s="715"/>
      <c r="AC40" s="715"/>
      <c r="AD40" s="716" t="s">
        <v>171</v>
      </c>
      <c r="AE40" s="716"/>
      <c r="AF40" s="716"/>
      <c r="AG40" s="716"/>
      <c r="AH40" s="716"/>
      <c r="AI40" s="716"/>
      <c r="AJ40" s="716"/>
      <c r="AK40" s="716"/>
      <c r="AL40" s="681" t="s">
        <v>231</v>
      </c>
      <c r="AM40" s="682"/>
      <c r="AN40" s="682"/>
      <c r="AO40" s="717"/>
      <c r="AQ40" s="718" t="s">
        <v>341</v>
      </c>
      <c r="AR40" s="719"/>
      <c r="AS40" s="719"/>
      <c r="AT40" s="719"/>
      <c r="AU40" s="719"/>
      <c r="AV40" s="719"/>
      <c r="AW40" s="719"/>
      <c r="AX40" s="719"/>
      <c r="AY40" s="720"/>
      <c r="AZ40" s="678" t="s">
        <v>231</v>
      </c>
      <c r="BA40" s="679"/>
      <c r="BB40" s="679"/>
      <c r="BC40" s="679"/>
      <c r="BD40" s="697"/>
      <c r="BE40" s="697"/>
      <c r="BF40" s="721"/>
      <c r="BG40" s="723" t="s">
        <v>342</v>
      </c>
      <c r="BH40" s="724"/>
      <c r="BI40" s="724"/>
      <c r="BJ40" s="724"/>
      <c r="BK40" s="724"/>
      <c r="BL40" s="236"/>
      <c r="BM40" s="712" t="s">
        <v>343</v>
      </c>
      <c r="BN40" s="712"/>
      <c r="BO40" s="712"/>
      <c r="BP40" s="712"/>
      <c r="BQ40" s="712"/>
      <c r="BR40" s="712"/>
      <c r="BS40" s="712"/>
      <c r="BT40" s="712"/>
      <c r="BU40" s="713"/>
      <c r="BV40" s="678">
        <v>71</v>
      </c>
      <c r="BW40" s="679"/>
      <c r="BX40" s="679"/>
      <c r="BY40" s="679"/>
      <c r="BZ40" s="679"/>
      <c r="CA40" s="679"/>
      <c r="CB40" s="722"/>
      <c r="CD40" s="711" t="s">
        <v>344</v>
      </c>
      <c r="CE40" s="712"/>
      <c r="CF40" s="712"/>
      <c r="CG40" s="712"/>
      <c r="CH40" s="712"/>
      <c r="CI40" s="712"/>
      <c r="CJ40" s="712"/>
      <c r="CK40" s="712"/>
      <c r="CL40" s="712"/>
      <c r="CM40" s="712"/>
      <c r="CN40" s="712"/>
      <c r="CO40" s="712"/>
      <c r="CP40" s="712"/>
      <c r="CQ40" s="713"/>
      <c r="CR40" s="678">
        <v>40020</v>
      </c>
      <c r="CS40" s="679"/>
      <c r="CT40" s="679"/>
      <c r="CU40" s="679"/>
      <c r="CV40" s="679"/>
      <c r="CW40" s="679"/>
      <c r="CX40" s="679"/>
      <c r="CY40" s="680"/>
      <c r="CZ40" s="681">
        <v>1</v>
      </c>
      <c r="DA40" s="699"/>
      <c r="DB40" s="699"/>
      <c r="DC40" s="700"/>
      <c r="DD40" s="684" t="s">
        <v>231</v>
      </c>
      <c r="DE40" s="679"/>
      <c r="DF40" s="679"/>
      <c r="DG40" s="679"/>
      <c r="DH40" s="679"/>
      <c r="DI40" s="679"/>
      <c r="DJ40" s="679"/>
      <c r="DK40" s="680"/>
      <c r="DL40" s="684" t="s">
        <v>231</v>
      </c>
      <c r="DM40" s="679"/>
      <c r="DN40" s="679"/>
      <c r="DO40" s="679"/>
      <c r="DP40" s="679"/>
      <c r="DQ40" s="679"/>
      <c r="DR40" s="679"/>
      <c r="DS40" s="679"/>
      <c r="DT40" s="679"/>
      <c r="DU40" s="679"/>
      <c r="DV40" s="680"/>
      <c r="DW40" s="681" t="s">
        <v>231</v>
      </c>
      <c r="DX40" s="699"/>
      <c r="DY40" s="699"/>
      <c r="DZ40" s="699"/>
      <c r="EA40" s="699"/>
      <c r="EB40" s="699"/>
      <c r="EC40" s="714"/>
    </row>
    <row r="41" spans="2:133" ht="11.25" customHeight="1" x14ac:dyDescent="0.15">
      <c r="B41" s="675" t="s">
        <v>345</v>
      </c>
      <c r="C41" s="676"/>
      <c r="D41" s="676"/>
      <c r="E41" s="676"/>
      <c r="F41" s="676"/>
      <c r="G41" s="676"/>
      <c r="H41" s="676"/>
      <c r="I41" s="676"/>
      <c r="J41" s="676"/>
      <c r="K41" s="676"/>
      <c r="L41" s="676"/>
      <c r="M41" s="676"/>
      <c r="N41" s="676"/>
      <c r="O41" s="676"/>
      <c r="P41" s="676"/>
      <c r="Q41" s="677"/>
      <c r="R41" s="678">
        <v>112700</v>
      </c>
      <c r="S41" s="679"/>
      <c r="T41" s="679"/>
      <c r="U41" s="679"/>
      <c r="V41" s="679"/>
      <c r="W41" s="679"/>
      <c r="X41" s="679"/>
      <c r="Y41" s="680"/>
      <c r="Z41" s="715">
        <v>2.6</v>
      </c>
      <c r="AA41" s="715"/>
      <c r="AB41" s="715"/>
      <c r="AC41" s="715"/>
      <c r="AD41" s="716" t="s">
        <v>231</v>
      </c>
      <c r="AE41" s="716"/>
      <c r="AF41" s="716"/>
      <c r="AG41" s="716"/>
      <c r="AH41" s="716"/>
      <c r="AI41" s="716"/>
      <c r="AJ41" s="716"/>
      <c r="AK41" s="716"/>
      <c r="AL41" s="681" t="s">
        <v>231</v>
      </c>
      <c r="AM41" s="682"/>
      <c r="AN41" s="682"/>
      <c r="AO41" s="717"/>
      <c r="AQ41" s="718" t="s">
        <v>346</v>
      </c>
      <c r="AR41" s="719"/>
      <c r="AS41" s="719"/>
      <c r="AT41" s="719"/>
      <c r="AU41" s="719"/>
      <c r="AV41" s="719"/>
      <c r="AW41" s="719"/>
      <c r="AX41" s="719"/>
      <c r="AY41" s="720"/>
      <c r="AZ41" s="678">
        <v>56223</v>
      </c>
      <c r="BA41" s="679"/>
      <c r="BB41" s="679"/>
      <c r="BC41" s="679"/>
      <c r="BD41" s="697"/>
      <c r="BE41" s="697"/>
      <c r="BF41" s="721"/>
      <c r="BG41" s="723"/>
      <c r="BH41" s="724"/>
      <c r="BI41" s="724"/>
      <c r="BJ41" s="724"/>
      <c r="BK41" s="724"/>
      <c r="BL41" s="236"/>
      <c r="BM41" s="712" t="s">
        <v>347</v>
      </c>
      <c r="BN41" s="712"/>
      <c r="BO41" s="712"/>
      <c r="BP41" s="712"/>
      <c r="BQ41" s="712"/>
      <c r="BR41" s="712"/>
      <c r="BS41" s="712"/>
      <c r="BT41" s="712"/>
      <c r="BU41" s="713"/>
      <c r="BV41" s="678" t="s">
        <v>231</v>
      </c>
      <c r="BW41" s="679"/>
      <c r="BX41" s="679"/>
      <c r="BY41" s="679"/>
      <c r="BZ41" s="679"/>
      <c r="CA41" s="679"/>
      <c r="CB41" s="722"/>
      <c r="CD41" s="711" t="s">
        <v>348</v>
      </c>
      <c r="CE41" s="712"/>
      <c r="CF41" s="712"/>
      <c r="CG41" s="712"/>
      <c r="CH41" s="712"/>
      <c r="CI41" s="712"/>
      <c r="CJ41" s="712"/>
      <c r="CK41" s="712"/>
      <c r="CL41" s="712"/>
      <c r="CM41" s="712"/>
      <c r="CN41" s="712"/>
      <c r="CO41" s="712"/>
      <c r="CP41" s="712"/>
      <c r="CQ41" s="713"/>
      <c r="CR41" s="678" t="s">
        <v>128</v>
      </c>
      <c r="CS41" s="697"/>
      <c r="CT41" s="697"/>
      <c r="CU41" s="697"/>
      <c r="CV41" s="697"/>
      <c r="CW41" s="697"/>
      <c r="CX41" s="697"/>
      <c r="CY41" s="698"/>
      <c r="CZ41" s="681" t="s">
        <v>128</v>
      </c>
      <c r="DA41" s="699"/>
      <c r="DB41" s="699"/>
      <c r="DC41" s="700"/>
      <c r="DD41" s="684" t="s">
        <v>231</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349</v>
      </c>
      <c r="C42" s="660"/>
      <c r="D42" s="660"/>
      <c r="E42" s="660"/>
      <c r="F42" s="660"/>
      <c r="G42" s="660"/>
      <c r="H42" s="660"/>
      <c r="I42" s="660"/>
      <c r="J42" s="660"/>
      <c r="K42" s="660"/>
      <c r="L42" s="660"/>
      <c r="M42" s="660"/>
      <c r="N42" s="660"/>
      <c r="O42" s="660"/>
      <c r="P42" s="660"/>
      <c r="Q42" s="661"/>
      <c r="R42" s="662">
        <v>4335170</v>
      </c>
      <c r="S42" s="701"/>
      <c r="T42" s="701"/>
      <c r="U42" s="701"/>
      <c r="V42" s="701"/>
      <c r="W42" s="701"/>
      <c r="X42" s="701"/>
      <c r="Y42" s="703"/>
      <c r="Z42" s="704">
        <v>100</v>
      </c>
      <c r="AA42" s="704"/>
      <c r="AB42" s="704"/>
      <c r="AC42" s="704"/>
      <c r="AD42" s="705">
        <v>2677178</v>
      </c>
      <c r="AE42" s="705"/>
      <c r="AF42" s="705"/>
      <c r="AG42" s="705"/>
      <c r="AH42" s="705"/>
      <c r="AI42" s="705"/>
      <c r="AJ42" s="705"/>
      <c r="AK42" s="705"/>
      <c r="AL42" s="665">
        <v>100</v>
      </c>
      <c r="AM42" s="706"/>
      <c r="AN42" s="706"/>
      <c r="AO42" s="707"/>
      <c r="AQ42" s="708" t="s">
        <v>350</v>
      </c>
      <c r="AR42" s="709"/>
      <c r="AS42" s="709"/>
      <c r="AT42" s="709"/>
      <c r="AU42" s="709"/>
      <c r="AV42" s="709"/>
      <c r="AW42" s="709"/>
      <c r="AX42" s="709"/>
      <c r="AY42" s="710"/>
      <c r="AZ42" s="662">
        <v>308017</v>
      </c>
      <c r="BA42" s="701"/>
      <c r="BB42" s="701"/>
      <c r="BC42" s="701"/>
      <c r="BD42" s="663"/>
      <c r="BE42" s="663"/>
      <c r="BF42" s="727"/>
      <c r="BG42" s="725"/>
      <c r="BH42" s="726"/>
      <c r="BI42" s="726"/>
      <c r="BJ42" s="726"/>
      <c r="BK42" s="726"/>
      <c r="BL42" s="237"/>
      <c r="BM42" s="728" t="s">
        <v>351</v>
      </c>
      <c r="BN42" s="728"/>
      <c r="BO42" s="728"/>
      <c r="BP42" s="728"/>
      <c r="BQ42" s="728"/>
      <c r="BR42" s="728"/>
      <c r="BS42" s="728"/>
      <c r="BT42" s="728"/>
      <c r="BU42" s="729"/>
      <c r="BV42" s="662">
        <v>312</v>
      </c>
      <c r="BW42" s="701"/>
      <c r="BX42" s="701"/>
      <c r="BY42" s="701"/>
      <c r="BZ42" s="701"/>
      <c r="CA42" s="701"/>
      <c r="CB42" s="702"/>
      <c r="CD42" s="675" t="s">
        <v>352</v>
      </c>
      <c r="CE42" s="676"/>
      <c r="CF42" s="676"/>
      <c r="CG42" s="676"/>
      <c r="CH42" s="676"/>
      <c r="CI42" s="676"/>
      <c r="CJ42" s="676"/>
      <c r="CK42" s="676"/>
      <c r="CL42" s="676"/>
      <c r="CM42" s="676"/>
      <c r="CN42" s="676"/>
      <c r="CO42" s="676"/>
      <c r="CP42" s="676"/>
      <c r="CQ42" s="677"/>
      <c r="CR42" s="678">
        <v>365060</v>
      </c>
      <c r="CS42" s="679"/>
      <c r="CT42" s="679"/>
      <c r="CU42" s="679"/>
      <c r="CV42" s="679"/>
      <c r="CW42" s="679"/>
      <c r="CX42" s="679"/>
      <c r="CY42" s="680"/>
      <c r="CZ42" s="681">
        <v>9</v>
      </c>
      <c r="DA42" s="682"/>
      <c r="DB42" s="682"/>
      <c r="DC42" s="683"/>
      <c r="DD42" s="684">
        <v>265824</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353</v>
      </c>
      <c r="CE43" s="676"/>
      <c r="CF43" s="676"/>
      <c r="CG43" s="676"/>
      <c r="CH43" s="676"/>
      <c r="CI43" s="676"/>
      <c r="CJ43" s="676"/>
      <c r="CK43" s="676"/>
      <c r="CL43" s="676"/>
      <c r="CM43" s="676"/>
      <c r="CN43" s="676"/>
      <c r="CO43" s="676"/>
      <c r="CP43" s="676"/>
      <c r="CQ43" s="677"/>
      <c r="CR43" s="678">
        <v>8556</v>
      </c>
      <c r="CS43" s="697"/>
      <c r="CT43" s="697"/>
      <c r="CU43" s="697"/>
      <c r="CV43" s="697"/>
      <c r="CW43" s="697"/>
      <c r="CX43" s="697"/>
      <c r="CY43" s="698"/>
      <c r="CZ43" s="681">
        <v>0.2</v>
      </c>
      <c r="DA43" s="699"/>
      <c r="DB43" s="699"/>
      <c r="DC43" s="700"/>
      <c r="DD43" s="684">
        <v>8556</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301</v>
      </c>
      <c r="CE44" s="692"/>
      <c r="CF44" s="675" t="s">
        <v>354</v>
      </c>
      <c r="CG44" s="676"/>
      <c r="CH44" s="676"/>
      <c r="CI44" s="676"/>
      <c r="CJ44" s="676"/>
      <c r="CK44" s="676"/>
      <c r="CL44" s="676"/>
      <c r="CM44" s="676"/>
      <c r="CN44" s="676"/>
      <c r="CO44" s="676"/>
      <c r="CP44" s="676"/>
      <c r="CQ44" s="677"/>
      <c r="CR44" s="678">
        <v>365060</v>
      </c>
      <c r="CS44" s="679"/>
      <c r="CT44" s="679"/>
      <c r="CU44" s="679"/>
      <c r="CV44" s="679"/>
      <c r="CW44" s="679"/>
      <c r="CX44" s="679"/>
      <c r="CY44" s="680"/>
      <c r="CZ44" s="681">
        <v>9</v>
      </c>
      <c r="DA44" s="682"/>
      <c r="DB44" s="682"/>
      <c r="DC44" s="683"/>
      <c r="DD44" s="684">
        <v>265824</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355</v>
      </c>
      <c r="CG45" s="676"/>
      <c r="CH45" s="676"/>
      <c r="CI45" s="676"/>
      <c r="CJ45" s="676"/>
      <c r="CK45" s="676"/>
      <c r="CL45" s="676"/>
      <c r="CM45" s="676"/>
      <c r="CN45" s="676"/>
      <c r="CO45" s="676"/>
      <c r="CP45" s="676"/>
      <c r="CQ45" s="677"/>
      <c r="CR45" s="678">
        <v>82281</v>
      </c>
      <c r="CS45" s="697"/>
      <c r="CT45" s="697"/>
      <c r="CU45" s="697"/>
      <c r="CV45" s="697"/>
      <c r="CW45" s="697"/>
      <c r="CX45" s="697"/>
      <c r="CY45" s="698"/>
      <c r="CZ45" s="681">
        <v>2</v>
      </c>
      <c r="DA45" s="699"/>
      <c r="DB45" s="699"/>
      <c r="DC45" s="700"/>
      <c r="DD45" s="684">
        <v>12907</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357</v>
      </c>
      <c r="CG46" s="676"/>
      <c r="CH46" s="676"/>
      <c r="CI46" s="676"/>
      <c r="CJ46" s="676"/>
      <c r="CK46" s="676"/>
      <c r="CL46" s="676"/>
      <c r="CM46" s="676"/>
      <c r="CN46" s="676"/>
      <c r="CO46" s="676"/>
      <c r="CP46" s="676"/>
      <c r="CQ46" s="677"/>
      <c r="CR46" s="678">
        <v>282779</v>
      </c>
      <c r="CS46" s="679"/>
      <c r="CT46" s="679"/>
      <c r="CU46" s="679"/>
      <c r="CV46" s="679"/>
      <c r="CW46" s="679"/>
      <c r="CX46" s="679"/>
      <c r="CY46" s="680"/>
      <c r="CZ46" s="681">
        <v>7</v>
      </c>
      <c r="DA46" s="682"/>
      <c r="DB46" s="682"/>
      <c r="DC46" s="683"/>
      <c r="DD46" s="684">
        <v>252917</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359</v>
      </c>
      <c r="CG47" s="676"/>
      <c r="CH47" s="676"/>
      <c r="CI47" s="676"/>
      <c r="CJ47" s="676"/>
      <c r="CK47" s="676"/>
      <c r="CL47" s="676"/>
      <c r="CM47" s="676"/>
      <c r="CN47" s="676"/>
      <c r="CO47" s="676"/>
      <c r="CP47" s="676"/>
      <c r="CQ47" s="677"/>
      <c r="CR47" s="678" t="s">
        <v>231</v>
      </c>
      <c r="CS47" s="697"/>
      <c r="CT47" s="697"/>
      <c r="CU47" s="697"/>
      <c r="CV47" s="697"/>
      <c r="CW47" s="697"/>
      <c r="CX47" s="697"/>
      <c r="CY47" s="698"/>
      <c r="CZ47" s="681" t="s">
        <v>231</v>
      </c>
      <c r="DA47" s="699"/>
      <c r="DB47" s="699"/>
      <c r="DC47" s="700"/>
      <c r="DD47" s="684" t="s">
        <v>231</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360</v>
      </c>
      <c r="CD48" s="695"/>
      <c r="CE48" s="696"/>
      <c r="CF48" s="675" t="s">
        <v>361</v>
      </c>
      <c r="CG48" s="676"/>
      <c r="CH48" s="676"/>
      <c r="CI48" s="676"/>
      <c r="CJ48" s="676"/>
      <c r="CK48" s="676"/>
      <c r="CL48" s="676"/>
      <c r="CM48" s="676"/>
      <c r="CN48" s="676"/>
      <c r="CO48" s="676"/>
      <c r="CP48" s="676"/>
      <c r="CQ48" s="677"/>
      <c r="CR48" s="678" t="s">
        <v>128</v>
      </c>
      <c r="CS48" s="679"/>
      <c r="CT48" s="679"/>
      <c r="CU48" s="679"/>
      <c r="CV48" s="679"/>
      <c r="CW48" s="679"/>
      <c r="CX48" s="679"/>
      <c r="CY48" s="680"/>
      <c r="CZ48" s="681" t="s">
        <v>128</v>
      </c>
      <c r="DA48" s="682"/>
      <c r="DB48" s="682"/>
      <c r="DC48" s="683"/>
      <c r="DD48" s="684" t="s">
        <v>231</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362</v>
      </c>
      <c r="CE49" s="660"/>
      <c r="CF49" s="660"/>
      <c r="CG49" s="660"/>
      <c r="CH49" s="660"/>
      <c r="CI49" s="660"/>
      <c r="CJ49" s="660"/>
      <c r="CK49" s="660"/>
      <c r="CL49" s="660"/>
      <c r="CM49" s="660"/>
      <c r="CN49" s="660"/>
      <c r="CO49" s="660"/>
      <c r="CP49" s="660"/>
      <c r="CQ49" s="661"/>
      <c r="CR49" s="662">
        <v>4059487</v>
      </c>
      <c r="CS49" s="663"/>
      <c r="CT49" s="663"/>
      <c r="CU49" s="663"/>
      <c r="CV49" s="663"/>
      <c r="CW49" s="663"/>
      <c r="CX49" s="663"/>
      <c r="CY49" s="664"/>
      <c r="CZ49" s="665">
        <v>100</v>
      </c>
      <c r="DA49" s="666"/>
      <c r="DB49" s="666"/>
      <c r="DC49" s="667"/>
      <c r="DD49" s="668">
        <v>3123575</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uGF8D5+e+fpKe43G2CdbJjboMetkfHPqcktKosbVdXDpgwgBMyWaSK9b6drrBAITfxXHAdPCUJdxWRE7L6xP5g==" saltValue="AtlikIvnvlgvvgoPdQrBS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64" zoomScale="70" zoomScaleNormal="25" zoomScaleSheetLayoutView="70" workbookViewId="0">
      <selection activeCell="AU78" sqref="AU78:AY78"/>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364</v>
      </c>
      <c r="DK2" s="1204"/>
      <c r="DL2" s="1204"/>
      <c r="DM2" s="1204"/>
      <c r="DN2" s="1204"/>
      <c r="DO2" s="1205"/>
      <c r="DP2" s="250"/>
      <c r="DQ2" s="1203" t="s">
        <v>365</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366</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368</v>
      </c>
      <c r="B5" s="1089"/>
      <c r="C5" s="1089"/>
      <c r="D5" s="1089"/>
      <c r="E5" s="1089"/>
      <c r="F5" s="1089"/>
      <c r="G5" s="1089"/>
      <c r="H5" s="1089"/>
      <c r="I5" s="1089"/>
      <c r="J5" s="1089"/>
      <c r="K5" s="1089"/>
      <c r="L5" s="1089"/>
      <c r="M5" s="1089"/>
      <c r="N5" s="1089"/>
      <c r="O5" s="1089"/>
      <c r="P5" s="1090"/>
      <c r="Q5" s="1094" t="s">
        <v>369</v>
      </c>
      <c r="R5" s="1095"/>
      <c r="S5" s="1095"/>
      <c r="T5" s="1095"/>
      <c r="U5" s="1096"/>
      <c r="V5" s="1094" t="s">
        <v>370</v>
      </c>
      <c r="W5" s="1095"/>
      <c r="X5" s="1095"/>
      <c r="Y5" s="1095"/>
      <c r="Z5" s="1096"/>
      <c r="AA5" s="1094" t="s">
        <v>371</v>
      </c>
      <c r="AB5" s="1095"/>
      <c r="AC5" s="1095"/>
      <c r="AD5" s="1095"/>
      <c r="AE5" s="1095"/>
      <c r="AF5" s="1206" t="s">
        <v>372</v>
      </c>
      <c r="AG5" s="1095"/>
      <c r="AH5" s="1095"/>
      <c r="AI5" s="1095"/>
      <c r="AJ5" s="1110"/>
      <c r="AK5" s="1095" t="s">
        <v>373</v>
      </c>
      <c r="AL5" s="1095"/>
      <c r="AM5" s="1095"/>
      <c r="AN5" s="1095"/>
      <c r="AO5" s="1096"/>
      <c r="AP5" s="1094" t="s">
        <v>374</v>
      </c>
      <c r="AQ5" s="1095"/>
      <c r="AR5" s="1095"/>
      <c r="AS5" s="1095"/>
      <c r="AT5" s="1096"/>
      <c r="AU5" s="1094" t="s">
        <v>375</v>
      </c>
      <c r="AV5" s="1095"/>
      <c r="AW5" s="1095"/>
      <c r="AX5" s="1095"/>
      <c r="AY5" s="1110"/>
      <c r="AZ5" s="257"/>
      <c r="BA5" s="257"/>
      <c r="BB5" s="257"/>
      <c r="BC5" s="257"/>
      <c r="BD5" s="257"/>
      <c r="BE5" s="258"/>
      <c r="BF5" s="258"/>
      <c r="BG5" s="258"/>
      <c r="BH5" s="258"/>
      <c r="BI5" s="258"/>
      <c r="BJ5" s="258"/>
      <c r="BK5" s="258"/>
      <c r="BL5" s="258"/>
      <c r="BM5" s="258"/>
      <c r="BN5" s="258"/>
      <c r="BO5" s="258"/>
      <c r="BP5" s="258"/>
      <c r="BQ5" s="1088" t="s">
        <v>376</v>
      </c>
      <c r="BR5" s="1089"/>
      <c r="BS5" s="1089"/>
      <c r="BT5" s="1089"/>
      <c r="BU5" s="1089"/>
      <c r="BV5" s="1089"/>
      <c r="BW5" s="1089"/>
      <c r="BX5" s="1089"/>
      <c r="BY5" s="1089"/>
      <c r="BZ5" s="1089"/>
      <c r="CA5" s="1089"/>
      <c r="CB5" s="1089"/>
      <c r="CC5" s="1089"/>
      <c r="CD5" s="1089"/>
      <c r="CE5" s="1089"/>
      <c r="CF5" s="1089"/>
      <c r="CG5" s="1090"/>
      <c r="CH5" s="1094" t="s">
        <v>377</v>
      </c>
      <c r="CI5" s="1095"/>
      <c r="CJ5" s="1095"/>
      <c r="CK5" s="1095"/>
      <c r="CL5" s="1096"/>
      <c r="CM5" s="1094" t="s">
        <v>378</v>
      </c>
      <c r="CN5" s="1095"/>
      <c r="CO5" s="1095"/>
      <c r="CP5" s="1095"/>
      <c r="CQ5" s="1096"/>
      <c r="CR5" s="1094" t="s">
        <v>379</v>
      </c>
      <c r="CS5" s="1095"/>
      <c r="CT5" s="1095"/>
      <c r="CU5" s="1095"/>
      <c r="CV5" s="1096"/>
      <c r="CW5" s="1094" t="s">
        <v>380</v>
      </c>
      <c r="CX5" s="1095"/>
      <c r="CY5" s="1095"/>
      <c r="CZ5" s="1095"/>
      <c r="DA5" s="1096"/>
      <c r="DB5" s="1094" t="s">
        <v>381</v>
      </c>
      <c r="DC5" s="1095"/>
      <c r="DD5" s="1095"/>
      <c r="DE5" s="1095"/>
      <c r="DF5" s="1096"/>
      <c r="DG5" s="1191" t="s">
        <v>382</v>
      </c>
      <c r="DH5" s="1192"/>
      <c r="DI5" s="1192"/>
      <c r="DJ5" s="1192"/>
      <c r="DK5" s="1193"/>
      <c r="DL5" s="1191" t="s">
        <v>383</v>
      </c>
      <c r="DM5" s="1192"/>
      <c r="DN5" s="1192"/>
      <c r="DO5" s="1192"/>
      <c r="DP5" s="1193"/>
      <c r="DQ5" s="1094" t="s">
        <v>384</v>
      </c>
      <c r="DR5" s="1095"/>
      <c r="DS5" s="1095"/>
      <c r="DT5" s="1095"/>
      <c r="DU5" s="1096"/>
      <c r="DV5" s="1094" t="s">
        <v>375</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385</v>
      </c>
      <c r="C7" s="1144"/>
      <c r="D7" s="1144"/>
      <c r="E7" s="1144"/>
      <c r="F7" s="1144"/>
      <c r="G7" s="1144"/>
      <c r="H7" s="1144"/>
      <c r="I7" s="1144"/>
      <c r="J7" s="1144"/>
      <c r="K7" s="1144"/>
      <c r="L7" s="1144"/>
      <c r="M7" s="1144"/>
      <c r="N7" s="1144"/>
      <c r="O7" s="1144"/>
      <c r="P7" s="1145"/>
      <c r="Q7" s="1197">
        <v>4341</v>
      </c>
      <c r="R7" s="1198"/>
      <c r="S7" s="1198"/>
      <c r="T7" s="1198"/>
      <c r="U7" s="1198"/>
      <c r="V7" s="1198">
        <v>4065</v>
      </c>
      <c r="W7" s="1198"/>
      <c r="X7" s="1198"/>
      <c r="Y7" s="1198"/>
      <c r="Z7" s="1198"/>
      <c r="AA7" s="1198">
        <v>276</v>
      </c>
      <c r="AB7" s="1198"/>
      <c r="AC7" s="1198"/>
      <c r="AD7" s="1198"/>
      <c r="AE7" s="1199"/>
      <c r="AF7" s="1200">
        <v>222</v>
      </c>
      <c r="AG7" s="1201"/>
      <c r="AH7" s="1201"/>
      <c r="AI7" s="1201"/>
      <c r="AJ7" s="1202"/>
      <c r="AK7" s="1184">
        <v>0</v>
      </c>
      <c r="AL7" s="1185"/>
      <c r="AM7" s="1185"/>
      <c r="AN7" s="1185"/>
      <c r="AO7" s="1185"/>
      <c r="AP7" s="1185">
        <v>3147</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c r="BT7" s="1189"/>
      <c r="BU7" s="1189"/>
      <c r="BV7" s="1189"/>
      <c r="BW7" s="1189"/>
      <c r="BX7" s="1189"/>
      <c r="BY7" s="1189"/>
      <c r="BZ7" s="1189"/>
      <c r="CA7" s="1189"/>
      <c r="CB7" s="1189"/>
      <c r="CC7" s="1189"/>
      <c r="CD7" s="1189"/>
      <c r="CE7" s="1189"/>
      <c r="CF7" s="1189"/>
      <c r="CG7" s="1190"/>
      <c r="CH7" s="1181"/>
      <c r="CI7" s="1182"/>
      <c r="CJ7" s="1182"/>
      <c r="CK7" s="1182"/>
      <c r="CL7" s="1183"/>
      <c r="CM7" s="1181"/>
      <c r="CN7" s="1182"/>
      <c r="CO7" s="1182"/>
      <c r="CP7" s="1182"/>
      <c r="CQ7" s="1183"/>
      <c r="CR7" s="1181"/>
      <c r="CS7" s="1182"/>
      <c r="CT7" s="1182"/>
      <c r="CU7" s="1182"/>
      <c r="CV7" s="1183"/>
      <c r="CW7" s="1181"/>
      <c r="CX7" s="1182"/>
      <c r="CY7" s="1182"/>
      <c r="CZ7" s="1182"/>
      <c r="DA7" s="1183"/>
      <c r="DB7" s="1181"/>
      <c r="DC7" s="1182"/>
      <c r="DD7" s="1182"/>
      <c r="DE7" s="1182"/>
      <c r="DF7" s="1183"/>
      <c r="DG7" s="1181"/>
      <c r="DH7" s="1182"/>
      <c r="DI7" s="1182"/>
      <c r="DJ7" s="1182"/>
      <c r="DK7" s="1183"/>
      <c r="DL7" s="1181"/>
      <c r="DM7" s="1182"/>
      <c r="DN7" s="1182"/>
      <c r="DO7" s="1182"/>
      <c r="DP7" s="1183"/>
      <c r="DQ7" s="1181"/>
      <c r="DR7" s="1182"/>
      <c r="DS7" s="1182"/>
      <c r="DT7" s="1182"/>
      <c r="DU7" s="1183"/>
      <c r="DV7" s="1208"/>
      <c r="DW7" s="1209"/>
      <c r="DX7" s="1209"/>
      <c r="DY7" s="1209"/>
      <c r="DZ7" s="1210"/>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386</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387</v>
      </c>
      <c r="B23" s="1037" t="s">
        <v>388</v>
      </c>
      <c r="C23" s="1038"/>
      <c r="D23" s="1038"/>
      <c r="E23" s="1038"/>
      <c r="F23" s="1038"/>
      <c r="G23" s="1038"/>
      <c r="H23" s="1038"/>
      <c r="I23" s="1038"/>
      <c r="J23" s="1038"/>
      <c r="K23" s="1038"/>
      <c r="L23" s="1038"/>
      <c r="M23" s="1038"/>
      <c r="N23" s="1038"/>
      <c r="O23" s="1038"/>
      <c r="P23" s="1039"/>
      <c r="Q23" s="1161"/>
      <c r="R23" s="1162"/>
      <c r="S23" s="1162"/>
      <c r="T23" s="1162"/>
      <c r="U23" s="1162"/>
      <c r="V23" s="1162"/>
      <c r="W23" s="1162"/>
      <c r="X23" s="1162"/>
      <c r="Y23" s="1162"/>
      <c r="Z23" s="1162"/>
      <c r="AA23" s="1162"/>
      <c r="AB23" s="1162"/>
      <c r="AC23" s="1162"/>
      <c r="AD23" s="1162"/>
      <c r="AE23" s="1163"/>
      <c r="AF23" s="1164">
        <v>222</v>
      </c>
      <c r="AG23" s="1162"/>
      <c r="AH23" s="1162"/>
      <c r="AI23" s="1162"/>
      <c r="AJ23" s="1165"/>
      <c r="AK23" s="1166"/>
      <c r="AL23" s="1167"/>
      <c r="AM23" s="1167"/>
      <c r="AN23" s="1167"/>
      <c r="AO23" s="1167"/>
      <c r="AP23" s="1162"/>
      <c r="AQ23" s="1162"/>
      <c r="AR23" s="1162"/>
      <c r="AS23" s="1162"/>
      <c r="AT23" s="1162"/>
      <c r="AU23" s="1168"/>
      <c r="AV23" s="1168"/>
      <c r="AW23" s="1168"/>
      <c r="AX23" s="1168"/>
      <c r="AY23" s="1169"/>
      <c r="AZ23" s="1158" t="s">
        <v>389</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390</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391</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368</v>
      </c>
      <c r="B26" s="1089"/>
      <c r="C26" s="1089"/>
      <c r="D26" s="1089"/>
      <c r="E26" s="1089"/>
      <c r="F26" s="1089"/>
      <c r="G26" s="1089"/>
      <c r="H26" s="1089"/>
      <c r="I26" s="1089"/>
      <c r="J26" s="1089"/>
      <c r="K26" s="1089"/>
      <c r="L26" s="1089"/>
      <c r="M26" s="1089"/>
      <c r="N26" s="1089"/>
      <c r="O26" s="1089"/>
      <c r="P26" s="1090"/>
      <c r="Q26" s="1094" t="s">
        <v>392</v>
      </c>
      <c r="R26" s="1095"/>
      <c r="S26" s="1095"/>
      <c r="T26" s="1095"/>
      <c r="U26" s="1096"/>
      <c r="V26" s="1094" t="s">
        <v>393</v>
      </c>
      <c r="W26" s="1095"/>
      <c r="X26" s="1095"/>
      <c r="Y26" s="1095"/>
      <c r="Z26" s="1096"/>
      <c r="AA26" s="1094" t="s">
        <v>394</v>
      </c>
      <c r="AB26" s="1095"/>
      <c r="AC26" s="1095"/>
      <c r="AD26" s="1095"/>
      <c r="AE26" s="1095"/>
      <c r="AF26" s="1152" t="s">
        <v>395</v>
      </c>
      <c r="AG26" s="1101"/>
      <c r="AH26" s="1101"/>
      <c r="AI26" s="1101"/>
      <c r="AJ26" s="1153"/>
      <c r="AK26" s="1095" t="s">
        <v>396</v>
      </c>
      <c r="AL26" s="1095"/>
      <c r="AM26" s="1095"/>
      <c r="AN26" s="1095"/>
      <c r="AO26" s="1096"/>
      <c r="AP26" s="1094" t="s">
        <v>397</v>
      </c>
      <c r="AQ26" s="1095"/>
      <c r="AR26" s="1095"/>
      <c r="AS26" s="1095"/>
      <c r="AT26" s="1096"/>
      <c r="AU26" s="1094" t="s">
        <v>398</v>
      </c>
      <c r="AV26" s="1095"/>
      <c r="AW26" s="1095"/>
      <c r="AX26" s="1095"/>
      <c r="AY26" s="1096"/>
      <c r="AZ26" s="1094" t="s">
        <v>399</v>
      </c>
      <c r="BA26" s="1095"/>
      <c r="BB26" s="1095"/>
      <c r="BC26" s="1095"/>
      <c r="BD26" s="1096"/>
      <c r="BE26" s="1094" t="s">
        <v>375</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400</v>
      </c>
      <c r="C28" s="1144"/>
      <c r="D28" s="1144"/>
      <c r="E28" s="1144"/>
      <c r="F28" s="1144"/>
      <c r="G28" s="1144"/>
      <c r="H28" s="1144"/>
      <c r="I28" s="1144"/>
      <c r="J28" s="1144"/>
      <c r="K28" s="1144"/>
      <c r="L28" s="1144"/>
      <c r="M28" s="1144"/>
      <c r="N28" s="1144"/>
      <c r="O28" s="1144"/>
      <c r="P28" s="1145"/>
      <c r="Q28" s="1146">
        <v>1171</v>
      </c>
      <c r="R28" s="1147"/>
      <c r="S28" s="1147"/>
      <c r="T28" s="1147"/>
      <c r="U28" s="1147"/>
      <c r="V28" s="1147">
        <v>1121</v>
      </c>
      <c r="W28" s="1147"/>
      <c r="X28" s="1147"/>
      <c r="Y28" s="1147"/>
      <c r="Z28" s="1147"/>
      <c r="AA28" s="1147">
        <v>51</v>
      </c>
      <c r="AB28" s="1147"/>
      <c r="AC28" s="1147"/>
      <c r="AD28" s="1147"/>
      <c r="AE28" s="1148"/>
      <c r="AF28" s="1149">
        <v>51</v>
      </c>
      <c r="AG28" s="1147"/>
      <c r="AH28" s="1147"/>
      <c r="AI28" s="1147"/>
      <c r="AJ28" s="1150"/>
      <c r="AK28" s="1151">
        <v>166</v>
      </c>
      <c r="AL28" s="1139"/>
      <c r="AM28" s="1139"/>
      <c r="AN28" s="1139"/>
      <c r="AO28" s="1139"/>
      <c r="AP28" s="1139">
        <v>0</v>
      </c>
      <c r="AQ28" s="1139"/>
      <c r="AR28" s="1139"/>
      <c r="AS28" s="1139"/>
      <c r="AT28" s="1139"/>
      <c r="AU28" s="1139">
        <v>0</v>
      </c>
      <c r="AV28" s="1139"/>
      <c r="AW28" s="1139"/>
      <c r="AX28" s="1139"/>
      <c r="AY28" s="1139"/>
      <c r="AZ28" s="1140">
        <v>0</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401</v>
      </c>
      <c r="C29" s="1131"/>
      <c r="D29" s="1131"/>
      <c r="E29" s="1131"/>
      <c r="F29" s="1131"/>
      <c r="G29" s="1131"/>
      <c r="H29" s="1131"/>
      <c r="I29" s="1131"/>
      <c r="J29" s="1131"/>
      <c r="K29" s="1131"/>
      <c r="L29" s="1131"/>
      <c r="M29" s="1131"/>
      <c r="N29" s="1131"/>
      <c r="O29" s="1131"/>
      <c r="P29" s="1132"/>
      <c r="Q29" s="1136">
        <v>1152</v>
      </c>
      <c r="R29" s="1137"/>
      <c r="S29" s="1137"/>
      <c r="T29" s="1137"/>
      <c r="U29" s="1137"/>
      <c r="V29" s="1137">
        <v>1095</v>
      </c>
      <c r="W29" s="1137"/>
      <c r="X29" s="1137"/>
      <c r="Y29" s="1137"/>
      <c r="Z29" s="1137"/>
      <c r="AA29" s="1137">
        <v>57</v>
      </c>
      <c r="AB29" s="1137"/>
      <c r="AC29" s="1137"/>
      <c r="AD29" s="1137"/>
      <c r="AE29" s="1138"/>
      <c r="AF29" s="1112">
        <v>57</v>
      </c>
      <c r="AG29" s="1113"/>
      <c r="AH29" s="1113"/>
      <c r="AI29" s="1113"/>
      <c r="AJ29" s="1114"/>
      <c r="AK29" s="1073">
        <v>56</v>
      </c>
      <c r="AL29" s="1064"/>
      <c r="AM29" s="1064"/>
      <c r="AN29" s="1064"/>
      <c r="AO29" s="1064"/>
      <c r="AP29" s="1064">
        <v>0</v>
      </c>
      <c r="AQ29" s="1064"/>
      <c r="AR29" s="1064"/>
      <c r="AS29" s="1064"/>
      <c r="AT29" s="1064"/>
      <c r="AU29" s="1064">
        <v>0</v>
      </c>
      <c r="AV29" s="1064"/>
      <c r="AW29" s="1064"/>
      <c r="AX29" s="1064"/>
      <c r="AY29" s="1064"/>
      <c r="AZ29" s="1135">
        <v>0</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402</v>
      </c>
      <c r="C30" s="1131"/>
      <c r="D30" s="1131"/>
      <c r="E30" s="1131"/>
      <c r="F30" s="1131"/>
      <c r="G30" s="1131"/>
      <c r="H30" s="1131"/>
      <c r="I30" s="1131"/>
      <c r="J30" s="1131"/>
      <c r="K30" s="1131"/>
      <c r="L30" s="1131"/>
      <c r="M30" s="1131"/>
      <c r="N30" s="1131"/>
      <c r="O30" s="1131"/>
      <c r="P30" s="1132"/>
      <c r="Q30" s="1136">
        <v>130</v>
      </c>
      <c r="R30" s="1137"/>
      <c r="S30" s="1137"/>
      <c r="T30" s="1137"/>
      <c r="U30" s="1137"/>
      <c r="V30" s="1137">
        <v>129</v>
      </c>
      <c r="W30" s="1137"/>
      <c r="X30" s="1137"/>
      <c r="Y30" s="1137"/>
      <c r="Z30" s="1137"/>
      <c r="AA30" s="1137">
        <v>1</v>
      </c>
      <c r="AB30" s="1137"/>
      <c r="AC30" s="1137"/>
      <c r="AD30" s="1137"/>
      <c r="AE30" s="1138"/>
      <c r="AF30" s="1112">
        <v>1</v>
      </c>
      <c r="AG30" s="1113"/>
      <c r="AH30" s="1113"/>
      <c r="AI30" s="1113"/>
      <c r="AJ30" s="1114"/>
      <c r="AK30" s="1073">
        <v>30</v>
      </c>
      <c r="AL30" s="1064"/>
      <c r="AM30" s="1064"/>
      <c r="AN30" s="1064"/>
      <c r="AO30" s="1064"/>
      <c r="AP30" s="1064">
        <v>0</v>
      </c>
      <c r="AQ30" s="1064"/>
      <c r="AR30" s="1064"/>
      <c r="AS30" s="1064"/>
      <c r="AT30" s="1064"/>
      <c r="AU30" s="1064">
        <v>0</v>
      </c>
      <c r="AV30" s="1064"/>
      <c r="AW30" s="1064"/>
      <c r="AX30" s="1064"/>
      <c r="AY30" s="1064"/>
      <c r="AZ30" s="1135">
        <v>0</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c r="C31" s="1131"/>
      <c r="D31" s="1131"/>
      <c r="E31" s="1131"/>
      <c r="F31" s="1131"/>
      <c r="G31" s="1131"/>
      <c r="H31" s="1131"/>
      <c r="I31" s="1131"/>
      <c r="J31" s="1131"/>
      <c r="K31" s="1131"/>
      <c r="L31" s="1131"/>
      <c r="M31" s="1131"/>
      <c r="N31" s="1131"/>
      <c r="O31" s="1131"/>
      <c r="P31" s="1132"/>
      <c r="Q31" s="1136"/>
      <c r="R31" s="1137"/>
      <c r="S31" s="1137"/>
      <c r="T31" s="1137"/>
      <c r="U31" s="1137"/>
      <c r="V31" s="1137"/>
      <c r="W31" s="1137"/>
      <c r="X31" s="1137"/>
      <c r="Y31" s="1137"/>
      <c r="Z31" s="1137"/>
      <c r="AA31" s="1137"/>
      <c r="AB31" s="1137"/>
      <c r="AC31" s="1137"/>
      <c r="AD31" s="1137"/>
      <c r="AE31" s="1138"/>
      <c r="AF31" s="1112"/>
      <c r="AG31" s="1113"/>
      <c r="AH31" s="1113"/>
      <c r="AI31" s="1113"/>
      <c r="AJ31" s="1114"/>
      <c r="AK31" s="1073"/>
      <c r="AL31" s="1064"/>
      <c r="AM31" s="1064"/>
      <c r="AN31" s="1064"/>
      <c r="AO31" s="1064"/>
      <c r="AP31" s="1064"/>
      <c r="AQ31" s="1064"/>
      <c r="AR31" s="1064"/>
      <c r="AS31" s="1064"/>
      <c r="AT31" s="1064"/>
      <c r="AU31" s="1064"/>
      <c r="AV31" s="1064"/>
      <c r="AW31" s="1064"/>
      <c r="AX31" s="1064"/>
      <c r="AY31" s="1064"/>
      <c r="AZ31" s="1135"/>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c r="C32" s="1131"/>
      <c r="D32" s="1131"/>
      <c r="E32" s="1131"/>
      <c r="F32" s="1131"/>
      <c r="G32" s="1131"/>
      <c r="H32" s="1131"/>
      <c r="I32" s="1131"/>
      <c r="J32" s="1131"/>
      <c r="K32" s="1131"/>
      <c r="L32" s="1131"/>
      <c r="M32" s="1131"/>
      <c r="N32" s="1131"/>
      <c r="O32" s="1131"/>
      <c r="P32" s="1132"/>
      <c r="Q32" s="1136"/>
      <c r="R32" s="1137"/>
      <c r="S32" s="1137"/>
      <c r="T32" s="1137"/>
      <c r="U32" s="1137"/>
      <c r="V32" s="1137"/>
      <c r="W32" s="1137"/>
      <c r="X32" s="1137"/>
      <c r="Y32" s="1137"/>
      <c r="Z32" s="1137"/>
      <c r="AA32" s="1137"/>
      <c r="AB32" s="1137"/>
      <c r="AC32" s="1137"/>
      <c r="AD32" s="1137"/>
      <c r="AE32" s="1138"/>
      <c r="AF32" s="1112"/>
      <c r="AG32" s="1113"/>
      <c r="AH32" s="1113"/>
      <c r="AI32" s="1113"/>
      <c r="AJ32" s="1114"/>
      <c r="AK32" s="1073"/>
      <c r="AL32" s="1064"/>
      <c r="AM32" s="1064"/>
      <c r="AN32" s="1064"/>
      <c r="AO32" s="1064"/>
      <c r="AP32" s="1064"/>
      <c r="AQ32" s="1064"/>
      <c r="AR32" s="1064"/>
      <c r="AS32" s="1064"/>
      <c r="AT32" s="1064"/>
      <c r="AU32" s="1064"/>
      <c r="AV32" s="1064"/>
      <c r="AW32" s="1064"/>
      <c r="AX32" s="1064"/>
      <c r="AY32" s="1064"/>
      <c r="AZ32" s="1135"/>
      <c r="BA32" s="1135"/>
      <c r="BB32" s="1135"/>
      <c r="BC32" s="1135"/>
      <c r="BD32" s="1135"/>
      <c r="BE32" s="1125"/>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403</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387</v>
      </c>
      <c r="B63" s="1037" t="s">
        <v>404</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109</v>
      </c>
      <c r="AG63" s="1052"/>
      <c r="AH63" s="1052"/>
      <c r="AI63" s="1052"/>
      <c r="AJ63" s="1123"/>
      <c r="AK63" s="1124"/>
      <c r="AL63" s="1056"/>
      <c r="AM63" s="1056"/>
      <c r="AN63" s="1056"/>
      <c r="AO63" s="1056"/>
      <c r="AP63" s="1052"/>
      <c r="AQ63" s="1052"/>
      <c r="AR63" s="1052"/>
      <c r="AS63" s="1052"/>
      <c r="AT63" s="1052"/>
      <c r="AU63" s="1052"/>
      <c r="AV63" s="1052"/>
      <c r="AW63" s="1052"/>
      <c r="AX63" s="1052"/>
      <c r="AY63" s="1052"/>
      <c r="AZ63" s="1118"/>
      <c r="BA63" s="1118"/>
      <c r="BB63" s="1118"/>
      <c r="BC63" s="1118"/>
      <c r="BD63" s="1118"/>
      <c r="BE63" s="1053"/>
      <c r="BF63" s="1053"/>
      <c r="BG63" s="1053"/>
      <c r="BH63" s="1053"/>
      <c r="BI63" s="1054"/>
      <c r="BJ63" s="1119" t="s">
        <v>128</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405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406</v>
      </c>
      <c r="B66" s="1089"/>
      <c r="C66" s="1089"/>
      <c r="D66" s="1089"/>
      <c r="E66" s="1089"/>
      <c r="F66" s="1089"/>
      <c r="G66" s="1089"/>
      <c r="H66" s="1089"/>
      <c r="I66" s="1089"/>
      <c r="J66" s="1089"/>
      <c r="K66" s="1089"/>
      <c r="L66" s="1089"/>
      <c r="M66" s="1089"/>
      <c r="N66" s="1089"/>
      <c r="O66" s="1089"/>
      <c r="P66" s="1090"/>
      <c r="Q66" s="1094" t="s">
        <v>407</v>
      </c>
      <c r="R66" s="1095"/>
      <c r="S66" s="1095"/>
      <c r="T66" s="1095"/>
      <c r="U66" s="1096"/>
      <c r="V66" s="1094" t="s">
        <v>408</v>
      </c>
      <c r="W66" s="1095"/>
      <c r="X66" s="1095"/>
      <c r="Y66" s="1095"/>
      <c r="Z66" s="1096"/>
      <c r="AA66" s="1094" t="s">
        <v>409</v>
      </c>
      <c r="AB66" s="1095"/>
      <c r="AC66" s="1095"/>
      <c r="AD66" s="1095"/>
      <c r="AE66" s="1096"/>
      <c r="AF66" s="1100" t="s">
        <v>410</v>
      </c>
      <c r="AG66" s="1101"/>
      <c r="AH66" s="1101"/>
      <c r="AI66" s="1101"/>
      <c r="AJ66" s="1102"/>
      <c r="AK66" s="1094" t="s">
        <v>411</v>
      </c>
      <c r="AL66" s="1089"/>
      <c r="AM66" s="1089"/>
      <c r="AN66" s="1089"/>
      <c r="AO66" s="1090"/>
      <c r="AP66" s="1094" t="s">
        <v>397</v>
      </c>
      <c r="AQ66" s="1095"/>
      <c r="AR66" s="1095"/>
      <c r="AS66" s="1095"/>
      <c r="AT66" s="1096"/>
      <c r="AU66" s="1094" t="s">
        <v>412</v>
      </c>
      <c r="AV66" s="1095"/>
      <c r="AW66" s="1095"/>
      <c r="AX66" s="1095"/>
      <c r="AY66" s="1096"/>
      <c r="AZ66" s="1094" t="s">
        <v>375</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562</v>
      </c>
      <c r="C68" s="1079"/>
      <c r="D68" s="1079"/>
      <c r="E68" s="1079"/>
      <c r="F68" s="1079"/>
      <c r="G68" s="1079"/>
      <c r="H68" s="1079"/>
      <c r="I68" s="1079"/>
      <c r="J68" s="1079"/>
      <c r="K68" s="1079"/>
      <c r="L68" s="1079"/>
      <c r="M68" s="1079"/>
      <c r="N68" s="1079"/>
      <c r="O68" s="1079"/>
      <c r="P68" s="1080"/>
      <c r="Q68" s="1081">
        <v>1497</v>
      </c>
      <c r="R68" s="1075"/>
      <c r="S68" s="1075"/>
      <c r="T68" s="1075"/>
      <c r="U68" s="1075"/>
      <c r="V68" s="1075">
        <v>1481</v>
      </c>
      <c r="W68" s="1075"/>
      <c r="X68" s="1075"/>
      <c r="Y68" s="1075"/>
      <c r="Z68" s="1075"/>
      <c r="AA68" s="1075">
        <v>15</v>
      </c>
      <c r="AB68" s="1075"/>
      <c r="AC68" s="1075"/>
      <c r="AD68" s="1075"/>
      <c r="AE68" s="1075"/>
      <c r="AF68" s="1075">
        <v>15</v>
      </c>
      <c r="AG68" s="1075"/>
      <c r="AH68" s="1075"/>
      <c r="AI68" s="1075"/>
      <c r="AJ68" s="1075"/>
      <c r="AK68" s="1075" t="s">
        <v>575</v>
      </c>
      <c r="AL68" s="1075"/>
      <c r="AM68" s="1075"/>
      <c r="AN68" s="1075"/>
      <c r="AO68" s="1075"/>
      <c r="AP68" s="1075" t="s">
        <v>575</v>
      </c>
      <c r="AQ68" s="1075"/>
      <c r="AR68" s="1075"/>
      <c r="AS68" s="1075"/>
      <c r="AT68" s="1075"/>
      <c r="AU68" s="1075" t="s">
        <v>575</v>
      </c>
      <c r="AV68" s="1075"/>
      <c r="AW68" s="1075"/>
      <c r="AX68" s="1075"/>
      <c r="AY68" s="1075"/>
      <c r="AZ68" s="1076" t="s">
        <v>568</v>
      </c>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562</v>
      </c>
      <c r="C69" s="1068"/>
      <c r="D69" s="1068"/>
      <c r="E69" s="1068"/>
      <c r="F69" s="1068"/>
      <c r="G69" s="1068"/>
      <c r="H69" s="1068"/>
      <c r="I69" s="1068"/>
      <c r="J69" s="1068"/>
      <c r="K69" s="1068"/>
      <c r="L69" s="1068"/>
      <c r="M69" s="1068"/>
      <c r="N69" s="1068"/>
      <c r="O69" s="1068"/>
      <c r="P69" s="1069"/>
      <c r="Q69" s="1070">
        <v>768538</v>
      </c>
      <c r="R69" s="1064"/>
      <c r="S69" s="1064"/>
      <c r="T69" s="1064"/>
      <c r="U69" s="1064"/>
      <c r="V69" s="1064">
        <v>753941</v>
      </c>
      <c r="W69" s="1064"/>
      <c r="X69" s="1064"/>
      <c r="Y69" s="1064"/>
      <c r="Z69" s="1064"/>
      <c r="AA69" s="1064">
        <v>14597</v>
      </c>
      <c r="AB69" s="1064"/>
      <c r="AC69" s="1064"/>
      <c r="AD69" s="1064"/>
      <c r="AE69" s="1064"/>
      <c r="AF69" s="1064">
        <v>14597</v>
      </c>
      <c r="AG69" s="1064"/>
      <c r="AH69" s="1064"/>
      <c r="AI69" s="1064"/>
      <c r="AJ69" s="1064"/>
      <c r="AK69" s="1064">
        <v>7714</v>
      </c>
      <c r="AL69" s="1064"/>
      <c r="AM69" s="1064"/>
      <c r="AN69" s="1064"/>
      <c r="AO69" s="1064"/>
      <c r="AP69" s="1064" t="s">
        <v>575</v>
      </c>
      <c r="AQ69" s="1064"/>
      <c r="AR69" s="1064"/>
      <c r="AS69" s="1064"/>
      <c r="AT69" s="1064"/>
      <c r="AU69" s="1064" t="s">
        <v>575</v>
      </c>
      <c r="AV69" s="1064"/>
      <c r="AW69" s="1064"/>
      <c r="AX69" s="1064"/>
      <c r="AY69" s="1064"/>
      <c r="AZ69" s="1065" t="s">
        <v>569</v>
      </c>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563</v>
      </c>
      <c r="C70" s="1068"/>
      <c r="D70" s="1068"/>
      <c r="E70" s="1068"/>
      <c r="F70" s="1068"/>
      <c r="G70" s="1068"/>
      <c r="H70" s="1068"/>
      <c r="I70" s="1068"/>
      <c r="J70" s="1068"/>
      <c r="K70" s="1068"/>
      <c r="L70" s="1068"/>
      <c r="M70" s="1068"/>
      <c r="N70" s="1068"/>
      <c r="O70" s="1068"/>
      <c r="P70" s="1069"/>
      <c r="Q70" s="1070">
        <v>22719</v>
      </c>
      <c r="R70" s="1064"/>
      <c r="S70" s="1064"/>
      <c r="T70" s="1064"/>
      <c r="U70" s="1064"/>
      <c r="V70" s="1064">
        <v>22555</v>
      </c>
      <c r="W70" s="1064"/>
      <c r="X70" s="1064"/>
      <c r="Y70" s="1064"/>
      <c r="Z70" s="1064"/>
      <c r="AA70" s="1064">
        <v>165</v>
      </c>
      <c r="AB70" s="1064"/>
      <c r="AC70" s="1064"/>
      <c r="AD70" s="1064"/>
      <c r="AE70" s="1064"/>
      <c r="AF70" s="1064">
        <v>165</v>
      </c>
      <c r="AG70" s="1064"/>
      <c r="AH70" s="1064"/>
      <c r="AI70" s="1064"/>
      <c r="AJ70" s="1064"/>
      <c r="AK70" s="1064">
        <v>20</v>
      </c>
      <c r="AL70" s="1064"/>
      <c r="AM70" s="1064"/>
      <c r="AN70" s="1064"/>
      <c r="AO70" s="1064"/>
      <c r="AP70" s="1064" t="s">
        <v>575</v>
      </c>
      <c r="AQ70" s="1064"/>
      <c r="AR70" s="1064"/>
      <c r="AS70" s="1064"/>
      <c r="AT70" s="1064"/>
      <c r="AU70" s="1064" t="s">
        <v>575</v>
      </c>
      <c r="AV70" s="1064"/>
      <c r="AW70" s="1064"/>
      <c r="AX70" s="1064"/>
      <c r="AY70" s="1064"/>
      <c r="AZ70" s="1065" t="s">
        <v>568</v>
      </c>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563</v>
      </c>
      <c r="C71" s="1068"/>
      <c r="D71" s="1068"/>
      <c r="E71" s="1068"/>
      <c r="F71" s="1068"/>
      <c r="G71" s="1068"/>
      <c r="H71" s="1068"/>
      <c r="I71" s="1068"/>
      <c r="J71" s="1068"/>
      <c r="K71" s="1068"/>
      <c r="L71" s="1068"/>
      <c r="M71" s="1068"/>
      <c r="N71" s="1068"/>
      <c r="O71" s="1068"/>
      <c r="P71" s="1069"/>
      <c r="Q71" s="1070">
        <v>329</v>
      </c>
      <c r="R71" s="1064"/>
      <c r="S71" s="1064"/>
      <c r="T71" s="1064"/>
      <c r="U71" s="1064"/>
      <c r="V71" s="1064">
        <v>135</v>
      </c>
      <c r="W71" s="1064"/>
      <c r="X71" s="1064"/>
      <c r="Y71" s="1064"/>
      <c r="Z71" s="1064"/>
      <c r="AA71" s="1064">
        <v>194</v>
      </c>
      <c r="AB71" s="1064"/>
      <c r="AC71" s="1064"/>
      <c r="AD71" s="1064"/>
      <c r="AE71" s="1064"/>
      <c r="AF71" s="1064">
        <v>194</v>
      </c>
      <c r="AG71" s="1064"/>
      <c r="AH71" s="1064"/>
      <c r="AI71" s="1064"/>
      <c r="AJ71" s="1064"/>
      <c r="AK71" s="1064" t="s">
        <v>575</v>
      </c>
      <c r="AL71" s="1064"/>
      <c r="AM71" s="1064"/>
      <c r="AN71" s="1064"/>
      <c r="AO71" s="1064"/>
      <c r="AP71" s="1064" t="s">
        <v>575</v>
      </c>
      <c r="AQ71" s="1064"/>
      <c r="AR71" s="1064"/>
      <c r="AS71" s="1064"/>
      <c r="AT71" s="1064"/>
      <c r="AU71" s="1064" t="s">
        <v>575</v>
      </c>
      <c r="AV71" s="1064"/>
      <c r="AW71" s="1064"/>
      <c r="AX71" s="1064"/>
      <c r="AY71" s="1064"/>
      <c r="AZ71" s="1065" t="s">
        <v>574</v>
      </c>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564</v>
      </c>
      <c r="C72" s="1068"/>
      <c r="D72" s="1068"/>
      <c r="E72" s="1068"/>
      <c r="F72" s="1068"/>
      <c r="G72" s="1068"/>
      <c r="H72" s="1068"/>
      <c r="I72" s="1068"/>
      <c r="J72" s="1068"/>
      <c r="K72" s="1068"/>
      <c r="L72" s="1068"/>
      <c r="M72" s="1068"/>
      <c r="N72" s="1068"/>
      <c r="O72" s="1068"/>
      <c r="P72" s="1069"/>
      <c r="Q72" s="1070">
        <v>348</v>
      </c>
      <c r="R72" s="1064"/>
      <c r="S72" s="1064"/>
      <c r="T72" s="1064"/>
      <c r="U72" s="1064"/>
      <c r="V72" s="1064">
        <v>320</v>
      </c>
      <c r="W72" s="1064"/>
      <c r="X72" s="1064"/>
      <c r="Y72" s="1064"/>
      <c r="Z72" s="1064"/>
      <c r="AA72" s="1064">
        <v>28</v>
      </c>
      <c r="AB72" s="1064"/>
      <c r="AC72" s="1064"/>
      <c r="AD72" s="1064"/>
      <c r="AE72" s="1064"/>
      <c r="AF72" s="1064">
        <v>28</v>
      </c>
      <c r="AG72" s="1064"/>
      <c r="AH72" s="1064"/>
      <c r="AI72" s="1064"/>
      <c r="AJ72" s="1064"/>
      <c r="AK72" s="1064">
        <v>14</v>
      </c>
      <c r="AL72" s="1064"/>
      <c r="AM72" s="1064"/>
      <c r="AN72" s="1064"/>
      <c r="AO72" s="1064"/>
      <c r="AP72" s="1064" t="s">
        <v>575</v>
      </c>
      <c r="AQ72" s="1064"/>
      <c r="AR72" s="1064"/>
      <c r="AS72" s="1064"/>
      <c r="AT72" s="1064"/>
      <c r="AU72" s="1064" t="s">
        <v>575</v>
      </c>
      <c r="AV72" s="1064"/>
      <c r="AW72" s="1064"/>
      <c r="AX72" s="1064"/>
      <c r="AY72" s="1064"/>
      <c r="AZ72" s="1065" t="s">
        <v>570</v>
      </c>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565</v>
      </c>
      <c r="C73" s="1068"/>
      <c r="D73" s="1068"/>
      <c r="E73" s="1068"/>
      <c r="F73" s="1068"/>
      <c r="G73" s="1068"/>
      <c r="H73" s="1068"/>
      <c r="I73" s="1068"/>
      <c r="J73" s="1068"/>
      <c r="K73" s="1068"/>
      <c r="L73" s="1068"/>
      <c r="M73" s="1068"/>
      <c r="N73" s="1068"/>
      <c r="O73" s="1068"/>
      <c r="P73" s="1069"/>
      <c r="Q73" s="1070">
        <v>121</v>
      </c>
      <c r="R73" s="1064"/>
      <c r="S73" s="1064"/>
      <c r="T73" s="1064"/>
      <c r="U73" s="1064"/>
      <c r="V73" s="1064">
        <v>113</v>
      </c>
      <c r="W73" s="1064"/>
      <c r="X73" s="1064"/>
      <c r="Y73" s="1064"/>
      <c r="Z73" s="1064"/>
      <c r="AA73" s="1064">
        <v>8</v>
      </c>
      <c r="AB73" s="1064"/>
      <c r="AC73" s="1064"/>
      <c r="AD73" s="1064"/>
      <c r="AE73" s="1064"/>
      <c r="AF73" s="1064">
        <v>8</v>
      </c>
      <c r="AG73" s="1064"/>
      <c r="AH73" s="1064"/>
      <c r="AI73" s="1064"/>
      <c r="AJ73" s="1064"/>
      <c r="AK73" s="1064">
        <v>0</v>
      </c>
      <c r="AL73" s="1064"/>
      <c r="AM73" s="1064"/>
      <c r="AN73" s="1064"/>
      <c r="AO73" s="1064"/>
      <c r="AP73" s="1064">
        <v>0</v>
      </c>
      <c r="AQ73" s="1064"/>
      <c r="AR73" s="1064"/>
      <c r="AS73" s="1064"/>
      <c r="AT73" s="1064"/>
      <c r="AU73" s="1064">
        <v>0</v>
      </c>
      <c r="AV73" s="1064"/>
      <c r="AW73" s="1064"/>
      <c r="AX73" s="1064"/>
      <c r="AY73" s="1064"/>
      <c r="AZ73" s="1065" t="s">
        <v>570</v>
      </c>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566</v>
      </c>
      <c r="C74" s="1068"/>
      <c r="D74" s="1068"/>
      <c r="E74" s="1068"/>
      <c r="F74" s="1068"/>
      <c r="G74" s="1068"/>
      <c r="H74" s="1068"/>
      <c r="I74" s="1068"/>
      <c r="J74" s="1068"/>
      <c r="K74" s="1068"/>
      <c r="L74" s="1068"/>
      <c r="M74" s="1068"/>
      <c r="N74" s="1068"/>
      <c r="O74" s="1068"/>
      <c r="P74" s="1069"/>
      <c r="Q74" s="1070">
        <v>467</v>
      </c>
      <c r="R74" s="1064"/>
      <c r="S74" s="1064"/>
      <c r="T74" s="1064"/>
      <c r="U74" s="1064"/>
      <c r="V74" s="1064">
        <v>455</v>
      </c>
      <c r="W74" s="1064"/>
      <c r="X74" s="1064"/>
      <c r="Y74" s="1064"/>
      <c r="Z74" s="1064"/>
      <c r="AA74" s="1064">
        <v>13</v>
      </c>
      <c r="AB74" s="1064"/>
      <c r="AC74" s="1064"/>
      <c r="AD74" s="1064"/>
      <c r="AE74" s="1064"/>
      <c r="AF74" s="1064">
        <v>335</v>
      </c>
      <c r="AG74" s="1064"/>
      <c r="AH74" s="1064"/>
      <c r="AI74" s="1064"/>
      <c r="AJ74" s="1064"/>
      <c r="AK74" s="1064">
        <v>447</v>
      </c>
      <c r="AL74" s="1064"/>
      <c r="AM74" s="1064"/>
      <c r="AN74" s="1064"/>
      <c r="AO74" s="1064"/>
      <c r="AP74" s="1064">
        <v>3671</v>
      </c>
      <c r="AQ74" s="1064"/>
      <c r="AR74" s="1064"/>
      <c r="AS74" s="1064"/>
      <c r="AT74" s="1064"/>
      <c r="AU74" s="1064">
        <v>1494</v>
      </c>
      <c r="AV74" s="1064"/>
      <c r="AW74" s="1064"/>
      <c r="AX74" s="1064"/>
      <c r="AY74" s="1064"/>
      <c r="AZ74" s="1065" t="s">
        <v>572</v>
      </c>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566</v>
      </c>
      <c r="C75" s="1068"/>
      <c r="D75" s="1068"/>
      <c r="E75" s="1068"/>
      <c r="F75" s="1068"/>
      <c r="G75" s="1068"/>
      <c r="H75" s="1068"/>
      <c r="I75" s="1068"/>
      <c r="J75" s="1068"/>
      <c r="K75" s="1068"/>
      <c r="L75" s="1068"/>
      <c r="M75" s="1068"/>
      <c r="N75" s="1068"/>
      <c r="O75" s="1068"/>
      <c r="P75" s="1069"/>
      <c r="Q75" s="1071">
        <v>13</v>
      </c>
      <c r="R75" s="1072"/>
      <c r="S75" s="1072"/>
      <c r="T75" s="1072"/>
      <c r="U75" s="1073"/>
      <c r="V75" s="1074">
        <v>19</v>
      </c>
      <c r="W75" s="1072"/>
      <c r="X75" s="1072"/>
      <c r="Y75" s="1072"/>
      <c r="Z75" s="1073"/>
      <c r="AA75" s="1074">
        <v>11</v>
      </c>
      <c r="AB75" s="1072"/>
      <c r="AC75" s="1072"/>
      <c r="AD75" s="1072"/>
      <c r="AE75" s="1073"/>
      <c r="AF75" s="1074">
        <v>11</v>
      </c>
      <c r="AG75" s="1072"/>
      <c r="AH75" s="1072"/>
      <c r="AI75" s="1072"/>
      <c r="AJ75" s="1073"/>
      <c r="AK75" s="1074">
        <v>5</v>
      </c>
      <c r="AL75" s="1072"/>
      <c r="AM75" s="1072"/>
      <c r="AN75" s="1072"/>
      <c r="AO75" s="1073"/>
      <c r="AP75" s="1074">
        <v>45</v>
      </c>
      <c r="AQ75" s="1072"/>
      <c r="AR75" s="1072"/>
      <c r="AS75" s="1072"/>
      <c r="AT75" s="1073"/>
      <c r="AU75" s="1074">
        <v>23</v>
      </c>
      <c r="AV75" s="1072"/>
      <c r="AW75" s="1072"/>
      <c r="AX75" s="1072"/>
      <c r="AY75" s="1073"/>
      <c r="AZ75" s="1065" t="s">
        <v>573</v>
      </c>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567</v>
      </c>
      <c r="C76" s="1068"/>
      <c r="D76" s="1068"/>
      <c r="E76" s="1068"/>
      <c r="F76" s="1068"/>
      <c r="G76" s="1068"/>
      <c r="H76" s="1068"/>
      <c r="I76" s="1068"/>
      <c r="J76" s="1068"/>
      <c r="K76" s="1068"/>
      <c r="L76" s="1068"/>
      <c r="M76" s="1068"/>
      <c r="N76" s="1068"/>
      <c r="O76" s="1068"/>
      <c r="P76" s="1069"/>
      <c r="Q76" s="1071">
        <v>3296</v>
      </c>
      <c r="R76" s="1072"/>
      <c r="S76" s="1072"/>
      <c r="T76" s="1072"/>
      <c r="U76" s="1073"/>
      <c r="V76" s="1074">
        <v>3049</v>
      </c>
      <c r="W76" s="1072"/>
      <c r="X76" s="1072"/>
      <c r="Y76" s="1072"/>
      <c r="Z76" s="1073"/>
      <c r="AA76" s="1074">
        <v>247</v>
      </c>
      <c r="AB76" s="1072"/>
      <c r="AC76" s="1072"/>
      <c r="AD76" s="1072"/>
      <c r="AE76" s="1073"/>
      <c r="AF76" s="1074">
        <v>244</v>
      </c>
      <c r="AG76" s="1072"/>
      <c r="AH76" s="1072"/>
      <c r="AI76" s="1072"/>
      <c r="AJ76" s="1073"/>
      <c r="AK76" s="1074">
        <v>0</v>
      </c>
      <c r="AL76" s="1072"/>
      <c r="AM76" s="1072"/>
      <c r="AN76" s="1072"/>
      <c r="AO76" s="1073"/>
      <c r="AP76" s="1074">
        <v>2383</v>
      </c>
      <c r="AQ76" s="1072"/>
      <c r="AR76" s="1072"/>
      <c r="AS76" s="1072"/>
      <c r="AT76" s="1073"/>
      <c r="AU76" s="1074">
        <v>262</v>
      </c>
      <c r="AV76" s="1072"/>
      <c r="AW76" s="1072"/>
      <c r="AX76" s="1072"/>
      <c r="AY76" s="1073"/>
      <c r="AZ76" s="1065" t="s">
        <v>570</v>
      </c>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567</v>
      </c>
      <c r="C77" s="1068"/>
      <c r="D77" s="1068"/>
      <c r="E77" s="1068"/>
      <c r="F77" s="1068"/>
      <c r="G77" s="1068"/>
      <c r="H77" s="1068"/>
      <c r="I77" s="1068"/>
      <c r="J77" s="1068"/>
      <c r="K77" s="1068"/>
      <c r="L77" s="1068"/>
      <c r="M77" s="1068"/>
      <c r="N77" s="1068"/>
      <c r="O77" s="1068"/>
      <c r="P77" s="1069"/>
      <c r="Q77" s="1071">
        <v>2972</v>
      </c>
      <c r="R77" s="1072"/>
      <c r="S77" s="1072"/>
      <c r="T77" s="1072"/>
      <c r="U77" s="1073"/>
      <c r="V77" s="1074">
        <v>2727</v>
      </c>
      <c r="W77" s="1072"/>
      <c r="X77" s="1072"/>
      <c r="Y77" s="1072"/>
      <c r="Z77" s="1073"/>
      <c r="AA77" s="1074">
        <v>246</v>
      </c>
      <c r="AB77" s="1072"/>
      <c r="AC77" s="1072"/>
      <c r="AD77" s="1072"/>
      <c r="AE77" s="1073"/>
      <c r="AF77" s="1074">
        <v>4257</v>
      </c>
      <c r="AG77" s="1072"/>
      <c r="AH77" s="1072"/>
      <c r="AI77" s="1072"/>
      <c r="AJ77" s="1073"/>
      <c r="AK77" s="1074">
        <v>1131</v>
      </c>
      <c r="AL77" s="1072"/>
      <c r="AM77" s="1072"/>
      <c r="AN77" s="1072"/>
      <c r="AO77" s="1073"/>
      <c r="AP77" s="1074">
        <v>7267</v>
      </c>
      <c r="AQ77" s="1072"/>
      <c r="AR77" s="1072"/>
      <c r="AS77" s="1072"/>
      <c r="AT77" s="1073"/>
      <c r="AU77" s="1074">
        <v>8</v>
      </c>
      <c r="AV77" s="1072"/>
      <c r="AW77" s="1072"/>
      <c r="AX77" s="1072"/>
      <c r="AY77" s="1073"/>
      <c r="AZ77" s="1065" t="s">
        <v>571</v>
      </c>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387</v>
      </c>
      <c r="B88" s="1037" t="s">
        <v>413</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1037" t="s">
        <v>414</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415</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416</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417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418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419</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420</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421</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422</v>
      </c>
      <c r="AB109" s="987"/>
      <c r="AC109" s="987"/>
      <c r="AD109" s="987"/>
      <c r="AE109" s="988"/>
      <c r="AF109" s="989" t="s">
        <v>305</v>
      </c>
      <c r="AG109" s="987"/>
      <c r="AH109" s="987"/>
      <c r="AI109" s="987"/>
      <c r="AJ109" s="988"/>
      <c r="AK109" s="989" t="s">
        <v>304</v>
      </c>
      <c r="AL109" s="987"/>
      <c r="AM109" s="987"/>
      <c r="AN109" s="987"/>
      <c r="AO109" s="988"/>
      <c r="AP109" s="989" t="s">
        <v>423</v>
      </c>
      <c r="AQ109" s="987"/>
      <c r="AR109" s="987"/>
      <c r="AS109" s="987"/>
      <c r="AT109" s="1018"/>
      <c r="AU109" s="986" t="s">
        <v>421</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422</v>
      </c>
      <c r="BR109" s="987"/>
      <c r="BS109" s="987"/>
      <c r="BT109" s="987"/>
      <c r="BU109" s="988"/>
      <c r="BV109" s="989" t="s">
        <v>305</v>
      </c>
      <c r="BW109" s="987"/>
      <c r="BX109" s="987"/>
      <c r="BY109" s="987"/>
      <c r="BZ109" s="988"/>
      <c r="CA109" s="989" t="s">
        <v>304</v>
      </c>
      <c r="CB109" s="987"/>
      <c r="CC109" s="987"/>
      <c r="CD109" s="987"/>
      <c r="CE109" s="988"/>
      <c r="CF109" s="1025" t="s">
        <v>423</v>
      </c>
      <c r="CG109" s="1025"/>
      <c r="CH109" s="1025"/>
      <c r="CI109" s="1025"/>
      <c r="CJ109" s="1025"/>
      <c r="CK109" s="989" t="s">
        <v>424</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422</v>
      </c>
      <c r="DH109" s="987"/>
      <c r="DI109" s="987"/>
      <c r="DJ109" s="987"/>
      <c r="DK109" s="988"/>
      <c r="DL109" s="989" t="s">
        <v>305</v>
      </c>
      <c r="DM109" s="987"/>
      <c r="DN109" s="987"/>
      <c r="DO109" s="987"/>
      <c r="DP109" s="988"/>
      <c r="DQ109" s="989" t="s">
        <v>304</v>
      </c>
      <c r="DR109" s="987"/>
      <c r="DS109" s="987"/>
      <c r="DT109" s="987"/>
      <c r="DU109" s="988"/>
      <c r="DV109" s="989" t="s">
        <v>423</v>
      </c>
      <c r="DW109" s="987"/>
      <c r="DX109" s="987"/>
      <c r="DY109" s="987"/>
      <c r="DZ109" s="1018"/>
    </row>
    <row r="110" spans="1:131" s="247" customFormat="1" ht="26.25" customHeight="1" x14ac:dyDescent="0.15">
      <c r="A110" s="889" t="s">
        <v>425</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340737</v>
      </c>
      <c r="AB110" s="980"/>
      <c r="AC110" s="980"/>
      <c r="AD110" s="980"/>
      <c r="AE110" s="981"/>
      <c r="AF110" s="982">
        <v>351697</v>
      </c>
      <c r="AG110" s="980"/>
      <c r="AH110" s="980"/>
      <c r="AI110" s="980"/>
      <c r="AJ110" s="981"/>
      <c r="AK110" s="982">
        <v>339421</v>
      </c>
      <c r="AL110" s="980"/>
      <c r="AM110" s="980"/>
      <c r="AN110" s="980"/>
      <c r="AO110" s="981"/>
      <c r="AP110" s="983">
        <v>14.2</v>
      </c>
      <c r="AQ110" s="984"/>
      <c r="AR110" s="984"/>
      <c r="AS110" s="984"/>
      <c r="AT110" s="985"/>
      <c r="AU110" s="1019" t="s">
        <v>73</v>
      </c>
      <c r="AV110" s="1020"/>
      <c r="AW110" s="1020"/>
      <c r="AX110" s="1020"/>
      <c r="AY110" s="1020"/>
      <c r="AZ110" s="945" t="s">
        <v>426</v>
      </c>
      <c r="BA110" s="890"/>
      <c r="BB110" s="890"/>
      <c r="BC110" s="890"/>
      <c r="BD110" s="890"/>
      <c r="BE110" s="890"/>
      <c r="BF110" s="890"/>
      <c r="BG110" s="890"/>
      <c r="BH110" s="890"/>
      <c r="BI110" s="890"/>
      <c r="BJ110" s="890"/>
      <c r="BK110" s="890"/>
      <c r="BL110" s="890"/>
      <c r="BM110" s="890"/>
      <c r="BN110" s="890"/>
      <c r="BO110" s="890"/>
      <c r="BP110" s="891"/>
      <c r="BQ110" s="946">
        <v>3416422</v>
      </c>
      <c r="BR110" s="927"/>
      <c r="BS110" s="927"/>
      <c r="BT110" s="927"/>
      <c r="BU110" s="927"/>
      <c r="BV110" s="927">
        <v>3295713</v>
      </c>
      <c r="BW110" s="927"/>
      <c r="BX110" s="927"/>
      <c r="BY110" s="927"/>
      <c r="BZ110" s="927"/>
      <c r="CA110" s="927">
        <v>3147056</v>
      </c>
      <c r="CB110" s="927"/>
      <c r="CC110" s="927"/>
      <c r="CD110" s="927"/>
      <c r="CE110" s="927"/>
      <c r="CF110" s="951">
        <v>131.5</v>
      </c>
      <c r="CG110" s="952"/>
      <c r="CH110" s="952"/>
      <c r="CI110" s="952"/>
      <c r="CJ110" s="952"/>
      <c r="CK110" s="1015" t="s">
        <v>427</v>
      </c>
      <c r="CL110" s="901"/>
      <c r="CM110" s="976" t="s">
        <v>428</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429</v>
      </c>
      <c r="DH110" s="927"/>
      <c r="DI110" s="927"/>
      <c r="DJ110" s="927"/>
      <c r="DK110" s="927"/>
      <c r="DL110" s="927" t="s">
        <v>429</v>
      </c>
      <c r="DM110" s="927"/>
      <c r="DN110" s="927"/>
      <c r="DO110" s="927"/>
      <c r="DP110" s="927"/>
      <c r="DQ110" s="927" t="s">
        <v>429</v>
      </c>
      <c r="DR110" s="927"/>
      <c r="DS110" s="927"/>
      <c r="DT110" s="927"/>
      <c r="DU110" s="927"/>
      <c r="DV110" s="928" t="s">
        <v>430</v>
      </c>
      <c r="DW110" s="928"/>
      <c r="DX110" s="928"/>
      <c r="DY110" s="928"/>
      <c r="DZ110" s="929"/>
    </row>
    <row r="111" spans="1:131" s="247" customFormat="1" ht="26.25" customHeight="1" x14ac:dyDescent="0.15">
      <c r="A111" s="856" t="s">
        <v>431</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429</v>
      </c>
      <c r="AB111" s="1008"/>
      <c r="AC111" s="1008"/>
      <c r="AD111" s="1008"/>
      <c r="AE111" s="1009"/>
      <c r="AF111" s="1010" t="s">
        <v>429</v>
      </c>
      <c r="AG111" s="1008"/>
      <c r="AH111" s="1008"/>
      <c r="AI111" s="1008"/>
      <c r="AJ111" s="1009"/>
      <c r="AK111" s="1010" t="s">
        <v>429</v>
      </c>
      <c r="AL111" s="1008"/>
      <c r="AM111" s="1008"/>
      <c r="AN111" s="1008"/>
      <c r="AO111" s="1009"/>
      <c r="AP111" s="1011" t="s">
        <v>429</v>
      </c>
      <c r="AQ111" s="1012"/>
      <c r="AR111" s="1012"/>
      <c r="AS111" s="1012"/>
      <c r="AT111" s="1013"/>
      <c r="AU111" s="1021"/>
      <c r="AV111" s="1022"/>
      <c r="AW111" s="1022"/>
      <c r="AX111" s="1022"/>
      <c r="AY111" s="1022"/>
      <c r="AZ111" s="897" t="s">
        <v>432</v>
      </c>
      <c r="BA111" s="832"/>
      <c r="BB111" s="832"/>
      <c r="BC111" s="832"/>
      <c r="BD111" s="832"/>
      <c r="BE111" s="832"/>
      <c r="BF111" s="832"/>
      <c r="BG111" s="832"/>
      <c r="BH111" s="832"/>
      <c r="BI111" s="832"/>
      <c r="BJ111" s="832"/>
      <c r="BK111" s="832"/>
      <c r="BL111" s="832"/>
      <c r="BM111" s="832"/>
      <c r="BN111" s="832"/>
      <c r="BO111" s="832"/>
      <c r="BP111" s="833"/>
      <c r="BQ111" s="898" t="s">
        <v>430</v>
      </c>
      <c r="BR111" s="899"/>
      <c r="BS111" s="899"/>
      <c r="BT111" s="899"/>
      <c r="BU111" s="899"/>
      <c r="BV111" s="899" t="s">
        <v>430</v>
      </c>
      <c r="BW111" s="899"/>
      <c r="BX111" s="899"/>
      <c r="BY111" s="899"/>
      <c r="BZ111" s="899"/>
      <c r="CA111" s="899" t="s">
        <v>430</v>
      </c>
      <c r="CB111" s="899"/>
      <c r="CC111" s="899"/>
      <c r="CD111" s="899"/>
      <c r="CE111" s="899"/>
      <c r="CF111" s="960" t="s">
        <v>430</v>
      </c>
      <c r="CG111" s="961"/>
      <c r="CH111" s="961"/>
      <c r="CI111" s="961"/>
      <c r="CJ111" s="961"/>
      <c r="CK111" s="1016"/>
      <c r="CL111" s="903"/>
      <c r="CM111" s="906" t="s">
        <v>433</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430</v>
      </c>
      <c r="DH111" s="899"/>
      <c r="DI111" s="899"/>
      <c r="DJ111" s="899"/>
      <c r="DK111" s="899"/>
      <c r="DL111" s="899" t="s">
        <v>430</v>
      </c>
      <c r="DM111" s="899"/>
      <c r="DN111" s="899"/>
      <c r="DO111" s="899"/>
      <c r="DP111" s="899"/>
      <c r="DQ111" s="899" t="s">
        <v>430</v>
      </c>
      <c r="DR111" s="899"/>
      <c r="DS111" s="899"/>
      <c r="DT111" s="899"/>
      <c r="DU111" s="899"/>
      <c r="DV111" s="876" t="s">
        <v>430</v>
      </c>
      <c r="DW111" s="876"/>
      <c r="DX111" s="876"/>
      <c r="DY111" s="876"/>
      <c r="DZ111" s="877"/>
    </row>
    <row r="112" spans="1:131" s="247" customFormat="1" ht="26.25" customHeight="1" x14ac:dyDescent="0.15">
      <c r="A112" s="1001" t="s">
        <v>434</v>
      </c>
      <c r="B112" s="1002"/>
      <c r="C112" s="832" t="s">
        <v>435</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389</v>
      </c>
      <c r="AB112" s="862"/>
      <c r="AC112" s="862"/>
      <c r="AD112" s="862"/>
      <c r="AE112" s="863"/>
      <c r="AF112" s="864" t="s">
        <v>389</v>
      </c>
      <c r="AG112" s="862"/>
      <c r="AH112" s="862"/>
      <c r="AI112" s="862"/>
      <c r="AJ112" s="863"/>
      <c r="AK112" s="864" t="s">
        <v>389</v>
      </c>
      <c r="AL112" s="862"/>
      <c r="AM112" s="862"/>
      <c r="AN112" s="862"/>
      <c r="AO112" s="863"/>
      <c r="AP112" s="909" t="s">
        <v>128</v>
      </c>
      <c r="AQ112" s="910"/>
      <c r="AR112" s="910"/>
      <c r="AS112" s="910"/>
      <c r="AT112" s="911"/>
      <c r="AU112" s="1021"/>
      <c r="AV112" s="1022"/>
      <c r="AW112" s="1022"/>
      <c r="AX112" s="1022"/>
      <c r="AY112" s="1022"/>
      <c r="AZ112" s="897" t="s">
        <v>436</v>
      </c>
      <c r="BA112" s="832"/>
      <c r="BB112" s="832"/>
      <c r="BC112" s="832"/>
      <c r="BD112" s="832"/>
      <c r="BE112" s="832"/>
      <c r="BF112" s="832"/>
      <c r="BG112" s="832"/>
      <c r="BH112" s="832"/>
      <c r="BI112" s="832"/>
      <c r="BJ112" s="832"/>
      <c r="BK112" s="832"/>
      <c r="BL112" s="832"/>
      <c r="BM112" s="832"/>
      <c r="BN112" s="832"/>
      <c r="BO112" s="832"/>
      <c r="BP112" s="833"/>
      <c r="BQ112" s="898" t="s">
        <v>128</v>
      </c>
      <c r="BR112" s="899"/>
      <c r="BS112" s="899"/>
      <c r="BT112" s="899"/>
      <c r="BU112" s="899"/>
      <c r="BV112" s="899" t="s">
        <v>128</v>
      </c>
      <c r="BW112" s="899"/>
      <c r="BX112" s="899"/>
      <c r="BY112" s="899"/>
      <c r="BZ112" s="899"/>
      <c r="CA112" s="899" t="s">
        <v>128</v>
      </c>
      <c r="CB112" s="899"/>
      <c r="CC112" s="899"/>
      <c r="CD112" s="899"/>
      <c r="CE112" s="899"/>
      <c r="CF112" s="960" t="s">
        <v>389</v>
      </c>
      <c r="CG112" s="961"/>
      <c r="CH112" s="961"/>
      <c r="CI112" s="961"/>
      <c r="CJ112" s="961"/>
      <c r="CK112" s="1016"/>
      <c r="CL112" s="903"/>
      <c r="CM112" s="906" t="s">
        <v>437</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128</v>
      </c>
      <c r="DH112" s="899"/>
      <c r="DI112" s="899"/>
      <c r="DJ112" s="899"/>
      <c r="DK112" s="899"/>
      <c r="DL112" s="899" t="s">
        <v>128</v>
      </c>
      <c r="DM112" s="899"/>
      <c r="DN112" s="899"/>
      <c r="DO112" s="899"/>
      <c r="DP112" s="899"/>
      <c r="DQ112" s="899" t="s">
        <v>389</v>
      </c>
      <c r="DR112" s="899"/>
      <c r="DS112" s="899"/>
      <c r="DT112" s="899"/>
      <c r="DU112" s="899"/>
      <c r="DV112" s="876" t="s">
        <v>128</v>
      </c>
      <c r="DW112" s="876"/>
      <c r="DX112" s="876"/>
      <c r="DY112" s="876"/>
      <c r="DZ112" s="877"/>
    </row>
    <row r="113" spans="1:130" s="247" customFormat="1" ht="26.25" customHeight="1" x14ac:dyDescent="0.15">
      <c r="A113" s="1003"/>
      <c r="B113" s="1004"/>
      <c r="C113" s="832" t="s">
        <v>438</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t="s">
        <v>128</v>
      </c>
      <c r="AB113" s="1008"/>
      <c r="AC113" s="1008"/>
      <c r="AD113" s="1008"/>
      <c r="AE113" s="1009"/>
      <c r="AF113" s="1010" t="s">
        <v>128</v>
      </c>
      <c r="AG113" s="1008"/>
      <c r="AH113" s="1008"/>
      <c r="AI113" s="1008"/>
      <c r="AJ113" s="1009"/>
      <c r="AK113" s="1010" t="s">
        <v>389</v>
      </c>
      <c r="AL113" s="1008"/>
      <c r="AM113" s="1008"/>
      <c r="AN113" s="1008"/>
      <c r="AO113" s="1009"/>
      <c r="AP113" s="1011" t="s">
        <v>128</v>
      </c>
      <c r="AQ113" s="1012"/>
      <c r="AR113" s="1012"/>
      <c r="AS113" s="1012"/>
      <c r="AT113" s="1013"/>
      <c r="AU113" s="1021"/>
      <c r="AV113" s="1022"/>
      <c r="AW113" s="1022"/>
      <c r="AX113" s="1022"/>
      <c r="AY113" s="1022"/>
      <c r="AZ113" s="897" t="s">
        <v>439</v>
      </c>
      <c r="BA113" s="832"/>
      <c r="BB113" s="832"/>
      <c r="BC113" s="832"/>
      <c r="BD113" s="832"/>
      <c r="BE113" s="832"/>
      <c r="BF113" s="832"/>
      <c r="BG113" s="832"/>
      <c r="BH113" s="832"/>
      <c r="BI113" s="832"/>
      <c r="BJ113" s="832"/>
      <c r="BK113" s="832"/>
      <c r="BL113" s="832"/>
      <c r="BM113" s="832"/>
      <c r="BN113" s="832"/>
      <c r="BO113" s="832"/>
      <c r="BP113" s="833"/>
      <c r="BQ113" s="898">
        <v>1954277</v>
      </c>
      <c r="BR113" s="899"/>
      <c r="BS113" s="899"/>
      <c r="BT113" s="899"/>
      <c r="BU113" s="899"/>
      <c r="BV113" s="899">
        <v>1908336</v>
      </c>
      <c r="BW113" s="899"/>
      <c r="BX113" s="899"/>
      <c r="BY113" s="899"/>
      <c r="BZ113" s="899"/>
      <c r="CA113" s="899">
        <v>1787244</v>
      </c>
      <c r="CB113" s="899"/>
      <c r="CC113" s="899"/>
      <c r="CD113" s="899"/>
      <c r="CE113" s="899"/>
      <c r="CF113" s="960">
        <v>74.7</v>
      </c>
      <c r="CG113" s="961"/>
      <c r="CH113" s="961"/>
      <c r="CI113" s="961"/>
      <c r="CJ113" s="961"/>
      <c r="CK113" s="1016"/>
      <c r="CL113" s="903"/>
      <c r="CM113" s="906" t="s">
        <v>440</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128</v>
      </c>
      <c r="DH113" s="862"/>
      <c r="DI113" s="862"/>
      <c r="DJ113" s="862"/>
      <c r="DK113" s="863"/>
      <c r="DL113" s="864" t="s">
        <v>389</v>
      </c>
      <c r="DM113" s="862"/>
      <c r="DN113" s="862"/>
      <c r="DO113" s="862"/>
      <c r="DP113" s="863"/>
      <c r="DQ113" s="864" t="s">
        <v>128</v>
      </c>
      <c r="DR113" s="862"/>
      <c r="DS113" s="862"/>
      <c r="DT113" s="862"/>
      <c r="DU113" s="863"/>
      <c r="DV113" s="909" t="s">
        <v>128</v>
      </c>
      <c r="DW113" s="910"/>
      <c r="DX113" s="910"/>
      <c r="DY113" s="910"/>
      <c r="DZ113" s="911"/>
    </row>
    <row r="114" spans="1:130" s="247" customFormat="1" ht="26.25" customHeight="1" x14ac:dyDescent="0.15">
      <c r="A114" s="1003"/>
      <c r="B114" s="1004"/>
      <c r="C114" s="832" t="s">
        <v>441</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222024</v>
      </c>
      <c r="AB114" s="862"/>
      <c r="AC114" s="862"/>
      <c r="AD114" s="862"/>
      <c r="AE114" s="863"/>
      <c r="AF114" s="864">
        <v>219223</v>
      </c>
      <c r="AG114" s="862"/>
      <c r="AH114" s="862"/>
      <c r="AI114" s="862"/>
      <c r="AJ114" s="863"/>
      <c r="AK114" s="864">
        <v>224471</v>
      </c>
      <c r="AL114" s="862"/>
      <c r="AM114" s="862"/>
      <c r="AN114" s="862"/>
      <c r="AO114" s="863"/>
      <c r="AP114" s="909">
        <v>9.4</v>
      </c>
      <c r="AQ114" s="910"/>
      <c r="AR114" s="910"/>
      <c r="AS114" s="910"/>
      <c r="AT114" s="911"/>
      <c r="AU114" s="1021"/>
      <c r="AV114" s="1022"/>
      <c r="AW114" s="1022"/>
      <c r="AX114" s="1022"/>
      <c r="AY114" s="1022"/>
      <c r="AZ114" s="897" t="s">
        <v>442</v>
      </c>
      <c r="BA114" s="832"/>
      <c r="BB114" s="832"/>
      <c r="BC114" s="832"/>
      <c r="BD114" s="832"/>
      <c r="BE114" s="832"/>
      <c r="BF114" s="832"/>
      <c r="BG114" s="832"/>
      <c r="BH114" s="832"/>
      <c r="BI114" s="832"/>
      <c r="BJ114" s="832"/>
      <c r="BK114" s="832"/>
      <c r="BL114" s="832"/>
      <c r="BM114" s="832"/>
      <c r="BN114" s="832"/>
      <c r="BO114" s="832"/>
      <c r="BP114" s="833"/>
      <c r="BQ114" s="898">
        <v>1028250</v>
      </c>
      <c r="BR114" s="899"/>
      <c r="BS114" s="899"/>
      <c r="BT114" s="899"/>
      <c r="BU114" s="899"/>
      <c r="BV114" s="899">
        <v>968099</v>
      </c>
      <c r="BW114" s="899"/>
      <c r="BX114" s="899"/>
      <c r="BY114" s="899"/>
      <c r="BZ114" s="899"/>
      <c r="CA114" s="899">
        <v>929430</v>
      </c>
      <c r="CB114" s="899"/>
      <c r="CC114" s="899"/>
      <c r="CD114" s="899"/>
      <c r="CE114" s="899"/>
      <c r="CF114" s="960">
        <v>38.9</v>
      </c>
      <c r="CG114" s="961"/>
      <c r="CH114" s="961"/>
      <c r="CI114" s="961"/>
      <c r="CJ114" s="961"/>
      <c r="CK114" s="1016"/>
      <c r="CL114" s="903"/>
      <c r="CM114" s="906" t="s">
        <v>443</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128</v>
      </c>
      <c r="DH114" s="862"/>
      <c r="DI114" s="862"/>
      <c r="DJ114" s="862"/>
      <c r="DK114" s="863"/>
      <c r="DL114" s="864" t="s">
        <v>389</v>
      </c>
      <c r="DM114" s="862"/>
      <c r="DN114" s="862"/>
      <c r="DO114" s="862"/>
      <c r="DP114" s="863"/>
      <c r="DQ114" s="864" t="s">
        <v>128</v>
      </c>
      <c r="DR114" s="862"/>
      <c r="DS114" s="862"/>
      <c r="DT114" s="862"/>
      <c r="DU114" s="863"/>
      <c r="DV114" s="909" t="s">
        <v>128</v>
      </c>
      <c r="DW114" s="910"/>
      <c r="DX114" s="910"/>
      <c r="DY114" s="910"/>
      <c r="DZ114" s="911"/>
    </row>
    <row r="115" spans="1:130" s="247" customFormat="1" ht="26.25" customHeight="1" x14ac:dyDescent="0.15">
      <c r="A115" s="1003"/>
      <c r="B115" s="1004"/>
      <c r="C115" s="832" t="s">
        <v>444</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128</v>
      </c>
      <c r="AB115" s="1008"/>
      <c r="AC115" s="1008"/>
      <c r="AD115" s="1008"/>
      <c r="AE115" s="1009"/>
      <c r="AF115" s="1010" t="s">
        <v>128</v>
      </c>
      <c r="AG115" s="1008"/>
      <c r="AH115" s="1008"/>
      <c r="AI115" s="1008"/>
      <c r="AJ115" s="1009"/>
      <c r="AK115" s="1010" t="s">
        <v>128</v>
      </c>
      <c r="AL115" s="1008"/>
      <c r="AM115" s="1008"/>
      <c r="AN115" s="1008"/>
      <c r="AO115" s="1009"/>
      <c r="AP115" s="1011" t="s">
        <v>389</v>
      </c>
      <c r="AQ115" s="1012"/>
      <c r="AR115" s="1012"/>
      <c r="AS115" s="1012"/>
      <c r="AT115" s="1013"/>
      <c r="AU115" s="1021"/>
      <c r="AV115" s="1022"/>
      <c r="AW115" s="1022"/>
      <c r="AX115" s="1022"/>
      <c r="AY115" s="1022"/>
      <c r="AZ115" s="897" t="s">
        <v>445</v>
      </c>
      <c r="BA115" s="832"/>
      <c r="BB115" s="832"/>
      <c r="BC115" s="832"/>
      <c r="BD115" s="832"/>
      <c r="BE115" s="832"/>
      <c r="BF115" s="832"/>
      <c r="BG115" s="832"/>
      <c r="BH115" s="832"/>
      <c r="BI115" s="832"/>
      <c r="BJ115" s="832"/>
      <c r="BK115" s="832"/>
      <c r="BL115" s="832"/>
      <c r="BM115" s="832"/>
      <c r="BN115" s="832"/>
      <c r="BO115" s="832"/>
      <c r="BP115" s="833"/>
      <c r="BQ115" s="898" t="s">
        <v>128</v>
      </c>
      <c r="BR115" s="899"/>
      <c r="BS115" s="899"/>
      <c r="BT115" s="899"/>
      <c r="BU115" s="899"/>
      <c r="BV115" s="899" t="s">
        <v>128</v>
      </c>
      <c r="BW115" s="899"/>
      <c r="BX115" s="899"/>
      <c r="BY115" s="899"/>
      <c r="BZ115" s="899"/>
      <c r="CA115" s="899" t="s">
        <v>389</v>
      </c>
      <c r="CB115" s="899"/>
      <c r="CC115" s="899"/>
      <c r="CD115" s="899"/>
      <c r="CE115" s="899"/>
      <c r="CF115" s="960" t="s">
        <v>128</v>
      </c>
      <c r="CG115" s="961"/>
      <c r="CH115" s="961"/>
      <c r="CI115" s="961"/>
      <c r="CJ115" s="961"/>
      <c r="CK115" s="1016"/>
      <c r="CL115" s="903"/>
      <c r="CM115" s="897" t="s">
        <v>446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128</v>
      </c>
      <c r="DH115" s="862"/>
      <c r="DI115" s="862"/>
      <c r="DJ115" s="862"/>
      <c r="DK115" s="863"/>
      <c r="DL115" s="864" t="s">
        <v>128</v>
      </c>
      <c r="DM115" s="862"/>
      <c r="DN115" s="862"/>
      <c r="DO115" s="862"/>
      <c r="DP115" s="863"/>
      <c r="DQ115" s="864" t="s">
        <v>128</v>
      </c>
      <c r="DR115" s="862"/>
      <c r="DS115" s="862"/>
      <c r="DT115" s="862"/>
      <c r="DU115" s="863"/>
      <c r="DV115" s="909" t="s">
        <v>128</v>
      </c>
      <c r="DW115" s="910"/>
      <c r="DX115" s="910"/>
      <c r="DY115" s="910"/>
      <c r="DZ115" s="911"/>
    </row>
    <row r="116" spans="1:130" s="247" customFormat="1" ht="26.25" customHeight="1" x14ac:dyDescent="0.15">
      <c r="A116" s="1005"/>
      <c r="B116" s="1006"/>
      <c r="C116" s="965" t="s">
        <v>447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128</v>
      </c>
      <c r="AB116" s="862"/>
      <c r="AC116" s="862"/>
      <c r="AD116" s="862"/>
      <c r="AE116" s="863"/>
      <c r="AF116" s="864" t="s">
        <v>128</v>
      </c>
      <c r="AG116" s="862"/>
      <c r="AH116" s="862"/>
      <c r="AI116" s="862"/>
      <c r="AJ116" s="863"/>
      <c r="AK116" s="864" t="s">
        <v>389</v>
      </c>
      <c r="AL116" s="862"/>
      <c r="AM116" s="862"/>
      <c r="AN116" s="862"/>
      <c r="AO116" s="863"/>
      <c r="AP116" s="909" t="s">
        <v>128</v>
      </c>
      <c r="AQ116" s="910"/>
      <c r="AR116" s="910"/>
      <c r="AS116" s="910"/>
      <c r="AT116" s="911"/>
      <c r="AU116" s="1021"/>
      <c r="AV116" s="1022"/>
      <c r="AW116" s="1022"/>
      <c r="AX116" s="1022"/>
      <c r="AY116" s="1022"/>
      <c r="AZ116" s="948" t="s">
        <v>448</v>
      </c>
      <c r="BA116" s="949"/>
      <c r="BB116" s="949"/>
      <c r="BC116" s="949"/>
      <c r="BD116" s="949"/>
      <c r="BE116" s="949"/>
      <c r="BF116" s="949"/>
      <c r="BG116" s="949"/>
      <c r="BH116" s="949"/>
      <c r="BI116" s="949"/>
      <c r="BJ116" s="949"/>
      <c r="BK116" s="949"/>
      <c r="BL116" s="949"/>
      <c r="BM116" s="949"/>
      <c r="BN116" s="949"/>
      <c r="BO116" s="949"/>
      <c r="BP116" s="950"/>
      <c r="BQ116" s="898" t="s">
        <v>128</v>
      </c>
      <c r="BR116" s="899"/>
      <c r="BS116" s="899"/>
      <c r="BT116" s="899"/>
      <c r="BU116" s="899"/>
      <c r="BV116" s="899" t="s">
        <v>128</v>
      </c>
      <c r="BW116" s="899"/>
      <c r="BX116" s="899"/>
      <c r="BY116" s="899"/>
      <c r="BZ116" s="899"/>
      <c r="CA116" s="899" t="s">
        <v>128</v>
      </c>
      <c r="CB116" s="899"/>
      <c r="CC116" s="899"/>
      <c r="CD116" s="899"/>
      <c r="CE116" s="899"/>
      <c r="CF116" s="960" t="s">
        <v>128</v>
      </c>
      <c r="CG116" s="961"/>
      <c r="CH116" s="961"/>
      <c r="CI116" s="961"/>
      <c r="CJ116" s="961"/>
      <c r="CK116" s="1016"/>
      <c r="CL116" s="903"/>
      <c r="CM116" s="906" t="s">
        <v>449</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389</v>
      </c>
      <c r="DH116" s="862"/>
      <c r="DI116" s="862"/>
      <c r="DJ116" s="862"/>
      <c r="DK116" s="863"/>
      <c r="DL116" s="864" t="s">
        <v>389</v>
      </c>
      <c r="DM116" s="862"/>
      <c r="DN116" s="862"/>
      <c r="DO116" s="862"/>
      <c r="DP116" s="863"/>
      <c r="DQ116" s="864" t="s">
        <v>389</v>
      </c>
      <c r="DR116" s="862"/>
      <c r="DS116" s="862"/>
      <c r="DT116" s="862"/>
      <c r="DU116" s="863"/>
      <c r="DV116" s="909" t="s">
        <v>128</v>
      </c>
      <c r="DW116" s="910"/>
      <c r="DX116" s="910"/>
      <c r="DY116" s="910"/>
      <c r="DZ116" s="911"/>
    </row>
    <row r="117" spans="1:130" s="247" customFormat="1" ht="26.25" customHeight="1" x14ac:dyDescent="0.15">
      <c r="A117" s="986" t="s">
        <v>183</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450</v>
      </c>
      <c r="Z117" s="988"/>
      <c r="AA117" s="993">
        <v>562761</v>
      </c>
      <c r="AB117" s="994"/>
      <c r="AC117" s="994"/>
      <c r="AD117" s="994"/>
      <c r="AE117" s="995"/>
      <c r="AF117" s="996">
        <v>570920</v>
      </c>
      <c r="AG117" s="994"/>
      <c r="AH117" s="994"/>
      <c r="AI117" s="994"/>
      <c r="AJ117" s="995"/>
      <c r="AK117" s="996">
        <v>563892</v>
      </c>
      <c r="AL117" s="994"/>
      <c r="AM117" s="994"/>
      <c r="AN117" s="994"/>
      <c r="AO117" s="995"/>
      <c r="AP117" s="997"/>
      <c r="AQ117" s="998"/>
      <c r="AR117" s="998"/>
      <c r="AS117" s="998"/>
      <c r="AT117" s="999"/>
      <c r="AU117" s="1021"/>
      <c r="AV117" s="1022"/>
      <c r="AW117" s="1022"/>
      <c r="AX117" s="1022"/>
      <c r="AY117" s="1022"/>
      <c r="AZ117" s="948" t="s">
        <v>451</v>
      </c>
      <c r="BA117" s="949"/>
      <c r="BB117" s="949"/>
      <c r="BC117" s="949"/>
      <c r="BD117" s="949"/>
      <c r="BE117" s="949"/>
      <c r="BF117" s="949"/>
      <c r="BG117" s="949"/>
      <c r="BH117" s="949"/>
      <c r="BI117" s="949"/>
      <c r="BJ117" s="949"/>
      <c r="BK117" s="949"/>
      <c r="BL117" s="949"/>
      <c r="BM117" s="949"/>
      <c r="BN117" s="949"/>
      <c r="BO117" s="949"/>
      <c r="BP117" s="950"/>
      <c r="BQ117" s="898" t="s">
        <v>128</v>
      </c>
      <c r="BR117" s="899"/>
      <c r="BS117" s="899"/>
      <c r="BT117" s="899"/>
      <c r="BU117" s="899"/>
      <c r="BV117" s="899" t="s">
        <v>389</v>
      </c>
      <c r="BW117" s="899"/>
      <c r="BX117" s="899"/>
      <c r="BY117" s="899"/>
      <c r="BZ117" s="899"/>
      <c r="CA117" s="899" t="s">
        <v>389</v>
      </c>
      <c r="CB117" s="899"/>
      <c r="CC117" s="899"/>
      <c r="CD117" s="899"/>
      <c r="CE117" s="899"/>
      <c r="CF117" s="960" t="s">
        <v>128</v>
      </c>
      <c r="CG117" s="961"/>
      <c r="CH117" s="961"/>
      <c r="CI117" s="961"/>
      <c r="CJ117" s="961"/>
      <c r="CK117" s="1016"/>
      <c r="CL117" s="903"/>
      <c r="CM117" s="906" t="s">
        <v>452</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128</v>
      </c>
      <c r="DH117" s="862"/>
      <c r="DI117" s="862"/>
      <c r="DJ117" s="862"/>
      <c r="DK117" s="863"/>
      <c r="DL117" s="864" t="s">
        <v>128</v>
      </c>
      <c r="DM117" s="862"/>
      <c r="DN117" s="862"/>
      <c r="DO117" s="862"/>
      <c r="DP117" s="863"/>
      <c r="DQ117" s="864" t="s">
        <v>128</v>
      </c>
      <c r="DR117" s="862"/>
      <c r="DS117" s="862"/>
      <c r="DT117" s="862"/>
      <c r="DU117" s="863"/>
      <c r="DV117" s="909" t="s">
        <v>389</v>
      </c>
      <c r="DW117" s="910"/>
      <c r="DX117" s="910"/>
      <c r="DY117" s="910"/>
      <c r="DZ117" s="911"/>
    </row>
    <row r="118" spans="1:130" s="247" customFormat="1" ht="26.25" customHeight="1" x14ac:dyDescent="0.15">
      <c r="A118" s="986" t="s">
        <v>424</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422</v>
      </c>
      <c r="AB118" s="987"/>
      <c r="AC118" s="987"/>
      <c r="AD118" s="987"/>
      <c r="AE118" s="988"/>
      <c r="AF118" s="989" t="s">
        <v>305</v>
      </c>
      <c r="AG118" s="987"/>
      <c r="AH118" s="987"/>
      <c r="AI118" s="987"/>
      <c r="AJ118" s="988"/>
      <c r="AK118" s="989" t="s">
        <v>304</v>
      </c>
      <c r="AL118" s="987"/>
      <c r="AM118" s="987"/>
      <c r="AN118" s="987"/>
      <c r="AO118" s="988"/>
      <c r="AP118" s="990" t="s">
        <v>423</v>
      </c>
      <c r="AQ118" s="991"/>
      <c r="AR118" s="991"/>
      <c r="AS118" s="991"/>
      <c r="AT118" s="992"/>
      <c r="AU118" s="1021"/>
      <c r="AV118" s="1022"/>
      <c r="AW118" s="1022"/>
      <c r="AX118" s="1022"/>
      <c r="AY118" s="1022"/>
      <c r="AZ118" s="964" t="s">
        <v>453</v>
      </c>
      <c r="BA118" s="965"/>
      <c r="BB118" s="965"/>
      <c r="BC118" s="965"/>
      <c r="BD118" s="965"/>
      <c r="BE118" s="965"/>
      <c r="BF118" s="965"/>
      <c r="BG118" s="965"/>
      <c r="BH118" s="965"/>
      <c r="BI118" s="965"/>
      <c r="BJ118" s="965"/>
      <c r="BK118" s="965"/>
      <c r="BL118" s="965"/>
      <c r="BM118" s="965"/>
      <c r="BN118" s="965"/>
      <c r="BO118" s="965"/>
      <c r="BP118" s="966"/>
      <c r="BQ118" s="967" t="s">
        <v>128</v>
      </c>
      <c r="BR118" s="930"/>
      <c r="BS118" s="930"/>
      <c r="BT118" s="930"/>
      <c r="BU118" s="930"/>
      <c r="BV118" s="930" t="s">
        <v>128</v>
      </c>
      <c r="BW118" s="930"/>
      <c r="BX118" s="930"/>
      <c r="BY118" s="930"/>
      <c r="BZ118" s="930"/>
      <c r="CA118" s="930" t="s">
        <v>128</v>
      </c>
      <c r="CB118" s="930"/>
      <c r="CC118" s="930"/>
      <c r="CD118" s="930"/>
      <c r="CE118" s="930"/>
      <c r="CF118" s="960" t="s">
        <v>128</v>
      </c>
      <c r="CG118" s="961"/>
      <c r="CH118" s="961"/>
      <c r="CI118" s="961"/>
      <c r="CJ118" s="961"/>
      <c r="CK118" s="1016"/>
      <c r="CL118" s="903"/>
      <c r="CM118" s="906" t="s">
        <v>454</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128</v>
      </c>
      <c r="DH118" s="862"/>
      <c r="DI118" s="862"/>
      <c r="DJ118" s="862"/>
      <c r="DK118" s="863"/>
      <c r="DL118" s="864" t="s">
        <v>389</v>
      </c>
      <c r="DM118" s="862"/>
      <c r="DN118" s="862"/>
      <c r="DO118" s="862"/>
      <c r="DP118" s="863"/>
      <c r="DQ118" s="864" t="s">
        <v>389</v>
      </c>
      <c r="DR118" s="862"/>
      <c r="DS118" s="862"/>
      <c r="DT118" s="862"/>
      <c r="DU118" s="863"/>
      <c r="DV118" s="909" t="s">
        <v>128</v>
      </c>
      <c r="DW118" s="910"/>
      <c r="DX118" s="910"/>
      <c r="DY118" s="910"/>
      <c r="DZ118" s="911"/>
    </row>
    <row r="119" spans="1:130" s="247" customFormat="1" ht="26.25" customHeight="1" x14ac:dyDescent="0.15">
      <c r="A119" s="900" t="s">
        <v>427</v>
      </c>
      <c r="B119" s="901"/>
      <c r="C119" s="976" t="s">
        <v>428</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128</v>
      </c>
      <c r="AB119" s="980"/>
      <c r="AC119" s="980"/>
      <c r="AD119" s="980"/>
      <c r="AE119" s="981"/>
      <c r="AF119" s="982" t="s">
        <v>128</v>
      </c>
      <c r="AG119" s="980"/>
      <c r="AH119" s="980"/>
      <c r="AI119" s="980"/>
      <c r="AJ119" s="981"/>
      <c r="AK119" s="982" t="s">
        <v>128</v>
      </c>
      <c r="AL119" s="980"/>
      <c r="AM119" s="980"/>
      <c r="AN119" s="980"/>
      <c r="AO119" s="981"/>
      <c r="AP119" s="983" t="s">
        <v>128</v>
      </c>
      <c r="AQ119" s="984"/>
      <c r="AR119" s="984"/>
      <c r="AS119" s="984"/>
      <c r="AT119" s="985"/>
      <c r="AU119" s="1023"/>
      <c r="AV119" s="1024"/>
      <c r="AW119" s="1024"/>
      <c r="AX119" s="1024"/>
      <c r="AY119" s="1024"/>
      <c r="AZ119" s="278" t="s">
        <v>183</v>
      </c>
      <c r="BA119" s="278"/>
      <c r="BB119" s="278"/>
      <c r="BC119" s="278"/>
      <c r="BD119" s="278"/>
      <c r="BE119" s="278"/>
      <c r="BF119" s="278"/>
      <c r="BG119" s="278"/>
      <c r="BH119" s="278"/>
      <c r="BI119" s="278"/>
      <c r="BJ119" s="278"/>
      <c r="BK119" s="278"/>
      <c r="BL119" s="278"/>
      <c r="BM119" s="278"/>
      <c r="BN119" s="278"/>
      <c r="BO119" s="962" t="s">
        <v>455</v>
      </c>
      <c r="BP119" s="963"/>
      <c r="BQ119" s="967">
        <v>6398949</v>
      </c>
      <c r="BR119" s="930"/>
      <c r="BS119" s="930"/>
      <c r="BT119" s="930"/>
      <c r="BU119" s="930"/>
      <c r="BV119" s="930">
        <v>6172148</v>
      </c>
      <c r="BW119" s="930"/>
      <c r="BX119" s="930"/>
      <c r="BY119" s="930"/>
      <c r="BZ119" s="930"/>
      <c r="CA119" s="930">
        <v>5863730</v>
      </c>
      <c r="CB119" s="930"/>
      <c r="CC119" s="930"/>
      <c r="CD119" s="930"/>
      <c r="CE119" s="930"/>
      <c r="CF119" s="828"/>
      <c r="CG119" s="829"/>
      <c r="CH119" s="829"/>
      <c r="CI119" s="829"/>
      <c r="CJ119" s="919"/>
      <c r="CK119" s="1017"/>
      <c r="CL119" s="905"/>
      <c r="CM119" s="923" t="s">
        <v>456</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128</v>
      </c>
      <c r="DH119" s="845"/>
      <c r="DI119" s="845"/>
      <c r="DJ119" s="845"/>
      <c r="DK119" s="846"/>
      <c r="DL119" s="847" t="s">
        <v>128</v>
      </c>
      <c r="DM119" s="845"/>
      <c r="DN119" s="845"/>
      <c r="DO119" s="845"/>
      <c r="DP119" s="846"/>
      <c r="DQ119" s="847" t="s">
        <v>389</v>
      </c>
      <c r="DR119" s="845"/>
      <c r="DS119" s="845"/>
      <c r="DT119" s="845"/>
      <c r="DU119" s="846"/>
      <c r="DV119" s="933" t="s">
        <v>128</v>
      </c>
      <c r="DW119" s="934"/>
      <c r="DX119" s="934"/>
      <c r="DY119" s="934"/>
      <c r="DZ119" s="935"/>
    </row>
    <row r="120" spans="1:130" s="247" customFormat="1" ht="26.25" customHeight="1" x14ac:dyDescent="0.15">
      <c r="A120" s="902"/>
      <c r="B120" s="903"/>
      <c r="C120" s="906" t="s">
        <v>433</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128</v>
      </c>
      <c r="AB120" s="862"/>
      <c r="AC120" s="862"/>
      <c r="AD120" s="862"/>
      <c r="AE120" s="863"/>
      <c r="AF120" s="864" t="s">
        <v>128</v>
      </c>
      <c r="AG120" s="862"/>
      <c r="AH120" s="862"/>
      <c r="AI120" s="862"/>
      <c r="AJ120" s="863"/>
      <c r="AK120" s="864" t="s">
        <v>128</v>
      </c>
      <c r="AL120" s="862"/>
      <c r="AM120" s="862"/>
      <c r="AN120" s="862"/>
      <c r="AO120" s="863"/>
      <c r="AP120" s="909" t="s">
        <v>128</v>
      </c>
      <c r="AQ120" s="910"/>
      <c r="AR120" s="910"/>
      <c r="AS120" s="910"/>
      <c r="AT120" s="911"/>
      <c r="AU120" s="968" t="s">
        <v>457</v>
      </c>
      <c r="AV120" s="969"/>
      <c r="AW120" s="969"/>
      <c r="AX120" s="969"/>
      <c r="AY120" s="970"/>
      <c r="AZ120" s="945" t="s">
        <v>458</v>
      </c>
      <c r="BA120" s="890"/>
      <c r="BB120" s="890"/>
      <c r="BC120" s="890"/>
      <c r="BD120" s="890"/>
      <c r="BE120" s="890"/>
      <c r="BF120" s="890"/>
      <c r="BG120" s="890"/>
      <c r="BH120" s="890"/>
      <c r="BI120" s="890"/>
      <c r="BJ120" s="890"/>
      <c r="BK120" s="890"/>
      <c r="BL120" s="890"/>
      <c r="BM120" s="890"/>
      <c r="BN120" s="890"/>
      <c r="BO120" s="890"/>
      <c r="BP120" s="891"/>
      <c r="BQ120" s="946">
        <v>2133837</v>
      </c>
      <c r="BR120" s="927"/>
      <c r="BS120" s="927"/>
      <c r="BT120" s="927"/>
      <c r="BU120" s="927"/>
      <c r="BV120" s="927">
        <v>2106729</v>
      </c>
      <c r="BW120" s="927"/>
      <c r="BX120" s="927"/>
      <c r="BY120" s="927"/>
      <c r="BZ120" s="927"/>
      <c r="CA120" s="927">
        <v>1960256</v>
      </c>
      <c r="CB120" s="927"/>
      <c r="CC120" s="927"/>
      <c r="CD120" s="927"/>
      <c r="CE120" s="927"/>
      <c r="CF120" s="951">
        <v>81.900000000000006</v>
      </c>
      <c r="CG120" s="952"/>
      <c r="CH120" s="952"/>
      <c r="CI120" s="952"/>
      <c r="CJ120" s="952"/>
      <c r="CK120" s="953" t="s">
        <v>459</v>
      </c>
      <c r="CL120" s="937"/>
      <c r="CM120" s="937"/>
      <c r="CN120" s="937"/>
      <c r="CO120" s="938"/>
      <c r="CP120" s="957"/>
      <c r="CQ120" s="958"/>
      <c r="CR120" s="958"/>
      <c r="CS120" s="958"/>
      <c r="CT120" s="958"/>
      <c r="CU120" s="958"/>
      <c r="CV120" s="958"/>
      <c r="CW120" s="958"/>
      <c r="CX120" s="958"/>
      <c r="CY120" s="958"/>
      <c r="CZ120" s="958"/>
      <c r="DA120" s="958"/>
      <c r="DB120" s="958"/>
      <c r="DC120" s="958"/>
      <c r="DD120" s="958"/>
      <c r="DE120" s="958"/>
      <c r="DF120" s="959"/>
      <c r="DG120" s="946"/>
      <c r="DH120" s="927"/>
      <c r="DI120" s="927"/>
      <c r="DJ120" s="927"/>
      <c r="DK120" s="927"/>
      <c r="DL120" s="927"/>
      <c r="DM120" s="927"/>
      <c r="DN120" s="927"/>
      <c r="DO120" s="927"/>
      <c r="DP120" s="927"/>
      <c r="DQ120" s="927"/>
      <c r="DR120" s="927"/>
      <c r="DS120" s="927"/>
      <c r="DT120" s="927"/>
      <c r="DU120" s="927"/>
      <c r="DV120" s="928"/>
      <c r="DW120" s="928"/>
      <c r="DX120" s="928"/>
      <c r="DY120" s="928"/>
      <c r="DZ120" s="929"/>
    </row>
    <row r="121" spans="1:130" s="247" customFormat="1" ht="26.25" customHeight="1" x14ac:dyDescent="0.15">
      <c r="A121" s="902"/>
      <c r="B121" s="903"/>
      <c r="C121" s="948" t="s">
        <v>460</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128</v>
      </c>
      <c r="AB121" s="862"/>
      <c r="AC121" s="862"/>
      <c r="AD121" s="862"/>
      <c r="AE121" s="863"/>
      <c r="AF121" s="864" t="s">
        <v>128</v>
      </c>
      <c r="AG121" s="862"/>
      <c r="AH121" s="862"/>
      <c r="AI121" s="862"/>
      <c r="AJ121" s="863"/>
      <c r="AK121" s="864" t="s">
        <v>128</v>
      </c>
      <c r="AL121" s="862"/>
      <c r="AM121" s="862"/>
      <c r="AN121" s="862"/>
      <c r="AO121" s="863"/>
      <c r="AP121" s="909" t="s">
        <v>128</v>
      </c>
      <c r="AQ121" s="910"/>
      <c r="AR121" s="910"/>
      <c r="AS121" s="910"/>
      <c r="AT121" s="911"/>
      <c r="AU121" s="971"/>
      <c r="AV121" s="972"/>
      <c r="AW121" s="972"/>
      <c r="AX121" s="972"/>
      <c r="AY121" s="973"/>
      <c r="AZ121" s="897" t="s">
        <v>461</v>
      </c>
      <c r="BA121" s="832"/>
      <c r="BB121" s="832"/>
      <c r="BC121" s="832"/>
      <c r="BD121" s="832"/>
      <c r="BE121" s="832"/>
      <c r="BF121" s="832"/>
      <c r="BG121" s="832"/>
      <c r="BH121" s="832"/>
      <c r="BI121" s="832"/>
      <c r="BJ121" s="832"/>
      <c r="BK121" s="832"/>
      <c r="BL121" s="832"/>
      <c r="BM121" s="832"/>
      <c r="BN121" s="832"/>
      <c r="BO121" s="832"/>
      <c r="BP121" s="833"/>
      <c r="BQ121" s="898" t="s">
        <v>389</v>
      </c>
      <c r="BR121" s="899"/>
      <c r="BS121" s="899"/>
      <c r="BT121" s="899"/>
      <c r="BU121" s="899"/>
      <c r="BV121" s="899" t="s">
        <v>128</v>
      </c>
      <c r="BW121" s="899"/>
      <c r="BX121" s="899"/>
      <c r="BY121" s="899"/>
      <c r="BZ121" s="899"/>
      <c r="CA121" s="899" t="s">
        <v>389</v>
      </c>
      <c r="CB121" s="899"/>
      <c r="CC121" s="899"/>
      <c r="CD121" s="899"/>
      <c r="CE121" s="899"/>
      <c r="CF121" s="960" t="s">
        <v>389</v>
      </c>
      <c r="CG121" s="961"/>
      <c r="CH121" s="961"/>
      <c r="CI121" s="961"/>
      <c r="CJ121" s="961"/>
      <c r="CK121" s="954"/>
      <c r="CL121" s="940"/>
      <c r="CM121" s="940"/>
      <c r="CN121" s="940"/>
      <c r="CO121" s="941"/>
      <c r="CP121" s="920"/>
      <c r="CQ121" s="921"/>
      <c r="CR121" s="921"/>
      <c r="CS121" s="921"/>
      <c r="CT121" s="921"/>
      <c r="CU121" s="921"/>
      <c r="CV121" s="921"/>
      <c r="CW121" s="921"/>
      <c r="CX121" s="921"/>
      <c r="CY121" s="921"/>
      <c r="CZ121" s="921"/>
      <c r="DA121" s="921"/>
      <c r="DB121" s="921"/>
      <c r="DC121" s="921"/>
      <c r="DD121" s="921"/>
      <c r="DE121" s="921"/>
      <c r="DF121" s="922"/>
      <c r="DG121" s="898"/>
      <c r="DH121" s="899"/>
      <c r="DI121" s="899"/>
      <c r="DJ121" s="899"/>
      <c r="DK121" s="899"/>
      <c r="DL121" s="899"/>
      <c r="DM121" s="899"/>
      <c r="DN121" s="899"/>
      <c r="DO121" s="899"/>
      <c r="DP121" s="899"/>
      <c r="DQ121" s="899"/>
      <c r="DR121" s="899"/>
      <c r="DS121" s="899"/>
      <c r="DT121" s="899"/>
      <c r="DU121" s="899"/>
      <c r="DV121" s="876"/>
      <c r="DW121" s="876"/>
      <c r="DX121" s="876"/>
      <c r="DY121" s="876"/>
      <c r="DZ121" s="877"/>
    </row>
    <row r="122" spans="1:130" s="247" customFormat="1" ht="26.25" customHeight="1" x14ac:dyDescent="0.15">
      <c r="A122" s="902"/>
      <c r="B122" s="903"/>
      <c r="C122" s="906" t="s">
        <v>443</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128</v>
      </c>
      <c r="AB122" s="862"/>
      <c r="AC122" s="862"/>
      <c r="AD122" s="862"/>
      <c r="AE122" s="863"/>
      <c r="AF122" s="864" t="s">
        <v>128</v>
      </c>
      <c r="AG122" s="862"/>
      <c r="AH122" s="862"/>
      <c r="AI122" s="862"/>
      <c r="AJ122" s="863"/>
      <c r="AK122" s="864" t="s">
        <v>128</v>
      </c>
      <c r="AL122" s="862"/>
      <c r="AM122" s="862"/>
      <c r="AN122" s="862"/>
      <c r="AO122" s="863"/>
      <c r="AP122" s="909" t="s">
        <v>128</v>
      </c>
      <c r="AQ122" s="910"/>
      <c r="AR122" s="910"/>
      <c r="AS122" s="910"/>
      <c r="AT122" s="911"/>
      <c r="AU122" s="971"/>
      <c r="AV122" s="972"/>
      <c r="AW122" s="972"/>
      <c r="AX122" s="972"/>
      <c r="AY122" s="973"/>
      <c r="AZ122" s="964" t="s">
        <v>462</v>
      </c>
      <c r="BA122" s="965"/>
      <c r="BB122" s="965"/>
      <c r="BC122" s="965"/>
      <c r="BD122" s="965"/>
      <c r="BE122" s="965"/>
      <c r="BF122" s="965"/>
      <c r="BG122" s="965"/>
      <c r="BH122" s="965"/>
      <c r="BI122" s="965"/>
      <c r="BJ122" s="965"/>
      <c r="BK122" s="965"/>
      <c r="BL122" s="965"/>
      <c r="BM122" s="965"/>
      <c r="BN122" s="965"/>
      <c r="BO122" s="965"/>
      <c r="BP122" s="966"/>
      <c r="BQ122" s="967">
        <v>4073939</v>
      </c>
      <c r="BR122" s="930"/>
      <c r="BS122" s="930"/>
      <c r="BT122" s="930"/>
      <c r="BU122" s="930"/>
      <c r="BV122" s="930">
        <v>3952409</v>
      </c>
      <c r="BW122" s="930"/>
      <c r="BX122" s="930"/>
      <c r="BY122" s="930"/>
      <c r="BZ122" s="930"/>
      <c r="CA122" s="930">
        <v>3880726</v>
      </c>
      <c r="CB122" s="930"/>
      <c r="CC122" s="930"/>
      <c r="CD122" s="930"/>
      <c r="CE122" s="930"/>
      <c r="CF122" s="931">
        <v>162.19999999999999</v>
      </c>
      <c r="CG122" s="932"/>
      <c r="CH122" s="932"/>
      <c r="CI122" s="932"/>
      <c r="CJ122" s="932"/>
      <c r="CK122" s="954"/>
      <c r="CL122" s="940"/>
      <c r="CM122" s="940"/>
      <c r="CN122" s="940"/>
      <c r="CO122" s="941"/>
      <c r="CP122" s="920"/>
      <c r="CQ122" s="921"/>
      <c r="CR122" s="921"/>
      <c r="CS122" s="921"/>
      <c r="CT122" s="921"/>
      <c r="CU122" s="921"/>
      <c r="CV122" s="921"/>
      <c r="CW122" s="921"/>
      <c r="CX122" s="921"/>
      <c r="CY122" s="921"/>
      <c r="CZ122" s="921"/>
      <c r="DA122" s="921"/>
      <c r="DB122" s="921"/>
      <c r="DC122" s="921"/>
      <c r="DD122" s="921"/>
      <c r="DE122" s="921"/>
      <c r="DF122" s="922"/>
      <c r="DG122" s="898"/>
      <c r="DH122" s="899"/>
      <c r="DI122" s="899"/>
      <c r="DJ122" s="899"/>
      <c r="DK122" s="899"/>
      <c r="DL122" s="899"/>
      <c r="DM122" s="899"/>
      <c r="DN122" s="899"/>
      <c r="DO122" s="899"/>
      <c r="DP122" s="899"/>
      <c r="DQ122" s="899"/>
      <c r="DR122" s="899"/>
      <c r="DS122" s="899"/>
      <c r="DT122" s="899"/>
      <c r="DU122" s="899"/>
      <c r="DV122" s="876"/>
      <c r="DW122" s="876"/>
      <c r="DX122" s="876"/>
      <c r="DY122" s="876"/>
      <c r="DZ122" s="877"/>
    </row>
    <row r="123" spans="1:130" s="247" customFormat="1" ht="26.25" customHeight="1" x14ac:dyDescent="0.15">
      <c r="A123" s="902"/>
      <c r="B123" s="903"/>
      <c r="C123" s="906" t="s">
        <v>449</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128</v>
      </c>
      <c r="AB123" s="862"/>
      <c r="AC123" s="862"/>
      <c r="AD123" s="862"/>
      <c r="AE123" s="863"/>
      <c r="AF123" s="864" t="s">
        <v>128</v>
      </c>
      <c r="AG123" s="862"/>
      <c r="AH123" s="862"/>
      <c r="AI123" s="862"/>
      <c r="AJ123" s="863"/>
      <c r="AK123" s="864" t="s">
        <v>128</v>
      </c>
      <c r="AL123" s="862"/>
      <c r="AM123" s="862"/>
      <c r="AN123" s="862"/>
      <c r="AO123" s="863"/>
      <c r="AP123" s="909" t="s">
        <v>128</v>
      </c>
      <c r="AQ123" s="910"/>
      <c r="AR123" s="910"/>
      <c r="AS123" s="910"/>
      <c r="AT123" s="911"/>
      <c r="AU123" s="974"/>
      <c r="AV123" s="975"/>
      <c r="AW123" s="975"/>
      <c r="AX123" s="975"/>
      <c r="AY123" s="975"/>
      <c r="AZ123" s="278" t="s">
        <v>183</v>
      </c>
      <c r="BA123" s="278"/>
      <c r="BB123" s="278"/>
      <c r="BC123" s="278"/>
      <c r="BD123" s="278"/>
      <c r="BE123" s="278"/>
      <c r="BF123" s="278"/>
      <c r="BG123" s="278"/>
      <c r="BH123" s="278"/>
      <c r="BI123" s="278"/>
      <c r="BJ123" s="278"/>
      <c r="BK123" s="278"/>
      <c r="BL123" s="278"/>
      <c r="BM123" s="278"/>
      <c r="BN123" s="278"/>
      <c r="BO123" s="962" t="s">
        <v>463</v>
      </c>
      <c r="BP123" s="963"/>
      <c r="BQ123" s="917">
        <v>6207776</v>
      </c>
      <c r="BR123" s="918"/>
      <c r="BS123" s="918"/>
      <c r="BT123" s="918"/>
      <c r="BU123" s="918"/>
      <c r="BV123" s="918">
        <v>6059138</v>
      </c>
      <c r="BW123" s="918"/>
      <c r="BX123" s="918"/>
      <c r="BY123" s="918"/>
      <c r="BZ123" s="918"/>
      <c r="CA123" s="918">
        <v>5840982</v>
      </c>
      <c r="CB123" s="918"/>
      <c r="CC123" s="918"/>
      <c r="CD123" s="918"/>
      <c r="CE123" s="918"/>
      <c r="CF123" s="828"/>
      <c r="CG123" s="829"/>
      <c r="CH123" s="829"/>
      <c r="CI123" s="829"/>
      <c r="CJ123" s="919"/>
      <c r="CK123" s="954"/>
      <c r="CL123" s="940"/>
      <c r="CM123" s="940"/>
      <c r="CN123" s="940"/>
      <c r="CO123" s="941"/>
      <c r="CP123" s="920"/>
      <c r="CQ123" s="921"/>
      <c r="CR123" s="921"/>
      <c r="CS123" s="921"/>
      <c r="CT123" s="921"/>
      <c r="CU123" s="921"/>
      <c r="CV123" s="921"/>
      <c r="CW123" s="921"/>
      <c r="CX123" s="921"/>
      <c r="CY123" s="921"/>
      <c r="CZ123" s="921"/>
      <c r="DA123" s="921"/>
      <c r="DB123" s="921"/>
      <c r="DC123" s="921"/>
      <c r="DD123" s="921"/>
      <c r="DE123" s="921"/>
      <c r="DF123" s="922"/>
      <c r="DG123" s="861"/>
      <c r="DH123" s="862"/>
      <c r="DI123" s="862"/>
      <c r="DJ123" s="862"/>
      <c r="DK123" s="863"/>
      <c r="DL123" s="864"/>
      <c r="DM123" s="862"/>
      <c r="DN123" s="862"/>
      <c r="DO123" s="862"/>
      <c r="DP123" s="863"/>
      <c r="DQ123" s="864"/>
      <c r="DR123" s="862"/>
      <c r="DS123" s="862"/>
      <c r="DT123" s="862"/>
      <c r="DU123" s="863"/>
      <c r="DV123" s="909"/>
      <c r="DW123" s="910"/>
      <c r="DX123" s="910"/>
      <c r="DY123" s="910"/>
      <c r="DZ123" s="911"/>
    </row>
    <row r="124" spans="1:130" s="247" customFormat="1" ht="26.25" customHeight="1" thickBot="1" x14ac:dyDescent="0.2">
      <c r="A124" s="902"/>
      <c r="B124" s="903"/>
      <c r="C124" s="906" t="s">
        <v>452</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128</v>
      </c>
      <c r="AB124" s="862"/>
      <c r="AC124" s="862"/>
      <c r="AD124" s="862"/>
      <c r="AE124" s="863"/>
      <c r="AF124" s="864" t="s">
        <v>389</v>
      </c>
      <c r="AG124" s="862"/>
      <c r="AH124" s="862"/>
      <c r="AI124" s="862"/>
      <c r="AJ124" s="863"/>
      <c r="AK124" s="864" t="s">
        <v>128</v>
      </c>
      <c r="AL124" s="862"/>
      <c r="AM124" s="862"/>
      <c r="AN124" s="862"/>
      <c r="AO124" s="863"/>
      <c r="AP124" s="909" t="s">
        <v>128</v>
      </c>
      <c r="AQ124" s="910"/>
      <c r="AR124" s="910"/>
      <c r="AS124" s="910"/>
      <c r="AT124" s="911"/>
      <c r="AU124" s="912" t="s">
        <v>464</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7.7</v>
      </c>
      <c r="BR124" s="916"/>
      <c r="BS124" s="916"/>
      <c r="BT124" s="916"/>
      <c r="BU124" s="916"/>
      <c r="BV124" s="916">
        <v>4.5</v>
      </c>
      <c r="BW124" s="916"/>
      <c r="BX124" s="916"/>
      <c r="BY124" s="916"/>
      <c r="BZ124" s="916"/>
      <c r="CA124" s="916">
        <v>0.9</v>
      </c>
      <c r="CB124" s="916"/>
      <c r="CC124" s="916"/>
      <c r="CD124" s="916"/>
      <c r="CE124" s="916"/>
      <c r="CF124" s="806"/>
      <c r="CG124" s="807"/>
      <c r="CH124" s="807"/>
      <c r="CI124" s="807"/>
      <c r="CJ124" s="947"/>
      <c r="CK124" s="955"/>
      <c r="CL124" s="955"/>
      <c r="CM124" s="955"/>
      <c r="CN124" s="955"/>
      <c r="CO124" s="956"/>
      <c r="CP124" s="920"/>
      <c r="CQ124" s="921"/>
      <c r="CR124" s="921"/>
      <c r="CS124" s="921"/>
      <c r="CT124" s="921"/>
      <c r="CU124" s="921"/>
      <c r="CV124" s="921"/>
      <c r="CW124" s="921"/>
      <c r="CX124" s="921"/>
      <c r="CY124" s="921"/>
      <c r="CZ124" s="921"/>
      <c r="DA124" s="921"/>
      <c r="DB124" s="921"/>
      <c r="DC124" s="921"/>
      <c r="DD124" s="921"/>
      <c r="DE124" s="921"/>
      <c r="DF124" s="922"/>
      <c r="DG124" s="844"/>
      <c r="DH124" s="845"/>
      <c r="DI124" s="845"/>
      <c r="DJ124" s="845"/>
      <c r="DK124" s="846"/>
      <c r="DL124" s="847"/>
      <c r="DM124" s="845"/>
      <c r="DN124" s="845"/>
      <c r="DO124" s="845"/>
      <c r="DP124" s="846"/>
      <c r="DQ124" s="847"/>
      <c r="DR124" s="845"/>
      <c r="DS124" s="845"/>
      <c r="DT124" s="845"/>
      <c r="DU124" s="846"/>
      <c r="DV124" s="933"/>
      <c r="DW124" s="934"/>
      <c r="DX124" s="934"/>
      <c r="DY124" s="934"/>
      <c r="DZ124" s="935"/>
    </row>
    <row r="125" spans="1:130" s="247" customFormat="1" ht="26.25" customHeight="1" x14ac:dyDescent="0.15">
      <c r="A125" s="902"/>
      <c r="B125" s="903"/>
      <c r="C125" s="906" t="s">
        <v>454</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128</v>
      </c>
      <c r="AB125" s="862"/>
      <c r="AC125" s="862"/>
      <c r="AD125" s="862"/>
      <c r="AE125" s="863"/>
      <c r="AF125" s="864" t="s">
        <v>128</v>
      </c>
      <c r="AG125" s="862"/>
      <c r="AH125" s="862"/>
      <c r="AI125" s="862"/>
      <c r="AJ125" s="863"/>
      <c r="AK125" s="864" t="s">
        <v>128</v>
      </c>
      <c r="AL125" s="862"/>
      <c r="AM125" s="862"/>
      <c r="AN125" s="862"/>
      <c r="AO125" s="863"/>
      <c r="AP125" s="909" t="s">
        <v>128</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465</v>
      </c>
      <c r="CL125" s="937"/>
      <c r="CM125" s="937"/>
      <c r="CN125" s="937"/>
      <c r="CO125" s="938"/>
      <c r="CP125" s="945" t="s">
        <v>466</v>
      </c>
      <c r="CQ125" s="890"/>
      <c r="CR125" s="890"/>
      <c r="CS125" s="890"/>
      <c r="CT125" s="890"/>
      <c r="CU125" s="890"/>
      <c r="CV125" s="890"/>
      <c r="CW125" s="890"/>
      <c r="CX125" s="890"/>
      <c r="CY125" s="890"/>
      <c r="CZ125" s="890"/>
      <c r="DA125" s="890"/>
      <c r="DB125" s="890"/>
      <c r="DC125" s="890"/>
      <c r="DD125" s="890"/>
      <c r="DE125" s="890"/>
      <c r="DF125" s="891"/>
      <c r="DG125" s="946" t="s">
        <v>128</v>
      </c>
      <c r="DH125" s="927"/>
      <c r="DI125" s="927"/>
      <c r="DJ125" s="927"/>
      <c r="DK125" s="927"/>
      <c r="DL125" s="927" t="s">
        <v>128</v>
      </c>
      <c r="DM125" s="927"/>
      <c r="DN125" s="927"/>
      <c r="DO125" s="927"/>
      <c r="DP125" s="927"/>
      <c r="DQ125" s="927" t="s">
        <v>128</v>
      </c>
      <c r="DR125" s="927"/>
      <c r="DS125" s="927"/>
      <c r="DT125" s="927"/>
      <c r="DU125" s="927"/>
      <c r="DV125" s="928" t="s">
        <v>128</v>
      </c>
      <c r="DW125" s="928"/>
      <c r="DX125" s="928"/>
      <c r="DY125" s="928"/>
      <c r="DZ125" s="929"/>
    </row>
    <row r="126" spans="1:130" s="247" customFormat="1" ht="26.25" customHeight="1" thickBot="1" x14ac:dyDescent="0.2">
      <c r="A126" s="902"/>
      <c r="B126" s="903"/>
      <c r="C126" s="906" t="s">
        <v>456</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389</v>
      </c>
      <c r="AB126" s="862"/>
      <c r="AC126" s="862"/>
      <c r="AD126" s="862"/>
      <c r="AE126" s="863"/>
      <c r="AF126" s="864" t="s">
        <v>128</v>
      </c>
      <c r="AG126" s="862"/>
      <c r="AH126" s="862"/>
      <c r="AI126" s="862"/>
      <c r="AJ126" s="863"/>
      <c r="AK126" s="864" t="s">
        <v>389</v>
      </c>
      <c r="AL126" s="862"/>
      <c r="AM126" s="862"/>
      <c r="AN126" s="862"/>
      <c r="AO126" s="863"/>
      <c r="AP126" s="909" t="s">
        <v>389</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467</v>
      </c>
      <c r="CQ126" s="832"/>
      <c r="CR126" s="832"/>
      <c r="CS126" s="832"/>
      <c r="CT126" s="832"/>
      <c r="CU126" s="832"/>
      <c r="CV126" s="832"/>
      <c r="CW126" s="832"/>
      <c r="CX126" s="832"/>
      <c r="CY126" s="832"/>
      <c r="CZ126" s="832"/>
      <c r="DA126" s="832"/>
      <c r="DB126" s="832"/>
      <c r="DC126" s="832"/>
      <c r="DD126" s="832"/>
      <c r="DE126" s="832"/>
      <c r="DF126" s="833"/>
      <c r="DG126" s="898" t="s">
        <v>128</v>
      </c>
      <c r="DH126" s="899"/>
      <c r="DI126" s="899"/>
      <c r="DJ126" s="899"/>
      <c r="DK126" s="899"/>
      <c r="DL126" s="899" t="s">
        <v>128</v>
      </c>
      <c r="DM126" s="899"/>
      <c r="DN126" s="899"/>
      <c r="DO126" s="899"/>
      <c r="DP126" s="899"/>
      <c r="DQ126" s="899" t="s">
        <v>389</v>
      </c>
      <c r="DR126" s="899"/>
      <c r="DS126" s="899"/>
      <c r="DT126" s="899"/>
      <c r="DU126" s="899"/>
      <c r="DV126" s="876" t="s">
        <v>128</v>
      </c>
      <c r="DW126" s="876"/>
      <c r="DX126" s="876"/>
      <c r="DY126" s="876"/>
      <c r="DZ126" s="877"/>
    </row>
    <row r="127" spans="1:130" s="247" customFormat="1" ht="26.25" customHeight="1" x14ac:dyDescent="0.15">
      <c r="A127" s="904"/>
      <c r="B127" s="905"/>
      <c r="C127" s="923" t="s">
        <v>468</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389</v>
      </c>
      <c r="AB127" s="862"/>
      <c r="AC127" s="862"/>
      <c r="AD127" s="862"/>
      <c r="AE127" s="863"/>
      <c r="AF127" s="864" t="s">
        <v>128</v>
      </c>
      <c r="AG127" s="862"/>
      <c r="AH127" s="862"/>
      <c r="AI127" s="862"/>
      <c r="AJ127" s="863"/>
      <c r="AK127" s="864" t="s">
        <v>128</v>
      </c>
      <c r="AL127" s="862"/>
      <c r="AM127" s="862"/>
      <c r="AN127" s="862"/>
      <c r="AO127" s="863"/>
      <c r="AP127" s="909" t="s">
        <v>128</v>
      </c>
      <c r="AQ127" s="910"/>
      <c r="AR127" s="910"/>
      <c r="AS127" s="910"/>
      <c r="AT127" s="911"/>
      <c r="AU127" s="283"/>
      <c r="AV127" s="283"/>
      <c r="AW127" s="283"/>
      <c r="AX127" s="926" t="s">
        <v>469</v>
      </c>
      <c r="AY127" s="894"/>
      <c r="AZ127" s="894"/>
      <c r="BA127" s="894"/>
      <c r="BB127" s="894"/>
      <c r="BC127" s="894"/>
      <c r="BD127" s="894"/>
      <c r="BE127" s="895"/>
      <c r="BF127" s="893" t="s">
        <v>470</v>
      </c>
      <c r="BG127" s="894"/>
      <c r="BH127" s="894"/>
      <c r="BI127" s="894"/>
      <c r="BJ127" s="894"/>
      <c r="BK127" s="894"/>
      <c r="BL127" s="895"/>
      <c r="BM127" s="893" t="s">
        <v>471</v>
      </c>
      <c r="BN127" s="894"/>
      <c r="BO127" s="894"/>
      <c r="BP127" s="894"/>
      <c r="BQ127" s="894"/>
      <c r="BR127" s="894"/>
      <c r="BS127" s="895"/>
      <c r="BT127" s="893" t="s">
        <v>472</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473</v>
      </c>
      <c r="CQ127" s="832"/>
      <c r="CR127" s="832"/>
      <c r="CS127" s="832"/>
      <c r="CT127" s="832"/>
      <c r="CU127" s="832"/>
      <c r="CV127" s="832"/>
      <c r="CW127" s="832"/>
      <c r="CX127" s="832"/>
      <c r="CY127" s="832"/>
      <c r="CZ127" s="832"/>
      <c r="DA127" s="832"/>
      <c r="DB127" s="832"/>
      <c r="DC127" s="832"/>
      <c r="DD127" s="832"/>
      <c r="DE127" s="832"/>
      <c r="DF127" s="833"/>
      <c r="DG127" s="898" t="s">
        <v>128</v>
      </c>
      <c r="DH127" s="899"/>
      <c r="DI127" s="899"/>
      <c r="DJ127" s="899"/>
      <c r="DK127" s="899"/>
      <c r="DL127" s="899" t="s">
        <v>128</v>
      </c>
      <c r="DM127" s="899"/>
      <c r="DN127" s="899"/>
      <c r="DO127" s="899"/>
      <c r="DP127" s="899"/>
      <c r="DQ127" s="899" t="s">
        <v>389</v>
      </c>
      <c r="DR127" s="899"/>
      <c r="DS127" s="899"/>
      <c r="DT127" s="899"/>
      <c r="DU127" s="899"/>
      <c r="DV127" s="876" t="s">
        <v>128</v>
      </c>
      <c r="DW127" s="876"/>
      <c r="DX127" s="876"/>
      <c r="DY127" s="876"/>
      <c r="DZ127" s="877"/>
    </row>
    <row r="128" spans="1:130" s="247" customFormat="1" ht="26.25" customHeight="1" thickBot="1" x14ac:dyDescent="0.2">
      <c r="A128" s="878" t="s">
        <v>474</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475</v>
      </c>
      <c r="X128" s="880"/>
      <c r="Y128" s="880"/>
      <c r="Z128" s="881"/>
      <c r="AA128" s="882" t="s">
        <v>128</v>
      </c>
      <c r="AB128" s="883"/>
      <c r="AC128" s="883"/>
      <c r="AD128" s="883"/>
      <c r="AE128" s="884"/>
      <c r="AF128" s="885" t="s">
        <v>128</v>
      </c>
      <c r="AG128" s="883"/>
      <c r="AH128" s="883"/>
      <c r="AI128" s="883"/>
      <c r="AJ128" s="884"/>
      <c r="AK128" s="885" t="s">
        <v>128</v>
      </c>
      <c r="AL128" s="883"/>
      <c r="AM128" s="883"/>
      <c r="AN128" s="883"/>
      <c r="AO128" s="884"/>
      <c r="AP128" s="886"/>
      <c r="AQ128" s="887"/>
      <c r="AR128" s="887"/>
      <c r="AS128" s="887"/>
      <c r="AT128" s="888"/>
      <c r="AU128" s="283"/>
      <c r="AV128" s="283"/>
      <c r="AW128" s="283"/>
      <c r="AX128" s="889" t="s">
        <v>476</v>
      </c>
      <c r="AY128" s="890"/>
      <c r="AZ128" s="890"/>
      <c r="BA128" s="890"/>
      <c r="BB128" s="890"/>
      <c r="BC128" s="890"/>
      <c r="BD128" s="890"/>
      <c r="BE128" s="891"/>
      <c r="BF128" s="868" t="s">
        <v>128</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477</v>
      </c>
      <c r="CQ128" s="810"/>
      <c r="CR128" s="810"/>
      <c r="CS128" s="810"/>
      <c r="CT128" s="810"/>
      <c r="CU128" s="810"/>
      <c r="CV128" s="810"/>
      <c r="CW128" s="810"/>
      <c r="CX128" s="810"/>
      <c r="CY128" s="810"/>
      <c r="CZ128" s="810"/>
      <c r="DA128" s="810"/>
      <c r="DB128" s="810"/>
      <c r="DC128" s="810"/>
      <c r="DD128" s="810"/>
      <c r="DE128" s="810"/>
      <c r="DF128" s="811"/>
      <c r="DG128" s="872" t="s">
        <v>128</v>
      </c>
      <c r="DH128" s="873"/>
      <c r="DI128" s="873"/>
      <c r="DJ128" s="873"/>
      <c r="DK128" s="873"/>
      <c r="DL128" s="873" t="s">
        <v>128</v>
      </c>
      <c r="DM128" s="873"/>
      <c r="DN128" s="873"/>
      <c r="DO128" s="873"/>
      <c r="DP128" s="873"/>
      <c r="DQ128" s="873" t="s">
        <v>128</v>
      </c>
      <c r="DR128" s="873"/>
      <c r="DS128" s="873"/>
      <c r="DT128" s="873"/>
      <c r="DU128" s="873"/>
      <c r="DV128" s="874" t="s">
        <v>128</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478</v>
      </c>
      <c r="X129" s="859"/>
      <c r="Y129" s="859"/>
      <c r="Z129" s="860"/>
      <c r="AA129" s="861">
        <v>2853317</v>
      </c>
      <c r="AB129" s="862"/>
      <c r="AC129" s="862"/>
      <c r="AD129" s="862"/>
      <c r="AE129" s="863"/>
      <c r="AF129" s="864">
        <v>2856774</v>
      </c>
      <c r="AG129" s="862"/>
      <c r="AH129" s="862"/>
      <c r="AI129" s="862"/>
      <c r="AJ129" s="863"/>
      <c r="AK129" s="864">
        <v>2778520</v>
      </c>
      <c r="AL129" s="862"/>
      <c r="AM129" s="862"/>
      <c r="AN129" s="862"/>
      <c r="AO129" s="863"/>
      <c r="AP129" s="865"/>
      <c r="AQ129" s="866"/>
      <c r="AR129" s="866"/>
      <c r="AS129" s="866"/>
      <c r="AT129" s="867"/>
      <c r="AU129" s="285"/>
      <c r="AV129" s="285"/>
      <c r="AW129" s="285"/>
      <c r="AX129" s="831" t="s">
        <v>479</v>
      </c>
      <c r="AY129" s="832"/>
      <c r="AZ129" s="832"/>
      <c r="BA129" s="832"/>
      <c r="BB129" s="832"/>
      <c r="BC129" s="832"/>
      <c r="BD129" s="832"/>
      <c r="BE129" s="833"/>
      <c r="BF129" s="851" t="s">
        <v>128</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480</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481</v>
      </c>
      <c r="X130" s="859"/>
      <c r="Y130" s="859"/>
      <c r="Z130" s="860"/>
      <c r="AA130" s="861">
        <v>396118</v>
      </c>
      <c r="AB130" s="862"/>
      <c r="AC130" s="862"/>
      <c r="AD130" s="862"/>
      <c r="AE130" s="863"/>
      <c r="AF130" s="864">
        <v>392201</v>
      </c>
      <c r="AG130" s="862"/>
      <c r="AH130" s="862"/>
      <c r="AI130" s="862"/>
      <c r="AJ130" s="863"/>
      <c r="AK130" s="864">
        <v>386168</v>
      </c>
      <c r="AL130" s="862"/>
      <c r="AM130" s="862"/>
      <c r="AN130" s="862"/>
      <c r="AO130" s="863"/>
      <c r="AP130" s="865"/>
      <c r="AQ130" s="866"/>
      <c r="AR130" s="866"/>
      <c r="AS130" s="866"/>
      <c r="AT130" s="867"/>
      <c r="AU130" s="285"/>
      <c r="AV130" s="285"/>
      <c r="AW130" s="285"/>
      <c r="AX130" s="831" t="s">
        <v>482</v>
      </c>
      <c r="AY130" s="832"/>
      <c r="AZ130" s="832"/>
      <c r="BA130" s="832"/>
      <c r="BB130" s="832"/>
      <c r="BC130" s="832"/>
      <c r="BD130" s="832"/>
      <c r="BE130" s="833"/>
      <c r="BF130" s="834">
        <v>7.1</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483</v>
      </c>
      <c r="X131" s="842"/>
      <c r="Y131" s="842"/>
      <c r="Z131" s="843"/>
      <c r="AA131" s="844">
        <v>2457199</v>
      </c>
      <c r="AB131" s="845"/>
      <c r="AC131" s="845"/>
      <c r="AD131" s="845"/>
      <c r="AE131" s="846"/>
      <c r="AF131" s="847">
        <v>2464573</v>
      </c>
      <c r="AG131" s="845"/>
      <c r="AH131" s="845"/>
      <c r="AI131" s="845"/>
      <c r="AJ131" s="846"/>
      <c r="AK131" s="847">
        <v>2392352</v>
      </c>
      <c r="AL131" s="845"/>
      <c r="AM131" s="845"/>
      <c r="AN131" s="845"/>
      <c r="AO131" s="846"/>
      <c r="AP131" s="848"/>
      <c r="AQ131" s="849"/>
      <c r="AR131" s="849"/>
      <c r="AS131" s="849"/>
      <c r="AT131" s="850"/>
      <c r="AU131" s="285"/>
      <c r="AV131" s="285"/>
      <c r="AW131" s="285"/>
      <c r="AX131" s="809" t="s">
        <v>484</v>
      </c>
      <c r="AY131" s="810"/>
      <c r="AZ131" s="810"/>
      <c r="BA131" s="810"/>
      <c r="BB131" s="810"/>
      <c r="BC131" s="810"/>
      <c r="BD131" s="810"/>
      <c r="BE131" s="811"/>
      <c r="BF131" s="812">
        <v>0.9</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485</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486</v>
      </c>
      <c r="W132" s="822"/>
      <c r="X132" s="822"/>
      <c r="Y132" s="822"/>
      <c r="Z132" s="823"/>
      <c r="AA132" s="824">
        <v>6.7818276009999998</v>
      </c>
      <c r="AB132" s="825"/>
      <c r="AC132" s="825"/>
      <c r="AD132" s="825"/>
      <c r="AE132" s="826"/>
      <c r="AF132" s="827">
        <v>7.251519837</v>
      </c>
      <c r="AG132" s="825"/>
      <c r="AH132" s="825"/>
      <c r="AI132" s="825"/>
      <c r="AJ132" s="826"/>
      <c r="AK132" s="827">
        <v>7.4288399030000001</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487</v>
      </c>
      <c r="W133" s="801"/>
      <c r="X133" s="801"/>
      <c r="Y133" s="801"/>
      <c r="Z133" s="802"/>
      <c r="AA133" s="803">
        <v>5.6</v>
      </c>
      <c r="AB133" s="804"/>
      <c r="AC133" s="804"/>
      <c r="AD133" s="804"/>
      <c r="AE133" s="805"/>
      <c r="AF133" s="803">
        <v>6.6</v>
      </c>
      <c r="AG133" s="804"/>
      <c r="AH133" s="804"/>
      <c r="AI133" s="804"/>
      <c r="AJ133" s="805"/>
      <c r="AK133" s="803">
        <v>7.1</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z250CcFHlwo7OZ2/nsoRc/t6IQ5NFlbDfVJrPvzp6umrsVxmfazjF4V+v48Z+JABMediOIBG5v06ZtizwxjYrw==" saltValue="+OkCkqBcCBlc1FIx2VdCg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election activeCell="W19" sqref="W19"/>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488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LHR93aGqKpXrWsc/fHCZWTD66T6eFg65qYiByyTpoBoLJeSrXNSnV1DJZtCyyJiuHZV6LbPav7wDTeYSzWivLQ==" saltValue="pjO7L40oK2OChZgs1/iqE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64" zoomScaleNormal="100" zoomScaleSheetLayoutView="55" workbookViewId="0">
      <selection activeCell="W19" sqref="W19:AB20"/>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M8SYsNJK7mX7VQ1o4ho6bQnPUOf1UNbbv/oLirqTTcTnTBAxiCBgjXOzXNjku5Sc7t3e0HTuIWjmPeyEwBgGA==" saltValue="YrvUdgIAOsGTEJj3jtiyb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61" workbookViewId="0">
      <selection activeCell="W19" sqref="W19:AB20"/>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489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491</v>
      </c>
      <c r="AP7" s="304"/>
      <c r="AQ7" s="305" t="s">
        <v>492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493</v>
      </c>
      <c r="AQ8" s="311" t="s">
        <v>494</v>
      </c>
      <c r="AR8" s="312" t="s">
        <v>495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496</v>
      </c>
      <c r="AL9" s="1231"/>
      <c r="AM9" s="1231"/>
      <c r="AN9" s="1232"/>
      <c r="AO9" s="313">
        <v>663246</v>
      </c>
      <c r="AP9" s="313">
        <v>68538</v>
      </c>
      <c r="AQ9" s="314">
        <v>92300</v>
      </c>
      <c r="AR9" s="315">
        <v>-25.7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497</v>
      </c>
      <c r="AL10" s="1231"/>
      <c r="AM10" s="1231"/>
      <c r="AN10" s="1232"/>
      <c r="AO10" s="316">
        <v>50423</v>
      </c>
      <c r="AP10" s="316">
        <v>5211</v>
      </c>
      <c r="AQ10" s="317">
        <v>10627</v>
      </c>
      <c r="AR10" s="318">
        <v>-51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498</v>
      </c>
      <c r="AL11" s="1231"/>
      <c r="AM11" s="1231"/>
      <c r="AN11" s="1232"/>
      <c r="AO11" s="316">
        <v>179911</v>
      </c>
      <c r="AP11" s="316">
        <v>18592</v>
      </c>
      <c r="AQ11" s="317">
        <v>14044</v>
      </c>
      <c r="AR11" s="318">
        <v>32.4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499</v>
      </c>
      <c r="AL12" s="1231"/>
      <c r="AM12" s="1231"/>
      <c r="AN12" s="1232"/>
      <c r="AO12" s="316">
        <v>45051</v>
      </c>
      <c r="AP12" s="316">
        <v>4655</v>
      </c>
      <c r="AQ12" s="317">
        <v>859</v>
      </c>
      <c r="AR12" s="318">
        <v>441.9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500</v>
      </c>
      <c r="AL13" s="1231"/>
      <c r="AM13" s="1231"/>
      <c r="AN13" s="1232"/>
      <c r="AO13" s="316" t="s">
        <v>501</v>
      </c>
      <c r="AP13" s="316" t="s">
        <v>501</v>
      </c>
      <c r="AQ13" s="317">
        <v>30</v>
      </c>
      <c r="AR13" s="318" t="s">
        <v>501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502</v>
      </c>
      <c r="AL14" s="1231"/>
      <c r="AM14" s="1231"/>
      <c r="AN14" s="1232"/>
      <c r="AO14" s="316">
        <v>46826</v>
      </c>
      <c r="AP14" s="316">
        <v>4839</v>
      </c>
      <c r="AQ14" s="317">
        <v>4161</v>
      </c>
      <c r="AR14" s="318">
        <v>16.3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503</v>
      </c>
      <c r="AL15" s="1231"/>
      <c r="AM15" s="1231"/>
      <c r="AN15" s="1232"/>
      <c r="AO15" s="316">
        <v>8556</v>
      </c>
      <c r="AP15" s="316">
        <v>884</v>
      </c>
      <c r="AQ15" s="317">
        <v>2030</v>
      </c>
      <c r="AR15" s="318">
        <v>-56.5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504</v>
      </c>
      <c r="AL16" s="1234"/>
      <c r="AM16" s="1234"/>
      <c r="AN16" s="1235"/>
      <c r="AO16" s="316">
        <v>-43952</v>
      </c>
      <c r="AP16" s="316">
        <v>-4542</v>
      </c>
      <c r="AQ16" s="317">
        <v>-8642</v>
      </c>
      <c r="AR16" s="318">
        <v>-47.4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183</v>
      </c>
      <c r="AL17" s="1234"/>
      <c r="AM17" s="1234"/>
      <c r="AN17" s="1235"/>
      <c r="AO17" s="316">
        <v>950061</v>
      </c>
      <c r="AP17" s="316">
        <v>98177</v>
      </c>
      <c r="AQ17" s="317">
        <v>115409</v>
      </c>
      <c r="AR17" s="318">
        <v>-14.9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505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506</v>
      </c>
      <c r="AP20" s="324" t="s">
        <v>507</v>
      </c>
      <c r="AQ20" s="325" t="s">
        <v>508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509</v>
      </c>
      <c r="AL21" s="1228"/>
      <c r="AM21" s="1228"/>
      <c r="AN21" s="1229"/>
      <c r="AO21" s="328">
        <v>9.1999999999999993</v>
      </c>
      <c r="AP21" s="329">
        <v>10.59</v>
      </c>
      <c r="AQ21" s="330">
        <v>-1.39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510</v>
      </c>
      <c r="AL22" s="1228"/>
      <c r="AM22" s="1228"/>
      <c r="AN22" s="1229"/>
      <c r="AO22" s="333">
        <v>92.8</v>
      </c>
      <c r="AP22" s="334">
        <v>96.7</v>
      </c>
      <c r="AQ22" s="335">
        <v>-3.9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491</v>
      </c>
      <c r="AP30" s="304"/>
      <c r="AQ30" s="305" t="s">
        <v>492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493</v>
      </c>
      <c r="AQ31" s="311" t="s">
        <v>494</v>
      </c>
      <c r="AR31" s="312" t="s">
        <v>495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514</v>
      </c>
      <c r="AL32" s="1219"/>
      <c r="AM32" s="1219"/>
      <c r="AN32" s="1220"/>
      <c r="AO32" s="343">
        <v>339421</v>
      </c>
      <c r="AP32" s="343">
        <v>35075</v>
      </c>
      <c r="AQ32" s="344">
        <v>54047</v>
      </c>
      <c r="AR32" s="345">
        <v>-35.1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515</v>
      </c>
      <c r="AL33" s="1219"/>
      <c r="AM33" s="1219"/>
      <c r="AN33" s="1220"/>
      <c r="AO33" s="343" t="s">
        <v>501</v>
      </c>
      <c r="AP33" s="343" t="s">
        <v>501</v>
      </c>
      <c r="AQ33" s="344" t="s">
        <v>501</v>
      </c>
      <c r="AR33" s="345" t="s">
        <v>501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516</v>
      </c>
      <c r="AL34" s="1219"/>
      <c r="AM34" s="1219"/>
      <c r="AN34" s="1220"/>
      <c r="AO34" s="343" t="s">
        <v>501</v>
      </c>
      <c r="AP34" s="343" t="s">
        <v>501</v>
      </c>
      <c r="AQ34" s="344" t="s">
        <v>501</v>
      </c>
      <c r="AR34" s="345" t="s">
        <v>501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517</v>
      </c>
      <c r="AL35" s="1219"/>
      <c r="AM35" s="1219"/>
      <c r="AN35" s="1220"/>
      <c r="AO35" s="343" t="s">
        <v>501</v>
      </c>
      <c r="AP35" s="343" t="s">
        <v>501</v>
      </c>
      <c r="AQ35" s="344">
        <v>14654</v>
      </c>
      <c r="AR35" s="345" t="s">
        <v>501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518</v>
      </c>
      <c r="AL36" s="1219"/>
      <c r="AM36" s="1219"/>
      <c r="AN36" s="1220"/>
      <c r="AO36" s="343">
        <v>224471</v>
      </c>
      <c r="AP36" s="343">
        <v>23196</v>
      </c>
      <c r="AQ36" s="344">
        <v>3772</v>
      </c>
      <c r="AR36" s="345">
        <v>515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519</v>
      </c>
      <c r="AL37" s="1219"/>
      <c r="AM37" s="1219"/>
      <c r="AN37" s="1220"/>
      <c r="AO37" s="343" t="s">
        <v>501</v>
      </c>
      <c r="AP37" s="343" t="s">
        <v>501</v>
      </c>
      <c r="AQ37" s="344">
        <v>740</v>
      </c>
      <c r="AR37" s="345" t="s">
        <v>501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520</v>
      </c>
      <c r="AL38" s="1222"/>
      <c r="AM38" s="1222"/>
      <c r="AN38" s="1223"/>
      <c r="AO38" s="346" t="s">
        <v>501</v>
      </c>
      <c r="AP38" s="346" t="s">
        <v>501</v>
      </c>
      <c r="AQ38" s="347">
        <v>12</v>
      </c>
      <c r="AR38" s="335" t="s">
        <v>501</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521</v>
      </c>
      <c r="AL39" s="1222"/>
      <c r="AM39" s="1222"/>
      <c r="AN39" s="1223"/>
      <c r="AO39" s="343" t="s">
        <v>501</v>
      </c>
      <c r="AP39" s="343" t="s">
        <v>501</v>
      </c>
      <c r="AQ39" s="344">
        <v>-2627</v>
      </c>
      <c r="AR39" s="345" t="s">
        <v>501</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522</v>
      </c>
      <c r="AL40" s="1219"/>
      <c r="AM40" s="1219"/>
      <c r="AN40" s="1220"/>
      <c r="AO40" s="343">
        <v>-386168</v>
      </c>
      <c r="AP40" s="343">
        <v>-39906</v>
      </c>
      <c r="AQ40" s="344">
        <v>-48398</v>
      </c>
      <c r="AR40" s="345">
        <v>-17.5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296</v>
      </c>
      <c r="AL41" s="1225"/>
      <c r="AM41" s="1225"/>
      <c r="AN41" s="1226"/>
      <c r="AO41" s="343">
        <v>177724</v>
      </c>
      <c r="AP41" s="343">
        <v>18366</v>
      </c>
      <c r="AQ41" s="344">
        <v>22201</v>
      </c>
      <c r="AR41" s="345">
        <v>-17.3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524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525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491</v>
      </c>
      <c r="AN49" s="1213" t="s">
        <v>526</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527</v>
      </c>
      <c r="AO50" s="360" t="s">
        <v>528</v>
      </c>
      <c r="AP50" s="361" t="s">
        <v>529</v>
      </c>
      <c r="AQ50" s="362" t="s">
        <v>530</v>
      </c>
      <c r="AR50" s="363" t="s">
        <v>531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532</v>
      </c>
      <c r="AL51" s="356"/>
      <c r="AM51" s="364">
        <v>536586</v>
      </c>
      <c r="AN51" s="365">
        <v>52162</v>
      </c>
      <c r="AO51" s="366">
        <v>2.2000000000000002</v>
      </c>
      <c r="AP51" s="367">
        <v>75972</v>
      </c>
      <c r="AQ51" s="368">
        <v>-17.3</v>
      </c>
      <c r="AR51" s="369">
        <v>19.5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533</v>
      </c>
      <c r="AM52" s="372">
        <v>463550</v>
      </c>
      <c r="AN52" s="373">
        <v>45062</v>
      </c>
      <c r="AO52" s="374">
        <v>4.3</v>
      </c>
      <c r="AP52" s="375">
        <v>40712</v>
      </c>
      <c r="AQ52" s="376">
        <v>-25.2</v>
      </c>
      <c r="AR52" s="377">
        <v>29.5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534</v>
      </c>
      <c r="AL53" s="356"/>
      <c r="AM53" s="364">
        <v>377553</v>
      </c>
      <c r="AN53" s="365">
        <v>37467</v>
      </c>
      <c r="AO53" s="366">
        <v>-28.2</v>
      </c>
      <c r="AP53" s="367">
        <v>79466</v>
      </c>
      <c r="AQ53" s="368">
        <v>4.5999999999999996</v>
      </c>
      <c r="AR53" s="369">
        <v>-32.799999999999997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533</v>
      </c>
      <c r="AM54" s="372">
        <v>323991</v>
      </c>
      <c r="AN54" s="373">
        <v>32152</v>
      </c>
      <c r="AO54" s="374">
        <v>-28.6</v>
      </c>
      <c r="AP54" s="375">
        <v>44645</v>
      </c>
      <c r="AQ54" s="376">
        <v>9.6999999999999993</v>
      </c>
      <c r="AR54" s="377">
        <v>-38.299999999999997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535</v>
      </c>
      <c r="AL55" s="356"/>
      <c r="AM55" s="364">
        <v>337851</v>
      </c>
      <c r="AN55" s="365">
        <v>33992</v>
      </c>
      <c r="AO55" s="366">
        <v>-9.3000000000000007</v>
      </c>
      <c r="AP55" s="367">
        <v>90072</v>
      </c>
      <c r="AQ55" s="368">
        <v>13.3</v>
      </c>
      <c r="AR55" s="369">
        <v>-22.6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533</v>
      </c>
      <c r="AM56" s="372">
        <v>325656</v>
      </c>
      <c r="AN56" s="373">
        <v>32765</v>
      </c>
      <c r="AO56" s="374">
        <v>1.9</v>
      </c>
      <c r="AP56" s="375">
        <v>46083</v>
      </c>
      <c r="AQ56" s="376">
        <v>3.2</v>
      </c>
      <c r="AR56" s="377">
        <v>-1.3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536</v>
      </c>
      <c r="AL57" s="356"/>
      <c r="AM57" s="364">
        <v>314620</v>
      </c>
      <c r="AN57" s="365">
        <v>32130</v>
      </c>
      <c r="AO57" s="366">
        <v>-5.5</v>
      </c>
      <c r="AP57" s="367">
        <v>88328</v>
      </c>
      <c r="AQ57" s="368">
        <v>-1.9</v>
      </c>
      <c r="AR57" s="369">
        <v>-3.6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533</v>
      </c>
      <c r="AM58" s="372">
        <v>297448</v>
      </c>
      <c r="AN58" s="373">
        <v>30377</v>
      </c>
      <c r="AO58" s="374">
        <v>-7.3</v>
      </c>
      <c r="AP58" s="375">
        <v>49013</v>
      </c>
      <c r="AQ58" s="376">
        <v>6.4</v>
      </c>
      <c r="AR58" s="377">
        <v>-13.7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537</v>
      </c>
      <c r="AL59" s="356"/>
      <c r="AM59" s="364">
        <v>365060</v>
      </c>
      <c r="AN59" s="365">
        <v>37725</v>
      </c>
      <c r="AO59" s="366">
        <v>17.399999999999999</v>
      </c>
      <c r="AP59" s="367">
        <v>103390</v>
      </c>
      <c r="AQ59" s="368">
        <v>17.100000000000001</v>
      </c>
      <c r="AR59" s="369">
        <v>0.3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533</v>
      </c>
      <c r="AM60" s="372">
        <v>282779</v>
      </c>
      <c r="AN60" s="373">
        <v>29222</v>
      </c>
      <c r="AO60" s="374">
        <v>-3.8</v>
      </c>
      <c r="AP60" s="375">
        <v>51269</v>
      </c>
      <c r="AQ60" s="376">
        <v>4.5999999999999996</v>
      </c>
      <c r="AR60" s="377">
        <v>-8.4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538</v>
      </c>
      <c r="AL61" s="378"/>
      <c r="AM61" s="379">
        <v>386334</v>
      </c>
      <c r="AN61" s="380">
        <v>38695</v>
      </c>
      <c r="AO61" s="381">
        <v>-4.7</v>
      </c>
      <c r="AP61" s="382">
        <v>87446</v>
      </c>
      <c r="AQ61" s="383">
        <v>3.2</v>
      </c>
      <c r="AR61" s="369">
        <v>-7.9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533</v>
      </c>
      <c r="AM62" s="372">
        <v>338685</v>
      </c>
      <c r="AN62" s="373">
        <v>33916</v>
      </c>
      <c r="AO62" s="374">
        <v>-6.7</v>
      </c>
      <c r="AP62" s="375">
        <v>46344</v>
      </c>
      <c r="AQ62" s="376">
        <v>-0.3</v>
      </c>
      <c r="AR62" s="377">
        <v>-6.4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uGaDkV5W9XYhGiTUPfkN11EUiFH+tbnVRtJwmZf0TMBMX0KlWKCPsiMewC7BEJ9mSEyXqe6KcYf8JvmMx58gwQ==" saltValue="3BEnY1b4Z/ivvjOupoEOS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election activeCell="W19" sqref="W19:AB20"/>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540</v>
      </c>
    </row>
    <row r="120" spans="125:125" ht="13.5" hidden="1" customHeight="1" x14ac:dyDescent="0.15"/>
    <row r="121" spans="125:125" ht="13.5" hidden="1" customHeight="1" x14ac:dyDescent="0.15">
      <c r="DU121" s="291"/>
    </row>
  </sheetData>
  <sheetProtection algorithmName="SHA-512" hashValue="+Td6CnWoyv+hczfv530Ctl4U5ln0g5pKJHY3D/dvkiqOkpy0s421dySNFnQkCBjJ41RSeU+8xwuJgrn5ymaByA==" saltValue="svN0vl8FopbvrD8gbSR1M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election activeCell="W19" sqref="W19:AB20"/>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541</v>
      </c>
    </row>
  </sheetData>
  <sheetProtection algorithmName="SHA-512" hashValue="nAu8pzBpyK45njYk3Q9jvs/ppanoIcfjPA2B4/kooI6P33nmnX6I+XVjBRrGjih3qoS1V1lAtARg4U758DErlw==" saltValue="3IY5S84d6oNuieVn5eUne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6"/>
  <sheetViews>
    <sheetView showGridLines="0" topLeftCell="F41" zoomScaleSheetLayoutView="100" workbookViewId="0">
      <selection activeCell="W19" sqref="W19:AB20"/>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542</v>
      </c>
      <c r="G46" s="8" t="s">
        <v>543</v>
      </c>
      <c r="H46" s="8" t="s">
        <v>544</v>
      </c>
      <c r="I46" s="8" t="s">
        <v>545</v>
      </c>
      <c r="J46" s="9" t="s">
        <v>546</v>
      </c>
    </row>
    <row r="47" spans="2:10" ht="57.75" customHeight="1" x14ac:dyDescent="0.15">
      <c r="B47" s="10"/>
      <c r="C47" s="1236" t="s">
        <v>3</v>
      </c>
      <c r="D47" s="1236"/>
      <c r="E47" s="1237"/>
      <c r="F47" s="11">
        <v>20.76</v>
      </c>
      <c r="G47" s="12">
        <v>22.38</v>
      </c>
      <c r="H47" s="12">
        <v>22.79</v>
      </c>
      <c r="I47" s="12">
        <v>21.12</v>
      </c>
      <c r="J47" s="13">
        <v>16.02</v>
      </c>
    </row>
    <row r="48" spans="2:10" ht="57.75" customHeight="1" x14ac:dyDescent="0.15">
      <c r="B48" s="14"/>
      <c r="C48" s="1238" t="s">
        <v>4</v>
      </c>
      <c r="D48" s="1238"/>
      <c r="E48" s="1239"/>
      <c r="F48" s="15">
        <v>5.14</v>
      </c>
      <c r="G48" s="16">
        <v>2.73</v>
      </c>
      <c r="H48" s="16">
        <v>4</v>
      </c>
      <c r="I48" s="16">
        <v>4.76</v>
      </c>
      <c r="J48" s="17">
        <v>8.01</v>
      </c>
    </row>
    <row r="49" spans="2:10" ht="57.75" customHeight="1" thickBot="1" x14ac:dyDescent="0.2">
      <c r="B49" s="18"/>
      <c r="C49" s="1240" t="s">
        <v>5</v>
      </c>
      <c r="D49" s="1240"/>
      <c r="E49" s="1241"/>
      <c r="F49" s="19">
        <v>3.97</v>
      </c>
      <c r="G49" s="20" t="s">
        <v>547</v>
      </c>
      <c r="H49" s="20">
        <v>1.3</v>
      </c>
      <c r="I49" s="20" t="s">
        <v>548</v>
      </c>
      <c r="J49" s="21" t="s">
        <v>549</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sheetData>
  <sheetProtection algorithmName="SHA-512" hashValue="AavRqIceOTgfDuvC1GSOUmSMLfrmL9h1fXHlYLOoPEzzg4Wzg14DOzmfj86GRWsocdcDLCV6jjIEKw09A4iX7A==" saltValue="SiGSG/obc9jJ0KcxYZ4jj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mirai</cp:lastModifiedBy>
  <cp:lastPrinted>2021-10-07T01:04:34Z</cp:lastPrinted>
  <dcterms:created xsi:type="dcterms:W3CDTF">2021-02-05T01:47:27Z</dcterms:created>
  <dcterms:modified xsi:type="dcterms:W3CDTF">2021-10-07T08:56:50Z</dcterms:modified>
  <cp:category/>
</cp:coreProperties>
</file>