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0026\Desktop\【未提出調査】\【埼玉県市町村課】（1015〆・作業依頼）令和元年度財政状況資料集の作成について（2回目）\1回目回答\"/>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P63" i="12"/>
  <c r="AU88" i="12" l="1"/>
  <c r="AP88" i="12"/>
  <c r="AF88" i="12"/>
  <c r="AP23" i="12" l="1"/>
  <c r="AA23" i="12"/>
  <c r="V23" i="12"/>
  <c r="Q23"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<sst xmlns="http://schemas.openxmlformats.org/spreadsheetml/2006/main" count="1190" uniqueCount="623">
  <si>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</si>
  <si>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</si>
  <si>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</si>
  <si>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</si>
  <si>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</si>
  <si>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</si>
  <si>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</si>
  <si>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</si>
  <si>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</si>
  <si>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</si>
  <si>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</si>
  <si>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</si>
  <si>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</si>
  <si>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</si>
  <si>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</si>
  <si>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</si>
  <si>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</si>
  <si>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</si>
  <si>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</si>
  <si>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</si>
  <si>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</si>
  <si>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</si>
  <si>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</si>
  <si>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</si>
  <si>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</si>
  <si>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</si>
  <si>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</si>
  <si>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</si>
  <si>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</si>
  <si>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</si>
  <si>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</si>
  <si>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</si>
  <si>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</si>
  <si>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</si>
  <si>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</si>
  <si>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</si>
  <si>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</si>
  <si>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</si>
  <si>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</si>
  <si>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</si>
  <si>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</si>
  <si>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</si>
  <si>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</si>
  <si>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</si>
  <si>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</si>
  <si>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</si>
  <si>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</si>
  <si>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</si>
  <si>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</si>
  <si>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</si>
  <si>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</si>
  <si>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</si>
  <si>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</si>
  <si>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</si>
  <si>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</si>
  <si>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</si>
  <si>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</si>
  <si>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</si>
  <si>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</si>
  <si>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</si>
  <si>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</si>
  <si>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</si>
  <si>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</si>
  <si>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</si>
  <si>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</si>
  <si>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</si>
  <si>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</si>
  <si>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</si>
  <si>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</si>
  <si>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</si>
  <si>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</si>
  <si>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</si>
  <si>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</si>
  <si>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</si>
  <si>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</si>
  <si>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</si>
  <si>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</si>
  <si>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</si>
  <si>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</si>
  <si>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</si>
  <si>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</si>
  <si>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</si>
  <si>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</si>
  <si>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</si>
  <si>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</si>
  <si>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</si>
  <si>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</si>
  <si>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</si>
  <si>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</si>
  <si>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</si>
  <si>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</si>
  <si>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</si>
  <si>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</si>
  <si>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</si>
  <si>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</si>
  <si>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</si>
  <si>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</si>
  <si>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</si>
  <si>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</si>
  <si>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</si>
  <si>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</si>
  <si>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</si>
  <si>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</si>
  <si>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</si>
  <si>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</si>
  <si>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</si>
  <si>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</si>
  <si>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</si>
  <si>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</si>
  <si>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</si>
  <si>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</si>
  <si>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</si>
  <si>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</si>
  <si>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</si>
  <si>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</si>
  <si>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</si>
  <si>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</si>
  <si>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</si>
  <si>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</si>
  <si>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</si>
  <si>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</si>
  <si>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</si>
  <si>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</si>
  <si>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</si>
  <si>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</si>
  <si>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</si>
  <si>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</si>
  <si>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</si>
  <si>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</si>
  <si>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</si>
  <si>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</si>
  <si>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</si>
  <si>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</si>
  <si>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</si>
  <si>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</si>
  <si>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</si>
  <si>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</si>
  <si>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</si>
  <si>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</si>
  <si>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</si>
  <si>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</si>
  <si>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</si>
  <si>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</si>
  <si>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</si>
  <si>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</si>
  <si>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</si>
  <si>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</si>
  <si>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</si>
  <si>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</si>
  <si>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</si>
  <si>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</si>
  <si>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</si>
  <si>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</si>
  <si>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</si>
  <si>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</si>
  <si>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</si>
  <si>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</si>
  <si>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</si>
  <si>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</si>
  <si>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</si>
  <si>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</si>
  <si>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</si>
  <si>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</si>
  <si>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</si>
  <si>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</si>
  <si>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</si>
  <si>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</si>
  <si>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</si>
  <si>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</si>
  <si>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</si>
  <si>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</si>
  <si>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</si>
  <si>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</si>
  <si>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</si>
  <si>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</si>
  <si>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</si>
  <si>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</si>
  <si>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</si>
  <si>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</si>
  <si>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</si>
  <si>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</si>
  <si>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</si>
  <si>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</si>
  <si>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</si>
  <si>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</si>
  <si>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</si>
  <si>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</si>
  <si>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</si>
  <si>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</si>
  <si>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</si>
  <si>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</si>
  <si>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</si>
  <si>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</si>
  <si>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</si>
  <si>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</si>
  <si>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</si>
  <si>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</si>
  <si>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</si>
  <si>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</si>
  <si>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</si>
  <si>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</si>
  <si>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</si>
  <si>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</si>
  <si>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</si>
  <si>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</si>
  <si>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</si>
  <si>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</si>
  <si>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</si>
  <si>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</si>
  <si>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</si>
  <si>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</si>
  <si>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埼玉県吉見町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</si>
  <si>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</si>
  <si>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</si>
  <si>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</si>
  <si>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</si>
  <si>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</si>
  <si>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</si>
  <si>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</si>
  <si>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</si>
  <si>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</si>
  <si>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</si>
  <si>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</si>
  <si>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</si>
  <si>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</si>
  <si>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</si>
  <si>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</si>
  <si>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</si>
  <si>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</si>
  <si>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</si>
  <si>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</si>
  <si>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</si>
  <si>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</si>
  <si>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</si>
  <si>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</si>
  <si>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</si>
  <si>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</si>
  <si>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</si>
  <si>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</si>
  <si>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</si>
  <si>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</si>
  <si>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</si>
  <si>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</si>
  <si>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</si>
  <si>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</si>
  <si>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</si>
  <si>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</si>
  <si>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</si>
  <si>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</si>
  <si>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</si>
  <si>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</si>
  <si>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</si>
  <si>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</si>
  <si>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</si>
  <si>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</si>
  <si>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</si>
  <si>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</si>
  <si>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</si>
  <si>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</si>
  <si>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</si>
  <si>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</si>
  <si>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</si>
  <si>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</si>
  <si>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</si>
  <si>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</si>
  <si>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</si>
  <si>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</si>
  <si>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</si>
  <si>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</si>
  <si>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</si>
  <si>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</si>
  <si>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</si>
  <si>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</si>
  <si>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</si>
  <si>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</si>
  <si>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</si>
  <si>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</si>
  <si>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</si>
  <si>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</si>
  <si>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</si>
  <si>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</si>
  <si>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</si>
  <si>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</si>
  <si>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</si>
  <si>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</si>
  <si>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</si>
  <si>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</si>
  <si>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</si>
  <si>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</si>
  <si>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</si>
  <si>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</si>
  <si>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</si>
  <si>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</si>
  <si>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</si>
  <si>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</si>
  <si>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</si>
  <si>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</si>
  <si>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</si>
  <si>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</si>
  <si>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</si>
  <si>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</si>
  <si>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</si>
  <si>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</si>
  <si>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</si>
  <si>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</si>
  <si>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</si>
  <si>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</si>
  <si>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</si>
  <si>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</si>
  <si>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</si>
  <si>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</si>
  <si>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</si>
  <si>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</si>
  <si>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</si>
  <si>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</si>
  <si>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</si>
  <si>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</si>
  <si>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</si>
  <si>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</si>
  <si>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</si>
  <si>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</si>
  <si>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</si>
  <si>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</si>
  <si>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</si>
  <si>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</si>
  <si>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</si>
  <si>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</si>
  <si>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</si>
  <si>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</si>
  <si>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</si>
  <si>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</si>
  <si>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</si>
  <si>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</si>
  <si>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</si>
  <si>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</si>
  <si>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</si>
  <si>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</si>
  <si>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</si>
  <si>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</si>
  <si>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</si>
  <si>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</si>
  <si>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</si>
  <si>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</si>
  <si>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</si>
  <si>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</si>
  <si>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</si>
  <si>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</si>
  <si>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</si>
  <si>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</si>
  <si>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</si>
  <si>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</si>
  <si>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</si>
  <si>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</si>
  <si>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</si>
  <si>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</si>
  <si>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</si>
  <si>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</si>
  <si>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</si>
  <si>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</si>
  <si>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</si>
  <si>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</si>
  <si>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</si>
  <si>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</si>
  <si>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</si>
  <si>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</si>
  <si>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</si>
  <si>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埼玉県吉見町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</si>
  <si>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</si>
  <si>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</si>
  <si>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</si>
  <si>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</si>
  <si>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</si>
  <si>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</si>
  <si>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</si>
  <si>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</si>
  <si>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</si>
  <si>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</si>
  <si>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</si>
  <si>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</si>
  <si>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</si>
  <si>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</si>
  <si>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</si>
  <si>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</si>
  <si>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</si>
  <si>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</si>
  <si>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</si>
  <si>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</si>
  <si>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</si>
  <si>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</si>
  <si>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</si>
  <si>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</si>
  <si>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</si>
  <si>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</si>
  <si>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</si>
  <si>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</si>
  <si>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</si>
  <si>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</si>
  <si>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</si>
  <si>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</si>
  <si>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</si>
  <si>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</si>
  <si>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</si>
  <si>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</si>
  <si>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</si>
  <si>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</si>
  <si>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</si>
  <si>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</si>
  <si>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</si>
  <si>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</si>
  <si>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</si>
  <si>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公設浄化槽事業特別会計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</si>
  <si>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</si>
  <si>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</si>
  <si>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</si>
  <si>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</si>
  <si>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</si>
  <si>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</si>
  <si>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</si>
  <si>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</si>
  <si>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</si>
  <si>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</si>
  <si>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</si>
  <si>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</si>
  <si>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</si>
  <si>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</si>
  <si>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</si>
  <si>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</si>
  <si>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</si>
  <si>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</si>
  <si>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</si>
  <si>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</si>
  <si>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</si>
  <si>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</si>
  <si>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</si>
  <si>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</si>
  <si>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</si>
  <si>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</si>
  <si>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</si>
  <si>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</si>
  <si>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</si>
  <si>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</si>
  <si>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</si>
  <si>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</si>
  <si>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</si>
  <si>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</si>
  <si>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</si>
  <si>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</si>
  <si>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</si>
  <si>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</si>
  <si>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</si>
  <si>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</si>
  <si>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</si>
  <si>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</si>
  <si>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</si>
  <si>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</si>
  <si>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</si>
  <si>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</si>
  <si>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</si>
  <si>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</si>
  <si>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</si>
  <si>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</si>
  <si>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</si>
  <si>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</si>
  <si>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</si>
  <si>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</si>
  <si>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</si>
  <si>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</si>
  <si>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</si>
  <si>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</si>
  <si>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</si>
  <si>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</si>
  <si>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</si>
  <si>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</si>
  <si>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</si>
  <si>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</si>
  <si>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</si>
  <si>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</si>
  <si>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</si>
  <si>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</si>
  <si>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</si>
  <si>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</si>
  <si>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</si>
  <si>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</si>
  <si>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</si>
  <si>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</si>
  <si>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</si>
  <si>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公設浄化槽事業特別会計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</si>
  <si>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</si>
  <si>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</si>
  <si>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</si>
  <si>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</si>
  <si>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</si>
  <si>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</si>
  <si>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</si>
  <si>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</si>
  <si>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</si>
  <si>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</si>
  <si>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</si>
  <si>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</si>
  <si>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</si>
  <si>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</si>
  <si>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</si>
  <si>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</si>
  <si>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</si>
  <si>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</si>
  <si>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</si>
  <si>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</si>
  <si>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</si>
  <si>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</si>
  <si>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</si>
  <si>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</si>
  <si>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</si>
  <si>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</si>
  <si>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</si>
  <si>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</si>
  <si>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</si>
  <si>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</si>
  <si>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</si>
  <si>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</si>
  <si>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</si>
  <si>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</si>
  <si>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</si>
  <si>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</si>
  <si>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</si>
  <si>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</si>
  <si>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</si>
  <si>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</si>
  <si>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</si>
  <si>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</si>
  <si>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</si>
  <si>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</si>
  <si>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</si>
  <si>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</si>
  <si>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</si>
  <si>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</si>
  <si>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</si>
  <si>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</si>
  <si>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</si>
  <si>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</si>
  <si>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</si>
  <si>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</si>
  <si>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</si>
  <si>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</si>
  <si>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</si>
  <si>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</si>
  <si>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</si>
  <si>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</si>
  <si>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</si>
  <si>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</si>
  <si>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</si>
  <si>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</si>
  <si>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</si>
  <si>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</si>
  <si>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</si>
  <si>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</si>
  <si>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</si>
  <si>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</si>
  <si>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</si>
  <si>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</si>
  <si>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</si>
  <si>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</si>
  <si>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</si>
  <si>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</si>
  <si>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</si>
  <si>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</si>
  <si>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</si>
  <si>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</si>
  <si>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</si>
  <si>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</si>
  <si>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</si>
  <si>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</si>
  <si>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</si>
  <si>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</si>
  <si>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</si>
  <si>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</si>
  <si>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8.79</t>
  </si>
  <si>
    <t>水道事業会計</t>
  </si>
  <si>
    <t>一般会計</t>
  </si>
  <si>
    <t>国民健康保険特別会計</t>
  </si>
  <si>
    <t>介護保険特別会計</t>
  </si>
  <si>
    <t>農業集落排水事業特別会計</t>
  </si>
  <si>
    <t>下水道事業特別会計</t>
  </si>
  <si>
    <t>後期高齢者医療特別会計</t>
  </si>
  <si>
    <t>公設浄化槽事業特別会計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</si>
  <si>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</si>
  <si>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</si>
  <si>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</si>
  <si>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</si>
  <si>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</si>
  <si>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</si>
  <si>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</si>
  <si>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</si>
  <si>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埼玉中部環境保全組合</t>
    <rPh sb="0" eb="2">
      <t>サイタマ</t>
    </rPh>
    <rPh sb="2" eb="4">
      <t>チュウブ</t>
    </rPh>
    <rPh sb="4" eb="6">
      <t>カンキョウ</t>
    </rPh>
    <rPh sb="6" eb="8">
      <t>ホゼン</t>
    </rPh>
    <rPh sb="8" eb="10">
      <t>クミアイ</t>
    </rPh>
    <phoneticPr fontId="2"/>
  </si>
  <si>
    <t>北本地区衛生組合</t>
    <rPh sb="0" eb="2">
      <t>キタモト</t>
    </rPh>
    <rPh sb="2" eb="4">
      <t>チク</t>
    </rPh>
    <rPh sb="4" eb="6">
      <t>エイセイ</t>
    </rPh>
    <rPh sb="6" eb="8">
      <t>クミアイ</t>
    </rPh>
    <phoneticPr fontId="2"/>
  </si>
  <si>
    <t>比企広域市町村圏組合</t>
    <rPh sb="0" eb="2">
      <t>ヒキ</t>
    </rPh>
    <rPh sb="2" eb="4">
      <t>コウイキ</t>
    </rPh>
    <rPh sb="4" eb="7">
      <t>シチョウソン</t>
    </rPh>
    <rPh sb="7" eb="8">
      <t>ケン</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</si>
  <si>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</si>
  <si>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</si>
  <si>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</si>
  <si>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埼玉中部資源循環組合</t>
    <rPh sb="0" eb="2">
      <t>サイタマ</t>
    </rPh>
    <rPh sb="2" eb="4">
      <t>チュウブ</t>
    </rPh>
    <rPh sb="4" eb="6">
      <t>シゲン</t>
    </rPh>
    <rPh sb="6" eb="8">
      <t>ジュンカン</t>
    </rPh>
    <rPh sb="8" eb="10">
      <t>クミアイ</t>
    </rPh>
    <phoneticPr fontId="2"/>
  </si>
  <si>
    <t>-</t>
    <phoneticPr fontId="2"/>
  </si>
  <si>
    <t>一般会計</t>
    <rPh sb="0" eb="2">
      <t>イッパン</t>
    </rPh>
    <rPh sb="2" eb="4">
      <t>カイケイ</t>
    </rPh>
    <phoneticPr fontId="2"/>
  </si>
  <si>
    <t>消防特別会計</t>
    <rPh sb="0" eb="2">
      <t>ショウボウ</t>
    </rPh>
    <rPh sb="2" eb="4">
      <t>トクベツ</t>
    </rPh>
    <rPh sb="4" eb="6">
      <t>カイケイ</t>
    </rPh>
    <phoneticPr fontId="2"/>
  </si>
  <si>
    <t>斎場特別会計</t>
    <rPh sb="0" eb="2">
      <t>サイジョウ</t>
    </rPh>
    <rPh sb="2" eb="6">
      <t>トクベツカイケイ</t>
    </rPh>
    <phoneticPr fontId="2"/>
  </si>
  <si>
    <t>介護障害特別会計</t>
    <rPh sb="0" eb="2">
      <t>カイゴ</t>
    </rPh>
    <rPh sb="2" eb="4">
      <t>ショウガイ</t>
    </rPh>
    <rPh sb="4" eb="8">
      <t>トクベツカイケイ</t>
    </rPh>
    <phoneticPr fontId="2"/>
  </si>
  <si>
    <t>公平委員特別会計</t>
    <rPh sb="0" eb="2">
      <t>コウヘイ</t>
    </rPh>
    <rPh sb="2" eb="4">
      <t>イイン</t>
    </rPh>
    <rPh sb="4" eb="6">
      <t>トクベツ</t>
    </rPh>
    <rPh sb="6" eb="8">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</si>
  <si>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</si>
  <si>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</si>
  <si>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（有）いちごの里よしみ</t>
    <rPh sb="7" eb="8">
      <t>サト</t>
    </rPh>
    <phoneticPr fontId="2"/>
  </si>
  <si>
    <t>公共施設等総合管理基金</t>
    <rPh sb="0" eb="2">
      <t>コウキョウ</t>
    </rPh>
    <rPh sb="2" eb="4">
      <t>シセツ</t>
    </rPh>
    <rPh sb="4" eb="5">
      <t>トウ</t>
    </rPh>
    <rPh sb="5" eb="7">
      <t>ソウゴウ</t>
    </rPh>
    <rPh sb="7" eb="9">
      <t>カンリ</t>
    </rPh>
    <rPh sb="9" eb="11">
      <t>キキン</t>
    </rPh>
    <phoneticPr fontId="5"/>
  </si>
  <si>
    <t>フレンドシップ・ハイツよしみ整備基金</t>
    <rPh sb="14" eb="16">
      <t>セイビ</t>
    </rPh>
    <rPh sb="16" eb="18">
      <t>キキン</t>
    </rPh>
    <phoneticPr fontId="5"/>
  </si>
  <si>
    <t>森林環境譲与税基金</t>
    <rPh sb="0" eb="2">
      <t>シンリン</t>
    </rPh>
    <rPh sb="2" eb="4">
      <t>カンキョウ</t>
    </rPh>
    <rPh sb="4" eb="6">
      <t>ジョウヨ</t>
    </rPh>
    <rPh sb="6" eb="7">
      <t>ゼイ</t>
    </rPh>
    <rPh sb="7" eb="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</si>
  <si>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</si>
  <si>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</si>
  <si>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</si>
  <si>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</si>
  <si>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</si>
  <si>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については、ともに良好な水準を維持し、短期、中長期の償還能力を担保している。令和3年度に起債する公共施設等適正管理事業債、緊急防災・減災事業債（合計7億3,450万円）の元金の償還が令和6年度以降に始まるため、今後数値の増加が見込まれるが、交付税措置される有利な地方債の活用及び充当可能財源の確保等により、将来の償還能力を確保していきたい。</t>
    <rPh sb="0" eb="2">
      <t>ショウライ</t>
    </rPh>
    <rPh sb="2" eb="4">
      <t>フタン</t>
    </rPh>
    <rPh sb="4" eb="6">
      <t>ヒリツ</t>
    </rPh>
    <rPh sb="6" eb="7">
      <t>オヨ</t>
    </rPh>
    <rPh sb="8" eb="10">
      <t>ジッシツ</t>
    </rPh>
    <rPh sb="10" eb="13">
      <t>コウサイヒ</t>
    </rPh>
    <rPh sb="13" eb="15">
      <t>ヒリツ</t>
    </rPh>
    <rPh sb="24" eb="26">
      <t>リョウコウ</t>
    </rPh>
    <rPh sb="27" eb="29">
      <t>スイジュン</t>
    </rPh>
    <rPh sb="30" eb="32">
      <t>イジ</t>
    </rPh>
    <rPh sb="34" eb="36">
      <t>タンキ</t>
    </rPh>
    <rPh sb="37" eb="40">
      <t>チュウチョウキ</t>
    </rPh>
    <rPh sb="41" eb="43">
      <t>ショウカン</t>
    </rPh>
    <rPh sb="43" eb="45">
      <t>ノウリョク</t>
    </rPh>
    <rPh sb="46" eb="48">
      <t>タンポ</t>
    </rPh>
    <rPh sb="53" eb="55">
      <t>レイワ</t>
    </rPh>
    <rPh sb="56" eb="58">
      <t>ネンド</t>
    </rPh>
    <rPh sb="59" eb="61">
      <t>キサイ</t>
    </rPh>
    <rPh sb="63" eb="65">
      <t>コウキョウ</t>
    </rPh>
    <rPh sb="65" eb="67">
      <t>シセツ</t>
    </rPh>
    <rPh sb="67" eb="68">
      <t>トウ</t>
    </rPh>
    <rPh sb="68" eb="70">
      <t>テキセイ</t>
    </rPh>
    <rPh sb="70" eb="72">
      <t>カンリ</t>
    </rPh>
    <rPh sb="72" eb="74">
      <t>ジギョウ</t>
    </rPh>
    <rPh sb="74" eb="75">
      <t>サイ</t>
    </rPh>
    <rPh sb="76" eb="78">
      <t>キンキュウ</t>
    </rPh>
    <rPh sb="78" eb="80">
      <t>ボウサイ</t>
    </rPh>
    <rPh sb="81" eb="83">
      <t>ゲンサイ</t>
    </rPh>
    <rPh sb="83" eb="85">
      <t>ジギョウ</t>
    </rPh>
    <rPh sb="85" eb="86">
      <t>サイ</t>
    </rPh>
    <rPh sb="87" eb="89">
      <t>ゴウケイ</t>
    </rPh>
    <rPh sb="90" eb="91">
      <t>オク</t>
    </rPh>
    <rPh sb="96" eb="97">
      <t>マン</t>
    </rPh>
    <rPh sb="97" eb="98">
      <t>エン</t>
    </rPh>
    <rPh sb="100" eb="102">
      <t>ガンキン</t>
    </rPh>
    <rPh sb="103" eb="105">
      <t>ショウカン</t>
    </rPh>
    <rPh sb="106" eb="108">
      <t>レイワ</t>
    </rPh>
    <rPh sb="109" eb="111">
      <t>ネンド</t>
    </rPh>
    <rPh sb="111" eb="113">
      <t>イコウ</t>
    </rPh>
    <rPh sb="114" eb="115">
      <t>ハジ</t>
    </rPh>
    <rPh sb="120" eb="122">
      <t>コンゴ</t>
    </rPh>
    <rPh sb="122" eb="124">
      <t>スウチ</t>
    </rPh>
    <rPh sb="125" eb="127">
      <t>ゾウカ</t>
    </rPh>
    <rPh sb="128" eb="130">
      <t>ミコ</t>
    </rPh>
    <rPh sb="135" eb="138">
      <t>コウフゼイ</t>
    </rPh>
    <rPh sb="138" eb="140">
      <t>ソチ</t>
    </rPh>
    <rPh sb="143" eb="145">
      <t>ユウリ</t>
    </rPh>
    <rPh sb="146" eb="149">
      <t>チホウサイ</t>
    </rPh>
    <rPh sb="150" eb="152">
      <t>カツヨウ</t>
    </rPh>
    <rPh sb="152" eb="153">
      <t>オヨ</t>
    </rPh>
    <rPh sb="154" eb="156">
      <t>ジュウトウ</t>
    </rPh>
    <rPh sb="156" eb="158">
      <t>カノウ</t>
    </rPh>
    <rPh sb="158" eb="160">
      <t>ザイゲン</t>
    </rPh>
    <rPh sb="161" eb="163">
      <t>カクホ</t>
    </rPh>
    <rPh sb="163" eb="164">
      <t>トウ</t>
    </rPh>
    <rPh sb="168" eb="170">
      <t>ショウライ</t>
    </rPh>
    <rPh sb="171" eb="173">
      <t>ショウカン</t>
    </rPh>
    <rPh sb="173" eb="175">
      <t>ノウリョク</t>
    </rPh>
    <rPh sb="176" eb="178">
      <t>カクホ</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</si>
  <si>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</si>
  <si>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</si>
  <si>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</si>
  <si>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おいては、基金などの充当可能財源等の確保に努めていることから、現在は良好な水準を維持できている。しかし、有形固定資産減価償却率をみると高い水準となっていることから、施設の老朽化が進行している。特に学校施設、庁舎は今後施設の更新等を進める中で、将来負担額（地方債等）が増加していくことが懸念される。施設の更新等については計画的に進め、将来負担を可能な限り抑制していきたい。</t>
    <rPh sb="0" eb="2">
      <t>ショウライ</t>
    </rPh>
    <rPh sb="2" eb="4">
      <t>フタン</t>
    </rPh>
    <rPh sb="4" eb="6">
      <t>ヒリツ</t>
    </rPh>
    <rPh sb="12" eb="14">
      <t>キキン</t>
    </rPh>
    <rPh sb="17" eb="19">
      <t>ジュウトウ</t>
    </rPh>
    <rPh sb="19" eb="21">
      <t>カノウ</t>
    </rPh>
    <rPh sb="21" eb="23">
      <t>ザイゲン</t>
    </rPh>
    <rPh sb="23" eb="24">
      <t>トウ</t>
    </rPh>
    <rPh sb="25" eb="27">
      <t>カクホ</t>
    </rPh>
    <rPh sb="28" eb="29">
      <t>ツト</t>
    </rPh>
    <rPh sb="38" eb="40">
      <t>ゲンザイ</t>
    </rPh>
    <rPh sb="41" eb="43">
      <t>リョウコウ</t>
    </rPh>
    <rPh sb="44" eb="46">
      <t>スイジュン</t>
    </rPh>
    <rPh sb="47" eb="49">
      <t>イジ</t>
    </rPh>
    <rPh sb="59" eb="61">
      <t>ユウケイ</t>
    </rPh>
    <rPh sb="61" eb="63">
      <t>コテイ</t>
    </rPh>
    <rPh sb="63" eb="65">
      <t>シサン</t>
    </rPh>
    <rPh sb="65" eb="67">
      <t>ゲンカ</t>
    </rPh>
    <rPh sb="67" eb="69">
      <t>ショウキャク</t>
    </rPh>
    <rPh sb="69" eb="70">
      <t>リツ</t>
    </rPh>
    <rPh sb="74" eb="75">
      <t>タカ</t>
    </rPh>
    <rPh sb="76" eb="78">
      <t>スイジュン</t>
    </rPh>
    <rPh sb="89" eb="91">
      <t>シセツ</t>
    </rPh>
    <rPh sb="92" eb="95">
      <t>ロウキュウカ</t>
    </rPh>
    <rPh sb="96" eb="98">
      <t>シンコウ</t>
    </rPh>
    <rPh sb="103" eb="104">
      <t>トク</t>
    </rPh>
    <rPh sb="105" eb="107">
      <t>ガッコウ</t>
    </rPh>
    <rPh sb="107" eb="109">
      <t>シセツ</t>
    </rPh>
    <rPh sb="110" eb="112">
      <t>チョウシャ</t>
    </rPh>
    <rPh sb="113" eb="115">
      <t>コンゴ</t>
    </rPh>
    <rPh sb="115" eb="117">
      <t>シセツ</t>
    </rPh>
    <rPh sb="118" eb="120">
      <t>コウシン</t>
    </rPh>
    <rPh sb="120" eb="121">
      <t>トウ</t>
    </rPh>
    <rPh sb="122" eb="123">
      <t>スス</t>
    </rPh>
    <rPh sb="125" eb="126">
      <t>ナカ</t>
    </rPh>
    <rPh sb="128" eb="130">
      <t>ショウライ</t>
    </rPh>
    <rPh sb="130" eb="132">
      <t>フタン</t>
    </rPh>
    <rPh sb="132" eb="133">
      <t>ガク</t>
    </rPh>
    <rPh sb="134" eb="136">
      <t>チホウ</t>
    </rPh>
    <rPh sb="136" eb="137">
      <t>サイ</t>
    </rPh>
    <rPh sb="137" eb="138">
      <t>トウ</t>
    </rPh>
    <rPh sb="140" eb="142">
      <t>ゾウカ</t>
    </rPh>
    <rPh sb="149" eb="151">
      <t>ケネン</t>
    </rPh>
    <rPh sb="155" eb="157">
      <t>シセツ</t>
    </rPh>
    <rPh sb="158" eb="160">
      <t>コウシン</t>
    </rPh>
    <rPh sb="160" eb="161">
      <t>トウ</t>
    </rPh>
    <rPh sb="166" eb="169">
      <t>ケイカクテキ</t>
    </rPh>
    <rPh sb="170" eb="171">
      <t>スス</t>
    </rPh>
    <rPh sb="173" eb="175">
      <t>ショウライ</t>
    </rPh>
    <rPh sb="175" eb="177">
      <t>フタン</t>
    </rPh>
    <rPh sb="178" eb="180">
      <t>カノウ</t>
    </rPh>
    <rPh sb="181" eb="182">
      <t>カギ</t>
    </rPh>
    <rPh sb="183" eb="185">
      <t>ヨクセイ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</si>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</sst>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7C8C-4D7D-9456-E6DDECE6FE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33581</c:v>
                </c:pt>
                <c:pt idx="1">
                  <c:v>19814</c:v>
                </c:pt>
                <c:pt idx="2">
                  <c:v>34242</c:v>
                </c:pt>
                <c:pt idx="3">
                  <c:v>36823</c:v>
                </c:pt>
                <c:pt idx="4">
                  <c:v>44333</c:v>
                </c:pt>
              </c:numCache>
            </c:numRef>
          </c:val>
          <c:smooth val="0"/>
          <c:extLst>
            <c:ext xmlns:c16="http://schemas.microsoft.com/office/drawing/2014/chart" uri="{C3380CC4-5D6E-409C-BE32-E72D297353CC}">
              <c16:uniqueId val="{00000001-7C8C-4D7D-9456-E6DDECE6FE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12.84</c:v>
                </c:pt>
                <c:pt idx="1">
                  <c:v>11.13</c:v>
                </c:pt>
                <c:pt idx="2">
                  <c:v>11.95</c:v>
                </c:pt>
                <c:pt idx="3">
                  <c:v>9.85</c:v>
                </c:pt>
                <c:pt idx="4">
                  <c:v>9.74</c:v>
                </c:pt>
              </c:numCache>
            </c:numRef>
          </c:val>
          <c:extLst>
            <c:ext xmlns:c16="http://schemas.microsoft.com/office/drawing/2014/chart" uri="{C3380CC4-5D6E-409C-BE32-E72D297353CC}">
              <c16:uniqueId val="{00000000-F1C2-404D-9BAF-91412D277D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26.76</c:v>
                </c:pt>
                <c:pt idx="1">
                  <c:v>32.68</c:v>
                </c:pt>
                <c:pt idx="2">
                  <c:v>22.93</c:v>
                </c:pt>
                <c:pt idx="3">
                  <c:v>25.36</c:v>
                </c:pt>
                <c:pt idx="4">
                  <c:v>25.94</c:v>
                </c:pt>
              </c:numCache>
            </c:numRef>
          </c:val>
          <c:extLst>
            <c:ext xmlns:c16="http://schemas.microsoft.com/office/drawing/2014/chart" uri="{C3380CC4-5D6E-409C-BE32-E72D297353CC}">
              <c16:uniqueId val="{00000001-F1C2-404D-9BAF-91412D277D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4.83</c:v>
                </c:pt>
                <c:pt idx="1">
                  <c:v>4.05</c:v>
                </c:pt>
                <c:pt idx="2">
                  <c:v>-8.7899999999999991</c:v>
                </c:pt>
                <c:pt idx="3">
                  <c:v>0.43</c:v>
                </c:pt>
                <c:pt idx="4">
                  <c:v>0.73</c:v>
                </c:pt>
              </c:numCache>
            </c:numRef>
          </c:val>
          <c:smooth val="0"/>
          <c:extLst>
            <c:ext xmlns:c16="http://schemas.microsoft.com/office/drawing/2014/chart" uri="{C3380CC4-5D6E-409C-BE32-E72D297353CC}">
              <c16:uniqueId val="{00000002-F1C2-404D-9BAF-91412D277D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0.28999999999999998</c:v>
                </c:pt>
                <c:pt idx="2">
                  <c:v>#N/A</c:v>
                </c:pt>
                <c:pt idx="3">
                  <c:v>0.38</c:v>
                </c:pt>
                <c:pt idx="4">
                  <c:v>#N/A</c:v>
                </c:pt>
                <c:pt idx="5">
                  <c:v>0.35</c:v>
                </c:pt>
                <c:pt idx="6">
                  <c:v>#N/A</c:v>
                </c:pt>
                <c:pt idx="7">
                  <c:v>0</c:v>
                </c:pt>
                <c:pt idx="8">
                  <c:v>0</c:v>
                </c:pt>
                <c:pt idx="9">
                  <c:v>0</c:v>
                </c:pt>
              </c:numCache>
            </c:numRef>
          </c:val>
          <c:extLst>
            <c:ext xmlns:c16="http://schemas.microsoft.com/office/drawing/2014/chart" uri="{C3380CC4-5D6E-409C-BE32-E72D297353CC}">
              <c16:uniqueId val="{00000000-6CE8-4A45-9E04-15D3E6F65F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E8-4A45-9E04-15D3E6F65FDA}"/>
            </c:ext>
          </c:extLst>
        </c:ser>
        <c:ser>
          <c:idx val="2"/>
          <c:order val="2"/>
          <c:tx>
            <c:strRef>
              <c:f>データシート!$A$29</c:f>
              <c:strCache>
                <c:ptCount val="1"/>
                <c:pt idx="0">
                  <c:v>公設浄化槽事業特別会計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0.09</c:v>
                </c:pt>
                <c:pt idx="4">
                  <c:v>#N/A</c:v>
                </c:pt>
                <c:pt idx="5">
                  <c:v>7.0000000000000007E-2</c:v>
                </c:pt>
                <c:pt idx="6">
                  <c:v>#N/A</c:v>
                </c:pt>
                <c:pt idx="7">
                  <c:v>0.06</c:v>
                </c:pt>
                <c:pt idx="8">
                  <c:v>#N/A</c:v>
                </c:pt>
                <c:pt idx="9">
                  <c:v>0.04</c:v>
                </c:pt>
              </c:numCache>
            </c:numRef>
          </c:val>
          <c:extLst>
            <c:ext xmlns:c16="http://schemas.microsoft.com/office/drawing/2014/chart" uri="{C3380CC4-5D6E-409C-BE32-E72D297353CC}">
              <c16:uniqueId val="{00000002-6CE8-4A45-9E04-15D3E6F65FD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0.04</c:v>
                </c:pt>
                <c:pt idx="8">
                  <c:v>#N/A</c:v>
                </c:pt>
                <c:pt idx="9">
                  <c:v>0.06</c:v>
                </c:pt>
              </c:numCache>
            </c:numRef>
          </c:val>
          <c:extLst>
            <c:ext xmlns:c16="http://schemas.microsoft.com/office/drawing/2014/chart" uri="{C3380CC4-5D6E-409C-BE32-E72D297353CC}">
              <c16:uniqueId val="{00000003-6CE8-4A45-9E04-15D3E6F65FD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0.79</c:v>
                </c:pt>
                <c:pt idx="2">
                  <c:v>#N/A</c:v>
                </c:pt>
                <c:pt idx="3">
                  <c:v>0.65</c:v>
                </c:pt>
                <c:pt idx="4">
                  <c:v>#N/A</c:v>
                </c:pt>
                <c:pt idx="5">
                  <c:v>0.89</c:v>
                </c:pt>
                <c:pt idx="6">
                  <c:v>#N/A</c:v>
                </c:pt>
                <c:pt idx="7">
                  <c:v>1.19</c:v>
                </c:pt>
                <c:pt idx="8">
                  <c:v>#N/A</c:v>
                </c:pt>
                <c:pt idx="9">
                  <c:v>0.68</c:v>
                </c:pt>
              </c:numCache>
            </c:numRef>
          </c:val>
          <c:extLst>
            <c:ext xmlns:c16="http://schemas.microsoft.com/office/drawing/2014/chart" uri="{C3380CC4-5D6E-409C-BE32-E72D297353CC}">
              <c16:uniqueId val="{00000004-6CE8-4A45-9E04-15D3E6F65FD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0.32</c:v>
                </c:pt>
                <c:pt idx="2">
                  <c:v>#N/A</c:v>
                </c:pt>
                <c:pt idx="3">
                  <c:v>0.47</c:v>
                </c:pt>
                <c:pt idx="4">
                  <c:v>#N/A</c:v>
                </c:pt>
                <c:pt idx="5">
                  <c:v>0.3</c:v>
                </c:pt>
                <c:pt idx="6">
                  <c:v>#N/A</c:v>
                </c:pt>
                <c:pt idx="7">
                  <c:v>0.37</c:v>
                </c:pt>
                <c:pt idx="8">
                  <c:v>#N/A</c:v>
                </c:pt>
                <c:pt idx="9">
                  <c:v>0.74</c:v>
                </c:pt>
              </c:numCache>
            </c:numRef>
          </c:val>
          <c:extLst>
            <c:ext xmlns:c16="http://schemas.microsoft.com/office/drawing/2014/chart" uri="{C3380CC4-5D6E-409C-BE32-E72D297353CC}">
              <c16:uniqueId val="{00000005-6CE8-4A45-9E04-15D3E6F65FD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1.26</c:v>
                </c:pt>
                <c:pt idx="2">
                  <c:v>#N/A</c:v>
                </c:pt>
                <c:pt idx="3">
                  <c:v>1.48</c:v>
                </c:pt>
                <c:pt idx="4">
                  <c:v>#N/A</c:v>
                </c:pt>
                <c:pt idx="5">
                  <c:v>1.27</c:v>
                </c:pt>
                <c:pt idx="6">
                  <c:v>#N/A</c:v>
                </c:pt>
                <c:pt idx="7">
                  <c:v>1.92</c:v>
                </c:pt>
                <c:pt idx="8">
                  <c:v>#N/A</c:v>
                </c:pt>
                <c:pt idx="9">
                  <c:v>1.19</c:v>
                </c:pt>
              </c:numCache>
            </c:numRef>
          </c:val>
          <c:extLst>
            <c:ext xmlns:c16="http://schemas.microsoft.com/office/drawing/2014/chart" uri="{C3380CC4-5D6E-409C-BE32-E72D297353CC}">
              <c16:uniqueId val="{00000006-6CE8-4A45-9E04-15D3E6F65FD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6.89</c:v>
                </c:pt>
                <c:pt idx="2">
                  <c:v>#N/A</c:v>
                </c:pt>
                <c:pt idx="3">
                  <c:v>6.11</c:v>
                </c:pt>
                <c:pt idx="4">
                  <c:v>#N/A</c:v>
                </c:pt>
                <c:pt idx="5">
                  <c:v>7.69</c:v>
                </c:pt>
                <c:pt idx="6">
                  <c:v>#N/A</c:v>
                </c:pt>
                <c:pt idx="7">
                  <c:v>1.9</c:v>
                </c:pt>
                <c:pt idx="8">
                  <c:v>#N/A</c:v>
                </c:pt>
                <c:pt idx="9">
                  <c:v>2.0099999999999998</c:v>
                </c:pt>
              </c:numCache>
            </c:numRef>
          </c:val>
          <c:extLst>
            <c:ext xmlns:c16="http://schemas.microsoft.com/office/drawing/2014/chart" uri="{C3380CC4-5D6E-409C-BE32-E72D297353CC}">
              <c16:uniqueId val="{00000007-6CE8-4A45-9E04-15D3E6F65F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12.54</c:v>
                </c:pt>
                <c:pt idx="2">
                  <c:v>#N/A</c:v>
                </c:pt>
                <c:pt idx="3">
                  <c:v>10.74</c:v>
                </c:pt>
                <c:pt idx="4">
                  <c:v>#N/A</c:v>
                </c:pt>
                <c:pt idx="5">
                  <c:v>11.59</c:v>
                </c:pt>
                <c:pt idx="6">
                  <c:v>#N/A</c:v>
                </c:pt>
                <c:pt idx="7">
                  <c:v>9.2899999999999991</c:v>
                </c:pt>
                <c:pt idx="8">
                  <c:v>#N/A</c:v>
                </c:pt>
                <c:pt idx="9">
                  <c:v>9.73</c:v>
                </c:pt>
              </c:numCache>
            </c:numRef>
          </c:val>
          <c:extLst>
            <c:ext xmlns:c16="http://schemas.microsoft.com/office/drawing/2014/chart" uri="{C3380CC4-5D6E-409C-BE32-E72D297353CC}">
              <c16:uniqueId val="{00000008-6CE8-4A45-9E04-15D3E6F65FD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26.34</c:v>
                </c:pt>
                <c:pt idx="2">
                  <c:v>#N/A</c:v>
                </c:pt>
                <c:pt idx="3">
                  <c:v>27.83</c:v>
                </c:pt>
                <c:pt idx="4">
                  <c:v>#N/A</c:v>
                </c:pt>
                <c:pt idx="5">
                  <c:v>25.86</c:v>
                </c:pt>
                <c:pt idx="6">
                  <c:v>#N/A</c:v>
                </c:pt>
                <c:pt idx="7">
                  <c:v>20.75</c:v>
                </c:pt>
                <c:pt idx="8">
                  <c:v>#N/A</c:v>
                </c:pt>
                <c:pt idx="9">
                  <c:v>19.91</c:v>
                </c:pt>
              </c:numCache>
            </c:numRef>
          </c:val>
          <c:extLst>
            <c:ext xmlns:c16="http://schemas.microsoft.com/office/drawing/2014/chart" uri="{C3380CC4-5D6E-409C-BE32-E72D297353CC}">
              <c16:uniqueId val="{00000009-6CE8-4A45-9E04-15D3E6F65F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596</c:v>
                </c:pt>
                <c:pt idx="5">
                  <c:v>614</c:v>
                </c:pt>
                <c:pt idx="8">
                  <c:v>616</c:v>
                </c:pt>
                <c:pt idx="11">
                  <c:v>622</c:v>
                </c:pt>
                <c:pt idx="14">
                  <c:v>611</c:v>
                </c:pt>
              </c:numCache>
            </c:numRef>
          </c:val>
          <c:extLst>
            <c:ext xmlns:c16="http://schemas.microsoft.com/office/drawing/2014/chart" uri="{C3380CC4-5D6E-409C-BE32-E72D297353CC}">
              <c16:uniqueId val="{00000000-5ED0-4377-916B-30C8B0E077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D0-4377-916B-30C8B0E077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D0-4377-916B-30C8B0E077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25</c:v>
                </c:pt>
                <c:pt idx="6">
                  <c:v>23</c:v>
                </c:pt>
                <c:pt idx="9">
                  <c:v>23</c:v>
                </c:pt>
                <c:pt idx="12">
                  <c:v>18</c:v>
                </c:pt>
              </c:numCache>
            </c:numRef>
          </c:val>
          <c:extLst>
            <c:ext xmlns:c16="http://schemas.microsoft.com/office/drawing/2014/chart" uri="{C3380CC4-5D6E-409C-BE32-E72D297353CC}">
              <c16:uniqueId val="{00000003-5ED0-4377-916B-30C8B0E077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226</c:v>
                </c:pt>
                <c:pt idx="3">
                  <c:v>243</c:v>
                </c:pt>
                <c:pt idx="6">
                  <c:v>261</c:v>
                </c:pt>
                <c:pt idx="9">
                  <c:v>240</c:v>
                </c:pt>
                <c:pt idx="12">
                  <c:v>239</c:v>
                </c:pt>
              </c:numCache>
            </c:numRef>
          </c:val>
          <c:extLst>
            <c:ext xmlns:c16="http://schemas.microsoft.com/office/drawing/2014/chart" uri="{C3380CC4-5D6E-409C-BE32-E72D297353CC}">
              <c16:uniqueId val="{00000004-5ED0-4377-916B-30C8B0E077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D0-4377-916B-30C8B0E077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D0-4377-916B-30C8B0E077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592</c:v>
                </c:pt>
                <c:pt idx="3">
                  <c:v>596</c:v>
                </c:pt>
                <c:pt idx="6">
                  <c:v>613</c:v>
                </c:pt>
                <c:pt idx="9">
                  <c:v>619</c:v>
                </c:pt>
                <c:pt idx="12">
                  <c:v>601</c:v>
                </c:pt>
              </c:numCache>
            </c:numRef>
          </c:val>
          <c:extLst>
            <c:ext xmlns:c16="http://schemas.microsoft.com/office/drawing/2014/chart" uri="{C3380CC4-5D6E-409C-BE32-E72D297353CC}">
              <c16:uniqueId val="{00000007-5ED0-4377-916B-30C8B0E077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246</c:v>
                </c:pt>
                <c:pt idx="2">
                  <c:v>#N/A</c:v>
                </c:pt>
                <c:pt idx="3">
                  <c:v>#N/A</c:v>
                </c:pt>
                <c:pt idx="4">
                  <c:v>250</c:v>
                </c:pt>
                <c:pt idx="5">
                  <c:v>#N/A</c:v>
                </c:pt>
                <c:pt idx="6">
                  <c:v>#N/A</c:v>
                </c:pt>
                <c:pt idx="7">
                  <c:v>281</c:v>
                </c:pt>
                <c:pt idx="8">
                  <c:v>#N/A</c:v>
                </c:pt>
                <c:pt idx="9">
                  <c:v>#N/A</c:v>
                </c:pt>
                <c:pt idx="10">
                  <c:v>260</c:v>
                </c:pt>
                <c:pt idx="11">
                  <c:v>#N/A</c:v>
                </c:pt>
                <c:pt idx="12">
                  <c:v>#N/A</c:v>
                </c:pt>
                <c:pt idx="13">
                  <c:v>247</c:v>
                </c:pt>
                <c:pt idx="14">
                  <c:v>#N/A</c:v>
                </c:pt>
              </c:numCache>
            </c:numRef>
          </c:val>
          <c:smooth val="0"/>
          <c:extLst>
            <c:ext xmlns:c16="http://schemas.microsoft.com/office/drawing/2014/chart" uri="{C3380CC4-5D6E-409C-BE32-E72D297353CC}">
              <c16:uniqueId val="{00000008-5ED0-4377-916B-30C8B0E077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7304</c:v>
                </c:pt>
                <c:pt idx="5">
                  <c:v>7131</c:v>
                </c:pt>
                <c:pt idx="8">
                  <c:v>6924</c:v>
                </c:pt>
                <c:pt idx="11">
                  <c:v>6663</c:v>
                </c:pt>
                <c:pt idx="14">
                  <c:v>6509</c:v>
                </c:pt>
              </c:numCache>
            </c:numRef>
          </c:val>
          <c:extLst>
            <c:ext xmlns:c16="http://schemas.microsoft.com/office/drawing/2014/chart" uri="{C3380CC4-5D6E-409C-BE32-E72D297353CC}">
              <c16:uniqueId val="{00000000-FB94-43DD-91D7-8028E31A89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B94-43DD-91D7-8028E31A89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1753</c:v>
                </c:pt>
                <c:pt idx="5">
                  <c:v>2169</c:v>
                </c:pt>
                <c:pt idx="8">
                  <c:v>2150</c:v>
                </c:pt>
                <c:pt idx="11">
                  <c:v>2577</c:v>
                </c:pt>
                <c:pt idx="14">
                  <c:v>2622</c:v>
                </c:pt>
              </c:numCache>
            </c:numRef>
          </c:val>
          <c:extLst>
            <c:ext xmlns:c16="http://schemas.microsoft.com/office/drawing/2014/chart" uri="{C3380CC4-5D6E-409C-BE32-E72D297353CC}">
              <c16:uniqueId val="{00000002-FB94-43DD-91D7-8028E31A89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94-43DD-91D7-8028E31A89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94-43DD-91D7-8028E31A89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94-43DD-91D7-8028E31A89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1276</c:v>
                </c:pt>
                <c:pt idx="3">
                  <c:v>1269</c:v>
                </c:pt>
                <c:pt idx="6">
                  <c:v>1208</c:v>
                </c:pt>
                <c:pt idx="9">
                  <c:v>1217</c:v>
                </c:pt>
                <c:pt idx="12">
                  <c:v>1216</c:v>
                </c:pt>
              </c:numCache>
            </c:numRef>
          </c:val>
          <c:extLst>
            <c:ext xmlns:c16="http://schemas.microsoft.com/office/drawing/2014/chart" uri="{C3380CC4-5D6E-409C-BE32-E72D297353CC}">
              <c16:uniqueId val="{00000006-FB94-43DD-91D7-8028E31A89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191</c:v>
                </c:pt>
                <c:pt idx="3">
                  <c:v>182</c:v>
                </c:pt>
                <c:pt idx="6">
                  <c:v>174</c:v>
                </c:pt>
                <c:pt idx="9">
                  <c:v>149</c:v>
                </c:pt>
                <c:pt idx="12">
                  <c:v>177</c:v>
                </c:pt>
              </c:numCache>
            </c:numRef>
          </c:val>
          <c:extLst>
            <c:ext xmlns:c16="http://schemas.microsoft.com/office/drawing/2014/chart" uri="{C3380CC4-5D6E-409C-BE32-E72D297353CC}">
              <c16:uniqueId val="{00000007-FB94-43DD-91D7-8028E31A89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3100</c:v>
                </c:pt>
                <c:pt idx="3">
                  <c:v>2818</c:v>
                </c:pt>
                <c:pt idx="6">
                  <c:v>2889</c:v>
                </c:pt>
                <c:pt idx="9">
                  <c:v>3290</c:v>
                </c:pt>
                <c:pt idx="12">
                  <c:v>3097</c:v>
                </c:pt>
              </c:numCache>
            </c:numRef>
          </c:val>
          <c:extLst>
            <c:ext xmlns:c16="http://schemas.microsoft.com/office/drawing/2014/chart" uri="{C3380CC4-5D6E-409C-BE32-E72D297353CC}">
              <c16:uniqueId val="{00000008-FB94-43DD-91D7-8028E31A89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B94-43DD-91D7-8028E31A89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6305</c:v>
                </c:pt>
                <c:pt idx="3">
                  <c:v>6048</c:v>
                </c:pt>
                <c:pt idx="6">
                  <c:v>5796</c:v>
                </c:pt>
                <c:pt idx="9">
                  <c:v>5581</c:v>
                </c:pt>
                <c:pt idx="12">
                  <c:v>5335</c:v>
                </c:pt>
              </c:numCache>
            </c:numRef>
          </c:val>
          <c:extLst>
            <c:ext xmlns:c16="http://schemas.microsoft.com/office/drawing/2014/chart" uri="{C3380CC4-5D6E-409C-BE32-E72D297353CC}">
              <c16:uniqueId val="{0000000A-FB94-43DD-91D7-8028E31A89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1814</c:v>
                </c:pt>
                <c:pt idx="2">
                  <c:v>#N/A</c:v>
                </c:pt>
                <c:pt idx="3">
                  <c:v>#N/A</c:v>
                </c:pt>
                <c:pt idx="4">
                  <c:v>1017</c:v>
                </c:pt>
                <c:pt idx="5">
                  <c:v>#N/A</c:v>
                </c:pt>
                <c:pt idx="6">
                  <c:v>#N/A</c:v>
                </c:pt>
                <c:pt idx="7">
                  <c:v>992</c:v>
                </c:pt>
                <c:pt idx="8">
                  <c:v>#N/A</c:v>
                </c:pt>
                <c:pt idx="9">
                  <c:v>#N/A</c:v>
                </c:pt>
                <c:pt idx="10">
                  <c:v>996</c:v>
                </c:pt>
                <c:pt idx="11">
                  <c:v>#N/A</c:v>
                </c:pt>
                <c:pt idx="12">
                  <c:v>#N/A</c:v>
                </c:pt>
                <c:pt idx="13">
                  <c:v>694</c:v>
                </c:pt>
                <c:pt idx="14">
                  <c:v>#N/A</c:v>
                </c:pt>
              </c:numCache>
            </c:numRef>
          </c:val>
          <c:smooth val="0"/>
          <c:extLst>
            <c:ext xmlns:c16="http://schemas.microsoft.com/office/drawing/2014/chart" uri="{C3380CC4-5D6E-409C-BE32-E72D297353CC}">
              <c16:uniqueId val="{0000000B-FB94-43DD-91D7-8028E31A89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1082</c:v>
                </c:pt>
                <c:pt idx="1">
                  <c:v>1201</c:v>
                </c:pt>
                <c:pt idx="2">
                  <c:v>1218</c:v>
                </c:pt>
              </c:numCache>
            </c:numRef>
          </c:val>
          <c:extLst>
            <c:ext xmlns:c16="http://schemas.microsoft.com/office/drawing/2014/chart" uri="{C3380CC4-5D6E-409C-BE32-E72D297353CC}">
              <c16:uniqueId val="{00000000-9C5D-4649-9FF7-C1FAC485BE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208</c:v>
                </c:pt>
                <c:pt idx="1">
                  <c:v>208</c:v>
                </c:pt>
                <c:pt idx="2">
                  <c:v>208</c:v>
                </c:pt>
              </c:numCache>
            </c:numRef>
          </c:val>
          <c:extLst>
            <c:ext xmlns:c16="http://schemas.microsoft.com/office/drawing/2014/chart" uri="{C3380CC4-5D6E-409C-BE32-E72D297353CC}">
              <c16:uniqueId val="{00000001-9C5D-4649-9FF7-C1FAC485BE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458</c:v>
                </c:pt>
                <c:pt idx="1">
                  <c:v>441</c:v>
                </c:pt>
                <c:pt idx="2">
                  <c:v>446</c:v>
                </c:pt>
              </c:numCache>
            </c:numRef>
          </c:val>
          <c:extLst>
            <c:ext xmlns:c16="http://schemas.microsoft.com/office/drawing/2014/chart" uri="{C3380CC4-5D6E-409C-BE32-E72D297353CC}">
              <c16:uniqueId val="{00000002-9C5D-4649-9FF7-C1FAC485BE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{62223A1B-5C2E-4BEC-98FA-32FC5894A155}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957-40E2-9317-38EE690F42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{716ADE24-BF89-490B-A15A-522E2F9A230A}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57-40E2-9317-38EE690F42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{6616012A-3F3E-4EC0-9FA2-9E4DE8934F51}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57-40E2-9317-38EE690F42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{DB44666F-F604-4619-BB68-DE693A0097D6}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57-40E2-9317-38EE690F42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{DA1F2940-E861-4511-8F35-B549814694F4}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57-40E2-9317-38EE690F42AB}"/>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{7F9E27C5-E83D-4BDF-82F8-E95ABE2EFAFA}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957-40E2-9317-38EE690F42AB}"/>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{4B34E617-577D-434B-82AC-59EA8AC638E4}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957-40E2-9317-38EE690F42AB}"/>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{55A71B89-8AAD-40C2-A8D2-D2A73AFCC155}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957-40E2-9317-38EE690F42AB}"/>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{2D97FA3D-3C71-4FF6-B6FF-DAB16A9CA38B}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957-40E2-9317-38EE690F42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75.900000000000006</c:v>
                </c:pt>
                <c:pt idx="8">
                  <c:v>72.400000000000006</c:v>
                </c:pt>
                <c:pt idx="16">
                  <c:v>73.3</c:v>
                </c:pt>
                <c:pt idx="24">
                  <c:v>74.3</c:v>
                </c:pt>
                <c:pt idx="32">
                  <c:v>75.3</c:v>
                </c:pt>
              </c:numCache>
            </c:numRef>
          </c:xVal>
          <c:yVal>
            <c:numRef>
              <c:f>公会計指標分析・財政指標組合せ分析表!$BP$51:$DC$51</c:f>
              <c:numCache>
                <c:formatCode>#,##0.0;"▲ "#,##0.0</c:formatCode>
                <c:ptCount val="40"/>
                <c:pt idx="0">
                  <c:v>43.9</c:v>
                </c:pt>
                <c:pt idx="8">
                  <c:v>24.8</c:v>
                </c:pt>
                <c:pt idx="16">
                  <c:v>24.1</c:v>
                </c:pt>
                <c:pt idx="24">
                  <c:v>24.2</c:v>
                </c:pt>
                <c:pt idx="32">
                  <c:v>16.899999999999999</c:v>
                </c:pt>
              </c:numCache>
            </c:numRef>
          </c:yVal>
          <c:smooth val="0"/>
          <c:extLst>
            <c:ext xmlns:c16="http://schemas.microsoft.com/office/drawing/2014/chart" uri="{C3380CC4-5D6E-409C-BE32-E72D297353CC}">
              <c16:uniqueId val="{00000009-9957-40E2-9317-38EE690F42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{35EDF4C6-C90F-460A-9703-1E5C7B2C396C}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957-40E2-9317-38EE690F42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{1E79A42F-24ED-4398-BB8B-6934ED46DB5C}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57-40E2-9317-38EE690F42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{C2AB73E8-3C7D-4651-84BD-31185D7EA965}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57-40E2-9317-38EE690F42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{5D704BEF-F04B-4E78-807A-B36AAB623701}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57-40E2-9317-38EE690F42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{8AAD0BA0-015E-447F-B2CB-F8C40A33B54B}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57-40E2-9317-38EE690F42A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{962631E5-2F84-4255-AFF0-38E8A3473401}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957-40E2-9317-38EE690F42A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{6BB5AFF2-0146-491B-B7EC-1D8F1B529493}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957-40E2-9317-38EE690F42A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{AC24CB8D-546C-4137-AF78-9D8A381CA6E0}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957-40E2-9317-38EE690F42A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{8D305E09-BD66-4283-ADB4-E85699D9DD47}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957-40E2-9317-38EE690F42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9957-40E2-9317-38EE690F42AB}"/>
            </c:ext>
          </c:extLst>
        </c:ser>
        <c:dLbls>
          <c:showLegendKey val="0"/>
          <c:showVal val="1"/>
          <c:showCatName val="0"/>
          <c:showSerName val="0"/>
          <c:showPercent val="0"/>
          <c:showBubbleSize val="0"/>
        </c:dLbls>
        <c:axId val="46179840"/>
        <c:axId val="46181760"/>
      </c:scatterChart>
      <c:valAx>
        <c:axId val="46179840"/>
        <c:scaling>
          <c:orientation val="minMax"/>
          <c:max val="78"/>
          <c:min val="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{1DCCD14D-17D9-405F-81F8-7FDEDCF9D140}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4F7-4860-94CB-50D539045A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{0DD06D4D-5D08-4373-8812-0F6A5AFB18D9}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F7-4860-94CB-50D539045A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{67125148-31DB-4076-8898-C9B119EF140A}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F7-4860-94CB-50D539045A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{BA4B35E8-AB08-4B7A-89A7-DA0B46445035}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F7-4860-94CB-50D539045A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{6A6BDA24-1DF1-40EC-8CF0-BA9037E3E928}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F7-4860-94CB-50D539045A94}"/>
                </c:ext>
              </c:extLst>
            </c:dLbl>
            <c:dLbl>
              <c:idx val="8"/>
              <c:layout>
                <c:manualLayout>
                  <c:x val="0"/>
                  <c:y val="-1.155039327847595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{5B1AAACE-8B0A-4608-9544-66253B672A8C}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4F7-4860-94CB-50D539045A94}"/>
                </c:ext>
              </c:extLst>
            </c:dLbl>
            <c:dLbl>
              <c:idx val="16"/>
              <c:layout>
                <c:manualLayout>
                  <c:x val="0"/>
                  <c:y val="2.364328686690308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{5A5FEC7C-9F01-4F31-A41B-9274F7EE7E32}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4F7-4860-94CB-50D539045A94}"/>
                </c:ext>
              </c:extLst>
            </c:dLbl>
            <c:dLbl>
              <c:idx val="24"/>
              <c:layout>
                <c:manualLayout>
                  <c:x val="0"/>
                  <c:y val="-1.209255110085787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{86A53327-0BA3-4A09-85B7-01AE84F1DDE5}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4F7-4860-94CB-50D539045A9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{6E6C7B03-DE6D-40F4-B973-DD625F56A5B4}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4F7-4860-94CB-50D539045A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6.2</c:v>
                </c:pt>
                <c:pt idx="16">
                  <c:v>6.3</c:v>
                </c:pt>
                <c:pt idx="24">
                  <c:v>6.4</c:v>
                </c:pt>
                <c:pt idx="32">
                  <c:v>6.4</c:v>
                </c:pt>
              </c:numCache>
            </c:numRef>
          </c:xVal>
          <c:yVal>
            <c:numRef>
              <c:f>公会計指標分析・財政指標組合せ分析表!$BP$73:$DC$73</c:f>
              <c:numCache>
                <c:formatCode>#,##0.0;"▲ "#,##0.0</c:formatCode>
                <c:ptCount val="40"/>
                <c:pt idx="0">
                  <c:v>43.9</c:v>
                </c:pt>
                <c:pt idx="8">
                  <c:v>24.8</c:v>
                </c:pt>
                <c:pt idx="16">
                  <c:v>24.1</c:v>
                </c:pt>
                <c:pt idx="24">
                  <c:v>24.2</c:v>
                </c:pt>
                <c:pt idx="32">
                  <c:v>16.899999999999999</c:v>
                </c:pt>
              </c:numCache>
            </c:numRef>
          </c:yVal>
          <c:smooth val="0"/>
          <c:extLst>
            <c:ext xmlns:c16="http://schemas.microsoft.com/office/drawing/2014/chart" uri="{C3380CC4-5D6E-409C-BE32-E72D297353CC}">
              <c16:uniqueId val="{00000009-C4F7-4860-94CB-50D539045A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{5EF8D5B1-F9B5-4803-B6AD-0C2AB453381B}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4F7-4860-94CB-50D539045A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{CB8229FE-2C44-4D44-BFBD-471A32584763}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F7-4860-94CB-50D539045A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{C88B4BF7-2AF9-4DE5-8A3B-1ADFEEF53887}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F7-4860-94CB-50D539045A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{B7476B88-84DE-4F00-9EEF-9F6C4144C9B4}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F7-4860-94CB-50D539045A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{C61C5B7F-FF2B-4C29-8BCD-B60161EFCE71}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F7-4860-94CB-50D539045A9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{103BE85E-F864-413A-AE95-BB91FCE05540}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4F7-4860-94CB-50D539045A9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{CF2A5B23-9E72-4F89-AEC2-D9AED82856DB}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4F7-4860-94CB-50D539045A9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{402B7ACC-6B85-49A7-B316-D940FBBFC793}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4F7-4860-94CB-50D539045A9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{B021EB71-AAE9-4312-8A16-488B5F8268E1}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4F7-4860-94CB-50D539045A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C4F7-4860-94CB-50D539045A94}"/>
            </c:ext>
          </c:extLst>
        </c:ser>
        <c:dLbls>
          <c:showLegendKey val="0"/>
          <c:showVal val="1"/>
          <c:showCatName val="0"/>
          <c:showSerName val="0"/>
          <c:showPercent val="0"/>
          <c:showBubbleSize val="0"/>
        </c:dLbls>
        <c:axId val="84219776"/>
        <c:axId val="84234240"/>
      </c:scatterChart>
      <c:valAx>
        <c:axId val="84219776"/>
        <c:scaling>
          <c:orientation val="minMax"/>
          <c:max val="9.4"/>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実質公債費比率（単年度）は、平成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年度が一般会計におけるピークであったが、以後減少している。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今後は、公共施設の改修等に地方債の活用を予定していることから、実質公債費比率の増加が懸念されるが、交付税算入地方債を活用していくなど、比率の抑制に努める。</a:t>
          </a:r>
          <a:endParaRPr kumimoji="1" lang="en-US" altLang="ja-JP" sz="1200" baseline="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実質公債費比率の算定に用いる満期一括償還地方債の財源として積立ては行っていない。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157.0</a:t>
          </a:r>
          <a:r>
            <a:rPr kumimoji="1" lang="ja-JP" altLang="en-US" sz="1400">
              <a:latin typeface="ＭＳ ゴシック" pitchFamily="49" charset="-128"/>
              <a:ea typeface="ＭＳ ゴシック" pitchFamily="49" charset="-128"/>
            </a:rPr>
            <a:t>％）から令和元年度（</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％）に至るまで、将来負担比率は下降傾向にある。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主な要因は、一般会計等に係る地方債現在高が減少していること及び充当可能基金が増加していることがあげられる。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しかし公営企業債等繰入見込額は高水準で推移しており、将来負担比率は埼玉県平均を上回っている状態である。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引き続き、公営企業も含めた公債費の抑制及び基金への積立てを継続し、財政の健全化に努める。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埼玉県吉見町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基金全体でみると、前年比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百万円の増となっている。これは、財政調整基金の増（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今後、公共施設等の維持管理に多額の費用が生じるため、現在設置の基金については計画的な運用を行う必要がある。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公共施設等総合管理基金については、個別施設計画などにより積立て目標額を再検討し、施設の大規模改修等に備えていく。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また、財政調整基金については、財政指針に定める残高７億円を堅持できるよう努める。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・フレンドシップ・ハイツよしみ整備基金</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フレンドシップ・ハイツよしみの施設整備及び解体撤去費用等に充てるための基金。</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森林整備及びその促進に要する経費の財源に充てるための基金。</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公共施設等の大規模な更新、除却、転用及び保全に必要な経費の財源に充てるための基金。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・フレンドシップ・ハイツよしみ整備基金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施設の売上げの一部の積立て（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5,633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千円）と、施設修繕等による取崩し（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2,095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千円）による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3,538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森林環境譲与税譲与額（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千円）を積立て。</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利息分（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千円）の積立て。</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・フレンドシップ・ハイツよしみ整備基金</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施設の老朽化に伴い修繕等も年々増加していることから、引き続き積立てを継続して行く。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令和２年度実施の図書館等複合施設建設工事に充当。その後は森林整備及びその促進のための財源とするため積立てを行っていく。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令和２年度までに策定する公共施設個別管理計画等を参考に積立て目標額を再検討し、計画的な運用を行っていく。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余剰金の増（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百万円）に伴う財政調整基金の増加による。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町の財政指針に定める、財政調整基金残高７億円を堅持できるよう、今後も積立てを継続していく。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なお、財政調整基金については、町の標準財政規模等に見合った積立てを心掛け、積立額が過剰とならないよう管理していく。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今後は公共施設等の維持管理に多額の費用が生じることから、地方債を活用しての事業が増加すると予想されることから、減債基金の取崩しを行うことも考えられる。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積極的な積立ては行わないものの、現状の残高を維持するよう努めていきたい。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18,920
18,766
38.64
7,124,235
6,637,678
457,304
4,695,736
5,334,539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有形固定資産減価償却率については、全国、県及び類似団体と比較し高い数値となっており、施設の老朽化が進行している。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年度に吉見町公共施設等総合管理計画、令和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年度に吉見町公共施設個別施設計画を策定し、公共施設等の延べ床面積を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％削減する目標を掲げ、公共施設マネジメントを進めている。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xdr:cNvCxnSpPr/>
      </xdr:nvCxnSpPr>
      <xdr:spPr>
        <a:xfrm flipV="1">
          <a:off x="4760595" y="4458547"/>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xdr:cNvSpPr txBox="1"/>
      </xdr:nvSpPr>
      <xdr:spPr>
        <a:xfrm>
          <a:off x="4813300"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xdr:cNvCxnSpPr/>
      </xdr:nvCxnSpPr>
      <xdr:spPr>
        <a:xfrm>
          <a:off x="4673600" y="583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xdr:cNvSpPr txBox="1"/>
      </xdr:nvSpPr>
      <xdr:spPr>
        <a:xfrm>
          <a:off x="4813300" y="4233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xdr:cNvCxnSpPr/>
      </xdr:nvCxnSpPr>
      <xdr:spPr>
        <a:xfrm>
          <a:off x="4673600" y="445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127864</xdr:rowOff>
    </xdr:from>
    <xdr:ext cx="405111" cy="259045"/>
    <xdr:sp macro="" textlink="">
      <xdr:nvSpPr>
        <xdr:cNvPr id="70" name="有形固定資産減価償却率平均値テキスト"/>
        <xdr:cNvSpPr txBox="1"/>
      </xdr:nvSpPr>
      <xdr:spPr>
        <a:xfrm>
          <a:off x="4813300" y="4928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xdr:cNvSpPr/>
      </xdr:nvSpPr>
      <xdr:spPr>
        <a:xfrm>
          <a:off x="4711700" y="50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xdr:cNvSpPr/>
      </xdr:nvSpPr>
      <xdr:spPr>
        <a:xfrm>
          <a:off x="4000500" y="506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xdr:cNvSpPr/>
      </xdr:nvSpPr>
      <xdr:spPr>
        <a:xfrm>
          <a:off x="3238500" y="497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xdr:cNvSpPr/>
      </xdr:nvSpPr>
      <xdr:spPr>
        <a:xfrm>
          <a:off x="2476500" y="49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xdr:cNvSpPr/>
      </xdr:nvSpPr>
      <xdr:spPr>
        <a:xfrm>
          <a:off x="1714500" y="491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85937</xdr:rowOff>
    </xdr:from>
    <xdr:to>
      <xdr:col>23</xdr:col>
      <xdr:colOff>136525</xdr:colOff>
      <xdr:row>32</xdr:row>
      <xdr:rowOff>16087</xdr:rowOff>
    </xdr:to>
    <xdr:sp macro="" textlink="">
      <xdr:nvSpPr>
        <xdr:cNvPr id="81" name="楕円 80"/>
        <xdr:cNvSpPr/>
      </xdr:nvSpPr>
      <xdr:spPr>
        <a:xfrm>
          <a:off x="4711700" y="54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64364</xdr:rowOff>
    </xdr:from>
    <xdr:ext cx="405111" cy="259045"/>
    <xdr:sp macro="" textlink="">
      <xdr:nvSpPr>
        <xdr:cNvPr id="82" name="有形固定資産減価償却率該当値テキスト"/>
        <xdr:cNvSpPr txBox="1"/>
      </xdr:nvSpPr>
      <xdr:spPr>
        <a:xfrm>
          <a:off x="4813300" y="53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49953</xdr:rowOff>
    </xdr:from>
    <xdr:to>
      <xdr:col>19</xdr:col>
      <xdr:colOff>187325</xdr:colOff>
      <xdr:row>31</xdr:row>
      <xdr:rowOff>151553</xdr:rowOff>
    </xdr:to>
    <xdr:sp macro="" textlink="">
      <xdr:nvSpPr>
        <xdr:cNvPr id="83" name="楕円 82"/>
        <xdr:cNvSpPr/>
      </xdr:nvSpPr>
      <xdr:spPr>
        <a:xfrm>
          <a:off x="4000500" y="53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100753</xdr:rowOff>
    </xdr:from>
    <xdr:to>
      <xdr:col>23</xdr:col>
      <xdr:colOff>85725</xdr:colOff>
      <xdr:row>31</xdr:row>
      <xdr:rowOff>136737</xdr:rowOff>
    </xdr:to>
    <xdr:cxnSp macro="">
      <xdr:nvCxnSpPr>
        <xdr:cNvPr id="84" name="直線コネクタ 83"/>
        <xdr:cNvCxnSpPr/>
      </xdr:nvCxnSpPr>
      <xdr:spPr>
        <a:xfrm>
          <a:off x="4051300" y="541570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85" name="楕円 84"/>
        <xdr:cNvSpPr/>
      </xdr:nvSpPr>
      <xdr:spPr>
        <a:xfrm>
          <a:off x="3238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100753</xdr:rowOff>
    </xdr:to>
    <xdr:cxnSp macro="">
      <xdr:nvCxnSpPr>
        <xdr:cNvPr id="86" name="直線コネクタ 85"/>
        <xdr:cNvCxnSpPr/>
      </xdr:nvCxnSpPr>
      <xdr:spPr>
        <a:xfrm>
          <a:off x="3289300" y="537972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87" name="楕円 86"/>
        <xdr:cNvSpPr/>
      </xdr:nvSpPr>
      <xdr:spPr>
        <a:xfrm>
          <a:off x="2476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64770</xdr:rowOff>
    </xdr:to>
    <xdr:cxnSp macro="">
      <xdr:nvCxnSpPr>
        <xdr:cNvPr id="88" name="直線コネクタ 87"/>
        <xdr:cNvCxnSpPr/>
      </xdr:nvCxnSpPr>
      <xdr:spPr>
        <a:xfrm>
          <a:off x="2527300" y="534733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107527</xdr:rowOff>
    </xdr:from>
    <xdr:to>
      <xdr:col>7</xdr:col>
      <xdr:colOff>187325</xdr:colOff>
      <xdr:row>32</xdr:row>
      <xdr:rowOff>37677</xdr:rowOff>
    </xdr:to>
    <xdr:sp macro="" textlink="">
      <xdr:nvSpPr>
        <xdr:cNvPr id="89" name="楕円 88"/>
        <xdr:cNvSpPr/>
      </xdr:nvSpPr>
      <xdr:spPr>
        <a:xfrm>
          <a:off x="1714500" y="54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158327</xdr:rowOff>
    </xdr:to>
    <xdr:cxnSp macro="">
      <xdr:nvCxnSpPr>
        <xdr:cNvPr id="90" name="直線コネクタ 89"/>
        <xdr:cNvCxnSpPr/>
      </xdr:nvCxnSpPr>
      <xdr:spPr>
        <a:xfrm flipV="1">
          <a:off x="1765300" y="5347335"/>
          <a:ext cx="7620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91" name="n_1aveValue有形固定資産減価償却率"/>
        <xdr:cNvSpPr txBox="1"/>
      </xdr:nvSpPr>
      <xdr:spPr>
        <a:xfrm>
          <a:off x="38360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2" name="n_2aveValue有形固定資産減価償却率"/>
        <xdr:cNvSpPr txBox="1"/>
      </xdr:nvSpPr>
      <xdr:spPr>
        <a:xfrm>
          <a:off x="3086744" y="475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3" name="n_3aveValue有形固定資産減価償却率"/>
        <xdr:cNvSpPr txBox="1"/>
      </xdr:nvSpPr>
      <xdr:spPr>
        <a:xfrm>
          <a:off x="2324744" y="471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4" name="n_4aveValue有形固定資産減価償却率"/>
        <xdr:cNvSpPr txBox="1"/>
      </xdr:nvSpPr>
      <xdr:spPr>
        <a:xfrm>
          <a:off x="15627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142680</xdr:rowOff>
    </xdr:from>
    <xdr:ext cx="405111" cy="259045"/>
    <xdr:sp macro="" textlink="">
      <xdr:nvSpPr>
        <xdr:cNvPr id="95" name="n_1mainValue有形固定資産減価償却率"/>
        <xdr:cNvSpPr txBox="1"/>
      </xdr:nvSpPr>
      <xdr:spPr>
        <a:xfrm>
          <a:off x="3836044" y="5457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106697</xdr:rowOff>
    </xdr:from>
    <xdr:ext cx="405111" cy="259045"/>
    <xdr:sp macro="" textlink="">
      <xdr:nvSpPr>
        <xdr:cNvPr id="96" name="n_2mainValue有形固定資産減価償却率"/>
        <xdr:cNvSpPr txBox="1"/>
      </xdr:nvSpPr>
      <xdr:spPr>
        <a:xfrm>
          <a:off x="30867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97" name="n_3mainValue有形固定資産減価償却率"/>
        <xdr:cNvSpPr txBox="1"/>
      </xdr:nvSpPr>
      <xdr:spPr>
        <a:xfrm>
          <a:off x="23247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28804</xdr:rowOff>
    </xdr:from>
    <xdr:ext cx="405111" cy="259045"/>
    <xdr:sp macro="" textlink="">
      <xdr:nvSpPr>
        <xdr:cNvPr id="98" name="n_4mainValue有形固定資産減価償却率"/>
        <xdr:cNvSpPr txBox="1"/>
      </xdr:nvSpPr>
      <xdr:spPr>
        <a:xfrm>
          <a:off x="1562744" y="551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債務償還比率については、全国、県平均を下回り、類似団体平均もわずかに下回っている。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今後、施設等の更新を進めていく中で、地方債借入れの増加が想定され、数値が上昇するものと考えられる。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交付税措置される有利な地方債の活用など、償還財源の確保に努め、比率の上昇を抑制していく。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xdr:cNvSpPr txBox="1"/>
      </xdr:nvSpPr>
      <xdr:spPr>
        <a:xfrm>
          <a:off x="10828811" y="4519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6" name="直線コネクタ 125"/>
        <xdr:cNvCxnSpPr/>
      </xdr:nvCxnSpPr>
      <xdr:spPr>
        <a:xfrm flipV="1">
          <a:off x="14793595" y="4586503"/>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7" name="債務償還比率最小値テキスト"/>
        <xdr:cNvSpPr txBox="1"/>
      </xdr:nvSpPr>
      <xdr:spPr>
        <a:xfrm>
          <a:off x="14846300" y="589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8" name="直線コネクタ 127"/>
        <xdr:cNvCxnSpPr/>
      </xdr:nvCxnSpPr>
      <xdr:spPr>
        <a:xfrm>
          <a:off x="14706600" y="589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9" name="債務償還比率最大値テキスト"/>
        <xdr:cNvSpPr txBox="1"/>
      </xdr:nvSpPr>
      <xdr:spPr>
        <a:xfrm>
          <a:off x="14846300" y="436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0" name="直線コネクタ 129"/>
        <xdr:cNvCxnSpPr/>
      </xdr:nvCxnSpPr>
      <xdr:spPr>
        <a:xfrm>
          <a:off x="14706600" y="458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31" name="債務償還比率平均値テキスト"/>
        <xdr:cNvSpPr txBox="1"/>
      </xdr:nvSpPr>
      <xdr:spPr>
        <a:xfrm>
          <a:off x="14846300" y="529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2" name="フローチャート: 判断 131"/>
        <xdr:cNvSpPr/>
      </xdr:nvSpPr>
      <xdr:spPr>
        <a:xfrm>
          <a:off x="14744700" y="532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3" name="フローチャート: 判断 132"/>
        <xdr:cNvSpPr/>
      </xdr:nvSpPr>
      <xdr:spPr>
        <a:xfrm>
          <a:off x="14033500" y="535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4" name="フローチャート: 判断 133"/>
        <xdr:cNvSpPr/>
      </xdr:nvSpPr>
      <xdr:spPr>
        <a:xfrm>
          <a:off x="13271500" y="53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5" name="フローチャート: 判断 134"/>
        <xdr:cNvSpPr/>
      </xdr:nvSpPr>
      <xdr:spPr>
        <a:xfrm>
          <a:off x="12509500" y="539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6" name="フローチャート: 判断 135"/>
        <xdr:cNvSpPr/>
      </xdr:nvSpPr>
      <xdr:spPr>
        <a:xfrm>
          <a:off x="11747500" y="532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159728</xdr:rowOff>
    </xdr:from>
    <xdr:to>
      <xdr:col>76</xdr:col>
      <xdr:colOff>73025</xdr:colOff>
      <xdr:row>31</xdr:row>
      <xdr:rowOff>89878</xdr:rowOff>
    </xdr:to>
    <xdr:sp macro="" textlink="">
      <xdr:nvSpPr>
        <xdr:cNvPr id="142" name="楕円 141"/>
        <xdr:cNvSpPr/>
      </xdr:nvSpPr>
      <xdr:spPr>
        <a:xfrm>
          <a:off x="14744700" y="5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11155</xdr:rowOff>
    </xdr:from>
    <xdr:ext cx="469744" cy="259045"/>
    <xdr:sp macro="" textlink="">
      <xdr:nvSpPr>
        <xdr:cNvPr id="143" name="債務償還比率該当値テキスト"/>
        <xdr:cNvSpPr txBox="1"/>
      </xdr:nvSpPr>
      <xdr:spPr>
        <a:xfrm>
          <a:off x="14846300" y="515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46139</xdr:rowOff>
    </xdr:from>
    <xdr:to>
      <xdr:col>72</xdr:col>
      <xdr:colOff>123825</xdr:colOff>
      <xdr:row>31</xdr:row>
      <xdr:rowOff>147739</xdr:rowOff>
    </xdr:to>
    <xdr:sp macro="" textlink="">
      <xdr:nvSpPr>
        <xdr:cNvPr id="144" name="楕円 143"/>
        <xdr:cNvSpPr/>
      </xdr:nvSpPr>
      <xdr:spPr>
        <a:xfrm>
          <a:off x="14033500" y="536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39078</xdr:rowOff>
    </xdr:from>
    <xdr:to>
      <xdr:col>76</xdr:col>
      <xdr:colOff>22225</xdr:colOff>
      <xdr:row>31</xdr:row>
      <xdr:rowOff>96939</xdr:rowOff>
    </xdr:to>
    <xdr:cxnSp macro="">
      <xdr:nvCxnSpPr>
        <xdr:cNvPr id="145" name="直線コネクタ 144"/>
        <xdr:cNvCxnSpPr/>
      </xdr:nvCxnSpPr>
      <xdr:spPr>
        <a:xfrm flipV="1">
          <a:off x="14084300" y="5354028"/>
          <a:ext cx="711200" cy="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132740</xdr:rowOff>
    </xdr:from>
    <xdr:to>
      <xdr:col>68</xdr:col>
      <xdr:colOff>123825</xdr:colOff>
      <xdr:row>31</xdr:row>
      <xdr:rowOff>62890</xdr:rowOff>
    </xdr:to>
    <xdr:sp macro="" textlink="">
      <xdr:nvSpPr>
        <xdr:cNvPr id="146" name="楕円 145"/>
        <xdr:cNvSpPr/>
      </xdr:nvSpPr>
      <xdr:spPr>
        <a:xfrm>
          <a:off x="13271500" y="52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12090</xdr:rowOff>
    </xdr:from>
    <xdr:to>
      <xdr:col>72</xdr:col>
      <xdr:colOff>73025</xdr:colOff>
      <xdr:row>31</xdr:row>
      <xdr:rowOff>96939</xdr:rowOff>
    </xdr:to>
    <xdr:cxnSp macro="">
      <xdr:nvCxnSpPr>
        <xdr:cNvPr id="147" name="直線コネクタ 146"/>
        <xdr:cNvCxnSpPr/>
      </xdr:nvCxnSpPr>
      <xdr:spPr>
        <a:xfrm>
          <a:off x="13322300" y="5327040"/>
          <a:ext cx="762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8356</xdr:rowOff>
    </xdr:from>
    <xdr:to>
      <xdr:col>64</xdr:col>
      <xdr:colOff>123825</xdr:colOff>
      <xdr:row>31</xdr:row>
      <xdr:rowOff>109956</xdr:rowOff>
    </xdr:to>
    <xdr:sp macro="" textlink="">
      <xdr:nvSpPr>
        <xdr:cNvPr id="148" name="楕円 147"/>
        <xdr:cNvSpPr/>
      </xdr:nvSpPr>
      <xdr:spPr>
        <a:xfrm>
          <a:off x="12509500" y="53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12090</xdr:rowOff>
    </xdr:from>
    <xdr:to>
      <xdr:col>68</xdr:col>
      <xdr:colOff>73025</xdr:colOff>
      <xdr:row>31</xdr:row>
      <xdr:rowOff>59156</xdr:rowOff>
    </xdr:to>
    <xdr:cxnSp macro="">
      <xdr:nvCxnSpPr>
        <xdr:cNvPr id="149" name="直線コネクタ 148"/>
        <xdr:cNvCxnSpPr/>
      </xdr:nvCxnSpPr>
      <xdr:spPr>
        <a:xfrm flipV="1">
          <a:off x="12560300" y="5327040"/>
          <a:ext cx="762000" cy="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22174</xdr:rowOff>
    </xdr:from>
    <xdr:to>
      <xdr:col>60</xdr:col>
      <xdr:colOff>123825</xdr:colOff>
      <xdr:row>31</xdr:row>
      <xdr:rowOff>123774</xdr:rowOff>
    </xdr:to>
    <xdr:sp macro="" textlink="">
      <xdr:nvSpPr>
        <xdr:cNvPr id="150" name="楕円 149"/>
        <xdr:cNvSpPr/>
      </xdr:nvSpPr>
      <xdr:spPr>
        <a:xfrm>
          <a:off x="11747500" y="533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59156</xdr:rowOff>
    </xdr:from>
    <xdr:to>
      <xdr:col>64</xdr:col>
      <xdr:colOff>73025</xdr:colOff>
      <xdr:row>31</xdr:row>
      <xdr:rowOff>72974</xdr:rowOff>
    </xdr:to>
    <xdr:cxnSp macro="">
      <xdr:nvCxnSpPr>
        <xdr:cNvPr id="151" name="直線コネクタ 150"/>
        <xdr:cNvCxnSpPr/>
      </xdr:nvCxnSpPr>
      <xdr:spPr>
        <a:xfrm flipV="1">
          <a:off x="11798300" y="5374106"/>
          <a:ext cx="762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52" name="n_1aveValue債務償還比率"/>
        <xdr:cNvSpPr txBox="1"/>
      </xdr:nvSpPr>
      <xdr:spPr>
        <a:xfrm>
          <a:off x="13836727" y="513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53" name="n_2aveValue債務償還比率"/>
        <xdr:cNvSpPr txBox="1"/>
      </xdr:nvSpPr>
      <xdr:spPr>
        <a:xfrm>
          <a:off x="13087427" y="54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54" name="n_3aveValue債務償還比率"/>
        <xdr:cNvSpPr txBox="1"/>
      </xdr:nvSpPr>
      <xdr:spPr>
        <a:xfrm>
          <a:off x="12325427" y="548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55" name="n_4aveValue債務償還比率"/>
        <xdr:cNvSpPr txBox="1"/>
      </xdr:nvSpPr>
      <xdr:spPr>
        <a:xfrm>
          <a:off x="11563427" y="510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138866</xdr:rowOff>
    </xdr:from>
    <xdr:ext cx="469744" cy="259045"/>
    <xdr:sp macro="" textlink="">
      <xdr:nvSpPr>
        <xdr:cNvPr id="156" name="n_1mainValue債務償還比率"/>
        <xdr:cNvSpPr txBox="1"/>
      </xdr:nvSpPr>
      <xdr:spPr>
        <a:xfrm>
          <a:off x="13836727" y="545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79417</xdr:rowOff>
    </xdr:from>
    <xdr:ext cx="469744" cy="259045"/>
    <xdr:sp macro="" textlink="">
      <xdr:nvSpPr>
        <xdr:cNvPr id="157" name="n_2mainValue債務償還比率"/>
        <xdr:cNvSpPr txBox="1"/>
      </xdr:nvSpPr>
      <xdr:spPr>
        <a:xfrm>
          <a:off x="13087427" y="50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126483</xdr:rowOff>
    </xdr:from>
    <xdr:ext cx="469744" cy="259045"/>
    <xdr:sp macro="" textlink="">
      <xdr:nvSpPr>
        <xdr:cNvPr id="158" name="n_3mainValue債務償還比率"/>
        <xdr:cNvSpPr txBox="1"/>
      </xdr:nvSpPr>
      <xdr:spPr>
        <a:xfrm>
          <a:off x="12325427" y="50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114901</xdr:rowOff>
    </xdr:from>
    <xdr:ext cx="469744" cy="259045"/>
    <xdr:sp macro="" textlink="">
      <xdr:nvSpPr>
        <xdr:cNvPr id="159" name="n_4mainValue債務償還比率"/>
        <xdr:cNvSpPr txBox="1"/>
      </xdr:nvSpPr>
      <xdr:spPr>
        <a:xfrm>
          <a:off x="11563427" y="54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18,920
18,766
38.64
7,124,235
6,637,678
457,304
4,695,736
5,334,539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146558</xdr:rowOff>
    </xdr:from>
    <xdr:to>
      <xdr:col>24</xdr:col>
      <xdr:colOff>114300</xdr:colOff>
      <xdr:row>36</xdr:row>
      <xdr:rowOff>76708</xdr:rowOff>
    </xdr:to>
    <xdr:sp macro="" textlink="">
      <xdr:nvSpPr>
        <xdr:cNvPr id="71" name="楕円 70"/>
        <xdr:cNvSpPr/>
      </xdr:nvSpPr>
      <xdr:spPr>
        <a:xfrm>
          <a:off x="45847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169435</xdr:rowOff>
    </xdr:from>
    <xdr:ext cx="405111" cy="259045"/>
    <xdr:sp macro="" textlink="">
      <xdr:nvSpPr>
        <xdr:cNvPr id="72" name="【道路】&#10;有形固定資産減価償却率該当値テキスト"/>
        <xdr:cNvSpPr txBox="1"/>
      </xdr:nvSpPr>
      <xdr:spPr>
        <a:xfrm>
          <a:off x="4673600" y="599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114554</xdr:rowOff>
    </xdr:from>
    <xdr:to>
      <xdr:col>20</xdr:col>
      <xdr:colOff>38100</xdr:colOff>
      <xdr:row>36</xdr:row>
      <xdr:rowOff>44704</xdr:rowOff>
    </xdr:to>
    <xdr:sp macro="" textlink="">
      <xdr:nvSpPr>
        <xdr:cNvPr id="73" name="楕円 72"/>
        <xdr:cNvSpPr/>
      </xdr:nvSpPr>
      <xdr:spPr>
        <a:xfrm>
          <a:off x="3746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165354</xdr:rowOff>
    </xdr:from>
    <xdr:to>
      <xdr:col>24</xdr:col>
      <xdr:colOff>63500</xdr:colOff>
      <xdr:row>36</xdr:row>
      <xdr:rowOff>25908</xdr:rowOff>
    </xdr:to>
    <xdr:cxnSp macro="">
      <xdr:nvCxnSpPr>
        <xdr:cNvPr id="74" name="直線コネクタ 73"/>
        <xdr:cNvCxnSpPr/>
      </xdr:nvCxnSpPr>
      <xdr:spPr>
        <a:xfrm>
          <a:off x="3797300" y="61661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84836</xdr:rowOff>
    </xdr:from>
    <xdr:to>
      <xdr:col>15</xdr:col>
      <xdr:colOff>101600</xdr:colOff>
      <xdr:row>36</xdr:row>
      <xdr:rowOff>14986</xdr:rowOff>
    </xdr:to>
    <xdr:sp macro="" textlink="">
      <xdr:nvSpPr>
        <xdr:cNvPr id="75" name="楕円 74"/>
        <xdr:cNvSpPr/>
      </xdr:nvSpPr>
      <xdr:spPr>
        <a:xfrm>
          <a:off x="2857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135636</xdr:rowOff>
    </xdr:from>
    <xdr:to>
      <xdr:col>19</xdr:col>
      <xdr:colOff>177800</xdr:colOff>
      <xdr:row>35</xdr:row>
      <xdr:rowOff>165354</xdr:rowOff>
    </xdr:to>
    <xdr:cxnSp macro="">
      <xdr:nvCxnSpPr>
        <xdr:cNvPr id="76" name="直線コネクタ 75"/>
        <xdr:cNvCxnSpPr/>
      </xdr:nvCxnSpPr>
      <xdr:spPr>
        <a:xfrm>
          <a:off x="2908300" y="61363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7" name="楕円 76"/>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99060</xdr:rowOff>
    </xdr:from>
    <xdr:to>
      <xdr:col>15</xdr:col>
      <xdr:colOff>50800</xdr:colOff>
      <xdr:row>35</xdr:row>
      <xdr:rowOff>135636</xdr:rowOff>
    </xdr:to>
    <xdr:cxnSp macro="">
      <xdr:nvCxnSpPr>
        <xdr:cNvPr id="78" name="直線コネクタ 77"/>
        <xdr:cNvCxnSpPr/>
      </xdr:nvCxnSpPr>
      <xdr:spPr>
        <a:xfrm>
          <a:off x="2019300" y="609981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39116</xdr:rowOff>
    </xdr:from>
    <xdr:to>
      <xdr:col>6</xdr:col>
      <xdr:colOff>38100</xdr:colOff>
      <xdr:row>41</xdr:row>
      <xdr:rowOff>140716</xdr:rowOff>
    </xdr:to>
    <xdr:sp macro="" textlink="">
      <xdr:nvSpPr>
        <xdr:cNvPr id="79" name="楕円 78"/>
        <xdr:cNvSpPr/>
      </xdr:nvSpPr>
      <xdr:spPr>
        <a:xfrm>
          <a:off x="1079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99060</xdr:rowOff>
    </xdr:from>
    <xdr:to>
      <xdr:col>10</xdr:col>
      <xdr:colOff>114300</xdr:colOff>
      <xdr:row>41</xdr:row>
      <xdr:rowOff>89916</xdr:rowOff>
    </xdr:to>
    <xdr:cxnSp macro="">
      <xdr:nvCxnSpPr>
        <xdr:cNvPr id="80" name="直線コネクタ 79"/>
        <xdr:cNvCxnSpPr/>
      </xdr:nvCxnSpPr>
      <xdr:spPr>
        <a:xfrm flipV="1">
          <a:off x="1130300" y="6099810"/>
          <a:ext cx="889000" cy="10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81" name="n_1aveValue【道路】&#10;有形固定資産減価償却率"/>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2" name="n_2aveValue【道路】&#10;有形固定資産減価償却率"/>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3" name="n_3aveValue【道路】&#10;有形固定資産減価償却率"/>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4" name="n_4aveValue【道路】&#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61231</xdr:rowOff>
    </xdr:from>
    <xdr:ext cx="405111" cy="259045"/>
    <xdr:sp macro="" textlink="">
      <xdr:nvSpPr>
        <xdr:cNvPr id="85" name="n_1mainValue【道路】&#10;有形固定資産減価償却率"/>
        <xdr:cNvSpPr txBox="1"/>
      </xdr:nvSpPr>
      <xdr:spPr>
        <a:xfrm>
          <a:off x="35820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31513</xdr:rowOff>
    </xdr:from>
    <xdr:ext cx="405111" cy="259045"/>
    <xdr:sp macro="" textlink="">
      <xdr:nvSpPr>
        <xdr:cNvPr id="86" name="n_2mainValue【道路】&#10;有形固定資産減価償却率"/>
        <xdr:cNvSpPr txBox="1"/>
      </xdr:nvSpPr>
      <xdr:spPr>
        <a:xfrm>
          <a:off x="2705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166387</xdr:rowOff>
    </xdr:from>
    <xdr:ext cx="405111" cy="259045"/>
    <xdr:sp macro="" textlink="">
      <xdr:nvSpPr>
        <xdr:cNvPr id="87" name="n_3mainValue【道路】&#10;有形固定資産減価償却率"/>
        <xdr:cNvSpPr txBox="1"/>
      </xdr:nvSpPr>
      <xdr:spPr>
        <a:xfrm>
          <a:off x="1816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131843</xdr:rowOff>
    </xdr:from>
    <xdr:ext cx="405111" cy="259045"/>
    <xdr:sp macro="" textlink="">
      <xdr:nvSpPr>
        <xdr:cNvPr id="88" name="n_4mainValue【道路】&#10;有形固定資産減価償却率"/>
        <xdr:cNvSpPr txBox="1"/>
      </xdr:nvSpPr>
      <xdr:spPr>
        <a:xfrm>
          <a:off x="927744" y="716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7" name="【道路】&#10;一人当たり延長平均値テキスト"/>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149244</xdr:rowOff>
    </xdr:from>
    <xdr:to>
      <xdr:col>55</xdr:col>
      <xdr:colOff>50800</xdr:colOff>
      <xdr:row>39</xdr:row>
      <xdr:rowOff>79394</xdr:rowOff>
    </xdr:to>
    <xdr:sp macro="" textlink="">
      <xdr:nvSpPr>
        <xdr:cNvPr id="128" name="楕円 127"/>
        <xdr:cNvSpPr/>
      </xdr:nvSpPr>
      <xdr:spPr>
        <a:xfrm>
          <a:off x="10426700" y="66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127671</xdr:rowOff>
    </xdr:from>
    <xdr:ext cx="534377" cy="259045"/>
    <xdr:sp macro="" textlink="">
      <xdr:nvSpPr>
        <xdr:cNvPr id="129" name="【道路】&#10;一人当たり延長該当値テキスト"/>
        <xdr:cNvSpPr txBox="1"/>
      </xdr:nvSpPr>
      <xdr:spPr>
        <a:xfrm>
          <a:off x="10515600" y="66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155969</xdr:rowOff>
    </xdr:from>
    <xdr:to>
      <xdr:col>50</xdr:col>
      <xdr:colOff>165100</xdr:colOff>
      <xdr:row>39</xdr:row>
      <xdr:rowOff>86119</xdr:rowOff>
    </xdr:to>
    <xdr:sp macro="" textlink="">
      <xdr:nvSpPr>
        <xdr:cNvPr id="130" name="楕円 129"/>
        <xdr:cNvSpPr/>
      </xdr:nvSpPr>
      <xdr:spPr>
        <a:xfrm>
          <a:off x="9588500" y="6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28594</xdr:rowOff>
    </xdr:from>
    <xdr:to>
      <xdr:col>55</xdr:col>
      <xdr:colOff>0</xdr:colOff>
      <xdr:row>39</xdr:row>
      <xdr:rowOff>35319</xdr:rowOff>
    </xdr:to>
    <xdr:cxnSp macro="">
      <xdr:nvCxnSpPr>
        <xdr:cNvPr id="131" name="直線コネクタ 130"/>
        <xdr:cNvCxnSpPr/>
      </xdr:nvCxnSpPr>
      <xdr:spPr>
        <a:xfrm flipV="1">
          <a:off x="9639300" y="6715144"/>
          <a:ext cx="8382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162693</xdr:rowOff>
    </xdr:from>
    <xdr:to>
      <xdr:col>46</xdr:col>
      <xdr:colOff>38100</xdr:colOff>
      <xdr:row>39</xdr:row>
      <xdr:rowOff>92843</xdr:rowOff>
    </xdr:to>
    <xdr:sp macro="" textlink="">
      <xdr:nvSpPr>
        <xdr:cNvPr id="132" name="楕円 131"/>
        <xdr:cNvSpPr/>
      </xdr:nvSpPr>
      <xdr:spPr>
        <a:xfrm>
          <a:off x="8699500" y="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35319</xdr:rowOff>
    </xdr:from>
    <xdr:to>
      <xdr:col>50</xdr:col>
      <xdr:colOff>114300</xdr:colOff>
      <xdr:row>39</xdr:row>
      <xdr:rowOff>42043</xdr:rowOff>
    </xdr:to>
    <xdr:cxnSp macro="">
      <xdr:nvCxnSpPr>
        <xdr:cNvPr id="133" name="直線コネクタ 132"/>
        <xdr:cNvCxnSpPr/>
      </xdr:nvCxnSpPr>
      <xdr:spPr>
        <a:xfrm flipV="1">
          <a:off x="8750300" y="6721869"/>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171076</xdr:rowOff>
    </xdr:from>
    <xdr:to>
      <xdr:col>41</xdr:col>
      <xdr:colOff>101600</xdr:colOff>
      <xdr:row>39</xdr:row>
      <xdr:rowOff>101226</xdr:rowOff>
    </xdr:to>
    <xdr:sp macro="" textlink="">
      <xdr:nvSpPr>
        <xdr:cNvPr id="134" name="楕円 133"/>
        <xdr:cNvSpPr/>
      </xdr:nvSpPr>
      <xdr:spPr>
        <a:xfrm>
          <a:off x="7810500" y="66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42043</xdr:rowOff>
    </xdr:from>
    <xdr:to>
      <xdr:col>45</xdr:col>
      <xdr:colOff>177800</xdr:colOff>
      <xdr:row>39</xdr:row>
      <xdr:rowOff>50426</xdr:rowOff>
    </xdr:to>
    <xdr:cxnSp macro="">
      <xdr:nvCxnSpPr>
        <xdr:cNvPr id="135" name="直線コネクタ 134"/>
        <xdr:cNvCxnSpPr/>
      </xdr:nvCxnSpPr>
      <xdr:spPr>
        <a:xfrm flipV="1">
          <a:off x="7861300" y="6728593"/>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14694</xdr:rowOff>
    </xdr:from>
    <xdr:to>
      <xdr:col>36</xdr:col>
      <xdr:colOff>165100</xdr:colOff>
      <xdr:row>39</xdr:row>
      <xdr:rowOff>116294</xdr:rowOff>
    </xdr:to>
    <xdr:sp macro="" textlink="">
      <xdr:nvSpPr>
        <xdr:cNvPr id="136" name="楕円 135"/>
        <xdr:cNvSpPr/>
      </xdr:nvSpPr>
      <xdr:spPr>
        <a:xfrm>
          <a:off x="6921500" y="67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50426</xdr:rowOff>
    </xdr:from>
    <xdr:to>
      <xdr:col>41</xdr:col>
      <xdr:colOff>50800</xdr:colOff>
      <xdr:row>39</xdr:row>
      <xdr:rowOff>65494</xdr:rowOff>
    </xdr:to>
    <xdr:cxnSp macro="">
      <xdr:nvCxnSpPr>
        <xdr:cNvPr id="137" name="直線コネクタ 136"/>
        <xdr:cNvCxnSpPr/>
      </xdr:nvCxnSpPr>
      <xdr:spPr>
        <a:xfrm flipV="1">
          <a:off x="6972300" y="6736976"/>
          <a:ext cx="889000" cy="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8" name="n_1aveValue【道路】&#10;一人当たり延長"/>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9" name="n_2aveValue【道路】&#10;一人当たり延長"/>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40" name="n_3aveValue【道路】&#10;一人当たり延長"/>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69454</xdr:rowOff>
    </xdr:from>
    <xdr:ext cx="534377" cy="259045"/>
    <xdr:sp macro="" textlink="">
      <xdr:nvSpPr>
        <xdr:cNvPr id="141" name="n_4aveValue【道路】&#10;一人当たり延長"/>
        <xdr:cNvSpPr txBox="1"/>
      </xdr:nvSpPr>
      <xdr:spPr>
        <a:xfrm>
          <a:off x="6705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102646</xdr:rowOff>
    </xdr:from>
    <xdr:ext cx="534377" cy="259045"/>
    <xdr:sp macro="" textlink="">
      <xdr:nvSpPr>
        <xdr:cNvPr id="142" name="n_1mainValue【道路】&#10;一人当たり延長"/>
        <xdr:cNvSpPr txBox="1"/>
      </xdr:nvSpPr>
      <xdr:spPr>
        <a:xfrm>
          <a:off x="9359411" y="64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83970</xdr:rowOff>
    </xdr:from>
    <xdr:ext cx="534377" cy="259045"/>
    <xdr:sp macro="" textlink="">
      <xdr:nvSpPr>
        <xdr:cNvPr id="143" name="n_2mainValue【道路】&#10;一人当たり延長"/>
        <xdr:cNvSpPr txBox="1"/>
      </xdr:nvSpPr>
      <xdr:spPr>
        <a:xfrm>
          <a:off x="8483111" y="67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117752</xdr:rowOff>
    </xdr:from>
    <xdr:ext cx="534377" cy="259045"/>
    <xdr:sp macro="" textlink="">
      <xdr:nvSpPr>
        <xdr:cNvPr id="144" name="n_3mainValue【道路】&#10;一人当たり延長"/>
        <xdr:cNvSpPr txBox="1"/>
      </xdr:nvSpPr>
      <xdr:spPr>
        <a:xfrm>
          <a:off x="7594111" y="64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132821</xdr:rowOff>
    </xdr:from>
    <xdr:ext cx="534377" cy="259045"/>
    <xdr:sp macro="" textlink="">
      <xdr:nvSpPr>
        <xdr:cNvPr id="145" name="n_4mainValue【道路】&#10;一人当たり延長"/>
        <xdr:cNvSpPr txBox="1"/>
      </xdr:nvSpPr>
      <xdr:spPr>
        <a:xfrm>
          <a:off x="6705111" y="64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6"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150041</xdr:rowOff>
    </xdr:from>
    <xdr:to>
      <xdr:col>24</xdr:col>
      <xdr:colOff>114300</xdr:colOff>
      <xdr:row>60</xdr:row>
      <xdr:rowOff>80191</xdr:rowOff>
    </xdr:to>
    <xdr:sp macro="" textlink="">
      <xdr:nvSpPr>
        <xdr:cNvPr id="187" name="楕円 186"/>
        <xdr:cNvSpPr/>
      </xdr:nvSpPr>
      <xdr:spPr>
        <a:xfrm>
          <a:off x="4584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1468</xdr:rowOff>
    </xdr:from>
    <xdr:ext cx="405111" cy="259045"/>
    <xdr:sp macro="" textlink="">
      <xdr:nvSpPr>
        <xdr:cNvPr id="188" name="【橋りょう・トンネル】&#10;有形固定資産減価償却率該当値テキスト"/>
        <xdr:cNvSpPr txBox="1"/>
      </xdr:nvSpPr>
      <xdr:spPr>
        <a:xfrm>
          <a:off x="4673600" y="1011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122283</xdr:rowOff>
    </xdr:from>
    <xdr:to>
      <xdr:col>20</xdr:col>
      <xdr:colOff>38100</xdr:colOff>
      <xdr:row>60</xdr:row>
      <xdr:rowOff>52433</xdr:rowOff>
    </xdr:to>
    <xdr:sp macro="" textlink="">
      <xdr:nvSpPr>
        <xdr:cNvPr id="189" name="楕円 188"/>
        <xdr:cNvSpPr/>
      </xdr:nvSpPr>
      <xdr:spPr>
        <a:xfrm>
          <a:off x="3746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1633</xdr:rowOff>
    </xdr:from>
    <xdr:to>
      <xdr:col>24</xdr:col>
      <xdr:colOff>63500</xdr:colOff>
      <xdr:row>60</xdr:row>
      <xdr:rowOff>29391</xdr:rowOff>
    </xdr:to>
    <xdr:cxnSp macro="">
      <xdr:nvCxnSpPr>
        <xdr:cNvPr id="190" name="直線コネクタ 189"/>
        <xdr:cNvCxnSpPr/>
      </xdr:nvCxnSpPr>
      <xdr:spPr>
        <a:xfrm>
          <a:off x="3797300" y="1028863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91" name="楕円 190"/>
        <xdr:cNvSpPr/>
      </xdr:nvSpPr>
      <xdr:spPr>
        <a:xfrm>
          <a:off x="2857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60</xdr:row>
      <xdr:rowOff>1633</xdr:rowOff>
    </xdr:to>
    <xdr:cxnSp macro="">
      <xdr:nvCxnSpPr>
        <xdr:cNvPr id="192" name="直線コネクタ 191"/>
        <xdr:cNvCxnSpPr/>
      </xdr:nvCxnSpPr>
      <xdr:spPr>
        <a:xfrm>
          <a:off x="2908300" y="102608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93" name="楕円 192"/>
        <xdr:cNvSpPr/>
      </xdr:nvSpPr>
      <xdr:spPr>
        <a:xfrm>
          <a:off x="1968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117566</xdr:rowOff>
    </xdr:from>
    <xdr:to>
      <xdr:col>15</xdr:col>
      <xdr:colOff>50800</xdr:colOff>
      <xdr:row>59</xdr:row>
      <xdr:rowOff>145324</xdr:rowOff>
    </xdr:to>
    <xdr:cxnSp macro="">
      <xdr:nvCxnSpPr>
        <xdr:cNvPr id="194" name="直線コネクタ 193"/>
        <xdr:cNvCxnSpPr/>
      </xdr:nvCxnSpPr>
      <xdr:spPr>
        <a:xfrm>
          <a:off x="2019300" y="102331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39007</xdr:rowOff>
    </xdr:from>
    <xdr:to>
      <xdr:col>6</xdr:col>
      <xdr:colOff>38100</xdr:colOff>
      <xdr:row>59</xdr:row>
      <xdr:rowOff>140607</xdr:rowOff>
    </xdr:to>
    <xdr:sp macro="" textlink="">
      <xdr:nvSpPr>
        <xdr:cNvPr id="195" name="楕円 194"/>
        <xdr:cNvSpPr/>
      </xdr:nvSpPr>
      <xdr:spPr>
        <a:xfrm>
          <a:off x="1079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89807</xdr:rowOff>
    </xdr:from>
    <xdr:to>
      <xdr:col>10</xdr:col>
      <xdr:colOff>114300</xdr:colOff>
      <xdr:row>59</xdr:row>
      <xdr:rowOff>117566</xdr:rowOff>
    </xdr:to>
    <xdr:cxnSp macro="">
      <xdr:nvCxnSpPr>
        <xdr:cNvPr id="196" name="直線コネクタ 195"/>
        <xdr:cNvCxnSpPr/>
      </xdr:nvCxnSpPr>
      <xdr:spPr>
        <a:xfrm>
          <a:off x="1130300" y="102053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7"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68960</xdr:rowOff>
    </xdr:from>
    <xdr:ext cx="405111" cy="259045"/>
    <xdr:sp macro="" textlink="">
      <xdr:nvSpPr>
        <xdr:cNvPr id="201" name="n_1mainValue【橋りょう・トンネル】&#10;有形固定資産減価償却率"/>
        <xdr:cNvSpPr txBox="1"/>
      </xdr:nvSpPr>
      <xdr:spPr>
        <a:xfrm>
          <a:off x="35820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41201</xdr:rowOff>
    </xdr:from>
    <xdr:ext cx="405111" cy="259045"/>
    <xdr:sp macro="" textlink="">
      <xdr:nvSpPr>
        <xdr:cNvPr id="202" name="n_2mainValue【橋りょう・トンネル】&#10;有形固定資産減価償却率"/>
        <xdr:cNvSpPr txBox="1"/>
      </xdr:nvSpPr>
      <xdr:spPr>
        <a:xfrm>
          <a:off x="2705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13443</xdr:rowOff>
    </xdr:from>
    <xdr:ext cx="405111" cy="259045"/>
    <xdr:sp macro="" textlink="">
      <xdr:nvSpPr>
        <xdr:cNvPr id="203" name="n_3mainValue【橋りょう・トンネル】&#10;有形固定資産減価償却率"/>
        <xdr:cNvSpPr txBox="1"/>
      </xdr:nvSpPr>
      <xdr:spPr>
        <a:xfrm>
          <a:off x="1816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157134</xdr:rowOff>
    </xdr:from>
    <xdr:ext cx="405111" cy="259045"/>
    <xdr:sp macro="" textlink="">
      <xdr:nvSpPr>
        <xdr:cNvPr id="204" name="n_4mainValue【橋りょう・トンネル】&#10;有形固定資産減価償却率"/>
        <xdr:cNvSpPr txBox="1"/>
      </xdr:nvSpPr>
      <xdr:spPr>
        <a:xfrm>
          <a:off x="927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99230</xdr:rowOff>
    </xdr:from>
    <xdr:to>
      <xdr:col>55</xdr:col>
      <xdr:colOff>50800</xdr:colOff>
      <xdr:row>63</xdr:row>
      <xdr:rowOff>29380</xdr:rowOff>
    </xdr:to>
    <xdr:sp macro="" textlink="">
      <xdr:nvSpPr>
        <xdr:cNvPr id="244" name="楕円 243"/>
        <xdr:cNvSpPr/>
      </xdr:nvSpPr>
      <xdr:spPr>
        <a:xfrm>
          <a:off x="10426700" y="107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77657</xdr:rowOff>
    </xdr:from>
    <xdr:ext cx="599010" cy="259045"/>
    <xdr:sp macro="" textlink="">
      <xdr:nvSpPr>
        <xdr:cNvPr id="245" name="【橋りょう・トンネル】&#10;一人当たり有形固定資産（償却資産）額該当値テキスト"/>
        <xdr:cNvSpPr txBox="1"/>
      </xdr:nvSpPr>
      <xdr:spPr>
        <a:xfrm>
          <a:off x="10515600" y="1070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102712</xdr:rowOff>
    </xdr:from>
    <xdr:to>
      <xdr:col>50</xdr:col>
      <xdr:colOff>165100</xdr:colOff>
      <xdr:row>63</xdr:row>
      <xdr:rowOff>32862</xdr:rowOff>
    </xdr:to>
    <xdr:sp macro="" textlink="">
      <xdr:nvSpPr>
        <xdr:cNvPr id="246" name="楕円 245"/>
        <xdr:cNvSpPr/>
      </xdr:nvSpPr>
      <xdr:spPr>
        <a:xfrm>
          <a:off x="9588500" y="107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150030</xdr:rowOff>
    </xdr:from>
    <xdr:to>
      <xdr:col>55</xdr:col>
      <xdr:colOff>0</xdr:colOff>
      <xdr:row>62</xdr:row>
      <xdr:rowOff>153512</xdr:rowOff>
    </xdr:to>
    <xdr:cxnSp macro="">
      <xdr:nvCxnSpPr>
        <xdr:cNvPr id="247" name="直線コネクタ 246"/>
        <xdr:cNvCxnSpPr/>
      </xdr:nvCxnSpPr>
      <xdr:spPr>
        <a:xfrm flipV="1">
          <a:off x="9639300" y="10779930"/>
          <a:ext cx="8382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106171</xdr:rowOff>
    </xdr:from>
    <xdr:to>
      <xdr:col>46</xdr:col>
      <xdr:colOff>38100</xdr:colOff>
      <xdr:row>63</xdr:row>
      <xdr:rowOff>36321</xdr:rowOff>
    </xdr:to>
    <xdr:sp macro="" textlink="">
      <xdr:nvSpPr>
        <xdr:cNvPr id="248" name="楕円 247"/>
        <xdr:cNvSpPr/>
      </xdr:nvSpPr>
      <xdr:spPr>
        <a:xfrm>
          <a:off x="8699500" y="107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153512</xdr:rowOff>
    </xdr:from>
    <xdr:to>
      <xdr:col>50</xdr:col>
      <xdr:colOff>114300</xdr:colOff>
      <xdr:row>62</xdr:row>
      <xdr:rowOff>156971</xdr:rowOff>
    </xdr:to>
    <xdr:cxnSp macro="">
      <xdr:nvCxnSpPr>
        <xdr:cNvPr id="249" name="直線コネクタ 248"/>
        <xdr:cNvCxnSpPr/>
      </xdr:nvCxnSpPr>
      <xdr:spPr>
        <a:xfrm flipV="1">
          <a:off x="8750300" y="10783412"/>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110472</xdr:rowOff>
    </xdr:from>
    <xdr:to>
      <xdr:col>41</xdr:col>
      <xdr:colOff>101600</xdr:colOff>
      <xdr:row>63</xdr:row>
      <xdr:rowOff>40622</xdr:rowOff>
    </xdr:to>
    <xdr:sp macro="" textlink="">
      <xdr:nvSpPr>
        <xdr:cNvPr id="250" name="楕円 249"/>
        <xdr:cNvSpPr/>
      </xdr:nvSpPr>
      <xdr:spPr>
        <a:xfrm>
          <a:off x="7810500" y="107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156971</xdr:rowOff>
    </xdr:from>
    <xdr:to>
      <xdr:col>45</xdr:col>
      <xdr:colOff>177800</xdr:colOff>
      <xdr:row>62</xdr:row>
      <xdr:rowOff>161272</xdr:rowOff>
    </xdr:to>
    <xdr:cxnSp macro="">
      <xdr:nvCxnSpPr>
        <xdr:cNvPr id="251" name="直線コネクタ 250"/>
        <xdr:cNvCxnSpPr/>
      </xdr:nvCxnSpPr>
      <xdr:spPr>
        <a:xfrm flipV="1">
          <a:off x="7861300" y="10786871"/>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113926</xdr:rowOff>
    </xdr:from>
    <xdr:to>
      <xdr:col>36</xdr:col>
      <xdr:colOff>165100</xdr:colOff>
      <xdr:row>63</xdr:row>
      <xdr:rowOff>44076</xdr:rowOff>
    </xdr:to>
    <xdr:sp macro="" textlink="">
      <xdr:nvSpPr>
        <xdr:cNvPr id="252" name="楕円 251"/>
        <xdr:cNvSpPr/>
      </xdr:nvSpPr>
      <xdr:spPr>
        <a:xfrm>
          <a:off x="6921500" y="107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161272</xdr:rowOff>
    </xdr:from>
    <xdr:to>
      <xdr:col>41</xdr:col>
      <xdr:colOff>50800</xdr:colOff>
      <xdr:row>62</xdr:row>
      <xdr:rowOff>164726</xdr:rowOff>
    </xdr:to>
    <xdr:cxnSp macro="">
      <xdr:nvCxnSpPr>
        <xdr:cNvPr id="253" name="直線コネクタ 252"/>
        <xdr:cNvCxnSpPr/>
      </xdr:nvCxnSpPr>
      <xdr:spPr>
        <a:xfrm flipV="1">
          <a:off x="6972300" y="10791172"/>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57" name="n_4aveValue【橋りょう・トンネル】&#10;一人当たり有形固定資産（償却資産）額"/>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23989</xdr:rowOff>
    </xdr:from>
    <xdr:ext cx="599010" cy="259045"/>
    <xdr:sp macro="" textlink="">
      <xdr:nvSpPr>
        <xdr:cNvPr id="258" name="n_1mainValue【橋りょう・トンネル】&#10;一人当たり有形固定資産（償却資産）額"/>
        <xdr:cNvSpPr txBox="1"/>
      </xdr:nvSpPr>
      <xdr:spPr>
        <a:xfrm>
          <a:off x="9327095" y="1082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27448</xdr:rowOff>
    </xdr:from>
    <xdr:ext cx="599010" cy="259045"/>
    <xdr:sp macro="" textlink="">
      <xdr:nvSpPr>
        <xdr:cNvPr id="259" name="n_2mainValue【橋りょう・トンネル】&#10;一人当たり有形固定資産（償却資産）額"/>
        <xdr:cNvSpPr txBox="1"/>
      </xdr:nvSpPr>
      <xdr:spPr>
        <a:xfrm>
          <a:off x="8450795" y="1082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31749</xdr:rowOff>
    </xdr:from>
    <xdr:ext cx="599010" cy="259045"/>
    <xdr:sp macro="" textlink="">
      <xdr:nvSpPr>
        <xdr:cNvPr id="260" name="n_3mainValue【橋りょう・トンネル】&#10;一人当たり有形固定資産（償却資産）額"/>
        <xdr:cNvSpPr txBox="1"/>
      </xdr:nvSpPr>
      <xdr:spPr>
        <a:xfrm>
          <a:off x="7561795" y="1083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35203</xdr:rowOff>
    </xdr:from>
    <xdr:ext cx="599010" cy="259045"/>
    <xdr:sp macro="" textlink="">
      <xdr:nvSpPr>
        <xdr:cNvPr id="261" name="n_4mainValue【橋りょう・トンネル】&#10;一人当たり有形固定資産（償却資産）額"/>
        <xdr:cNvSpPr txBox="1"/>
      </xdr:nvSpPr>
      <xdr:spPr>
        <a:xfrm>
          <a:off x="6672795" y="1083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18" name="直線コネクタ 317"/>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21" name="【認定こども園・幼稚園・保育所】&#10;有形固定資産減価償却率最大値テキスト"/>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322" name="直線コネクタ 321"/>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23"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24" name="フローチャート: 判断 323"/>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325" name="フローチャート: 判断 324"/>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26" name="フローチャート: 判断 325"/>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327" name="フローチャート: 判断 326"/>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28" name="フローチャート: 判断 327"/>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334" name="楕円 333"/>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335" name="【認定こども園・幼稚園・保育所】&#10;有形固定資産減価償却率該当値テキスト"/>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126365</xdr:rowOff>
    </xdr:from>
    <xdr:to>
      <xdr:col>81</xdr:col>
      <xdr:colOff>101600</xdr:colOff>
      <xdr:row>36</xdr:row>
      <xdr:rowOff>56515</xdr:rowOff>
    </xdr:to>
    <xdr:sp macro="" textlink="">
      <xdr:nvSpPr>
        <xdr:cNvPr id="336" name="楕円 335"/>
        <xdr:cNvSpPr/>
      </xdr:nvSpPr>
      <xdr:spPr>
        <a:xfrm>
          <a:off x="15430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xdr:rowOff>
    </xdr:from>
    <xdr:to>
      <xdr:col>85</xdr:col>
      <xdr:colOff>127000</xdr:colOff>
      <xdr:row>36</xdr:row>
      <xdr:rowOff>80010</xdr:rowOff>
    </xdr:to>
    <xdr:cxnSp macro="">
      <xdr:nvCxnSpPr>
        <xdr:cNvPr id="337" name="直線コネクタ 336"/>
        <xdr:cNvCxnSpPr/>
      </xdr:nvCxnSpPr>
      <xdr:spPr>
        <a:xfrm>
          <a:off x="15481300" y="61779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52070</xdr:rowOff>
    </xdr:from>
    <xdr:to>
      <xdr:col>76</xdr:col>
      <xdr:colOff>165100</xdr:colOff>
      <xdr:row>35</xdr:row>
      <xdr:rowOff>153670</xdr:rowOff>
    </xdr:to>
    <xdr:sp macro="" textlink="">
      <xdr:nvSpPr>
        <xdr:cNvPr id="338" name="楕円 337"/>
        <xdr:cNvSpPr/>
      </xdr:nvSpPr>
      <xdr:spPr>
        <a:xfrm>
          <a:off x="14541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102870</xdr:rowOff>
    </xdr:from>
    <xdr:to>
      <xdr:col>81</xdr:col>
      <xdr:colOff>50800</xdr:colOff>
      <xdr:row>36</xdr:row>
      <xdr:rowOff>5715</xdr:rowOff>
    </xdr:to>
    <xdr:cxnSp macro="">
      <xdr:nvCxnSpPr>
        <xdr:cNvPr id="339" name="直線コネクタ 338"/>
        <xdr:cNvCxnSpPr/>
      </xdr:nvCxnSpPr>
      <xdr:spPr>
        <a:xfrm>
          <a:off x="14592300" y="61036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147320</xdr:rowOff>
    </xdr:from>
    <xdr:to>
      <xdr:col>72</xdr:col>
      <xdr:colOff>38100</xdr:colOff>
      <xdr:row>35</xdr:row>
      <xdr:rowOff>77470</xdr:rowOff>
    </xdr:to>
    <xdr:sp macro="" textlink="">
      <xdr:nvSpPr>
        <xdr:cNvPr id="340" name="楕円 339"/>
        <xdr:cNvSpPr/>
      </xdr:nvSpPr>
      <xdr:spPr>
        <a:xfrm>
          <a:off x="13652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26670</xdr:rowOff>
    </xdr:from>
    <xdr:to>
      <xdr:col>76</xdr:col>
      <xdr:colOff>114300</xdr:colOff>
      <xdr:row>35</xdr:row>
      <xdr:rowOff>102870</xdr:rowOff>
    </xdr:to>
    <xdr:cxnSp macro="">
      <xdr:nvCxnSpPr>
        <xdr:cNvPr id="341" name="直線コネクタ 340"/>
        <xdr:cNvCxnSpPr/>
      </xdr:nvCxnSpPr>
      <xdr:spPr>
        <a:xfrm>
          <a:off x="13703300" y="6027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101600</xdr:rowOff>
    </xdr:from>
    <xdr:to>
      <xdr:col>67</xdr:col>
      <xdr:colOff>101600</xdr:colOff>
      <xdr:row>35</xdr:row>
      <xdr:rowOff>31750</xdr:rowOff>
    </xdr:to>
    <xdr:sp macro="" textlink="">
      <xdr:nvSpPr>
        <xdr:cNvPr id="342" name="楕円 341"/>
        <xdr:cNvSpPr/>
      </xdr:nvSpPr>
      <xdr:spPr>
        <a:xfrm>
          <a:off x="12763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152400</xdr:rowOff>
    </xdr:from>
    <xdr:to>
      <xdr:col>71</xdr:col>
      <xdr:colOff>177800</xdr:colOff>
      <xdr:row>35</xdr:row>
      <xdr:rowOff>26670</xdr:rowOff>
    </xdr:to>
    <xdr:cxnSp macro="">
      <xdr:nvCxnSpPr>
        <xdr:cNvPr id="343" name="直線コネクタ 342"/>
        <xdr:cNvCxnSpPr/>
      </xdr:nvCxnSpPr>
      <xdr:spPr>
        <a:xfrm>
          <a:off x="12814300" y="598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344" name="n_1aveValue【認定こども園・幼稚園・保育所】&#10;有形固定資産減価償却率"/>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345" name="n_2aveValue【認定こども園・幼稚園・保育所】&#10;有形固定資産減価償却率"/>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346" name="n_3aveValue【認定こども園・幼稚園・保育所】&#10;有形固定資産減価償却率"/>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347"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73042</xdr:rowOff>
    </xdr:from>
    <xdr:ext cx="405111" cy="259045"/>
    <xdr:sp macro="" textlink="">
      <xdr:nvSpPr>
        <xdr:cNvPr id="348" name="n_1mainValue【認定こども園・幼稚園・保育所】&#10;有形固定資産減価償却率"/>
        <xdr:cNvSpPr txBox="1"/>
      </xdr:nvSpPr>
      <xdr:spPr>
        <a:xfrm>
          <a:off x="152660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349" name="n_2mainValue【認定こども園・幼稚園・保育所】&#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93997</xdr:rowOff>
    </xdr:from>
    <xdr:ext cx="405111" cy="259045"/>
    <xdr:sp macro="" textlink="">
      <xdr:nvSpPr>
        <xdr:cNvPr id="350" name="n_3mainValue【認定こども園・幼稚園・保育所】&#10;有形固定資産減価償却率"/>
        <xdr:cNvSpPr txBox="1"/>
      </xdr:nvSpPr>
      <xdr:spPr>
        <a:xfrm>
          <a:off x="13500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48277</xdr:rowOff>
    </xdr:from>
    <xdr:ext cx="405111" cy="259045"/>
    <xdr:sp macro="" textlink="">
      <xdr:nvSpPr>
        <xdr:cNvPr id="351" name="n_4mainValue【認定こども園・幼稚園・保育所】&#10;有形固定資産減価償却率"/>
        <xdr:cNvSpPr txBox="1"/>
      </xdr:nvSpPr>
      <xdr:spPr>
        <a:xfrm>
          <a:off x="12611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3" name="テキスト ボックス 3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5" name="テキスト ボックス 3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7" name="テキスト ボックス 3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9" name="テキスト ボックス 3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1" name="テキスト ボックス 3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3" name="テキスト ボックス 3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377" name="直線コネクタ 376"/>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78"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79" name="直線コネクタ 378"/>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380"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381" name="直線コネクタ 380"/>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382" name="【認定こども園・幼稚園・保育所】&#10;一人当たり面積平均値テキスト"/>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383" name="フローチャート: 判断 382"/>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384" name="フローチャート: 判断 383"/>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385" name="フローチャート: 判断 384"/>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86" name="フローチャート: 判断 385"/>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387" name="フローチャート: 判断 386"/>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74385</xdr:rowOff>
    </xdr:from>
    <xdr:to>
      <xdr:col>116</xdr:col>
      <xdr:colOff>114300</xdr:colOff>
      <xdr:row>39</xdr:row>
      <xdr:rowOff>4535</xdr:rowOff>
    </xdr:to>
    <xdr:sp macro="" textlink="">
      <xdr:nvSpPr>
        <xdr:cNvPr id="393" name="楕円 392"/>
        <xdr:cNvSpPr/>
      </xdr:nvSpPr>
      <xdr:spPr>
        <a:xfrm>
          <a:off x="22110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52812</xdr:rowOff>
    </xdr:from>
    <xdr:ext cx="469744" cy="259045"/>
    <xdr:sp macro="" textlink="">
      <xdr:nvSpPr>
        <xdr:cNvPr id="394" name="【認定こども園・幼稚園・保育所】&#10;一人当たり面積該当値テキスト"/>
        <xdr:cNvSpPr txBox="1"/>
      </xdr:nvSpPr>
      <xdr:spPr>
        <a:xfrm>
          <a:off x="22199600"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80917</xdr:rowOff>
    </xdr:from>
    <xdr:to>
      <xdr:col>112</xdr:col>
      <xdr:colOff>38100</xdr:colOff>
      <xdr:row>39</xdr:row>
      <xdr:rowOff>11067</xdr:rowOff>
    </xdr:to>
    <xdr:sp macro="" textlink="">
      <xdr:nvSpPr>
        <xdr:cNvPr id="395" name="楕円 394"/>
        <xdr:cNvSpPr/>
      </xdr:nvSpPr>
      <xdr:spPr>
        <a:xfrm>
          <a:off x="21272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125185</xdr:rowOff>
    </xdr:from>
    <xdr:to>
      <xdr:col>116</xdr:col>
      <xdr:colOff>63500</xdr:colOff>
      <xdr:row>38</xdr:row>
      <xdr:rowOff>131717</xdr:rowOff>
    </xdr:to>
    <xdr:cxnSp macro="">
      <xdr:nvCxnSpPr>
        <xdr:cNvPr id="396" name="直線コネクタ 395"/>
        <xdr:cNvCxnSpPr/>
      </xdr:nvCxnSpPr>
      <xdr:spPr>
        <a:xfrm flipV="1">
          <a:off x="21323300" y="66402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90715</xdr:rowOff>
    </xdr:from>
    <xdr:to>
      <xdr:col>107</xdr:col>
      <xdr:colOff>101600</xdr:colOff>
      <xdr:row>39</xdr:row>
      <xdr:rowOff>20865</xdr:rowOff>
    </xdr:to>
    <xdr:sp macro="" textlink="">
      <xdr:nvSpPr>
        <xdr:cNvPr id="397" name="楕円 396"/>
        <xdr:cNvSpPr/>
      </xdr:nvSpPr>
      <xdr:spPr>
        <a:xfrm>
          <a:off x="20383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131717</xdr:rowOff>
    </xdr:from>
    <xdr:to>
      <xdr:col>111</xdr:col>
      <xdr:colOff>177800</xdr:colOff>
      <xdr:row>38</xdr:row>
      <xdr:rowOff>141515</xdr:rowOff>
    </xdr:to>
    <xdr:cxnSp macro="">
      <xdr:nvCxnSpPr>
        <xdr:cNvPr id="398" name="直線コネクタ 397"/>
        <xdr:cNvCxnSpPr/>
      </xdr:nvCxnSpPr>
      <xdr:spPr>
        <a:xfrm flipV="1">
          <a:off x="20434300" y="66468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100512</xdr:rowOff>
    </xdr:from>
    <xdr:to>
      <xdr:col>102</xdr:col>
      <xdr:colOff>165100</xdr:colOff>
      <xdr:row>39</xdr:row>
      <xdr:rowOff>30662</xdr:rowOff>
    </xdr:to>
    <xdr:sp macro="" textlink="">
      <xdr:nvSpPr>
        <xdr:cNvPr id="399" name="楕円 398"/>
        <xdr:cNvSpPr/>
      </xdr:nvSpPr>
      <xdr:spPr>
        <a:xfrm>
          <a:off x="19494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141515</xdr:rowOff>
    </xdr:from>
    <xdr:to>
      <xdr:col>107</xdr:col>
      <xdr:colOff>50800</xdr:colOff>
      <xdr:row>38</xdr:row>
      <xdr:rowOff>151312</xdr:rowOff>
    </xdr:to>
    <xdr:cxnSp macro="">
      <xdr:nvCxnSpPr>
        <xdr:cNvPr id="400" name="直線コネクタ 399"/>
        <xdr:cNvCxnSpPr/>
      </xdr:nvCxnSpPr>
      <xdr:spPr>
        <a:xfrm flipV="1">
          <a:off x="19545300" y="66566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401" name="楕円 400"/>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151312</xdr:rowOff>
    </xdr:to>
    <xdr:cxnSp macro="">
      <xdr:nvCxnSpPr>
        <xdr:cNvPr id="402" name="直線コネクタ 401"/>
        <xdr:cNvCxnSpPr/>
      </xdr:nvCxnSpPr>
      <xdr:spPr>
        <a:xfrm>
          <a:off x="18656300" y="66598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03" name="n_1aveValue【認定こども園・幼稚園・保育所】&#10;一人当たり面積"/>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404" name="n_2aveValue【認定こども園・幼稚園・保育所】&#10;一人当たり面積"/>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05"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06" name="n_4aveValue【認定こども園・幼稚園・保育所】&#10;一人当たり面積"/>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2194</xdr:rowOff>
    </xdr:from>
    <xdr:ext cx="469744" cy="259045"/>
    <xdr:sp macro="" textlink="">
      <xdr:nvSpPr>
        <xdr:cNvPr id="407" name="n_1main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11992</xdr:rowOff>
    </xdr:from>
    <xdr:ext cx="469744" cy="259045"/>
    <xdr:sp macro="" textlink="">
      <xdr:nvSpPr>
        <xdr:cNvPr id="408" name="n_2mainValue【認定こども園・幼稚園・保育所】&#10;一人当たり面積"/>
        <xdr:cNvSpPr txBox="1"/>
      </xdr:nvSpPr>
      <xdr:spPr>
        <a:xfrm>
          <a:off x="20199427"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21789</xdr:rowOff>
    </xdr:from>
    <xdr:ext cx="469744" cy="259045"/>
    <xdr:sp macro="" textlink="">
      <xdr:nvSpPr>
        <xdr:cNvPr id="409" name="n_3mainValue【認定こども園・幼稚園・保育所】&#10;一人当たり面積"/>
        <xdr:cNvSpPr txBox="1"/>
      </xdr:nvSpPr>
      <xdr:spPr>
        <a:xfrm>
          <a:off x="193104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410" name="n_4main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3" name="テキスト ボックス 4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3" name="テキスト ボックス 4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437" name="直線コネクタ 436"/>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438"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439" name="直線コネクタ 438"/>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440" name="【学校施設】&#10;有形固定資産減価償却率最大値テキスト"/>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441" name="直線コネクタ 440"/>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42"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43" name="フローチャート: 判断 442"/>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444" name="フローチャート: 判断 443"/>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445" name="フローチャート: 判断 444"/>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446" name="フローチャート: 判断 445"/>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447" name="フローチャート: 判断 446"/>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453" name="楕円 452"/>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454" name="【学校施設】&#10;有形固定資産減価償却率該当値テキスト"/>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96157</xdr:rowOff>
    </xdr:from>
    <xdr:to>
      <xdr:col>81</xdr:col>
      <xdr:colOff>101600</xdr:colOff>
      <xdr:row>61</xdr:row>
      <xdr:rowOff>26307</xdr:rowOff>
    </xdr:to>
    <xdr:sp macro="" textlink="">
      <xdr:nvSpPr>
        <xdr:cNvPr id="455" name="楕円 454"/>
        <xdr:cNvSpPr/>
      </xdr:nvSpPr>
      <xdr:spPr>
        <a:xfrm>
          <a:off x="15430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146957</xdr:rowOff>
    </xdr:from>
    <xdr:to>
      <xdr:col>85</xdr:col>
      <xdr:colOff>127000</xdr:colOff>
      <xdr:row>61</xdr:row>
      <xdr:rowOff>34290</xdr:rowOff>
    </xdr:to>
    <xdr:cxnSp macro="">
      <xdr:nvCxnSpPr>
        <xdr:cNvPr id="456" name="直線コネクタ 455"/>
        <xdr:cNvCxnSpPr/>
      </xdr:nvCxnSpPr>
      <xdr:spPr>
        <a:xfrm>
          <a:off x="15481300" y="104339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27577</xdr:rowOff>
    </xdr:from>
    <xdr:to>
      <xdr:col>76</xdr:col>
      <xdr:colOff>165100</xdr:colOff>
      <xdr:row>60</xdr:row>
      <xdr:rowOff>129177</xdr:rowOff>
    </xdr:to>
    <xdr:sp macro="" textlink="">
      <xdr:nvSpPr>
        <xdr:cNvPr id="457" name="楕円 456"/>
        <xdr:cNvSpPr/>
      </xdr:nvSpPr>
      <xdr:spPr>
        <a:xfrm>
          <a:off x="14541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78377</xdr:rowOff>
    </xdr:from>
    <xdr:to>
      <xdr:col>81</xdr:col>
      <xdr:colOff>50800</xdr:colOff>
      <xdr:row>60</xdr:row>
      <xdr:rowOff>146957</xdr:rowOff>
    </xdr:to>
    <xdr:cxnSp macro="">
      <xdr:nvCxnSpPr>
        <xdr:cNvPr id="458" name="直線コネクタ 457"/>
        <xdr:cNvCxnSpPr/>
      </xdr:nvCxnSpPr>
      <xdr:spPr>
        <a:xfrm>
          <a:off x="14592300" y="103653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459" name="楕円 458"/>
        <xdr:cNvSpPr/>
      </xdr:nvSpPr>
      <xdr:spPr>
        <a:xfrm>
          <a:off x="1365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78377</xdr:rowOff>
    </xdr:to>
    <xdr:cxnSp macro="">
      <xdr:nvCxnSpPr>
        <xdr:cNvPr id="460" name="直線コネクタ 459"/>
        <xdr:cNvCxnSpPr/>
      </xdr:nvCxnSpPr>
      <xdr:spPr>
        <a:xfrm>
          <a:off x="13703300" y="103033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45538</xdr:rowOff>
    </xdr:from>
    <xdr:to>
      <xdr:col>67</xdr:col>
      <xdr:colOff>101600</xdr:colOff>
      <xdr:row>59</xdr:row>
      <xdr:rowOff>147138</xdr:rowOff>
    </xdr:to>
    <xdr:sp macro="" textlink="">
      <xdr:nvSpPr>
        <xdr:cNvPr id="461" name="楕円 460"/>
        <xdr:cNvSpPr/>
      </xdr:nvSpPr>
      <xdr:spPr>
        <a:xfrm>
          <a:off x="12763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96338</xdr:rowOff>
    </xdr:from>
    <xdr:to>
      <xdr:col>71</xdr:col>
      <xdr:colOff>177800</xdr:colOff>
      <xdr:row>60</xdr:row>
      <xdr:rowOff>16328</xdr:rowOff>
    </xdr:to>
    <xdr:cxnSp macro="">
      <xdr:nvCxnSpPr>
        <xdr:cNvPr id="462" name="直線コネクタ 461"/>
        <xdr:cNvCxnSpPr/>
      </xdr:nvCxnSpPr>
      <xdr:spPr>
        <a:xfrm>
          <a:off x="12814300" y="102118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463" name="n_1aveValue【学校施設】&#10;有形固定資産減価償却率"/>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464" name="n_2aveValue【学校施設】&#10;有形固定資産減価償却率"/>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465" name="n_3aveValue【学校施設】&#10;有形固定資産減価償却率"/>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466" name="n_4aveValue【学校施設】&#10;有形固定資産減価償却率"/>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17434</xdr:rowOff>
    </xdr:from>
    <xdr:ext cx="405111" cy="259045"/>
    <xdr:sp macro="" textlink="">
      <xdr:nvSpPr>
        <xdr:cNvPr id="467" name="n_1mainValue【学校施設】&#10;有形固定資産減価償却率"/>
        <xdr:cNvSpPr txBox="1"/>
      </xdr:nvSpPr>
      <xdr:spPr>
        <a:xfrm>
          <a:off x="15266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120304</xdr:rowOff>
    </xdr:from>
    <xdr:ext cx="405111" cy="259045"/>
    <xdr:sp macro="" textlink="">
      <xdr:nvSpPr>
        <xdr:cNvPr id="468" name="n_2mainValue【学校施設】&#10;有形固定資産減価償却率"/>
        <xdr:cNvSpPr txBox="1"/>
      </xdr:nvSpPr>
      <xdr:spPr>
        <a:xfrm>
          <a:off x="14389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58255</xdr:rowOff>
    </xdr:from>
    <xdr:ext cx="405111" cy="259045"/>
    <xdr:sp macro="" textlink="">
      <xdr:nvSpPr>
        <xdr:cNvPr id="469" name="n_3mainValue【学校施設】&#10;有形固定資産減価償却率"/>
        <xdr:cNvSpPr txBox="1"/>
      </xdr:nvSpPr>
      <xdr:spPr>
        <a:xfrm>
          <a:off x="13500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163665</xdr:rowOff>
    </xdr:from>
    <xdr:ext cx="405111" cy="259045"/>
    <xdr:sp macro="" textlink="">
      <xdr:nvSpPr>
        <xdr:cNvPr id="470" name="n_4mainValue【学校施設】&#10;有形固定資産減価償却率"/>
        <xdr:cNvSpPr txBox="1"/>
      </xdr:nvSpPr>
      <xdr:spPr>
        <a:xfrm>
          <a:off x="12611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1" name="テキスト ボックス 4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2" name="直線コネクタ 4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3" name="テキスト ボックス 4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4" name="直線コネクタ 4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5" name="テキスト ボックス 4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6" name="直線コネクタ 4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7" name="テキスト ボックス 4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8" name="直線コネクタ 4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9" name="テキスト ボックス 4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493" name="直線コネクタ 492"/>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494" name="【学校施設】&#10;一人当たり面積最小値テキスト"/>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495" name="直線コネクタ 494"/>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496" name="【学校施設】&#10;一人当たり面積最大値テキスト"/>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497" name="直線コネクタ 496"/>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498" name="【学校施設】&#10;一人当たり面積平均値テキスト"/>
        <xdr:cNvSpPr txBox="1"/>
      </xdr:nvSpPr>
      <xdr:spPr>
        <a:xfrm>
          <a:off x="22199600" y="1042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499" name="フローチャート: 判断 498"/>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00" name="フローチャート: 判断 499"/>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01" name="フローチャート: 判断 500"/>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02" name="フローチャート: 判断 501"/>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03" name="フローチャート: 判断 502"/>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108306</xdr:rowOff>
    </xdr:from>
    <xdr:to>
      <xdr:col>116</xdr:col>
      <xdr:colOff>114300</xdr:colOff>
      <xdr:row>61</xdr:row>
      <xdr:rowOff>38456</xdr:rowOff>
    </xdr:to>
    <xdr:sp macro="" textlink="">
      <xdr:nvSpPr>
        <xdr:cNvPr id="509" name="楕円 508"/>
        <xdr:cNvSpPr/>
      </xdr:nvSpPr>
      <xdr:spPr>
        <a:xfrm>
          <a:off x="22110700" y="103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131183</xdr:rowOff>
    </xdr:from>
    <xdr:ext cx="469744" cy="259045"/>
    <xdr:sp macro="" textlink="">
      <xdr:nvSpPr>
        <xdr:cNvPr id="510" name="【学校施設】&#10;一人当たり面積該当値テキスト"/>
        <xdr:cNvSpPr txBox="1"/>
      </xdr:nvSpPr>
      <xdr:spPr>
        <a:xfrm>
          <a:off x="22199600" y="1024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132994</xdr:rowOff>
    </xdr:from>
    <xdr:to>
      <xdr:col>112</xdr:col>
      <xdr:colOff>38100</xdr:colOff>
      <xdr:row>61</xdr:row>
      <xdr:rowOff>63144</xdr:rowOff>
    </xdr:to>
    <xdr:sp macro="" textlink="">
      <xdr:nvSpPr>
        <xdr:cNvPr id="511" name="楕円 510"/>
        <xdr:cNvSpPr/>
      </xdr:nvSpPr>
      <xdr:spPr>
        <a:xfrm>
          <a:off x="21272500" y="104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159106</xdr:rowOff>
    </xdr:from>
    <xdr:to>
      <xdr:col>116</xdr:col>
      <xdr:colOff>63500</xdr:colOff>
      <xdr:row>61</xdr:row>
      <xdr:rowOff>12344</xdr:rowOff>
    </xdr:to>
    <xdr:cxnSp macro="">
      <xdr:nvCxnSpPr>
        <xdr:cNvPr id="512" name="直線コネクタ 511"/>
        <xdr:cNvCxnSpPr/>
      </xdr:nvCxnSpPr>
      <xdr:spPr>
        <a:xfrm flipV="1">
          <a:off x="21323300" y="10446106"/>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157683</xdr:rowOff>
    </xdr:from>
    <xdr:to>
      <xdr:col>107</xdr:col>
      <xdr:colOff>101600</xdr:colOff>
      <xdr:row>61</xdr:row>
      <xdr:rowOff>87833</xdr:rowOff>
    </xdr:to>
    <xdr:sp macro="" textlink="">
      <xdr:nvSpPr>
        <xdr:cNvPr id="513" name="楕円 512"/>
        <xdr:cNvSpPr/>
      </xdr:nvSpPr>
      <xdr:spPr>
        <a:xfrm>
          <a:off x="20383500" y="104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12344</xdr:rowOff>
    </xdr:from>
    <xdr:to>
      <xdr:col>111</xdr:col>
      <xdr:colOff>177800</xdr:colOff>
      <xdr:row>61</xdr:row>
      <xdr:rowOff>37033</xdr:rowOff>
    </xdr:to>
    <xdr:cxnSp macro="">
      <xdr:nvCxnSpPr>
        <xdr:cNvPr id="514" name="直線コネクタ 513"/>
        <xdr:cNvCxnSpPr/>
      </xdr:nvCxnSpPr>
      <xdr:spPr>
        <a:xfrm flipV="1">
          <a:off x="20434300" y="10470794"/>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16408</xdr:rowOff>
    </xdr:from>
    <xdr:to>
      <xdr:col>102</xdr:col>
      <xdr:colOff>165100</xdr:colOff>
      <xdr:row>61</xdr:row>
      <xdr:rowOff>118008</xdr:rowOff>
    </xdr:to>
    <xdr:sp macro="" textlink="">
      <xdr:nvSpPr>
        <xdr:cNvPr id="515" name="楕円 514"/>
        <xdr:cNvSpPr/>
      </xdr:nvSpPr>
      <xdr:spPr>
        <a:xfrm>
          <a:off x="19494500" y="104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37033</xdr:rowOff>
    </xdr:from>
    <xdr:to>
      <xdr:col>107</xdr:col>
      <xdr:colOff>50800</xdr:colOff>
      <xdr:row>61</xdr:row>
      <xdr:rowOff>67208</xdr:rowOff>
    </xdr:to>
    <xdr:cxnSp macro="">
      <xdr:nvCxnSpPr>
        <xdr:cNvPr id="516" name="直線コネクタ 515"/>
        <xdr:cNvCxnSpPr/>
      </xdr:nvCxnSpPr>
      <xdr:spPr>
        <a:xfrm flipV="1">
          <a:off x="19545300" y="1049548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119735</xdr:rowOff>
    </xdr:from>
    <xdr:to>
      <xdr:col>98</xdr:col>
      <xdr:colOff>38100</xdr:colOff>
      <xdr:row>62</xdr:row>
      <xdr:rowOff>49885</xdr:rowOff>
    </xdr:to>
    <xdr:sp macro="" textlink="">
      <xdr:nvSpPr>
        <xdr:cNvPr id="517" name="楕円 516"/>
        <xdr:cNvSpPr/>
      </xdr:nvSpPr>
      <xdr:spPr>
        <a:xfrm>
          <a:off x="18605500" y="105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67208</xdr:rowOff>
    </xdr:from>
    <xdr:to>
      <xdr:col>102</xdr:col>
      <xdr:colOff>114300</xdr:colOff>
      <xdr:row>61</xdr:row>
      <xdr:rowOff>170535</xdr:rowOff>
    </xdr:to>
    <xdr:cxnSp macro="">
      <xdr:nvCxnSpPr>
        <xdr:cNvPr id="518" name="直線コネクタ 517"/>
        <xdr:cNvCxnSpPr/>
      </xdr:nvCxnSpPr>
      <xdr:spPr>
        <a:xfrm flipV="1">
          <a:off x="18656300" y="10525658"/>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110050</xdr:rowOff>
    </xdr:from>
    <xdr:ext cx="469744" cy="259045"/>
    <xdr:sp macro="" textlink="">
      <xdr:nvSpPr>
        <xdr:cNvPr id="519" name="n_1aveValue【学校施設】&#10;一人当たり面積"/>
        <xdr:cNvSpPr txBox="1"/>
      </xdr:nvSpPr>
      <xdr:spPr>
        <a:xfrm>
          <a:off x="21075727" y="10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20" name="n_2aveValue【学校施設】&#10;一人当たり面積"/>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521" name="n_3aveValue【学校施設】&#10;一人当たり面積"/>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144340</xdr:rowOff>
    </xdr:from>
    <xdr:ext cx="469744" cy="259045"/>
    <xdr:sp macro="" textlink="">
      <xdr:nvSpPr>
        <xdr:cNvPr id="522" name="n_4aveValue【学校施設】&#10;一人当たり面積"/>
        <xdr:cNvSpPr txBox="1"/>
      </xdr:nvSpPr>
      <xdr:spPr>
        <a:xfrm>
          <a:off x="18421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79671</xdr:rowOff>
    </xdr:from>
    <xdr:ext cx="469744" cy="259045"/>
    <xdr:sp macro="" textlink="">
      <xdr:nvSpPr>
        <xdr:cNvPr id="523" name="n_1mainValue【学校施設】&#10;一人当たり面積"/>
        <xdr:cNvSpPr txBox="1"/>
      </xdr:nvSpPr>
      <xdr:spPr>
        <a:xfrm>
          <a:off x="21075727" y="1019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78960</xdr:rowOff>
    </xdr:from>
    <xdr:ext cx="469744" cy="259045"/>
    <xdr:sp macro="" textlink="">
      <xdr:nvSpPr>
        <xdr:cNvPr id="524" name="n_2mainValue【学校施設】&#10;一人当たり面積"/>
        <xdr:cNvSpPr txBox="1"/>
      </xdr:nvSpPr>
      <xdr:spPr>
        <a:xfrm>
          <a:off x="20199427" y="1053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134535</xdr:rowOff>
    </xdr:from>
    <xdr:ext cx="469744" cy="259045"/>
    <xdr:sp macro="" textlink="">
      <xdr:nvSpPr>
        <xdr:cNvPr id="525" name="n_3mainValue【学校施設】&#10;一人当たり面積"/>
        <xdr:cNvSpPr txBox="1"/>
      </xdr:nvSpPr>
      <xdr:spPr>
        <a:xfrm>
          <a:off x="19310427" y="1025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66412</xdr:rowOff>
    </xdr:from>
    <xdr:ext cx="469744" cy="259045"/>
    <xdr:sp macro="" textlink="">
      <xdr:nvSpPr>
        <xdr:cNvPr id="526" name="n_4mainValue【学校施設】&#10;一人当たり面積"/>
        <xdr:cNvSpPr txBox="1"/>
      </xdr:nvSpPr>
      <xdr:spPr>
        <a:xfrm>
          <a:off x="18421427" y="103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4" name="直線コネクタ 5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5" name="テキスト ボックス 55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6" name="直線コネクタ 5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7" name="テキスト ボックス 5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8" name="直線コネクタ 5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9" name="テキスト ボックス 5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0" name="直線コネクタ 5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1" name="テキスト ボックス 56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3" name="テキスト ボックス 5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565" name="直線コネクタ 564"/>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6"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7" name="直線コネクタ 56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568" name="【公民館】&#10;有形固定資産減価償却率最大値テキスト"/>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569" name="直線コネクタ 568"/>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570" name="【公民館】&#10;有形固定資産減価償却率平均値テキスト"/>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571" name="フローチャート: 判断 570"/>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572" name="フローチャート: 判断 571"/>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573" name="フローチャート: 判断 572"/>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574" name="フローチャート: 判断 573"/>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575" name="フローチャート: 判断 574"/>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581" name="楕円 580"/>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582" name="【公民館】&#10;有形固定資産減価償却率該当値テキスト"/>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583" name="楕円 582"/>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167639</xdr:rowOff>
    </xdr:to>
    <xdr:cxnSp macro="">
      <xdr:nvCxnSpPr>
        <xdr:cNvPr id="584" name="直線コネクタ 583"/>
        <xdr:cNvCxnSpPr/>
      </xdr:nvCxnSpPr>
      <xdr:spPr>
        <a:xfrm>
          <a:off x="15481300" y="176098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29972</xdr:rowOff>
    </xdr:from>
    <xdr:to>
      <xdr:col>76</xdr:col>
      <xdr:colOff>165100</xdr:colOff>
      <xdr:row>102</xdr:row>
      <xdr:rowOff>131572</xdr:rowOff>
    </xdr:to>
    <xdr:sp macro="" textlink="">
      <xdr:nvSpPr>
        <xdr:cNvPr id="585" name="楕円 584"/>
        <xdr:cNvSpPr/>
      </xdr:nvSpPr>
      <xdr:spPr>
        <a:xfrm>
          <a:off x="14541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80772</xdr:rowOff>
    </xdr:from>
    <xdr:to>
      <xdr:col>81</xdr:col>
      <xdr:colOff>50800</xdr:colOff>
      <xdr:row>102</xdr:row>
      <xdr:rowOff>121920</xdr:rowOff>
    </xdr:to>
    <xdr:cxnSp macro="">
      <xdr:nvCxnSpPr>
        <xdr:cNvPr id="586" name="直線コネクタ 585"/>
        <xdr:cNvCxnSpPr/>
      </xdr:nvCxnSpPr>
      <xdr:spPr>
        <a:xfrm>
          <a:off x="14592300" y="175686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141987</xdr:rowOff>
    </xdr:from>
    <xdr:to>
      <xdr:col>72</xdr:col>
      <xdr:colOff>38100</xdr:colOff>
      <xdr:row>104</xdr:row>
      <xdr:rowOff>72137</xdr:rowOff>
    </xdr:to>
    <xdr:sp macro="" textlink="">
      <xdr:nvSpPr>
        <xdr:cNvPr id="587" name="楕円 586"/>
        <xdr:cNvSpPr/>
      </xdr:nvSpPr>
      <xdr:spPr>
        <a:xfrm>
          <a:off x="13652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80772</xdr:rowOff>
    </xdr:from>
    <xdr:to>
      <xdr:col>76</xdr:col>
      <xdr:colOff>114300</xdr:colOff>
      <xdr:row>104</xdr:row>
      <xdr:rowOff>21337</xdr:rowOff>
    </xdr:to>
    <xdr:cxnSp macro="">
      <xdr:nvCxnSpPr>
        <xdr:cNvPr id="588" name="直線コネクタ 587"/>
        <xdr:cNvCxnSpPr/>
      </xdr:nvCxnSpPr>
      <xdr:spPr>
        <a:xfrm flipV="1">
          <a:off x="13703300" y="17568672"/>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89408</xdr:rowOff>
    </xdr:from>
    <xdr:to>
      <xdr:col>67</xdr:col>
      <xdr:colOff>101600</xdr:colOff>
      <xdr:row>104</xdr:row>
      <xdr:rowOff>19558</xdr:rowOff>
    </xdr:to>
    <xdr:sp macro="" textlink="">
      <xdr:nvSpPr>
        <xdr:cNvPr id="589" name="楕円 588"/>
        <xdr:cNvSpPr/>
      </xdr:nvSpPr>
      <xdr:spPr>
        <a:xfrm>
          <a:off x="12763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140208</xdr:rowOff>
    </xdr:from>
    <xdr:to>
      <xdr:col>71</xdr:col>
      <xdr:colOff>177800</xdr:colOff>
      <xdr:row>104</xdr:row>
      <xdr:rowOff>21337</xdr:rowOff>
    </xdr:to>
    <xdr:cxnSp macro="">
      <xdr:nvCxnSpPr>
        <xdr:cNvPr id="590" name="直線コネクタ 589"/>
        <xdr:cNvCxnSpPr/>
      </xdr:nvCxnSpPr>
      <xdr:spPr>
        <a:xfrm>
          <a:off x="12814300" y="1779955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63264</xdr:rowOff>
    </xdr:from>
    <xdr:ext cx="405111" cy="259045"/>
    <xdr:sp macro="" textlink="">
      <xdr:nvSpPr>
        <xdr:cNvPr id="591" name="n_1aveValue【公民館】&#10;有形固定資産減価償却率"/>
        <xdr:cNvSpPr txBox="1"/>
      </xdr:nvSpPr>
      <xdr:spPr>
        <a:xfrm>
          <a:off x="152660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56405</xdr:rowOff>
    </xdr:from>
    <xdr:ext cx="405111" cy="259045"/>
    <xdr:sp macro="" textlink="">
      <xdr:nvSpPr>
        <xdr:cNvPr id="592" name="n_2aveValue【公民館】&#10;有形固定資産減価償却率"/>
        <xdr:cNvSpPr txBox="1"/>
      </xdr:nvSpPr>
      <xdr:spPr>
        <a:xfrm>
          <a:off x="14389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593" name="n_3aveValue【公民館】&#10;有形固定資産減価償却率"/>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19829</xdr:rowOff>
    </xdr:from>
    <xdr:ext cx="405111" cy="259045"/>
    <xdr:sp macro="" textlink="">
      <xdr:nvSpPr>
        <xdr:cNvPr id="594" name="n_4aveValue【公民館】&#10;有形固定資産減価償却率"/>
        <xdr:cNvSpPr txBox="1"/>
      </xdr:nvSpPr>
      <xdr:spPr>
        <a:xfrm>
          <a:off x="12611744" y="1785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595" name="n_1mainValue【公民館】&#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148099</xdr:rowOff>
    </xdr:from>
    <xdr:ext cx="405111" cy="259045"/>
    <xdr:sp macro="" textlink="">
      <xdr:nvSpPr>
        <xdr:cNvPr id="596" name="n_2mainValue【公民館】&#10;有形固定資産減価償却率"/>
        <xdr:cNvSpPr txBox="1"/>
      </xdr:nvSpPr>
      <xdr:spPr>
        <a:xfrm>
          <a:off x="143897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63264</xdr:rowOff>
    </xdr:from>
    <xdr:ext cx="405111" cy="259045"/>
    <xdr:sp macro="" textlink="">
      <xdr:nvSpPr>
        <xdr:cNvPr id="597" name="n_3mainValue【公民館】&#10;有形固定資産減価償却率"/>
        <xdr:cNvSpPr txBox="1"/>
      </xdr:nvSpPr>
      <xdr:spPr>
        <a:xfrm>
          <a:off x="135007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36085</xdr:rowOff>
    </xdr:from>
    <xdr:ext cx="405111" cy="259045"/>
    <xdr:sp macro="" textlink="">
      <xdr:nvSpPr>
        <xdr:cNvPr id="598" name="n_4mainValue【公民館】&#10;有形固定資産減価償却率"/>
        <xdr:cNvSpPr txBox="1"/>
      </xdr:nvSpPr>
      <xdr:spPr>
        <a:xfrm>
          <a:off x="12611744" y="175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624" name="直線コネクタ 623"/>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625" name="【公民館】&#10;一人当たり面積最小値テキスト"/>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626" name="直線コネクタ 62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627" name="【公民館】&#10;一人当たり面積最大値テキスト"/>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628" name="直線コネクタ 627"/>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629" name="【公民館】&#10;一人当たり面積平均値テキスト"/>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630" name="フローチャート: 判断 629"/>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631" name="フローチャート: 判断 630"/>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632" name="フローチャート: 判断 631"/>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33" name="フローチャート: 判断 63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634" name="フローチャート: 判断 633"/>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68943</xdr:rowOff>
    </xdr:from>
    <xdr:to>
      <xdr:col>116</xdr:col>
      <xdr:colOff>114300</xdr:colOff>
      <xdr:row>108</xdr:row>
      <xdr:rowOff>170543</xdr:rowOff>
    </xdr:to>
    <xdr:sp macro="" textlink="">
      <xdr:nvSpPr>
        <xdr:cNvPr id="640" name="楕円 639"/>
        <xdr:cNvSpPr/>
      </xdr:nvSpPr>
      <xdr:spPr>
        <a:xfrm>
          <a:off x="221107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155320</xdr:rowOff>
    </xdr:from>
    <xdr:ext cx="469744" cy="259045"/>
    <xdr:sp macro="" textlink="">
      <xdr:nvSpPr>
        <xdr:cNvPr id="641" name="【公民館】&#10;一人当たり面積該当値テキスト"/>
        <xdr:cNvSpPr txBox="1"/>
      </xdr:nvSpPr>
      <xdr:spPr>
        <a:xfrm>
          <a:off x="22199600" y="185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70031</xdr:rowOff>
    </xdr:from>
    <xdr:to>
      <xdr:col>112</xdr:col>
      <xdr:colOff>38100</xdr:colOff>
      <xdr:row>109</xdr:row>
      <xdr:rowOff>181</xdr:rowOff>
    </xdr:to>
    <xdr:sp macro="" textlink="">
      <xdr:nvSpPr>
        <xdr:cNvPr id="642" name="楕円 641"/>
        <xdr:cNvSpPr/>
      </xdr:nvSpPr>
      <xdr:spPr>
        <a:xfrm>
          <a:off x="21272500" y="185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119743</xdr:rowOff>
    </xdr:from>
    <xdr:to>
      <xdr:col>116</xdr:col>
      <xdr:colOff>63500</xdr:colOff>
      <xdr:row>108</xdr:row>
      <xdr:rowOff>120831</xdr:rowOff>
    </xdr:to>
    <xdr:cxnSp macro="">
      <xdr:nvCxnSpPr>
        <xdr:cNvPr id="643" name="直線コネクタ 642"/>
        <xdr:cNvCxnSpPr/>
      </xdr:nvCxnSpPr>
      <xdr:spPr>
        <a:xfrm flipV="1">
          <a:off x="21323300" y="186363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644" name="楕円 643"/>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120831</xdr:rowOff>
    </xdr:from>
    <xdr:to>
      <xdr:col>111</xdr:col>
      <xdr:colOff>177800</xdr:colOff>
      <xdr:row>108</xdr:row>
      <xdr:rowOff>121920</xdr:rowOff>
    </xdr:to>
    <xdr:cxnSp macro="">
      <xdr:nvCxnSpPr>
        <xdr:cNvPr id="645" name="直線コネクタ 644"/>
        <xdr:cNvCxnSpPr/>
      </xdr:nvCxnSpPr>
      <xdr:spPr>
        <a:xfrm flipV="1">
          <a:off x="20434300" y="186374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646" name="楕円 645"/>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121920</xdr:rowOff>
    </xdr:to>
    <xdr:cxnSp macro="">
      <xdr:nvCxnSpPr>
        <xdr:cNvPr id="647" name="直線コネクタ 646"/>
        <xdr:cNvCxnSpPr/>
      </xdr:nvCxnSpPr>
      <xdr:spPr>
        <a:xfrm>
          <a:off x="19545300" y="185601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648" name="楕円 647"/>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45720</xdr:rowOff>
    </xdr:to>
    <xdr:cxnSp macro="">
      <xdr:nvCxnSpPr>
        <xdr:cNvPr id="649" name="直線コネクタ 648"/>
        <xdr:cNvCxnSpPr/>
      </xdr:nvCxnSpPr>
      <xdr:spPr>
        <a:xfrm flipV="1">
          <a:off x="18656300" y="185601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650" name="n_1aveValue【公民館】&#10;一人当たり面積"/>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651" name="n_2aveValue【公民館】&#10;一人当たり面積"/>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52"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653" name="n_4aveValue【公民館】&#10;一人当たり面積"/>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162758</xdr:rowOff>
    </xdr:from>
    <xdr:ext cx="469744" cy="259045"/>
    <xdr:sp macro="" textlink="">
      <xdr:nvSpPr>
        <xdr:cNvPr id="654" name="n_1mainValue【公民館】&#10;一人当たり面積"/>
        <xdr:cNvSpPr txBox="1"/>
      </xdr:nvSpPr>
      <xdr:spPr>
        <a:xfrm>
          <a:off x="21075727"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655" name="n_2mainValue【公民館】&#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656" name="n_3mainValue【公民館】&#10;一人当たり面積"/>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657" name="n_4mainValue【公民館】&#10;一人当たり面積"/>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類似団体と比較して特に有形固定資産減価償却率が高くなっている施設は、学校施設であり、低くなっている施設は道路、保育園、橋りょう・トンネル、公民館となっている。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学校については有形固定資産減価償却率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％となっており、全国及び埼玉県平均と比較しても老朽化が進んでいる。令和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年度に個別施設計画を策定したところであり、同計画に基づいて令和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年度までに中学校校舎の一部解体・除却、各小学校の中規模修繕を行うなど、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学校施設のあり方について検討していく。</a:t>
          </a:r>
        </a:p>
        <a:p>
          <a:r>
            <a:rPr kumimoji="1" lang="ja-JP" altLang="en-US" sz="1300">
              <a:latin typeface="ＭＳ Ｐゴシック" panose="020B0600070205080204" pitchFamily="50" charset="-128"/>
              <a:ea typeface="ＭＳ Ｐゴシック" panose="020B0600070205080204" pitchFamily="50" charset="-128"/>
            </a:rPr>
            <a:t>また、一人当たり面積が大きいことから、更新費用の増加が懸念される。今後は更新費用等についても留意しつつ、引き続き、より良い教育環境の整備に取り組んでいく。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18,920
18,766
38.64
7,124,235
6,637,678
457,304
4,695,736
5,334,539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46627</xdr:rowOff>
    </xdr:from>
    <xdr:to>
      <xdr:col>24</xdr:col>
      <xdr:colOff>114300</xdr:colOff>
      <xdr:row>39</xdr:row>
      <xdr:rowOff>148227</xdr:rowOff>
    </xdr:to>
    <xdr:sp macro="" textlink="">
      <xdr:nvSpPr>
        <xdr:cNvPr id="74" name="楕円 73"/>
        <xdr:cNvSpPr/>
      </xdr:nvSpPr>
      <xdr:spPr>
        <a:xfrm>
          <a:off x="4584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25054</xdr:rowOff>
    </xdr:from>
    <xdr:ext cx="405111" cy="259045"/>
    <xdr:sp macro="" textlink="">
      <xdr:nvSpPr>
        <xdr:cNvPr id="75" name="【図書館】&#10;有形固定資産減価償却率該当値テキスト"/>
        <xdr:cNvSpPr txBox="1"/>
      </xdr:nvSpPr>
      <xdr:spPr>
        <a:xfrm>
          <a:off x="4673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6" name="楕円 75"/>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97427</xdr:rowOff>
    </xdr:to>
    <xdr:cxnSp macro="">
      <xdr:nvCxnSpPr>
        <xdr:cNvPr id="77" name="直線コネクタ 76"/>
        <xdr:cNvCxnSpPr/>
      </xdr:nvCxnSpPr>
      <xdr:spPr>
        <a:xfrm>
          <a:off x="3797300" y="67447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141333</xdr:rowOff>
    </xdr:from>
    <xdr:to>
      <xdr:col>15</xdr:col>
      <xdr:colOff>101600</xdr:colOff>
      <xdr:row>39</xdr:row>
      <xdr:rowOff>71483</xdr:rowOff>
    </xdr:to>
    <xdr:sp macro="" textlink="">
      <xdr:nvSpPr>
        <xdr:cNvPr id="78" name="楕円 77"/>
        <xdr:cNvSpPr/>
      </xdr:nvSpPr>
      <xdr:spPr>
        <a:xfrm>
          <a:off x="2857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20683</xdr:rowOff>
    </xdr:from>
    <xdr:to>
      <xdr:col>19</xdr:col>
      <xdr:colOff>177800</xdr:colOff>
      <xdr:row>39</xdr:row>
      <xdr:rowOff>58238</xdr:rowOff>
    </xdr:to>
    <xdr:cxnSp macro="">
      <xdr:nvCxnSpPr>
        <xdr:cNvPr id="79" name="直線コネクタ 78"/>
        <xdr:cNvCxnSpPr/>
      </xdr:nvCxnSpPr>
      <xdr:spPr>
        <a:xfrm>
          <a:off x="2908300" y="67072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102144</xdr:rowOff>
    </xdr:from>
    <xdr:to>
      <xdr:col>10</xdr:col>
      <xdr:colOff>165100</xdr:colOff>
      <xdr:row>39</xdr:row>
      <xdr:rowOff>32294</xdr:rowOff>
    </xdr:to>
    <xdr:sp macro="" textlink="">
      <xdr:nvSpPr>
        <xdr:cNvPr id="80" name="楕円 79"/>
        <xdr:cNvSpPr/>
      </xdr:nvSpPr>
      <xdr:spPr>
        <a:xfrm>
          <a:off x="1968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39</xdr:row>
      <xdr:rowOff>20683</xdr:rowOff>
    </xdr:to>
    <xdr:cxnSp macro="">
      <xdr:nvCxnSpPr>
        <xdr:cNvPr id="81" name="直線コネクタ 80"/>
        <xdr:cNvCxnSpPr/>
      </xdr:nvCxnSpPr>
      <xdr:spPr>
        <a:xfrm>
          <a:off x="2019300" y="66680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64588</xdr:rowOff>
    </xdr:from>
    <xdr:to>
      <xdr:col>6</xdr:col>
      <xdr:colOff>38100</xdr:colOff>
      <xdr:row>38</xdr:row>
      <xdr:rowOff>166188</xdr:rowOff>
    </xdr:to>
    <xdr:sp macro="" textlink="">
      <xdr:nvSpPr>
        <xdr:cNvPr id="82" name="楕円 81"/>
        <xdr:cNvSpPr/>
      </xdr:nvSpPr>
      <xdr:spPr>
        <a:xfrm>
          <a:off x="1079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115388</xdr:rowOff>
    </xdr:from>
    <xdr:to>
      <xdr:col>10</xdr:col>
      <xdr:colOff>114300</xdr:colOff>
      <xdr:row>38</xdr:row>
      <xdr:rowOff>152944</xdr:rowOff>
    </xdr:to>
    <xdr:cxnSp macro="">
      <xdr:nvCxnSpPr>
        <xdr:cNvPr id="83" name="直線コネクタ 82"/>
        <xdr:cNvCxnSpPr/>
      </xdr:nvCxnSpPr>
      <xdr:spPr>
        <a:xfrm>
          <a:off x="1130300" y="66304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5" name="n_2aveValue【図書館】&#10;有形固定資産減価償却率"/>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6" name="n_3aveValue【図書館】&#10;有形固定資産減価償却率"/>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8" name="n_1mainValue【図書館】&#10;有形固定資産減価償却率"/>
        <xdr:cNvSpPr txBox="1"/>
      </xdr:nvSpPr>
      <xdr:spPr>
        <a:xfrm>
          <a:off x="3582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62610</xdr:rowOff>
    </xdr:from>
    <xdr:ext cx="405111" cy="259045"/>
    <xdr:sp macro="" textlink="">
      <xdr:nvSpPr>
        <xdr:cNvPr id="89" name="n_2mainValue【図書館】&#10;有形固定資産減価償却率"/>
        <xdr:cNvSpPr txBox="1"/>
      </xdr:nvSpPr>
      <xdr:spPr>
        <a:xfrm>
          <a:off x="2705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90" name="n_3mainValue【図書館】&#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157315</xdr:rowOff>
    </xdr:from>
    <xdr:ext cx="405111" cy="259045"/>
    <xdr:sp macro="" textlink="">
      <xdr:nvSpPr>
        <xdr:cNvPr id="91" name="n_4mainValue【図書館】&#10;有形固定資産減価償却率"/>
        <xdr:cNvSpPr txBox="1"/>
      </xdr:nvSpPr>
      <xdr:spPr>
        <a:xfrm>
          <a:off x="927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7" name="直線コネクタ 116"/>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8"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9" name="直線コネクタ 118"/>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20"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21" name="直線コネクタ 120"/>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22" name="【図書館】&#10;一人当たり面積平均値テキスト"/>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3" name="フローチャート: 判断 122"/>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4" name="フローチャート: 判断 123"/>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5" name="フローチャート: 判断 124"/>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6" name="フローチャート: 判断 125"/>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33" name="楕円 132"/>
        <xdr:cNvSpPr/>
      </xdr:nvSpPr>
      <xdr:spPr>
        <a:xfrm>
          <a:off x="104267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120849</xdr:rowOff>
    </xdr:from>
    <xdr:ext cx="469744" cy="259045"/>
    <xdr:sp macro="" textlink="">
      <xdr:nvSpPr>
        <xdr:cNvPr id="134" name="【図書館】&#10;一人当たり面積該当値テキスト"/>
        <xdr:cNvSpPr txBox="1"/>
      </xdr:nvSpPr>
      <xdr:spPr>
        <a:xfrm>
          <a:off x="10515600" y="6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142422</xdr:rowOff>
    </xdr:from>
    <xdr:to>
      <xdr:col>50</xdr:col>
      <xdr:colOff>165100</xdr:colOff>
      <xdr:row>40</xdr:row>
      <xdr:rowOff>72572</xdr:rowOff>
    </xdr:to>
    <xdr:sp macro="" textlink="">
      <xdr:nvSpPr>
        <xdr:cNvPr id="135" name="楕円 134"/>
        <xdr:cNvSpPr/>
      </xdr:nvSpPr>
      <xdr:spPr>
        <a:xfrm>
          <a:off x="9588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21772</xdr:rowOff>
    </xdr:from>
    <xdr:to>
      <xdr:col>55</xdr:col>
      <xdr:colOff>0</xdr:colOff>
      <xdr:row>40</xdr:row>
      <xdr:rowOff>21772</xdr:rowOff>
    </xdr:to>
    <xdr:cxnSp macro="">
      <xdr:nvCxnSpPr>
        <xdr:cNvPr id="136" name="直線コネクタ 135"/>
        <xdr:cNvCxnSpPr/>
      </xdr:nvCxnSpPr>
      <xdr:spPr>
        <a:xfrm>
          <a:off x="9639300" y="6879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37" name="楕円 136"/>
        <xdr:cNvSpPr/>
      </xdr:nvSpPr>
      <xdr:spPr>
        <a:xfrm>
          <a:off x="8699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21772</xdr:rowOff>
    </xdr:from>
    <xdr:to>
      <xdr:col>50</xdr:col>
      <xdr:colOff>114300</xdr:colOff>
      <xdr:row>40</xdr:row>
      <xdr:rowOff>32657</xdr:rowOff>
    </xdr:to>
    <xdr:cxnSp macro="">
      <xdr:nvCxnSpPr>
        <xdr:cNvPr id="138" name="直線コネクタ 137"/>
        <xdr:cNvCxnSpPr/>
      </xdr:nvCxnSpPr>
      <xdr:spPr>
        <a:xfrm flipV="1">
          <a:off x="8750300" y="68797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153307</xdr:rowOff>
    </xdr:from>
    <xdr:to>
      <xdr:col>41</xdr:col>
      <xdr:colOff>101600</xdr:colOff>
      <xdr:row>40</xdr:row>
      <xdr:rowOff>83457</xdr:rowOff>
    </xdr:to>
    <xdr:sp macro="" textlink="">
      <xdr:nvSpPr>
        <xdr:cNvPr id="139" name="楕円 138"/>
        <xdr:cNvSpPr/>
      </xdr:nvSpPr>
      <xdr:spPr>
        <a:xfrm>
          <a:off x="7810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32657</xdr:rowOff>
    </xdr:from>
    <xdr:to>
      <xdr:col>45</xdr:col>
      <xdr:colOff>177800</xdr:colOff>
      <xdr:row>40</xdr:row>
      <xdr:rowOff>32657</xdr:rowOff>
    </xdr:to>
    <xdr:cxnSp macro="">
      <xdr:nvCxnSpPr>
        <xdr:cNvPr id="140" name="直線コネクタ 139"/>
        <xdr:cNvCxnSpPr/>
      </xdr:nvCxnSpPr>
      <xdr:spPr>
        <a:xfrm>
          <a:off x="7861300" y="689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41" name="楕円 140"/>
        <xdr:cNvSpPr/>
      </xdr:nvSpPr>
      <xdr:spPr>
        <a:xfrm>
          <a:off x="6921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32657</xdr:rowOff>
    </xdr:from>
    <xdr:to>
      <xdr:col>41</xdr:col>
      <xdr:colOff>50800</xdr:colOff>
      <xdr:row>40</xdr:row>
      <xdr:rowOff>43543</xdr:rowOff>
    </xdr:to>
    <xdr:cxnSp macro="">
      <xdr:nvCxnSpPr>
        <xdr:cNvPr id="142" name="直線コネクタ 141"/>
        <xdr:cNvCxnSpPr/>
      </xdr:nvCxnSpPr>
      <xdr:spPr>
        <a:xfrm flipV="1">
          <a:off x="6972300" y="689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43" name="n_1aveValue【図書館】&#10;一人当たり面積"/>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44" name="n_2aveValue【図書館】&#10;一人当たり面積"/>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45" name="n_3aveValue【図書館】&#10;一人当たり面積"/>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46" name="n_4aveValue【図書館】&#10;一人当たり面積"/>
        <xdr:cNvSpPr txBox="1"/>
      </xdr:nvSpPr>
      <xdr:spPr>
        <a:xfrm>
          <a:off x="6737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63699</xdr:rowOff>
    </xdr:from>
    <xdr:ext cx="469744" cy="259045"/>
    <xdr:sp macro="" textlink="">
      <xdr:nvSpPr>
        <xdr:cNvPr id="147" name="n_1mainValue【図書館】&#10;一人当たり面積"/>
        <xdr:cNvSpPr txBox="1"/>
      </xdr:nvSpPr>
      <xdr:spPr>
        <a:xfrm>
          <a:off x="9391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8" name="n_2mainValue【図書館】&#10;一人当たり面積"/>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74584</xdr:rowOff>
    </xdr:from>
    <xdr:ext cx="469744" cy="259045"/>
    <xdr:sp macro="" textlink="">
      <xdr:nvSpPr>
        <xdr:cNvPr id="149" name="n_3mainValue【図書館】&#10;一人当たり面積"/>
        <xdr:cNvSpPr txBox="1"/>
      </xdr:nvSpPr>
      <xdr:spPr>
        <a:xfrm>
          <a:off x="7626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85470</xdr:rowOff>
    </xdr:from>
    <xdr:ext cx="469744" cy="259045"/>
    <xdr:sp macro="" textlink="">
      <xdr:nvSpPr>
        <xdr:cNvPr id="150" name="n_4mainValue【図書館】&#10;一人当たり面積"/>
        <xdr:cNvSpPr txBox="1"/>
      </xdr:nvSpPr>
      <xdr:spPr>
        <a:xfrm>
          <a:off x="6737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73" name="直線コネクタ 172"/>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4" name="【体育館・プー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5" name="直線コネクタ 174"/>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6" name="【体育館・プール】&#10;有形固定資産減価償却率最大値テキスト"/>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7" name="直線コネクタ 176"/>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178" name="【体育館・プール】&#10;有形固定資産減価償却率平均値テキスト"/>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9" name="フローチャート: 判断 178"/>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80" name="フローチャート: 判断 179"/>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82" name="フローチャート: 判断 181"/>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83" name="フローチャート: 判断 182"/>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58928</xdr:rowOff>
    </xdr:from>
    <xdr:to>
      <xdr:col>24</xdr:col>
      <xdr:colOff>114300</xdr:colOff>
      <xdr:row>59</xdr:row>
      <xdr:rowOff>160528</xdr:rowOff>
    </xdr:to>
    <xdr:sp macro="" textlink="">
      <xdr:nvSpPr>
        <xdr:cNvPr id="189" name="楕円 188"/>
        <xdr:cNvSpPr/>
      </xdr:nvSpPr>
      <xdr:spPr>
        <a:xfrm>
          <a:off x="45847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81805</xdr:rowOff>
    </xdr:from>
    <xdr:ext cx="405111" cy="259045"/>
    <xdr:sp macro="" textlink="">
      <xdr:nvSpPr>
        <xdr:cNvPr id="190" name="【体育館・プール】&#10;有形固定資産減価償却率該当値テキスト"/>
        <xdr:cNvSpPr txBox="1"/>
      </xdr:nvSpPr>
      <xdr:spPr>
        <a:xfrm>
          <a:off x="4673600" y="1002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xdr:rowOff>
    </xdr:from>
    <xdr:to>
      <xdr:col>20</xdr:col>
      <xdr:colOff>38100</xdr:colOff>
      <xdr:row>59</xdr:row>
      <xdr:rowOff>112522</xdr:rowOff>
    </xdr:to>
    <xdr:sp macro="" textlink="">
      <xdr:nvSpPr>
        <xdr:cNvPr id="191" name="楕円 190"/>
        <xdr:cNvSpPr/>
      </xdr:nvSpPr>
      <xdr:spPr>
        <a:xfrm>
          <a:off x="3746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61722</xdr:rowOff>
    </xdr:from>
    <xdr:to>
      <xdr:col>24</xdr:col>
      <xdr:colOff>63500</xdr:colOff>
      <xdr:row>59</xdr:row>
      <xdr:rowOff>109728</xdr:rowOff>
    </xdr:to>
    <xdr:cxnSp macro="">
      <xdr:nvCxnSpPr>
        <xdr:cNvPr id="192" name="直線コネクタ 191"/>
        <xdr:cNvCxnSpPr/>
      </xdr:nvCxnSpPr>
      <xdr:spPr>
        <a:xfrm>
          <a:off x="3797300" y="1017727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134366</xdr:rowOff>
    </xdr:from>
    <xdr:to>
      <xdr:col>15</xdr:col>
      <xdr:colOff>101600</xdr:colOff>
      <xdr:row>59</xdr:row>
      <xdr:rowOff>64516</xdr:rowOff>
    </xdr:to>
    <xdr:sp macro="" textlink="">
      <xdr:nvSpPr>
        <xdr:cNvPr id="193" name="楕円 192"/>
        <xdr:cNvSpPr/>
      </xdr:nvSpPr>
      <xdr:spPr>
        <a:xfrm>
          <a:off x="2857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xdr:rowOff>
    </xdr:from>
    <xdr:to>
      <xdr:col>19</xdr:col>
      <xdr:colOff>177800</xdr:colOff>
      <xdr:row>59</xdr:row>
      <xdr:rowOff>61722</xdr:rowOff>
    </xdr:to>
    <xdr:cxnSp macro="">
      <xdr:nvCxnSpPr>
        <xdr:cNvPr id="194" name="直線コネクタ 193"/>
        <xdr:cNvCxnSpPr/>
      </xdr:nvCxnSpPr>
      <xdr:spPr>
        <a:xfrm>
          <a:off x="2908300" y="1012926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95" name="楕円 194"/>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13716</xdr:rowOff>
    </xdr:to>
    <xdr:cxnSp macro="">
      <xdr:nvCxnSpPr>
        <xdr:cNvPr id="196" name="直線コネクタ 195"/>
        <xdr:cNvCxnSpPr/>
      </xdr:nvCxnSpPr>
      <xdr:spPr>
        <a:xfrm>
          <a:off x="2019300" y="101269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141224</xdr:rowOff>
    </xdr:from>
    <xdr:to>
      <xdr:col>6</xdr:col>
      <xdr:colOff>38100</xdr:colOff>
      <xdr:row>59</xdr:row>
      <xdr:rowOff>71374</xdr:rowOff>
    </xdr:to>
    <xdr:sp macro="" textlink="">
      <xdr:nvSpPr>
        <xdr:cNvPr id="197" name="楕円 196"/>
        <xdr:cNvSpPr/>
      </xdr:nvSpPr>
      <xdr:spPr>
        <a:xfrm>
          <a:off x="1079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20574</xdr:rowOff>
    </xdr:to>
    <xdr:cxnSp macro="">
      <xdr:nvCxnSpPr>
        <xdr:cNvPr id="198" name="直線コネクタ 197"/>
        <xdr:cNvCxnSpPr/>
      </xdr:nvCxnSpPr>
      <xdr:spPr>
        <a:xfrm flipV="1">
          <a:off x="1130300" y="10126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67073</xdr:rowOff>
    </xdr:from>
    <xdr:ext cx="405111" cy="259045"/>
    <xdr:sp macro="" textlink="">
      <xdr:nvSpPr>
        <xdr:cNvPr id="199" name="n_1aveValue【体育館・プール】&#10;有形固定資産減価償却率"/>
        <xdr:cNvSpPr txBox="1"/>
      </xdr:nvSpPr>
      <xdr:spPr>
        <a:xfrm>
          <a:off x="3582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200" name="n_2ave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201" name="n_3aveValue【体育館・プール】&#10;有形固定資産減価償却率"/>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25925</xdr:rowOff>
    </xdr:from>
    <xdr:ext cx="405111" cy="259045"/>
    <xdr:sp macro="" textlink="">
      <xdr:nvSpPr>
        <xdr:cNvPr id="202" name="n_4aveValue【体育館・プール】&#10;有形固定資産減価償却率"/>
        <xdr:cNvSpPr txBox="1"/>
      </xdr:nvSpPr>
      <xdr:spPr>
        <a:xfrm>
          <a:off x="927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129049</xdr:rowOff>
    </xdr:from>
    <xdr:ext cx="405111" cy="259045"/>
    <xdr:sp macro="" textlink="">
      <xdr:nvSpPr>
        <xdr:cNvPr id="203" name="n_1mainValue【体育館・プール】&#10;有形固定資産減価償却率"/>
        <xdr:cNvSpPr txBox="1"/>
      </xdr:nvSpPr>
      <xdr:spPr>
        <a:xfrm>
          <a:off x="35820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81043</xdr:rowOff>
    </xdr:from>
    <xdr:ext cx="405111" cy="259045"/>
    <xdr:sp macro="" textlink="">
      <xdr:nvSpPr>
        <xdr:cNvPr id="204" name="n_2mainValue【体育館・プール】&#10;有形固定資産減価償却率"/>
        <xdr:cNvSpPr txBox="1"/>
      </xdr:nvSpPr>
      <xdr:spPr>
        <a:xfrm>
          <a:off x="2705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205" name="n_3mainValue【体育館・プー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87901</xdr:rowOff>
    </xdr:from>
    <xdr:ext cx="405111" cy="259045"/>
    <xdr:sp macro="" textlink="">
      <xdr:nvSpPr>
        <xdr:cNvPr id="206" name="n_4mainValue【体育館・プール】&#10;有形固定資産減価償却率"/>
        <xdr:cNvSpPr txBox="1"/>
      </xdr:nvSpPr>
      <xdr:spPr>
        <a:xfrm>
          <a:off x="927744" y="986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32" name="直線コネクタ 231"/>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33" name="【体育館・プール】&#10;一人当たり面積最小値テキスト"/>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4" name="直線コネクタ 233"/>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5" name="【体育館・プール】&#10;一人当たり面積最大値テキスト"/>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6" name="直線コネクタ 235"/>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237" name="【体育館・プール】&#10;一人当たり面積平均値テキスト"/>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8" name="フローチャート: 判断 237"/>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9" name="フローチャート: 判断 238"/>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42" name="フローチャート: 判断 241"/>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48" name="楕円 247"/>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99077</xdr:rowOff>
    </xdr:from>
    <xdr:ext cx="469744" cy="259045"/>
    <xdr:sp macro="" textlink="">
      <xdr:nvSpPr>
        <xdr:cNvPr id="249" name="【体育館・プール】&#10;一人当たり面積該当値テキスト"/>
        <xdr:cNvSpPr txBox="1"/>
      </xdr:nvSpPr>
      <xdr:spPr>
        <a:xfrm>
          <a:off x="10515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125549</xdr:rowOff>
    </xdr:from>
    <xdr:to>
      <xdr:col>50</xdr:col>
      <xdr:colOff>165100</xdr:colOff>
      <xdr:row>62</xdr:row>
      <xdr:rowOff>55699</xdr:rowOff>
    </xdr:to>
    <xdr:sp macro="" textlink="">
      <xdr:nvSpPr>
        <xdr:cNvPr id="250" name="楕円 249"/>
        <xdr:cNvSpPr/>
      </xdr:nvSpPr>
      <xdr:spPr>
        <a:xfrm>
          <a:off x="9588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4899</xdr:rowOff>
    </xdr:to>
    <xdr:cxnSp macro="">
      <xdr:nvCxnSpPr>
        <xdr:cNvPr id="251" name="直線コネクタ 250"/>
        <xdr:cNvCxnSpPr/>
      </xdr:nvCxnSpPr>
      <xdr:spPr>
        <a:xfrm flipV="1">
          <a:off x="9639300" y="106299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132080</xdr:rowOff>
    </xdr:from>
    <xdr:to>
      <xdr:col>46</xdr:col>
      <xdr:colOff>38100</xdr:colOff>
      <xdr:row>62</xdr:row>
      <xdr:rowOff>62230</xdr:rowOff>
    </xdr:to>
    <xdr:sp macro="" textlink="">
      <xdr:nvSpPr>
        <xdr:cNvPr id="252" name="楕円 251"/>
        <xdr:cNvSpPr/>
      </xdr:nvSpPr>
      <xdr:spPr>
        <a:xfrm>
          <a:off x="869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4899</xdr:rowOff>
    </xdr:from>
    <xdr:to>
      <xdr:col>50</xdr:col>
      <xdr:colOff>114300</xdr:colOff>
      <xdr:row>62</xdr:row>
      <xdr:rowOff>11430</xdr:rowOff>
    </xdr:to>
    <xdr:cxnSp macro="">
      <xdr:nvCxnSpPr>
        <xdr:cNvPr id="253" name="直線コネクタ 252"/>
        <xdr:cNvCxnSpPr/>
      </xdr:nvCxnSpPr>
      <xdr:spPr>
        <a:xfrm flipV="1">
          <a:off x="8750300" y="106347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140244</xdr:rowOff>
    </xdr:from>
    <xdr:to>
      <xdr:col>41</xdr:col>
      <xdr:colOff>101600</xdr:colOff>
      <xdr:row>62</xdr:row>
      <xdr:rowOff>70394</xdr:rowOff>
    </xdr:to>
    <xdr:sp macro="" textlink="">
      <xdr:nvSpPr>
        <xdr:cNvPr id="254" name="楕円 253"/>
        <xdr:cNvSpPr/>
      </xdr:nvSpPr>
      <xdr:spPr>
        <a:xfrm>
          <a:off x="7810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19594</xdr:rowOff>
    </xdr:to>
    <xdr:cxnSp macro="">
      <xdr:nvCxnSpPr>
        <xdr:cNvPr id="255" name="直線コネクタ 254"/>
        <xdr:cNvCxnSpPr/>
      </xdr:nvCxnSpPr>
      <xdr:spPr>
        <a:xfrm flipV="1">
          <a:off x="7861300" y="106413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47172</xdr:rowOff>
    </xdr:from>
    <xdr:to>
      <xdr:col>36</xdr:col>
      <xdr:colOff>165100</xdr:colOff>
      <xdr:row>61</xdr:row>
      <xdr:rowOff>148772</xdr:rowOff>
    </xdr:to>
    <xdr:sp macro="" textlink="">
      <xdr:nvSpPr>
        <xdr:cNvPr id="256" name="楕円 255"/>
        <xdr:cNvSpPr/>
      </xdr:nvSpPr>
      <xdr:spPr>
        <a:xfrm>
          <a:off x="6921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97972</xdr:rowOff>
    </xdr:from>
    <xdr:to>
      <xdr:col>41</xdr:col>
      <xdr:colOff>50800</xdr:colOff>
      <xdr:row>62</xdr:row>
      <xdr:rowOff>19594</xdr:rowOff>
    </xdr:to>
    <xdr:cxnSp macro="">
      <xdr:nvCxnSpPr>
        <xdr:cNvPr id="257" name="直線コネクタ 256"/>
        <xdr:cNvCxnSpPr/>
      </xdr:nvCxnSpPr>
      <xdr:spPr>
        <a:xfrm>
          <a:off x="6972300" y="1055642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58" name="n_1aveValue【体育館・プール】&#10;一人当たり面積"/>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9"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60"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61" name="n_4aveValue【体育館・プール】&#10;一人当たり面積"/>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46826</xdr:rowOff>
    </xdr:from>
    <xdr:ext cx="469744" cy="259045"/>
    <xdr:sp macro="" textlink="">
      <xdr:nvSpPr>
        <xdr:cNvPr id="262" name="n_1mainValue【体育館・プール】&#10;一人当たり面積"/>
        <xdr:cNvSpPr txBox="1"/>
      </xdr:nvSpPr>
      <xdr:spPr>
        <a:xfrm>
          <a:off x="9391727" y="1067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53357</xdr:rowOff>
    </xdr:from>
    <xdr:ext cx="469744" cy="259045"/>
    <xdr:sp macro="" textlink="">
      <xdr:nvSpPr>
        <xdr:cNvPr id="263" name="n_2mainValue【体育館・プール】&#10;一人当たり面積"/>
        <xdr:cNvSpPr txBox="1"/>
      </xdr:nvSpPr>
      <xdr:spPr>
        <a:xfrm>
          <a:off x="8515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61521</xdr:rowOff>
    </xdr:from>
    <xdr:ext cx="469744" cy="259045"/>
    <xdr:sp macro="" textlink="">
      <xdr:nvSpPr>
        <xdr:cNvPr id="264" name="n_3mainValue【体育館・プール】&#10;一人当たり面積"/>
        <xdr:cNvSpPr txBox="1"/>
      </xdr:nvSpPr>
      <xdr:spPr>
        <a:xfrm>
          <a:off x="7626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139899</xdr:rowOff>
    </xdr:from>
    <xdr:ext cx="469744" cy="259045"/>
    <xdr:sp macro="" textlink="">
      <xdr:nvSpPr>
        <xdr:cNvPr id="265" name="n_4mainValue【体育館・プール】&#10;一人当たり面積"/>
        <xdr:cNvSpPr txBox="1"/>
      </xdr:nvSpPr>
      <xdr:spPr>
        <a:xfrm>
          <a:off x="6737427" y="1059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304" name="直線コネクタ 303"/>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05" name="【市民会館】&#10;有形固定資産減価償却率最小値テキスト"/>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06" name="直線コネクタ 305"/>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307" name="【市民会館】&#10;有形固定資産減価償却率最大値テキスト"/>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308" name="直線コネクタ 307"/>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150131</xdr:rowOff>
    </xdr:from>
    <xdr:ext cx="405111" cy="259045"/>
    <xdr:sp macro="" textlink="">
      <xdr:nvSpPr>
        <xdr:cNvPr id="309" name="【市民会館】&#10;有形固定資産減価償却率平均値テキスト"/>
        <xdr:cNvSpPr txBox="1"/>
      </xdr:nvSpPr>
      <xdr:spPr>
        <a:xfrm>
          <a:off x="4673600" y="17466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10" name="フローチャート: 判断 309"/>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311" name="フローチャート: 判断 310"/>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312" name="フローチャート: 判断 311"/>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313" name="フローチャート: 判断 312"/>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314" name="フローチャート: 判断 313"/>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254</xdr:rowOff>
    </xdr:from>
    <xdr:to>
      <xdr:col>24</xdr:col>
      <xdr:colOff>114300</xdr:colOff>
      <xdr:row>101</xdr:row>
      <xdr:rowOff>101854</xdr:rowOff>
    </xdr:to>
    <xdr:sp macro="" textlink="">
      <xdr:nvSpPr>
        <xdr:cNvPr id="320" name="楕円 319"/>
        <xdr:cNvSpPr/>
      </xdr:nvSpPr>
      <xdr:spPr>
        <a:xfrm>
          <a:off x="45847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23131</xdr:rowOff>
    </xdr:from>
    <xdr:ext cx="405111" cy="259045"/>
    <xdr:sp macro="" textlink="">
      <xdr:nvSpPr>
        <xdr:cNvPr id="321" name="【市民会館】&#10;有形固定資産減価償却率該当値テキスト"/>
        <xdr:cNvSpPr txBox="1"/>
      </xdr:nvSpPr>
      <xdr:spPr>
        <a:xfrm>
          <a:off x="4673600" y="171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103124</xdr:rowOff>
    </xdr:from>
    <xdr:to>
      <xdr:col>20</xdr:col>
      <xdr:colOff>38100</xdr:colOff>
      <xdr:row>101</xdr:row>
      <xdr:rowOff>33274</xdr:rowOff>
    </xdr:to>
    <xdr:sp macro="" textlink="">
      <xdr:nvSpPr>
        <xdr:cNvPr id="322" name="楕円 321"/>
        <xdr:cNvSpPr/>
      </xdr:nvSpPr>
      <xdr:spPr>
        <a:xfrm>
          <a:off x="3746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153924</xdr:rowOff>
    </xdr:from>
    <xdr:to>
      <xdr:col>24</xdr:col>
      <xdr:colOff>63500</xdr:colOff>
      <xdr:row>101</xdr:row>
      <xdr:rowOff>51054</xdr:rowOff>
    </xdr:to>
    <xdr:cxnSp macro="">
      <xdr:nvCxnSpPr>
        <xdr:cNvPr id="323" name="直線コネクタ 322"/>
        <xdr:cNvCxnSpPr/>
      </xdr:nvCxnSpPr>
      <xdr:spPr>
        <a:xfrm>
          <a:off x="3797300" y="172989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32258</xdr:rowOff>
    </xdr:from>
    <xdr:to>
      <xdr:col>15</xdr:col>
      <xdr:colOff>101600</xdr:colOff>
      <xdr:row>100</xdr:row>
      <xdr:rowOff>133858</xdr:rowOff>
    </xdr:to>
    <xdr:sp macro="" textlink="">
      <xdr:nvSpPr>
        <xdr:cNvPr id="324" name="楕円 323"/>
        <xdr:cNvSpPr/>
      </xdr:nvSpPr>
      <xdr:spPr>
        <a:xfrm>
          <a:off x="2857500"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83058</xdr:rowOff>
    </xdr:from>
    <xdr:to>
      <xdr:col>19</xdr:col>
      <xdr:colOff>177800</xdr:colOff>
      <xdr:row>100</xdr:row>
      <xdr:rowOff>153924</xdr:rowOff>
    </xdr:to>
    <xdr:cxnSp macro="">
      <xdr:nvCxnSpPr>
        <xdr:cNvPr id="325" name="直線コネクタ 324"/>
        <xdr:cNvCxnSpPr/>
      </xdr:nvCxnSpPr>
      <xdr:spPr>
        <a:xfrm>
          <a:off x="2908300" y="1722805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132842</xdr:rowOff>
    </xdr:from>
    <xdr:to>
      <xdr:col>10</xdr:col>
      <xdr:colOff>165100</xdr:colOff>
      <xdr:row>100</xdr:row>
      <xdr:rowOff>62992</xdr:rowOff>
    </xdr:to>
    <xdr:sp macro="" textlink="">
      <xdr:nvSpPr>
        <xdr:cNvPr id="326" name="楕円 325"/>
        <xdr:cNvSpPr/>
      </xdr:nvSpPr>
      <xdr:spPr>
        <a:xfrm>
          <a:off x="1968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12192</xdr:rowOff>
    </xdr:from>
    <xdr:to>
      <xdr:col>15</xdr:col>
      <xdr:colOff>50800</xdr:colOff>
      <xdr:row>100</xdr:row>
      <xdr:rowOff>83058</xdr:rowOff>
    </xdr:to>
    <xdr:cxnSp macro="">
      <xdr:nvCxnSpPr>
        <xdr:cNvPr id="327" name="直線コネクタ 326"/>
        <xdr:cNvCxnSpPr/>
      </xdr:nvCxnSpPr>
      <xdr:spPr>
        <a:xfrm>
          <a:off x="2019300" y="1715719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61976</xdr:rowOff>
    </xdr:from>
    <xdr:to>
      <xdr:col>6</xdr:col>
      <xdr:colOff>38100</xdr:colOff>
      <xdr:row>99</xdr:row>
      <xdr:rowOff>163576</xdr:rowOff>
    </xdr:to>
    <xdr:sp macro="" textlink="">
      <xdr:nvSpPr>
        <xdr:cNvPr id="328" name="楕円 327"/>
        <xdr:cNvSpPr/>
      </xdr:nvSpPr>
      <xdr:spPr>
        <a:xfrm>
          <a:off x="1079500" y="170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112776</xdr:rowOff>
    </xdr:from>
    <xdr:to>
      <xdr:col>10</xdr:col>
      <xdr:colOff>114300</xdr:colOff>
      <xdr:row>100</xdr:row>
      <xdr:rowOff>12192</xdr:rowOff>
    </xdr:to>
    <xdr:cxnSp macro="">
      <xdr:nvCxnSpPr>
        <xdr:cNvPr id="329" name="直線コネクタ 328"/>
        <xdr:cNvCxnSpPr/>
      </xdr:nvCxnSpPr>
      <xdr:spPr>
        <a:xfrm>
          <a:off x="1130300" y="1708632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42690</xdr:rowOff>
    </xdr:from>
    <xdr:ext cx="405111" cy="259045"/>
    <xdr:sp macro="" textlink="">
      <xdr:nvSpPr>
        <xdr:cNvPr id="330" name="n_1aveValue【市民会館】&#10;有形固定資産減価償却率"/>
        <xdr:cNvSpPr txBox="1"/>
      </xdr:nvSpPr>
      <xdr:spPr>
        <a:xfrm>
          <a:off x="358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145559</xdr:rowOff>
    </xdr:from>
    <xdr:ext cx="405111" cy="259045"/>
    <xdr:sp macro="" textlink="">
      <xdr:nvSpPr>
        <xdr:cNvPr id="331" name="n_2aveValue【市民会館】&#10;有形固定資産減価償却率"/>
        <xdr:cNvSpPr txBox="1"/>
      </xdr:nvSpPr>
      <xdr:spPr>
        <a:xfrm>
          <a:off x="2705744" y="1746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83838</xdr:rowOff>
    </xdr:from>
    <xdr:ext cx="405111" cy="259045"/>
    <xdr:sp macro="" textlink="">
      <xdr:nvSpPr>
        <xdr:cNvPr id="332" name="n_3aveValue【市民会館】&#10;有形固定資産減価償却率"/>
        <xdr:cNvSpPr txBox="1"/>
      </xdr:nvSpPr>
      <xdr:spPr>
        <a:xfrm>
          <a:off x="1816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156990</xdr:rowOff>
    </xdr:from>
    <xdr:ext cx="405111" cy="259045"/>
    <xdr:sp macro="" textlink="">
      <xdr:nvSpPr>
        <xdr:cNvPr id="333" name="n_4aveValue【市民会館】&#10;有形固定資産減価償却率"/>
        <xdr:cNvSpPr txBox="1"/>
      </xdr:nvSpPr>
      <xdr:spPr>
        <a:xfrm>
          <a:off x="927744" y="1730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49801</xdr:rowOff>
    </xdr:from>
    <xdr:ext cx="405111" cy="259045"/>
    <xdr:sp macro="" textlink="">
      <xdr:nvSpPr>
        <xdr:cNvPr id="334" name="n_1mainValue【市民会館】&#10;有形固定資産減価償却率"/>
        <xdr:cNvSpPr txBox="1"/>
      </xdr:nvSpPr>
      <xdr:spPr>
        <a:xfrm>
          <a:off x="358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150385</xdr:rowOff>
    </xdr:from>
    <xdr:ext cx="405111" cy="259045"/>
    <xdr:sp macro="" textlink="">
      <xdr:nvSpPr>
        <xdr:cNvPr id="335" name="n_2mainValue【市民会館】&#10;有形固定資産減価償却率"/>
        <xdr:cNvSpPr txBox="1"/>
      </xdr:nvSpPr>
      <xdr:spPr>
        <a:xfrm>
          <a:off x="2705744" y="169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79519</xdr:rowOff>
    </xdr:from>
    <xdr:ext cx="405111" cy="259045"/>
    <xdr:sp macro="" textlink="">
      <xdr:nvSpPr>
        <xdr:cNvPr id="336" name="n_3mainValue【市民会館】&#10;有形固定資産減価償却率"/>
        <xdr:cNvSpPr txBox="1"/>
      </xdr:nvSpPr>
      <xdr:spPr>
        <a:xfrm>
          <a:off x="1816744" y="1688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8653</xdr:rowOff>
    </xdr:from>
    <xdr:ext cx="405111" cy="259045"/>
    <xdr:sp macro="" textlink="">
      <xdr:nvSpPr>
        <xdr:cNvPr id="337" name="n_4mainValue【市民会館】&#10;有形固定資産減価償却率"/>
        <xdr:cNvSpPr txBox="1"/>
      </xdr:nvSpPr>
      <xdr:spPr>
        <a:xfrm>
          <a:off x="927744" y="1681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8" name="直線コネクタ 34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9" name="テキスト ボックス 34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0" name="直線コネクタ 34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1" name="テキスト ボックス 35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2" name="直線コネクタ 35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3" name="テキスト ボックス 35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4" name="直線コネクタ 35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5" name="テキスト ボックス 35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6" name="直線コネクタ 35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7" name="テキスト ボックス 35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8" name="直線コネクタ 35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9" name="テキスト ボックス 35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363" name="直線コネクタ 362"/>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364" name="【市民会館】&#10;一人当たり面積最小値テキスト"/>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365" name="直線コネクタ 364"/>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366" name="【市民会館】&#10;一人当たり面積最大値テキスト"/>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367" name="直線コネクタ 366"/>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157315</xdr:rowOff>
    </xdr:from>
    <xdr:ext cx="469744" cy="259045"/>
    <xdr:sp macro="" textlink="">
      <xdr:nvSpPr>
        <xdr:cNvPr id="368" name="【市民会館】&#10;一人当たり面積平均値テキスト"/>
        <xdr:cNvSpPr txBox="1"/>
      </xdr:nvSpPr>
      <xdr:spPr>
        <a:xfrm>
          <a:off x="10515600" y="1798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369" name="フローチャート: 判断 368"/>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370" name="フローチャート: 判断 369"/>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371" name="フローチャート: 判断 370"/>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372" name="フローチャート: 判断 371"/>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373" name="フローチャート: 判断 372"/>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379" name="楕円 378"/>
        <xdr:cNvSpPr/>
      </xdr:nvSpPr>
      <xdr:spPr>
        <a:xfrm>
          <a:off x="10426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74403</xdr:rowOff>
    </xdr:from>
    <xdr:ext cx="469744" cy="259045"/>
    <xdr:sp macro="" textlink="">
      <xdr:nvSpPr>
        <xdr:cNvPr id="380" name="【市民会館】&#10;一人当たり面積該当値テキスト"/>
        <xdr:cNvSpPr txBox="1"/>
      </xdr:nvSpPr>
      <xdr:spPr>
        <a:xfrm>
          <a:off x="10515600" y="17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61323</xdr:rowOff>
    </xdr:from>
    <xdr:to>
      <xdr:col>50</xdr:col>
      <xdr:colOff>165100</xdr:colOff>
      <xdr:row>104</xdr:row>
      <xdr:rowOff>162923</xdr:rowOff>
    </xdr:to>
    <xdr:sp macro="" textlink="">
      <xdr:nvSpPr>
        <xdr:cNvPr id="381" name="楕円 380"/>
        <xdr:cNvSpPr/>
      </xdr:nvSpPr>
      <xdr:spPr>
        <a:xfrm>
          <a:off x="9588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102326</xdr:rowOff>
    </xdr:from>
    <xdr:to>
      <xdr:col>55</xdr:col>
      <xdr:colOff>0</xdr:colOff>
      <xdr:row>104</xdr:row>
      <xdr:rowOff>112123</xdr:rowOff>
    </xdr:to>
    <xdr:cxnSp macro="">
      <xdr:nvCxnSpPr>
        <xdr:cNvPr id="382" name="直線コネクタ 381"/>
        <xdr:cNvCxnSpPr/>
      </xdr:nvCxnSpPr>
      <xdr:spPr>
        <a:xfrm flipV="1">
          <a:off x="9639300" y="179331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383" name="楕円 382"/>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112123</xdr:rowOff>
    </xdr:from>
    <xdr:to>
      <xdr:col>50</xdr:col>
      <xdr:colOff>114300</xdr:colOff>
      <xdr:row>104</xdr:row>
      <xdr:rowOff>121920</xdr:rowOff>
    </xdr:to>
    <xdr:cxnSp macro="">
      <xdr:nvCxnSpPr>
        <xdr:cNvPr id="384" name="直線コネクタ 383"/>
        <xdr:cNvCxnSpPr/>
      </xdr:nvCxnSpPr>
      <xdr:spPr>
        <a:xfrm flipV="1">
          <a:off x="8750300" y="179429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84182</xdr:rowOff>
    </xdr:from>
    <xdr:to>
      <xdr:col>41</xdr:col>
      <xdr:colOff>101600</xdr:colOff>
      <xdr:row>105</xdr:row>
      <xdr:rowOff>14332</xdr:rowOff>
    </xdr:to>
    <xdr:sp macro="" textlink="">
      <xdr:nvSpPr>
        <xdr:cNvPr id="385" name="楕円 384"/>
        <xdr:cNvSpPr/>
      </xdr:nvSpPr>
      <xdr:spPr>
        <a:xfrm>
          <a:off x="7810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134982</xdr:rowOff>
    </xdr:to>
    <xdr:cxnSp macro="">
      <xdr:nvCxnSpPr>
        <xdr:cNvPr id="386" name="直線コネクタ 385"/>
        <xdr:cNvCxnSpPr/>
      </xdr:nvCxnSpPr>
      <xdr:spPr>
        <a:xfrm flipV="1">
          <a:off x="7861300" y="179527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93980</xdr:rowOff>
    </xdr:from>
    <xdr:to>
      <xdr:col>36</xdr:col>
      <xdr:colOff>165100</xdr:colOff>
      <xdr:row>105</xdr:row>
      <xdr:rowOff>24130</xdr:rowOff>
    </xdr:to>
    <xdr:sp macro="" textlink="">
      <xdr:nvSpPr>
        <xdr:cNvPr id="387" name="楕円 386"/>
        <xdr:cNvSpPr/>
      </xdr:nvSpPr>
      <xdr:spPr>
        <a:xfrm>
          <a:off x="692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134982</xdr:rowOff>
    </xdr:from>
    <xdr:to>
      <xdr:col>41</xdr:col>
      <xdr:colOff>50800</xdr:colOff>
      <xdr:row>104</xdr:row>
      <xdr:rowOff>144780</xdr:rowOff>
    </xdr:to>
    <xdr:cxnSp macro="">
      <xdr:nvCxnSpPr>
        <xdr:cNvPr id="388" name="直線コネクタ 387"/>
        <xdr:cNvCxnSpPr/>
      </xdr:nvCxnSpPr>
      <xdr:spPr>
        <a:xfrm flipV="1">
          <a:off x="6972300" y="179657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119759</xdr:rowOff>
    </xdr:from>
    <xdr:ext cx="469744" cy="259045"/>
    <xdr:sp macro="" textlink="">
      <xdr:nvSpPr>
        <xdr:cNvPr id="389" name="n_1aveValue【市民会館】&#10;一人当たり面積"/>
        <xdr:cNvSpPr txBox="1"/>
      </xdr:nvSpPr>
      <xdr:spPr>
        <a:xfrm>
          <a:off x="93917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67508</xdr:rowOff>
    </xdr:from>
    <xdr:ext cx="469744" cy="259045"/>
    <xdr:sp macro="" textlink="">
      <xdr:nvSpPr>
        <xdr:cNvPr id="390" name="n_2aveValue【市民会館】&#10;一人当たり面積"/>
        <xdr:cNvSpPr txBox="1"/>
      </xdr:nvSpPr>
      <xdr:spPr>
        <a:xfrm>
          <a:off x="8515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391" name="n_3ave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149151</xdr:rowOff>
    </xdr:from>
    <xdr:ext cx="469744" cy="259045"/>
    <xdr:sp macro="" textlink="">
      <xdr:nvSpPr>
        <xdr:cNvPr id="392" name="n_4aveValue【市民会館】&#10;一人当たり面積"/>
        <xdr:cNvSpPr txBox="1"/>
      </xdr:nvSpPr>
      <xdr:spPr>
        <a:xfrm>
          <a:off x="6737427" y="1815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8000</xdr:rowOff>
    </xdr:from>
    <xdr:ext cx="469744" cy="259045"/>
    <xdr:sp macro="" textlink="">
      <xdr:nvSpPr>
        <xdr:cNvPr id="393" name="n_1mainValue【市民会館】&#10;一人当たり面積"/>
        <xdr:cNvSpPr txBox="1"/>
      </xdr:nvSpPr>
      <xdr:spPr>
        <a:xfrm>
          <a:off x="93917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394"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30859</xdr:rowOff>
    </xdr:from>
    <xdr:ext cx="469744" cy="259045"/>
    <xdr:sp macro="" textlink="">
      <xdr:nvSpPr>
        <xdr:cNvPr id="395" name="n_3mainValue【市民会館】&#10;一人当たり面積"/>
        <xdr:cNvSpPr txBox="1"/>
      </xdr:nvSpPr>
      <xdr:spPr>
        <a:xfrm>
          <a:off x="76264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40657</xdr:rowOff>
    </xdr:from>
    <xdr:ext cx="469744" cy="259045"/>
    <xdr:sp macro="" textlink="">
      <xdr:nvSpPr>
        <xdr:cNvPr id="396" name="n_4mainValue【市民会館】&#10;一人当たり面積"/>
        <xdr:cNvSpPr txBox="1"/>
      </xdr:nvSpPr>
      <xdr:spPr>
        <a:xfrm>
          <a:off x="6737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21" name="直線コネクタ 420"/>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22" name="【一般廃棄物処理施設】&#10;有形固定資産減価償却率最小値テキスト"/>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23" name="直線コネクタ 422"/>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24" name="【一般廃棄物処理施設】&#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25" name="直線コネクタ 424"/>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426" name="【一般廃棄物処理施設】&#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7" name="フローチャート: 判断 4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28" name="フローチャート: 判断 427"/>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29" name="フローチャート: 判断 428"/>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30" name="フローチャート: 判断 429"/>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31" name="フローチャート: 判断 430"/>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33020</xdr:rowOff>
    </xdr:from>
    <xdr:to>
      <xdr:col>85</xdr:col>
      <xdr:colOff>177800</xdr:colOff>
      <xdr:row>41</xdr:row>
      <xdr:rowOff>134620</xdr:rowOff>
    </xdr:to>
    <xdr:sp macro="" textlink="">
      <xdr:nvSpPr>
        <xdr:cNvPr id="437" name="楕円 436"/>
        <xdr:cNvSpPr/>
      </xdr:nvSpPr>
      <xdr:spPr>
        <a:xfrm>
          <a:off x="16268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119397</xdr:rowOff>
    </xdr:from>
    <xdr:ext cx="405111" cy="259045"/>
    <xdr:sp macro="" textlink="">
      <xdr:nvSpPr>
        <xdr:cNvPr id="438" name="【一般廃棄物処理施設】&#10;有形固定資産減価償却率該当値テキスト"/>
        <xdr:cNvSpPr txBox="1"/>
      </xdr:nvSpPr>
      <xdr:spPr>
        <a:xfrm>
          <a:off x="16357600" y="697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33020</xdr:rowOff>
    </xdr:from>
    <xdr:to>
      <xdr:col>81</xdr:col>
      <xdr:colOff>101600</xdr:colOff>
      <xdr:row>41</xdr:row>
      <xdr:rowOff>134620</xdr:rowOff>
    </xdr:to>
    <xdr:sp macro="" textlink="">
      <xdr:nvSpPr>
        <xdr:cNvPr id="439" name="楕円 438"/>
        <xdr:cNvSpPr/>
      </xdr:nvSpPr>
      <xdr:spPr>
        <a:xfrm>
          <a:off x="15430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83820</xdr:rowOff>
    </xdr:from>
    <xdr:to>
      <xdr:col>85</xdr:col>
      <xdr:colOff>127000</xdr:colOff>
      <xdr:row>41</xdr:row>
      <xdr:rowOff>83820</xdr:rowOff>
    </xdr:to>
    <xdr:cxnSp macro="">
      <xdr:nvCxnSpPr>
        <xdr:cNvPr id="440" name="直線コネクタ 439"/>
        <xdr:cNvCxnSpPr/>
      </xdr:nvCxnSpPr>
      <xdr:spPr>
        <a:xfrm>
          <a:off x="15481300" y="711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27305</xdr:rowOff>
    </xdr:from>
    <xdr:to>
      <xdr:col>76</xdr:col>
      <xdr:colOff>165100</xdr:colOff>
      <xdr:row>41</xdr:row>
      <xdr:rowOff>128905</xdr:rowOff>
    </xdr:to>
    <xdr:sp macro="" textlink="">
      <xdr:nvSpPr>
        <xdr:cNvPr id="441" name="楕円 440"/>
        <xdr:cNvSpPr/>
      </xdr:nvSpPr>
      <xdr:spPr>
        <a:xfrm>
          <a:off x="14541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78105</xdr:rowOff>
    </xdr:from>
    <xdr:to>
      <xdr:col>81</xdr:col>
      <xdr:colOff>50800</xdr:colOff>
      <xdr:row>41</xdr:row>
      <xdr:rowOff>83820</xdr:rowOff>
    </xdr:to>
    <xdr:cxnSp macro="">
      <xdr:nvCxnSpPr>
        <xdr:cNvPr id="442" name="直線コネクタ 441"/>
        <xdr:cNvCxnSpPr/>
      </xdr:nvCxnSpPr>
      <xdr:spPr>
        <a:xfrm>
          <a:off x="14592300" y="7107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19685</xdr:rowOff>
    </xdr:from>
    <xdr:to>
      <xdr:col>72</xdr:col>
      <xdr:colOff>38100</xdr:colOff>
      <xdr:row>41</xdr:row>
      <xdr:rowOff>121285</xdr:rowOff>
    </xdr:to>
    <xdr:sp macro="" textlink="">
      <xdr:nvSpPr>
        <xdr:cNvPr id="443" name="楕円 442"/>
        <xdr:cNvSpPr/>
      </xdr:nvSpPr>
      <xdr:spPr>
        <a:xfrm>
          <a:off x="13652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70485</xdr:rowOff>
    </xdr:from>
    <xdr:to>
      <xdr:col>76</xdr:col>
      <xdr:colOff>114300</xdr:colOff>
      <xdr:row>41</xdr:row>
      <xdr:rowOff>78105</xdr:rowOff>
    </xdr:to>
    <xdr:cxnSp macro="">
      <xdr:nvCxnSpPr>
        <xdr:cNvPr id="444" name="直線コネクタ 443"/>
        <xdr:cNvCxnSpPr/>
      </xdr:nvCxnSpPr>
      <xdr:spPr>
        <a:xfrm>
          <a:off x="13703300" y="70999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168275</xdr:rowOff>
    </xdr:from>
    <xdr:to>
      <xdr:col>67</xdr:col>
      <xdr:colOff>101600</xdr:colOff>
      <xdr:row>41</xdr:row>
      <xdr:rowOff>98425</xdr:rowOff>
    </xdr:to>
    <xdr:sp macro="" textlink="">
      <xdr:nvSpPr>
        <xdr:cNvPr id="445" name="楕円 444"/>
        <xdr:cNvSpPr/>
      </xdr:nvSpPr>
      <xdr:spPr>
        <a:xfrm>
          <a:off x="12763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47625</xdr:rowOff>
    </xdr:from>
    <xdr:to>
      <xdr:col>71</xdr:col>
      <xdr:colOff>177800</xdr:colOff>
      <xdr:row>41</xdr:row>
      <xdr:rowOff>70485</xdr:rowOff>
    </xdr:to>
    <xdr:cxnSp macro="">
      <xdr:nvCxnSpPr>
        <xdr:cNvPr id="446" name="直線コネクタ 445"/>
        <xdr:cNvCxnSpPr/>
      </xdr:nvCxnSpPr>
      <xdr:spPr>
        <a:xfrm>
          <a:off x="12814300" y="70770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447" name="n_1aveValue【一般廃棄物処理施設】&#10;有形固定資産減価償却率"/>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448" name="n_2aveValue【一般廃棄物処理施設】&#10;有形固定資産減価償却率"/>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49" name="n_3aveValue【一般廃棄物処理施設】&#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450" name="n_4aveValue【一般廃棄物処理施設】&#10;有形固定資産減価償却率"/>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125747</xdr:rowOff>
    </xdr:from>
    <xdr:ext cx="405111" cy="259045"/>
    <xdr:sp macro="" textlink="">
      <xdr:nvSpPr>
        <xdr:cNvPr id="451" name="n_1mainValue【一般廃棄物処理施設】&#10;有形固定資産減価償却率"/>
        <xdr:cNvSpPr txBox="1"/>
      </xdr:nvSpPr>
      <xdr:spPr>
        <a:xfrm>
          <a:off x="152660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120032</xdr:rowOff>
    </xdr:from>
    <xdr:ext cx="405111" cy="259045"/>
    <xdr:sp macro="" textlink="">
      <xdr:nvSpPr>
        <xdr:cNvPr id="452" name="n_2mainValue【一般廃棄物処理施設】&#10;有形固定資産減価償却率"/>
        <xdr:cNvSpPr txBox="1"/>
      </xdr:nvSpPr>
      <xdr:spPr>
        <a:xfrm>
          <a:off x="14389744"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112412</xdr:rowOff>
    </xdr:from>
    <xdr:ext cx="405111" cy="259045"/>
    <xdr:sp macro="" textlink="">
      <xdr:nvSpPr>
        <xdr:cNvPr id="453" name="n_3mainValue【一般廃棄物処理施設】&#10;有形固定資産減価償却率"/>
        <xdr:cNvSpPr txBox="1"/>
      </xdr:nvSpPr>
      <xdr:spPr>
        <a:xfrm>
          <a:off x="135007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89552</xdr:rowOff>
    </xdr:from>
    <xdr:ext cx="405111" cy="259045"/>
    <xdr:sp macro="" textlink="">
      <xdr:nvSpPr>
        <xdr:cNvPr id="454" name="n_4mainValue【一般廃棄物処理施設】&#10;有形固定資産減価償却率"/>
        <xdr:cNvSpPr txBox="1"/>
      </xdr:nvSpPr>
      <xdr:spPr>
        <a:xfrm>
          <a:off x="126117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8" name="テキスト ボックス 4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0" name="テキスト ボックス 4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2" name="テキスト ボックス 4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478" name="直線コネクタ 477"/>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479" name="【一般廃棄物処理施設】&#10;一人当たり有形固定資産（償却資産）額最小値テキスト"/>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480" name="直線コネクタ 479"/>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481" name="【一般廃棄物処理施設】&#10;一人当たり有形固定資産（償却資産）額最大値テキスト"/>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482" name="直線コネクタ 481"/>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86910</xdr:rowOff>
    </xdr:from>
    <xdr:ext cx="599010" cy="259045"/>
    <xdr:sp macro="" textlink="">
      <xdr:nvSpPr>
        <xdr:cNvPr id="483" name="【一般廃棄物処理施設】&#10;一人当たり有形固定資産（償却資産）額平均値テキスト"/>
        <xdr:cNvSpPr txBox="1"/>
      </xdr:nvSpPr>
      <xdr:spPr>
        <a:xfrm>
          <a:off x="22199600" y="6602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484" name="フローチャート: 判断 483"/>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485" name="フローチャート: 判断 484"/>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486" name="フローチャート: 判断 485"/>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487" name="フローチャート: 判断 486"/>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88" name="フローチャート: 判断 487"/>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85842</xdr:rowOff>
    </xdr:from>
    <xdr:to>
      <xdr:col>116</xdr:col>
      <xdr:colOff>114300</xdr:colOff>
      <xdr:row>41</xdr:row>
      <xdr:rowOff>15992</xdr:rowOff>
    </xdr:to>
    <xdr:sp macro="" textlink="">
      <xdr:nvSpPr>
        <xdr:cNvPr id="494" name="楕円 493"/>
        <xdr:cNvSpPr/>
      </xdr:nvSpPr>
      <xdr:spPr>
        <a:xfrm>
          <a:off x="22110700" y="69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64269</xdr:rowOff>
    </xdr:from>
    <xdr:ext cx="534377" cy="259045"/>
    <xdr:sp macro="" textlink="">
      <xdr:nvSpPr>
        <xdr:cNvPr id="495" name="【一般廃棄物処理施設】&#10;一人当たり有形固定資産（償却資産）額該当値テキスト"/>
        <xdr:cNvSpPr txBox="1"/>
      </xdr:nvSpPr>
      <xdr:spPr>
        <a:xfrm>
          <a:off x="22199600" y="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93191</xdr:rowOff>
    </xdr:from>
    <xdr:to>
      <xdr:col>112</xdr:col>
      <xdr:colOff>38100</xdr:colOff>
      <xdr:row>41</xdr:row>
      <xdr:rowOff>23341</xdr:rowOff>
    </xdr:to>
    <xdr:sp macro="" textlink="">
      <xdr:nvSpPr>
        <xdr:cNvPr id="496" name="楕円 495"/>
        <xdr:cNvSpPr/>
      </xdr:nvSpPr>
      <xdr:spPr>
        <a:xfrm>
          <a:off x="21272500" y="69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136642</xdr:rowOff>
    </xdr:from>
    <xdr:to>
      <xdr:col>116</xdr:col>
      <xdr:colOff>63500</xdr:colOff>
      <xdr:row>40</xdr:row>
      <xdr:rowOff>143991</xdr:rowOff>
    </xdr:to>
    <xdr:cxnSp macro="">
      <xdr:nvCxnSpPr>
        <xdr:cNvPr id="497" name="直線コネクタ 496"/>
        <xdr:cNvCxnSpPr/>
      </xdr:nvCxnSpPr>
      <xdr:spPr>
        <a:xfrm flipV="1">
          <a:off x="21323300" y="6994642"/>
          <a:ext cx="8382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99280</xdr:rowOff>
    </xdr:from>
    <xdr:to>
      <xdr:col>107</xdr:col>
      <xdr:colOff>101600</xdr:colOff>
      <xdr:row>41</xdr:row>
      <xdr:rowOff>29430</xdr:rowOff>
    </xdr:to>
    <xdr:sp macro="" textlink="">
      <xdr:nvSpPr>
        <xdr:cNvPr id="498" name="楕円 497"/>
        <xdr:cNvSpPr/>
      </xdr:nvSpPr>
      <xdr:spPr>
        <a:xfrm>
          <a:off x="20383500" y="69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143991</xdr:rowOff>
    </xdr:from>
    <xdr:to>
      <xdr:col>111</xdr:col>
      <xdr:colOff>177800</xdr:colOff>
      <xdr:row>40</xdr:row>
      <xdr:rowOff>150080</xdr:rowOff>
    </xdr:to>
    <xdr:cxnSp macro="">
      <xdr:nvCxnSpPr>
        <xdr:cNvPr id="499" name="直線コネクタ 498"/>
        <xdr:cNvCxnSpPr/>
      </xdr:nvCxnSpPr>
      <xdr:spPr>
        <a:xfrm flipV="1">
          <a:off x="20434300" y="7001991"/>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105029</xdr:rowOff>
    </xdr:from>
    <xdr:to>
      <xdr:col>102</xdr:col>
      <xdr:colOff>165100</xdr:colOff>
      <xdr:row>41</xdr:row>
      <xdr:rowOff>35179</xdr:rowOff>
    </xdr:to>
    <xdr:sp macro="" textlink="">
      <xdr:nvSpPr>
        <xdr:cNvPr id="500" name="楕円 499"/>
        <xdr:cNvSpPr/>
      </xdr:nvSpPr>
      <xdr:spPr>
        <a:xfrm>
          <a:off x="19494500" y="69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150080</xdr:rowOff>
    </xdr:from>
    <xdr:to>
      <xdr:col>107</xdr:col>
      <xdr:colOff>50800</xdr:colOff>
      <xdr:row>40</xdr:row>
      <xdr:rowOff>155829</xdr:rowOff>
    </xdr:to>
    <xdr:cxnSp macro="">
      <xdr:nvCxnSpPr>
        <xdr:cNvPr id="501" name="直線コネクタ 500"/>
        <xdr:cNvCxnSpPr/>
      </xdr:nvCxnSpPr>
      <xdr:spPr>
        <a:xfrm flipV="1">
          <a:off x="19545300" y="7008080"/>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144306</xdr:rowOff>
    </xdr:from>
    <xdr:to>
      <xdr:col>98</xdr:col>
      <xdr:colOff>38100</xdr:colOff>
      <xdr:row>41</xdr:row>
      <xdr:rowOff>74456</xdr:rowOff>
    </xdr:to>
    <xdr:sp macro="" textlink="">
      <xdr:nvSpPr>
        <xdr:cNvPr id="502" name="楕円 501"/>
        <xdr:cNvSpPr/>
      </xdr:nvSpPr>
      <xdr:spPr>
        <a:xfrm>
          <a:off x="18605500" y="70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155829</xdr:rowOff>
    </xdr:from>
    <xdr:to>
      <xdr:col>102</xdr:col>
      <xdr:colOff>114300</xdr:colOff>
      <xdr:row>41</xdr:row>
      <xdr:rowOff>23656</xdr:rowOff>
    </xdr:to>
    <xdr:cxnSp macro="">
      <xdr:nvCxnSpPr>
        <xdr:cNvPr id="503" name="直線コネクタ 502"/>
        <xdr:cNvCxnSpPr/>
      </xdr:nvCxnSpPr>
      <xdr:spPr>
        <a:xfrm flipV="1">
          <a:off x="18656300" y="7013829"/>
          <a:ext cx="8890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38885</xdr:rowOff>
    </xdr:from>
    <xdr:ext cx="599010" cy="259045"/>
    <xdr:sp macro="" textlink="">
      <xdr:nvSpPr>
        <xdr:cNvPr id="504" name="n_1aveValue【一般廃棄物処理施設】&#10;一人当たり有形固定資産（償却資産）額"/>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505" name="n_2aveValue【一般廃棄物処理施設】&#10;一人当たり有形固定資産（償却資産）額"/>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506" name="n_3aveValue【一般廃棄物処理施設】&#10;一人当たり有形固定資産（償却資産）額"/>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07" name="n_4aveValue【一般廃棄物処理施設】&#10;一人当たり有形固定資産（償却資産）額"/>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14468</xdr:rowOff>
    </xdr:from>
    <xdr:ext cx="534377" cy="259045"/>
    <xdr:sp macro="" textlink="">
      <xdr:nvSpPr>
        <xdr:cNvPr id="508" name="n_1mainValue【一般廃棄物処理施設】&#10;一人当たり有形固定資産（償却資産）額"/>
        <xdr:cNvSpPr txBox="1"/>
      </xdr:nvSpPr>
      <xdr:spPr>
        <a:xfrm>
          <a:off x="21043411" y="704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20557</xdr:rowOff>
    </xdr:from>
    <xdr:ext cx="534377" cy="259045"/>
    <xdr:sp macro="" textlink="">
      <xdr:nvSpPr>
        <xdr:cNvPr id="509" name="n_2mainValue【一般廃棄物処理施設】&#10;一人当たり有形固定資産（償却資産）額"/>
        <xdr:cNvSpPr txBox="1"/>
      </xdr:nvSpPr>
      <xdr:spPr>
        <a:xfrm>
          <a:off x="20167111" y="705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26306</xdr:rowOff>
    </xdr:from>
    <xdr:ext cx="534377" cy="259045"/>
    <xdr:sp macro="" textlink="">
      <xdr:nvSpPr>
        <xdr:cNvPr id="510" name="n_3mainValue【一般廃棄物処理施設】&#10;一人当たり有形固定資産（償却資産）額"/>
        <xdr:cNvSpPr txBox="1"/>
      </xdr:nvSpPr>
      <xdr:spPr>
        <a:xfrm>
          <a:off x="19278111" y="70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65583</xdr:rowOff>
    </xdr:from>
    <xdr:ext cx="534377" cy="259045"/>
    <xdr:sp macro="" textlink="">
      <xdr:nvSpPr>
        <xdr:cNvPr id="511" name="n_4mainValue【一般廃棄物処理施設】&#10;一人当たり有形固定資産（償却資産）額"/>
        <xdr:cNvSpPr txBox="1"/>
      </xdr:nvSpPr>
      <xdr:spPr>
        <a:xfrm>
          <a:off x="18389111" y="7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538" name="直線コネクタ 537"/>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保健センター・保健所】&#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541" name="【保健センター・保健所】&#10;有形固定資産減価償却率最大値テキスト"/>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2" name="直線コネクタ 54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543" name="【保健センター・保健所】&#10;有形固定資産減価償却率平均値テキスト"/>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44" name="フローチャート: 判断 543"/>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545" name="フローチャート: 判断 544"/>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46" name="フローチャート: 判断 545"/>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47" name="フローチャート: 判断 546"/>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48" name="フローチャート: 判断 547"/>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54" name="楕円 553"/>
        <xdr:cNvSpPr/>
      </xdr:nvSpPr>
      <xdr:spPr>
        <a:xfrm>
          <a:off x="16268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43560</xdr:rowOff>
    </xdr:from>
    <xdr:ext cx="405111" cy="259045"/>
    <xdr:sp macro="" textlink="">
      <xdr:nvSpPr>
        <xdr:cNvPr id="555" name="【保健センター・保健所】&#10;有形固定資産減価償却率該当値テキスト"/>
        <xdr:cNvSpPr txBox="1"/>
      </xdr:nvSpPr>
      <xdr:spPr>
        <a:xfrm>
          <a:off x="16357600"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556" name="楕円 555"/>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24493</xdr:rowOff>
    </xdr:from>
    <xdr:to>
      <xdr:col>85</xdr:col>
      <xdr:colOff>127000</xdr:colOff>
      <xdr:row>59</xdr:row>
      <xdr:rowOff>115933</xdr:rowOff>
    </xdr:to>
    <xdr:cxnSp macro="">
      <xdr:nvCxnSpPr>
        <xdr:cNvPr id="557" name="直線コネクタ 556"/>
        <xdr:cNvCxnSpPr/>
      </xdr:nvCxnSpPr>
      <xdr:spPr>
        <a:xfrm>
          <a:off x="15481300" y="1014004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58" name="楕円 557"/>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59</xdr:row>
      <xdr:rowOff>24493</xdr:rowOff>
    </xdr:to>
    <xdr:cxnSp macro="">
      <xdr:nvCxnSpPr>
        <xdr:cNvPr id="559" name="直線コネクタ 558"/>
        <xdr:cNvCxnSpPr/>
      </xdr:nvCxnSpPr>
      <xdr:spPr>
        <a:xfrm>
          <a:off x="14592300" y="10058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156573</xdr:rowOff>
    </xdr:from>
    <xdr:to>
      <xdr:col>72</xdr:col>
      <xdr:colOff>38100</xdr:colOff>
      <xdr:row>58</xdr:row>
      <xdr:rowOff>86723</xdr:rowOff>
    </xdr:to>
    <xdr:sp macro="" textlink="">
      <xdr:nvSpPr>
        <xdr:cNvPr id="560" name="楕円 559"/>
        <xdr:cNvSpPr/>
      </xdr:nvSpPr>
      <xdr:spPr>
        <a:xfrm>
          <a:off x="13652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35923</xdr:rowOff>
    </xdr:from>
    <xdr:to>
      <xdr:col>76</xdr:col>
      <xdr:colOff>114300</xdr:colOff>
      <xdr:row>58</xdr:row>
      <xdr:rowOff>114300</xdr:rowOff>
    </xdr:to>
    <xdr:cxnSp macro="">
      <xdr:nvCxnSpPr>
        <xdr:cNvPr id="561" name="直線コネクタ 560"/>
        <xdr:cNvCxnSpPr/>
      </xdr:nvCxnSpPr>
      <xdr:spPr>
        <a:xfrm>
          <a:off x="13703300" y="99800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74930</xdr:rowOff>
    </xdr:from>
    <xdr:to>
      <xdr:col>67</xdr:col>
      <xdr:colOff>101600</xdr:colOff>
      <xdr:row>58</xdr:row>
      <xdr:rowOff>5080</xdr:rowOff>
    </xdr:to>
    <xdr:sp macro="" textlink="">
      <xdr:nvSpPr>
        <xdr:cNvPr id="562" name="楕円 561"/>
        <xdr:cNvSpPr/>
      </xdr:nvSpPr>
      <xdr:spPr>
        <a:xfrm>
          <a:off x="1276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125730</xdr:rowOff>
    </xdr:from>
    <xdr:to>
      <xdr:col>71</xdr:col>
      <xdr:colOff>177800</xdr:colOff>
      <xdr:row>58</xdr:row>
      <xdr:rowOff>35923</xdr:rowOff>
    </xdr:to>
    <xdr:cxnSp macro="">
      <xdr:nvCxnSpPr>
        <xdr:cNvPr id="563" name="直線コネクタ 562"/>
        <xdr:cNvCxnSpPr/>
      </xdr:nvCxnSpPr>
      <xdr:spPr>
        <a:xfrm>
          <a:off x="12814300" y="989838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162033</xdr:rowOff>
    </xdr:from>
    <xdr:ext cx="405111" cy="259045"/>
    <xdr:sp macro="" textlink="">
      <xdr:nvSpPr>
        <xdr:cNvPr id="564" name="n_1aveValue【保健センター・保健所】&#10;有形固定資産減価償却率"/>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565" name="n_2aveValue【保健センター・保健所】&#10;有形固定資産減価償却率"/>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566" name="n_3aveValue【保健センター・保健所】&#10;有形固定資産減価償却率"/>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167657</xdr:rowOff>
    </xdr:from>
    <xdr:ext cx="405111" cy="259045"/>
    <xdr:sp macro="" textlink="">
      <xdr:nvSpPr>
        <xdr:cNvPr id="567" name="n_4aveValue【保健センター・保健所】&#10;有形固定資産減価償却率"/>
        <xdr:cNvSpPr txBox="1"/>
      </xdr:nvSpPr>
      <xdr:spPr>
        <a:xfrm>
          <a:off x="126117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66420</xdr:rowOff>
    </xdr:from>
    <xdr:ext cx="405111" cy="259045"/>
    <xdr:sp macro="" textlink="">
      <xdr:nvSpPr>
        <xdr:cNvPr id="568" name="n_1mainValue【保健センター・保健所】&#10;有形固定資産減価償却率"/>
        <xdr:cNvSpPr txBox="1"/>
      </xdr:nvSpPr>
      <xdr:spPr>
        <a:xfrm>
          <a:off x="15266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569" name="n_2mainValue【保健センター・保健所】&#10;有形固定資産減価償却率"/>
        <xdr:cNvSpPr txBox="1"/>
      </xdr:nvSpPr>
      <xdr:spPr>
        <a:xfrm>
          <a:off x="14389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77850</xdr:rowOff>
    </xdr:from>
    <xdr:ext cx="405111" cy="259045"/>
    <xdr:sp macro="" textlink="">
      <xdr:nvSpPr>
        <xdr:cNvPr id="570" name="n_3mainValue【保健センター・保健所】&#10;有形固定資産減価償却率"/>
        <xdr:cNvSpPr txBox="1"/>
      </xdr:nvSpPr>
      <xdr:spPr>
        <a:xfrm>
          <a:off x="13500744" y="1002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71" name="n_4mainValue【保健センター・保健所】&#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95" name="直線コネクタ 594"/>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7" name="直線コネクタ 59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9" name="直線コネクタ 59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600" name="【保健センター・保健所】&#10;一人当たり面積平均値テキスト"/>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01" name="フローチャート: 判断 600"/>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02" name="フローチャート: 判断 601"/>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603" name="フローチャート: 判断 602"/>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04" name="フローチャート: 判断 603"/>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605" name="フローチャート: 判断 604"/>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611" name="楕円 610"/>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12" name="【保健センター・保健所】&#10;一人当たり面積該当値テキスト"/>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613" name="楕円 612"/>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114300</xdr:rowOff>
    </xdr:to>
    <xdr:cxnSp macro="">
      <xdr:nvCxnSpPr>
        <xdr:cNvPr id="614" name="直線コネクタ 613"/>
        <xdr:cNvCxnSpPr/>
      </xdr:nvCxnSpPr>
      <xdr:spPr>
        <a:xfrm flipV="1">
          <a:off x="21323300" y="10911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15" name="楕円 614"/>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616" name="直線コネクタ 615"/>
        <xdr:cNvCxnSpPr/>
      </xdr:nvCxnSpPr>
      <xdr:spPr>
        <a:xfrm>
          <a:off x="20434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17" name="楕円 616"/>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118110</xdr:rowOff>
    </xdr:to>
    <xdr:cxnSp macro="">
      <xdr:nvCxnSpPr>
        <xdr:cNvPr id="618" name="直線コネクタ 617"/>
        <xdr:cNvCxnSpPr/>
      </xdr:nvCxnSpPr>
      <xdr:spPr>
        <a:xfrm flipV="1">
          <a:off x="19545300" y="1091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67310</xdr:rowOff>
    </xdr:from>
    <xdr:to>
      <xdr:col>98</xdr:col>
      <xdr:colOff>38100</xdr:colOff>
      <xdr:row>63</xdr:row>
      <xdr:rowOff>168910</xdr:rowOff>
    </xdr:to>
    <xdr:sp macro="" textlink="">
      <xdr:nvSpPr>
        <xdr:cNvPr id="619" name="楕円 618"/>
        <xdr:cNvSpPr/>
      </xdr:nvSpPr>
      <xdr:spPr>
        <a:xfrm>
          <a:off x="18605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118110</xdr:rowOff>
    </xdr:to>
    <xdr:cxnSp macro="">
      <xdr:nvCxnSpPr>
        <xdr:cNvPr id="620" name="直線コネクタ 619"/>
        <xdr:cNvCxnSpPr/>
      </xdr:nvCxnSpPr>
      <xdr:spPr>
        <a:xfrm>
          <a:off x="18656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21" name="n_1aveValue【保健センター・保健所】&#10;一人当たり面積"/>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622" name="n_2aveValue【保健センター・保健所】&#10;一人当たり面積"/>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23"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624" name="n_4aveValue【保健センター・保健所】&#10;一人当たり面積"/>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625" name="n_1mainValue【保健センター・保健所】&#10;一人当たり面積"/>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26" name="n_2mainValue【保健センター・保健所】&#10;一人当たり面積"/>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627" name="n_3mainValue【保健センター・保健所】&#10;一人当たり面積"/>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160037</xdr:rowOff>
    </xdr:from>
    <xdr:ext cx="469744" cy="259045"/>
    <xdr:sp macro="" textlink="">
      <xdr:nvSpPr>
        <xdr:cNvPr id="628" name="n_4mainValue【保健センター・保健所】&#10;一人当たり面積"/>
        <xdr:cNvSpPr txBox="1"/>
      </xdr:nvSpPr>
      <xdr:spPr>
        <a:xfrm>
          <a:off x="18421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21771</xdr:rowOff>
    </xdr:from>
    <xdr:to>
      <xdr:col>85</xdr:col>
      <xdr:colOff>126364</xdr:colOff>
      <xdr:row>86</xdr:row>
      <xdr:rowOff>64226</xdr:rowOff>
    </xdr:to>
    <xdr:cxnSp macro="">
      <xdr:nvCxnSpPr>
        <xdr:cNvPr id="654" name="直線コネクタ 653"/>
        <xdr:cNvCxnSpPr/>
      </xdr:nvCxnSpPr>
      <xdr:spPr>
        <a:xfrm flipV="1">
          <a:off x="16318864" y="13566321"/>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405111" cy="259045"/>
    <xdr:sp macro="" textlink="">
      <xdr:nvSpPr>
        <xdr:cNvPr id="655" name="【消防施設】&#10;有形固定資産減価償却率最小値テキスト"/>
        <xdr:cNvSpPr txBox="1"/>
      </xdr:nvSpPr>
      <xdr:spPr>
        <a:xfrm>
          <a:off x="16357600" y="1481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56" name="直線コネクタ 655"/>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139898</xdr:rowOff>
    </xdr:from>
    <xdr:ext cx="405111" cy="259045"/>
    <xdr:sp macro="" textlink="">
      <xdr:nvSpPr>
        <xdr:cNvPr id="657" name="【消防施設】&#10;有形固定資産減価償却率最大値テキスト"/>
        <xdr:cNvSpPr txBox="1"/>
      </xdr:nvSpPr>
      <xdr:spPr>
        <a:xfrm>
          <a:off x="16357600" y="13341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21771</xdr:rowOff>
    </xdr:from>
    <xdr:to>
      <xdr:col>86</xdr:col>
      <xdr:colOff>25400</xdr:colOff>
      <xdr:row>79</xdr:row>
      <xdr:rowOff>21771</xdr:rowOff>
    </xdr:to>
    <xdr:cxnSp macro="">
      <xdr:nvCxnSpPr>
        <xdr:cNvPr id="658" name="直線コネクタ 657"/>
        <xdr:cNvCxnSpPr/>
      </xdr:nvCxnSpPr>
      <xdr:spPr>
        <a:xfrm>
          <a:off x="16230600" y="1356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143708</xdr:rowOff>
    </xdr:from>
    <xdr:ext cx="405111" cy="259045"/>
    <xdr:sp macro="" textlink="">
      <xdr:nvSpPr>
        <xdr:cNvPr id="659" name="【消防施設】&#10;有形固定資産減価償却率平均値テキスト"/>
        <xdr:cNvSpPr txBox="1"/>
      </xdr:nvSpPr>
      <xdr:spPr>
        <a:xfrm>
          <a:off x="16357600" y="1437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165281</xdr:rowOff>
    </xdr:from>
    <xdr:to>
      <xdr:col>85</xdr:col>
      <xdr:colOff>177800</xdr:colOff>
      <xdr:row>84</xdr:row>
      <xdr:rowOff>95431</xdr:rowOff>
    </xdr:to>
    <xdr:sp macro="" textlink="">
      <xdr:nvSpPr>
        <xdr:cNvPr id="660" name="フローチャート: 判断 659"/>
        <xdr:cNvSpPr/>
      </xdr:nvSpPr>
      <xdr:spPr>
        <a:xfrm>
          <a:off x="16268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1995</xdr:rowOff>
    </xdr:from>
    <xdr:to>
      <xdr:col>81</xdr:col>
      <xdr:colOff>101600</xdr:colOff>
      <xdr:row>84</xdr:row>
      <xdr:rowOff>103595</xdr:rowOff>
    </xdr:to>
    <xdr:sp macro="" textlink="">
      <xdr:nvSpPr>
        <xdr:cNvPr id="661" name="フローチャート: 判断 660"/>
        <xdr:cNvSpPr/>
      </xdr:nvSpPr>
      <xdr:spPr>
        <a:xfrm>
          <a:off x="15430500" y="1440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160382</xdr:rowOff>
    </xdr:from>
    <xdr:to>
      <xdr:col>76</xdr:col>
      <xdr:colOff>165100</xdr:colOff>
      <xdr:row>84</xdr:row>
      <xdr:rowOff>90532</xdr:rowOff>
    </xdr:to>
    <xdr:sp macro="" textlink="">
      <xdr:nvSpPr>
        <xdr:cNvPr id="662" name="フローチャート: 判断 661"/>
        <xdr:cNvSpPr/>
      </xdr:nvSpPr>
      <xdr:spPr>
        <a:xfrm>
          <a:off x="14541500" y="1439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11793</xdr:rowOff>
    </xdr:from>
    <xdr:to>
      <xdr:col>72</xdr:col>
      <xdr:colOff>38100</xdr:colOff>
      <xdr:row>83</xdr:row>
      <xdr:rowOff>113393</xdr:rowOff>
    </xdr:to>
    <xdr:sp macro="" textlink="">
      <xdr:nvSpPr>
        <xdr:cNvPr id="663" name="フローチャート: 判断 662"/>
        <xdr:cNvSpPr/>
      </xdr:nvSpPr>
      <xdr:spPr>
        <a:xfrm>
          <a:off x="1365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664" name="フローチャート: 判断 663"/>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31387</xdr:rowOff>
    </xdr:from>
    <xdr:to>
      <xdr:col>85</xdr:col>
      <xdr:colOff>177800</xdr:colOff>
      <xdr:row>79</xdr:row>
      <xdr:rowOff>132987</xdr:rowOff>
    </xdr:to>
    <xdr:sp macro="" textlink="">
      <xdr:nvSpPr>
        <xdr:cNvPr id="670" name="楕円 669"/>
        <xdr:cNvSpPr/>
      </xdr:nvSpPr>
      <xdr:spPr>
        <a:xfrm>
          <a:off x="162687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117764</xdr:rowOff>
    </xdr:from>
    <xdr:ext cx="405111" cy="259045"/>
    <xdr:sp macro="" textlink="">
      <xdr:nvSpPr>
        <xdr:cNvPr id="671" name="【消防施設】&#10;有形固定資産減価償却率該当値テキスト"/>
        <xdr:cNvSpPr txBox="1"/>
      </xdr:nvSpPr>
      <xdr:spPr>
        <a:xfrm>
          <a:off x="16357600" y="1349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157118</xdr:rowOff>
    </xdr:from>
    <xdr:to>
      <xdr:col>81</xdr:col>
      <xdr:colOff>101600</xdr:colOff>
      <xdr:row>79</xdr:row>
      <xdr:rowOff>87268</xdr:rowOff>
    </xdr:to>
    <xdr:sp macro="" textlink="">
      <xdr:nvSpPr>
        <xdr:cNvPr id="672" name="楕円 671"/>
        <xdr:cNvSpPr/>
      </xdr:nvSpPr>
      <xdr:spPr>
        <a:xfrm>
          <a:off x="15430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36468</xdr:rowOff>
    </xdr:from>
    <xdr:to>
      <xdr:col>85</xdr:col>
      <xdr:colOff>127000</xdr:colOff>
      <xdr:row>79</xdr:row>
      <xdr:rowOff>82187</xdr:rowOff>
    </xdr:to>
    <xdr:cxnSp macro="">
      <xdr:nvCxnSpPr>
        <xdr:cNvPr id="673" name="直線コネクタ 672"/>
        <xdr:cNvCxnSpPr/>
      </xdr:nvCxnSpPr>
      <xdr:spPr>
        <a:xfrm>
          <a:off x="15481300" y="1358101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119562</xdr:rowOff>
    </xdr:from>
    <xdr:to>
      <xdr:col>76</xdr:col>
      <xdr:colOff>165100</xdr:colOff>
      <xdr:row>79</xdr:row>
      <xdr:rowOff>49712</xdr:rowOff>
    </xdr:to>
    <xdr:sp macro="" textlink="">
      <xdr:nvSpPr>
        <xdr:cNvPr id="674" name="楕円 673"/>
        <xdr:cNvSpPr/>
      </xdr:nvSpPr>
      <xdr:spPr>
        <a:xfrm>
          <a:off x="145415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170362</xdr:rowOff>
    </xdr:from>
    <xdr:to>
      <xdr:col>81</xdr:col>
      <xdr:colOff>50800</xdr:colOff>
      <xdr:row>79</xdr:row>
      <xdr:rowOff>36468</xdr:rowOff>
    </xdr:to>
    <xdr:cxnSp macro="">
      <xdr:nvCxnSpPr>
        <xdr:cNvPr id="675" name="直線コネクタ 674"/>
        <xdr:cNvCxnSpPr/>
      </xdr:nvCxnSpPr>
      <xdr:spPr>
        <a:xfrm>
          <a:off x="14592300" y="135434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83638</xdr:rowOff>
    </xdr:from>
    <xdr:to>
      <xdr:col>72</xdr:col>
      <xdr:colOff>38100</xdr:colOff>
      <xdr:row>79</xdr:row>
      <xdr:rowOff>13788</xdr:rowOff>
    </xdr:to>
    <xdr:sp macro="" textlink="">
      <xdr:nvSpPr>
        <xdr:cNvPr id="676" name="楕円 675"/>
        <xdr:cNvSpPr/>
      </xdr:nvSpPr>
      <xdr:spPr>
        <a:xfrm>
          <a:off x="13652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134438</xdr:rowOff>
    </xdr:from>
    <xdr:to>
      <xdr:col>76</xdr:col>
      <xdr:colOff>114300</xdr:colOff>
      <xdr:row>78</xdr:row>
      <xdr:rowOff>170362</xdr:rowOff>
    </xdr:to>
    <xdr:cxnSp macro="">
      <xdr:nvCxnSpPr>
        <xdr:cNvPr id="677" name="直線コネクタ 676"/>
        <xdr:cNvCxnSpPr/>
      </xdr:nvCxnSpPr>
      <xdr:spPr>
        <a:xfrm>
          <a:off x="13703300" y="135075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86905</xdr:rowOff>
    </xdr:from>
    <xdr:to>
      <xdr:col>67</xdr:col>
      <xdr:colOff>101600</xdr:colOff>
      <xdr:row>87</xdr:row>
      <xdr:rowOff>17055</xdr:rowOff>
    </xdr:to>
    <xdr:sp macro="" textlink="">
      <xdr:nvSpPr>
        <xdr:cNvPr id="678" name="楕円 677"/>
        <xdr:cNvSpPr/>
      </xdr:nvSpPr>
      <xdr:spPr>
        <a:xfrm>
          <a:off x="12763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134438</xdr:rowOff>
    </xdr:from>
    <xdr:to>
      <xdr:col>71</xdr:col>
      <xdr:colOff>177800</xdr:colOff>
      <xdr:row>86</xdr:row>
      <xdr:rowOff>137705</xdr:rowOff>
    </xdr:to>
    <xdr:cxnSp macro="">
      <xdr:nvCxnSpPr>
        <xdr:cNvPr id="679" name="直線コネクタ 678"/>
        <xdr:cNvCxnSpPr/>
      </xdr:nvCxnSpPr>
      <xdr:spPr>
        <a:xfrm flipV="1">
          <a:off x="12814300" y="13507538"/>
          <a:ext cx="889000" cy="13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94722</xdr:rowOff>
    </xdr:from>
    <xdr:ext cx="405111" cy="259045"/>
    <xdr:sp macro="" textlink="">
      <xdr:nvSpPr>
        <xdr:cNvPr id="680" name="n_1aveValue【消防施設】&#10;有形固定資産減価償却率"/>
        <xdr:cNvSpPr txBox="1"/>
      </xdr:nvSpPr>
      <xdr:spPr>
        <a:xfrm>
          <a:off x="15266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681" name="n_2aveValue【消防施設】&#10;有形固定資産減価償却率"/>
        <xdr:cNvSpPr txBox="1"/>
      </xdr:nvSpPr>
      <xdr:spPr>
        <a:xfrm>
          <a:off x="14389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104520</xdr:rowOff>
    </xdr:from>
    <xdr:ext cx="405111" cy="259045"/>
    <xdr:sp macro="" textlink="">
      <xdr:nvSpPr>
        <xdr:cNvPr id="682" name="n_3aveValue【消防施設】&#10;有形固定資産減価償却率"/>
        <xdr:cNvSpPr txBox="1"/>
      </xdr:nvSpPr>
      <xdr:spPr>
        <a:xfrm>
          <a:off x="13500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152779</xdr:rowOff>
    </xdr:from>
    <xdr:ext cx="405111" cy="259045"/>
    <xdr:sp macro="" textlink="">
      <xdr:nvSpPr>
        <xdr:cNvPr id="683" name="n_4aveValue【消防施設】&#10;有形固定資産減価償却率"/>
        <xdr:cNvSpPr txBox="1"/>
      </xdr:nvSpPr>
      <xdr:spPr>
        <a:xfrm>
          <a:off x="12611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103795</xdr:rowOff>
    </xdr:from>
    <xdr:ext cx="405111" cy="259045"/>
    <xdr:sp macro="" textlink="">
      <xdr:nvSpPr>
        <xdr:cNvPr id="684" name="n_1mainValue【消防施設】&#10;有形固定資産減価償却率"/>
        <xdr:cNvSpPr txBox="1"/>
      </xdr:nvSpPr>
      <xdr:spPr>
        <a:xfrm>
          <a:off x="152660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66239</xdr:rowOff>
    </xdr:from>
    <xdr:ext cx="405111" cy="259045"/>
    <xdr:sp macro="" textlink="">
      <xdr:nvSpPr>
        <xdr:cNvPr id="685" name="n_2mainValue【消防施設】&#10;有形固定資産減価償却率"/>
        <xdr:cNvSpPr txBox="1"/>
      </xdr:nvSpPr>
      <xdr:spPr>
        <a:xfrm>
          <a:off x="14389744" y="1326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30315</xdr:rowOff>
    </xdr:from>
    <xdr:ext cx="405111" cy="259045"/>
    <xdr:sp macro="" textlink="">
      <xdr:nvSpPr>
        <xdr:cNvPr id="686" name="n_3mainValue【消防施設】&#10;有形固定資産減価償却率"/>
        <xdr:cNvSpPr txBox="1"/>
      </xdr:nvSpPr>
      <xdr:spPr>
        <a:xfrm>
          <a:off x="13500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8182</xdr:rowOff>
    </xdr:from>
    <xdr:ext cx="405111" cy="259045"/>
    <xdr:sp macro="" textlink="">
      <xdr:nvSpPr>
        <xdr:cNvPr id="687" name="n_4mainValue【消防施設】&#10;有形固定資産減価償却率"/>
        <xdr:cNvSpPr txBox="1"/>
      </xdr:nvSpPr>
      <xdr:spPr>
        <a:xfrm>
          <a:off x="126117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709" name="直線コネクタ 708"/>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10" name="【消防施設】&#10;一人当たり面積最小値テキスト"/>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11" name="直線コネクタ 710"/>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12" name="【消防施設】&#10;一人当たり面積最大値テキスト"/>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13" name="直線コネクタ 712"/>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714" name="【消防施設】&#10;一人当たり面積平均値テキスト"/>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15" name="フローチャート: 判断 714"/>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16" name="フローチャート: 判断 715"/>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717" name="フローチャート: 判断 716"/>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18" name="フローチャート: 判断 717"/>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19" name="フローチャート: 判断 718"/>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163322</xdr:rowOff>
    </xdr:from>
    <xdr:to>
      <xdr:col>116</xdr:col>
      <xdr:colOff>114300</xdr:colOff>
      <xdr:row>85</xdr:row>
      <xdr:rowOff>93472</xdr:rowOff>
    </xdr:to>
    <xdr:sp macro="" textlink="">
      <xdr:nvSpPr>
        <xdr:cNvPr id="725" name="楕円 724"/>
        <xdr:cNvSpPr/>
      </xdr:nvSpPr>
      <xdr:spPr>
        <a:xfrm>
          <a:off x="22110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78249</xdr:rowOff>
    </xdr:from>
    <xdr:ext cx="469744" cy="259045"/>
    <xdr:sp macro="" textlink="">
      <xdr:nvSpPr>
        <xdr:cNvPr id="726" name="【消防施設】&#10;一人当たり面積該当値テキスト"/>
        <xdr:cNvSpPr txBox="1"/>
      </xdr:nvSpPr>
      <xdr:spPr>
        <a:xfrm>
          <a:off x="22199600" y="1448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27" name="楕円 726"/>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42672</xdr:rowOff>
    </xdr:from>
    <xdr:to>
      <xdr:col>116</xdr:col>
      <xdr:colOff>63500</xdr:colOff>
      <xdr:row>85</xdr:row>
      <xdr:rowOff>44958</xdr:rowOff>
    </xdr:to>
    <xdr:cxnSp macro="">
      <xdr:nvCxnSpPr>
        <xdr:cNvPr id="728" name="直線コネクタ 727"/>
        <xdr:cNvCxnSpPr/>
      </xdr:nvCxnSpPr>
      <xdr:spPr>
        <a:xfrm flipV="1">
          <a:off x="21323300" y="146159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163322</xdr:rowOff>
    </xdr:from>
    <xdr:to>
      <xdr:col>107</xdr:col>
      <xdr:colOff>101600</xdr:colOff>
      <xdr:row>85</xdr:row>
      <xdr:rowOff>93472</xdr:rowOff>
    </xdr:to>
    <xdr:sp macro="" textlink="">
      <xdr:nvSpPr>
        <xdr:cNvPr id="729" name="楕円 728"/>
        <xdr:cNvSpPr/>
      </xdr:nvSpPr>
      <xdr:spPr>
        <a:xfrm>
          <a:off x="20383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42672</xdr:rowOff>
    </xdr:from>
    <xdr:to>
      <xdr:col>111</xdr:col>
      <xdr:colOff>177800</xdr:colOff>
      <xdr:row>85</xdr:row>
      <xdr:rowOff>44958</xdr:rowOff>
    </xdr:to>
    <xdr:cxnSp macro="">
      <xdr:nvCxnSpPr>
        <xdr:cNvPr id="730" name="直線コネクタ 729"/>
        <xdr:cNvCxnSpPr/>
      </xdr:nvCxnSpPr>
      <xdr:spPr>
        <a:xfrm>
          <a:off x="20434300" y="1461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167894</xdr:rowOff>
    </xdr:from>
    <xdr:to>
      <xdr:col>102</xdr:col>
      <xdr:colOff>165100</xdr:colOff>
      <xdr:row>85</xdr:row>
      <xdr:rowOff>98044</xdr:rowOff>
    </xdr:to>
    <xdr:sp macro="" textlink="">
      <xdr:nvSpPr>
        <xdr:cNvPr id="731" name="楕円 730"/>
        <xdr:cNvSpPr/>
      </xdr:nvSpPr>
      <xdr:spPr>
        <a:xfrm>
          <a:off x="19494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42672</xdr:rowOff>
    </xdr:from>
    <xdr:to>
      <xdr:col>107</xdr:col>
      <xdr:colOff>50800</xdr:colOff>
      <xdr:row>85</xdr:row>
      <xdr:rowOff>47244</xdr:rowOff>
    </xdr:to>
    <xdr:cxnSp macro="">
      <xdr:nvCxnSpPr>
        <xdr:cNvPr id="732" name="直線コネクタ 731"/>
        <xdr:cNvCxnSpPr/>
      </xdr:nvCxnSpPr>
      <xdr:spPr>
        <a:xfrm flipV="1">
          <a:off x="19545300" y="1461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33" name="楕円 732"/>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47244</xdr:rowOff>
    </xdr:from>
    <xdr:to>
      <xdr:col>102</xdr:col>
      <xdr:colOff>114300</xdr:colOff>
      <xdr:row>85</xdr:row>
      <xdr:rowOff>163830</xdr:rowOff>
    </xdr:to>
    <xdr:cxnSp macro="">
      <xdr:nvCxnSpPr>
        <xdr:cNvPr id="734" name="直線コネクタ 733"/>
        <xdr:cNvCxnSpPr/>
      </xdr:nvCxnSpPr>
      <xdr:spPr>
        <a:xfrm flipV="1">
          <a:off x="18656300" y="1462049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735" name="n_1ave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36" name="n_2aveValue【消防施設】&#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37"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38" name="n_4aveValue【消防施設】&#10;一人当たり面積"/>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39" name="n_1mainValue【消防施設】&#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84599</xdr:rowOff>
    </xdr:from>
    <xdr:ext cx="469744" cy="259045"/>
    <xdr:sp macro="" textlink="">
      <xdr:nvSpPr>
        <xdr:cNvPr id="740" name="n_2mainValue【消防施設】&#10;一人当たり面積"/>
        <xdr:cNvSpPr txBox="1"/>
      </xdr:nvSpPr>
      <xdr:spPr>
        <a:xfrm>
          <a:off x="20199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89171</xdr:rowOff>
    </xdr:from>
    <xdr:ext cx="469744" cy="259045"/>
    <xdr:sp macro="" textlink="">
      <xdr:nvSpPr>
        <xdr:cNvPr id="741" name="n_3mainValue【消防施設】&#10;一人当たり面積"/>
        <xdr:cNvSpPr txBox="1"/>
      </xdr:nvSpPr>
      <xdr:spPr>
        <a:xfrm>
          <a:off x="19310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42" name="n_4mainValue【消防施設】&#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68" name="直線コネクタ 767"/>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70" name="直線コネクタ 76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71"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72" name="直線コネクタ 771"/>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773"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74" name="フローチャート: 判断 773"/>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75" name="フローチャート: 判断 774"/>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76" name="フローチャート: 判断 775"/>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77" name="フローチャート: 判断 776"/>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78" name="フローチャート: 判断 777"/>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84" name="楕円 783"/>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785" name="【庁舎】&#10;有形固定資産減価償却率該当値テキスト"/>
        <xdr:cNvSpPr txBox="1"/>
      </xdr:nvSpPr>
      <xdr:spPr>
        <a:xfrm>
          <a:off x="16357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79284</xdr:rowOff>
    </xdr:from>
    <xdr:to>
      <xdr:col>81</xdr:col>
      <xdr:colOff>101600</xdr:colOff>
      <xdr:row>106</xdr:row>
      <xdr:rowOff>9434</xdr:rowOff>
    </xdr:to>
    <xdr:sp macro="" textlink="">
      <xdr:nvSpPr>
        <xdr:cNvPr id="786" name="楕円 785"/>
        <xdr:cNvSpPr/>
      </xdr:nvSpPr>
      <xdr:spPr>
        <a:xfrm>
          <a:off x="1543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130084</xdr:rowOff>
    </xdr:from>
    <xdr:to>
      <xdr:col>85</xdr:col>
      <xdr:colOff>127000</xdr:colOff>
      <xdr:row>105</xdr:row>
      <xdr:rowOff>167639</xdr:rowOff>
    </xdr:to>
    <xdr:cxnSp macro="">
      <xdr:nvCxnSpPr>
        <xdr:cNvPr id="787" name="直線コネクタ 786"/>
        <xdr:cNvCxnSpPr/>
      </xdr:nvCxnSpPr>
      <xdr:spPr>
        <a:xfrm>
          <a:off x="15481300" y="1813233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788" name="楕円 787"/>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130084</xdr:rowOff>
    </xdr:to>
    <xdr:cxnSp macro="">
      <xdr:nvCxnSpPr>
        <xdr:cNvPr id="789" name="直線コネクタ 788"/>
        <xdr:cNvCxnSpPr/>
      </xdr:nvCxnSpPr>
      <xdr:spPr>
        <a:xfrm>
          <a:off x="14592300" y="1809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790" name="楕円 789"/>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92529</xdr:rowOff>
    </xdr:to>
    <xdr:cxnSp macro="">
      <xdr:nvCxnSpPr>
        <xdr:cNvPr id="791" name="直線コネクタ 790"/>
        <xdr:cNvCxnSpPr/>
      </xdr:nvCxnSpPr>
      <xdr:spPr>
        <a:xfrm>
          <a:off x="13703300" y="180898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792" name="楕円 791"/>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105</xdr:row>
      <xdr:rowOff>89263</xdr:rowOff>
    </xdr:to>
    <xdr:cxnSp macro="">
      <xdr:nvCxnSpPr>
        <xdr:cNvPr id="793" name="直線コネクタ 792"/>
        <xdr:cNvCxnSpPr/>
      </xdr:nvCxnSpPr>
      <xdr:spPr>
        <a:xfrm flipV="1">
          <a:off x="12814300" y="180898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794" name="n_1aveValue【庁舎】&#10;有形固定資産減価償却率"/>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95"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796" name="n_3aveValue【庁舎】&#10;有形固定資産減価償却率"/>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797"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561</xdr:rowOff>
    </xdr:from>
    <xdr:ext cx="405111" cy="259045"/>
    <xdr:sp macro="" textlink="">
      <xdr:nvSpPr>
        <xdr:cNvPr id="798" name="n_1mainValue【庁舎】&#10;有形固定資産減価償却率"/>
        <xdr:cNvSpPr txBox="1"/>
      </xdr:nvSpPr>
      <xdr:spPr>
        <a:xfrm>
          <a:off x="15266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134456</xdr:rowOff>
    </xdr:from>
    <xdr:ext cx="405111" cy="259045"/>
    <xdr:sp macro="" textlink="">
      <xdr:nvSpPr>
        <xdr:cNvPr id="799" name="n_2mainValue【庁舎】&#10;有形固定資産減価償却率"/>
        <xdr:cNvSpPr txBox="1"/>
      </xdr:nvSpPr>
      <xdr:spPr>
        <a:xfrm>
          <a:off x="14389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800" name="n_3mainValue【庁舎】&#10;有形固定資産減価償却率"/>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131190</xdr:rowOff>
    </xdr:from>
    <xdr:ext cx="405111" cy="259045"/>
    <xdr:sp macro="" textlink="">
      <xdr:nvSpPr>
        <xdr:cNvPr id="801" name="n_4mainValue【庁舎】&#10;有形固定資産減価償却率"/>
        <xdr:cNvSpPr txBox="1"/>
      </xdr:nvSpPr>
      <xdr:spPr>
        <a:xfrm>
          <a:off x="12611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27" name="直線コネクタ 826"/>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8"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9" name="直線コネクタ 828"/>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0"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1" name="直線コネクタ 830"/>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832" name="【庁舎】&#10;一人当たり面積平均値テキスト"/>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33" name="フローチャート: 判断 832"/>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34" name="フローチャート: 判断 833"/>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35" name="フローチャート: 判断 834"/>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36" name="フローチャート: 判断 835"/>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37" name="フローチャート: 判断 836"/>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843" name="楕円 842"/>
        <xdr:cNvSpPr/>
      </xdr:nvSpPr>
      <xdr:spPr>
        <a:xfrm>
          <a:off x="22110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113409</xdr:rowOff>
    </xdr:from>
    <xdr:ext cx="469744" cy="259045"/>
    <xdr:sp macro="" textlink="">
      <xdr:nvSpPr>
        <xdr:cNvPr id="844" name="【庁舎】&#10;一人当たり面積該当値テキスト"/>
        <xdr:cNvSpPr txBox="1"/>
      </xdr:nvSpPr>
      <xdr:spPr>
        <a:xfrm>
          <a:off x="22199600" y="1828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30299</xdr:rowOff>
    </xdr:from>
    <xdr:to>
      <xdr:col>112</xdr:col>
      <xdr:colOff>38100</xdr:colOff>
      <xdr:row>107</xdr:row>
      <xdr:rowOff>131899</xdr:rowOff>
    </xdr:to>
    <xdr:sp macro="" textlink="">
      <xdr:nvSpPr>
        <xdr:cNvPr id="845" name="楕円 844"/>
        <xdr:cNvSpPr/>
      </xdr:nvSpPr>
      <xdr:spPr>
        <a:xfrm>
          <a:off x="2127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81099</xdr:rowOff>
    </xdr:to>
    <xdr:cxnSp macro="">
      <xdr:nvCxnSpPr>
        <xdr:cNvPr id="846" name="直線コネクタ 845"/>
        <xdr:cNvCxnSpPr/>
      </xdr:nvCxnSpPr>
      <xdr:spPr>
        <a:xfrm flipV="1">
          <a:off x="21323300" y="184229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847" name="楕円 846"/>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81099</xdr:rowOff>
    </xdr:from>
    <xdr:to>
      <xdr:col>111</xdr:col>
      <xdr:colOff>177800</xdr:colOff>
      <xdr:row>107</xdr:row>
      <xdr:rowOff>84364</xdr:rowOff>
    </xdr:to>
    <xdr:cxnSp macro="">
      <xdr:nvCxnSpPr>
        <xdr:cNvPr id="848" name="直線コネクタ 847"/>
        <xdr:cNvCxnSpPr/>
      </xdr:nvCxnSpPr>
      <xdr:spPr>
        <a:xfrm flipV="1">
          <a:off x="20434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38463</xdr:rowOff>
    </xdr:from>
    <xdr:to>
      <xdr:col>102</xdr:col>
      <xdr:colOff>165100</xdr:colOff>
      <xdr:row>107</xdr:row>
      <xdr:rowOff>140063</xdr:rowOff>
    </xdr:to>
    <xdr:sp macro="" textlink="">
      <xdr:nvSpPr>
        <xdr:cNvPr id="849" name="楕円 848"/>
        <xdr:cNvSpPr/>
      </xdr:nvSpPr>
      <xdr:spPr>
        <a:xfrm>
          <a:off x="19494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89263</xdr:rowOff>
    </xdr:to>
    <xdr:cxnSp macro="">
      <xdr:nvCxnSpPr>
        <xdr:cNvPr id="850" name="直線コネクタ 849"/>
        <xdr:cNvCxnSpPr/>
      </xdr:nvCxnSpPr>
      <xdr:spPr>
        <a:xfrm flipV="1">
          <a:off x="19545300" y="184295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851" name="楕円 850"/>
        <xdr:cNvSpPr/>
      </xdr:nvSpPr>
      <xdr:spPr>
        <a:xfrm>
          <a:off x="18605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89263</xdr:rowOff>
    </xdr:from>
    <xdr:to>
      <xdr:col>102</xdr:col>
      <xdr:colOff>114300</xdr:colOff>
      <xdr:row>107</xdr:row>
      <xdr:rowOff>94162</xdr:rowOff>
    </xdr:to>
    <xdr:cxnSp macro="">
      <xdr:nvCxnSpPr>
        <xdr:cNvPr id="852" name="直線コネクタ 851"/>
        <xdr:cNvCxnSpPr/>
      </xdr:nvCxnSpPr>
      <xdr:spPr>
        <a:xfrm flipV="1">
          <a:off x="18656300" y="184344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53"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854" name="n_2aveValue【庁舎】&#10;一人当たり面積"/>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55" name="n_3aveValue【庁舎】&#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856"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123026</xdr:rowOff>
    </xdr:from>
    <xdr:ext cx="469744" cy="259045"/>
    <xdr:sp macro="" textlink="">
      <xdr:nvSpPr>
        <xdr:cNvPr id="857" name="n_1mainValue【庁舎】&#10;一人当たり面積"/>
        <xdr:cNvSpPr txBox="1"/>
      </xdr:nvSpPr>
      <xdr:spPr>
        <a:xfrm>
          <a:off x="21075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858" name="n_2mainValue【庁舎】&#10;一人当たり面積"/>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131190</xdr:rowOff>
    </xdr:from>
    <xdr:ext cx="469744" cy="259045"/>
    <xdr:sp macro="" textlink="">
      <xdr:nvSpPr>
        <xdr:cNvPr id="859" name="n_3mainValue【庁舎】&#10;一人当たり面積"/>
        <xdr:cNvSpPr txBox="1"/>
      </xdr:nvSpPr>
      <xdr:spPr>
        <a:xfrm>
          <a:off x="19310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136089</xdr:rowOff>
    </xdr:from>
    <xdr:ext cx="469744" cy="259045"/>
    <xdr:sp macro="" textlink="">
      <xdr:nvSpPr>
        <xdr:cNvPr id="860" name="n_4mainValue【庁舎】&#10;一人当たり面積"/>
        <xdr:cNvSpPr txBox="1"/>
      </xdr:nvSpPr>
      <xdr:spPr>
        <a:xfrm>
          <a:off x="18421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一般廃棄物処理施設、保健センター・保健所、庁舎であり、低くなっている施設は、体育館・プール、消防施設及び市民会館（町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％となっているが、中央公民館との複合化による施設更新を行ったことから、今後は低下するものと考える。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また、市民会館（町民会館）については、平成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年に開館した比較的新しい施設であり、有形固定資産減価償却率</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％と類似団体と比較して低くなっている。しかし、一人当たり面積は類似団体よりも大きいことから将来的な維持管理に係る経費等が懸念される。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今後は、個別施設計画に基づき、計画的な維持管理に努めていく。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18,920
18,766
38.64
7,124,235
6,637,678
457,304
4,695,736
5,334,539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全国平均及び類似団体平均を上回っているが、埼玉県平均は下回っている。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カ年平均については前年度と同水準を維持できているが、単年度で見ると下降している。これは、固定資産税等の減少により基準財政収入額が減となったことが要因である。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町税等の減少傾向は続くと考えられることから、今後は財政力指数が減少に転じると思われる。企業立地の促進や税の徴収強化等の取組を行い、自主財源の確保に努める。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1" name="直線コネクタ 70"/>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161472</xdr:rowOff>
    </xdr:to>
    <xdr:cxnSp macro="">
      <xdr:nvCxnSpPr>
        <xdr:cNvPr id="74" name="直線コネクタ 73"/>
        <xdr:cNvCxnSpPr/>
      </xdr:nvCxnSpPr>
      <xdr:spPr>
        <a:xfrm flipV="1">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24493</xdr:rowOff>
    </xdr:to>
    <xdr:cxnSp macro="">
      <xdr:nvCxnSpPr>
        <xdr:cNvPr id="77" name="直線コネクタ 76"/>
        <xdr:cNvCxnSpPr/>
      </xdr:nvCxnSpPr>
      <xdr:spPr>
        <a:xfrm flipV="1">
          <a:off x="2336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58965</xdr:rowOff>
    </xdr:to>
    <xdr:cxnSp macro="">
      <xdr:nvCxnSpPr>
        <xdr:cNvPr id="80" name="直線コネクタ 79"/>
        <xdr:cNvCxnSpPr/>
      </xdr:nvCxnSpPr>
      <xdr:spPr>
        <a:xfrm flipV="1">
          <a:off x="1447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全国平均、埼玉県平均を下回っているが、類似団体平均を上回っている。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物件費、扶助費及び補助費について増加しており、扶助費については高齢化等により増加傾向にある。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新規借入れの抑制による公債費の減少に努めるほか、事業を新規・拡充する場合は既存事業のスクラップ＆ビルドを徹底するなど、今後も財政の弾力性の確保に努める。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44196</xdr:rowOff>
    </xdr:to>
    <xdr:cxnSp macro="">
      <xdr:nvCxnSpPr>
        <xdr:cNvPr id="132" name="直線コネクタ 131"/>
        <xdr:cNvCxnSpPr/>
      </xdr:nvCxnSpPr>
      <xdr:spPr>
        <a:xfrm>
          <a:off x="4114800" y="110073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64</xdr:row>
      <xdr:rowOff>34544</xdr:rowOff>
    </xdr:to>
    <xdr:cxnSp macro="">
      <xdr:nvCxnSpPr>
        <xdr:cNvPr id="135" name="直線コネクタ 134"/>
        <xdr:cNvCxnSpPr/>
      </xdr:nvCxnSpPr>
      <xdr:spPr>
        <a:xfrm>
          <a:off x="3225800" y="108818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63</xdr:row>
      <xdr:rowOff>80518</xdr:rowOff>
    </xdr:to>
    <xdr:cxnSp macro="">
      <xdr:nvCxnSpPr>
        <xdr:cNvPr id="138" name="直線コネクタ 137"/>
        <xdr:cNvCxnSpPr/>
      </xdr:nvCxnSpPr>
      <xdr:spPr>
        <a:xfrm>
          <a:off x="2336800" y="1083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63</xdr:row>
      <xdr:rowOff>37084</xdr:rowOff>
    </xdr:to>
    <xdr:cxnSp macro="">
      <xdr:nvCxnSpPr>
        <xdr:cNvPr id="141" name="直線コネクタ 140"/>
        <xdr:cNvCxnSpPr/>
      </xdr:nvCxnSpPr>
      <xdr:spPr>
        <a:xfrm>
          <a:off x="1447800" y="1067917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1" name="楕円 150"/>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2"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3" name="楕円 152"/>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4" name="テキスト ボックス 153"/>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5" name="楕円 154"/>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141495</xdr:rowOff>
    </xdr:from>
    <xdr:ext cx="762000" cy="259045"/>
    <xdr:sp macro="" textlink="">
      <xdr:nvSpPr>
        <xdr:cNvPr id="156" name="テキスト ボックス 155"/>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7" name="楕円 156"/>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58" name="テキスト ボックス 157"/>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9" name="楕円 158"/>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110253</xdr:rowOff>
    </xdr:from>
    <xdr:ext cx="762000" cy="259045"/>
    <xdr:sp macro="" textlink="">
      <xdr:nvSpPr>
        <xdr:cNvPr id="160" name="テキスト ボックス 159"/>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類似団体平均、全国平均を下回っているが、埼玉県平均を上回っている。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決算額が増加した要因として、小中学校のパソコン機器入替によるリース料の増等により、物件費が増加したことがあげられる。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引き続き人件費、物件費等の適正化を図る。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84572</xdr:rowOff>
    </xdr:from>
    <xdr:to>
      <xdr:col>23</xdr:col>
      <xdr:colOff>133350</xdr:colOff>
      <xdr:row>81</xdr:row>
      <xdr:rowOff>134263</xdr:rowOff>
    </xdr:to>
    <xdr:cxnSp macro="">
      <xdr:nvCxnSpPr>
        <xdr:cNvPr id="195" name="直線コネクタ 194"/>
        <xdr:cNvCxnSpPr/>
      </xdr:nvCxnSpPr>
      <xdr:spPr>
        <a:xfrm>
          <a:off x="4114800" y="13972022"/>
          <a:ext cx="838200" cy="4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44870</xdr:rowOff>
    </xdr:from>
    <xdr:to>
      <xdr:col>19</xdr:col>
      <xdr:colOff>133350</xdr:colOff>
      <xdr:row>81</xdr:row>
      <xdr:rowOff>84572</xdr:rowOff>
    </xdr:to>
    <xdr:cxnSp macro="">
      <xdr:nvCxnSpPr>
        <xdr:cNvPr id="198" name="直線コネクタ 197"/>
        <xdr:cNvCxnSpPr/>
      </xdr:nvCxnSpPr>
      <xdr:spPr>
        <a:xfrm>
          <a:off x="3225800" y="13932320"/>
          <a:ext cx="889000" cy="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14748</xdr:rowOff>
    </xdr:from>
    <xdr:to>
      <xdr:col>15</xdr:col>
      <xdr:colOff>82550</xdr:colOff>
      <xdr:row>81</xdr:row>
      <xdr:rowOff>44870</xdr:rowOff>
    </xdr:to>
    <xdr:cxnSp macro="">
      <xdr:nvCxnSpPr>
        <xdr:cNvPr id="201" name="直線コネクタ 200"/>
        <xdr:cNvCxnSpPr/>
      </xdr:nvCxnSpPr>
      <xdr:spPr>
        <a:xfrm>
          <a:off x="2336800" y="13902198"/>
          <a:ext cx="8890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154572</xdr:rowOff>
    </xdr:from>
    <xdr:to>
      <xdr:col>11</xdr:col>
      <xdr:colOff>31750</xdr:colOff>
      <xdr:row>81</xdr:row>
      <xdr:rowOff>14748</xdr:rowOff>
    </xdr:to>
    <xdr:cxnSp macro="">
      <xdr:nvCxnSpPr>
        <xdr:cNvPr id="204" name="直線コネクタ 203"/>
        <xdr:cNvCxnSpPr/>
      </xdr:nvCxnSpPr>
      <xdr:spPr>
        <a:xfrm>
          <a:off x="1447800" y="13870572"/>
          <a:ext cx="8890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83463</xdr:rowOff>
    </xdr:from>
    <xdr:to>
      <xdr:col>23</xdr:col>
      <xdr:colOff>184150</xdr:colOff>
      <xdr:row>82</xdr:row>
      <xdr:rowOff>13613</xdr:rowOff>
    </xdr:to>
    <xdr:sp macro="" textlink="">
      <xdr:nvSpPr>
        <xdr:cNvPr id="214" name="楕円 213"/>
        <xdr:cNvSpPr/>
      </xdr:nvSpPr>
      <xdr:spPr>
        <a:xfrm>
          <a:off x="4902200" y="1397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4740</xdr:rowOff>
    </xdr:from>
    <xdr:ext cx="762000" cy="259045"/>
    <xdr:sp macro="" textlink="">
      <xdr:nvSpPr>
        <xdr:cNvPr id="215" name="人件費・物件費等の状況該当値テキスト"/>
        <xdr:cNvSpPr txBox="1"/>
      </xdr:nvSpPr>
      <xdr:spPr>
        <a:xfrm>
          <a:off x="5041900" y="1389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33772</xdr:rowOff>
    </xdr:from>
    <xdr:to>
      <xdr:col>19</xdr:col>
      <xdr:colOff>184150</xdr:colOff>
      <xdr:row>81</xdr:row>
      <xdr:rowOff>135372</xdr:rowOff>
    </xdr:to>
    <xdr:sp macro="" textlink="">
      <xdr:nvSpPr>
        <xdr:cNvPr id="216" name="楕円 215"/>
        <xdr:cNvSpPr/>
      </xdr:nvSpPr>
      <xdr:spPr>
        <a:xfrm>
          <a:off x="4064000" y="139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145549</xdr:rowOff>
    </xdr:from>
    <xdr:ext cx="736600" cy="259045"/>
    <xdr:sp macro="" textlink="">
      <xdr:nvSpPr>
        <xdr:cNvPr id="217" name="テキスト ボックス 216"/>
        <xdr:cNvSpPr txBox="1"/>
      </xdr:nvSpPr>
      <xdr:spPr>
        <a:xfrm>
          <a:off x="3733800" y="13690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165520</xdr:rowOff>
    </xdr:from>
    <xdr:to>
      <xdr:col>15</xdr:col>
      <xdr:colOff>133350</xdr:colOff>
      <xdr:row>81</xdr:row>
      <xdr:rowOff>95670</xdr:rowOff>
    </xdr:to>
    <xdr:sp macro="" textlink="">
      <xdr:nvSpPr>
        <xdr:cNvPr id="218" name="楕円 217"/>
        <xdr:cNvSpPr/>
      </xdr:nvSpPr>
      <xdr:spPr>
        <a:xfrm>
          <a:off x="3175000" y="138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105847</xdr:rowOff>
    </xdr:from>
    <xdr:ext cx="762000" cy="259045"/>
    <xdr:sp macro="" textlink="">
      <xdr:nvSpPr>
        <xdr:cNvPr id="219" name="テキスト ボックス 218"/>
        <xdr:cNvSpPr txBox="1"/>
      </xdr:nvSpPr>
      <xdr:spPr>
        <a:xfrm>
          <a:off x="2844800" y="136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135398</xdr:rowOff>
    </xdr:from>
    <xdr:to>
      <xdr:col>11</xdr:col>
      <xdr:colOff>82550</xdr:colOff>
      <xdr:row>81</xdr:row>
      <xdr:rowOff>65548</xdr:rowOff>
    </xdr:to>
    <xdr:sp macro="" textlink="">
      <xdr:nvSpPr>
        <xdr:cNvPr id="220" name="楕円 219"/>
        <xdr:cNvSpPr/>
      </xdr:nvSpPr>
      <xdr:spPr>
        <a:xfrm>
          <a:off x="2286000" y="138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75725</xdr:rowOff>
    </xdr:from>
    <xdr:ext cx="762000" cy="259045"/>
    <xdr:sp macro="" textlink="">
      <xdr:nvSpPr>
        <xdr:cNvPr id="221" name="テキスト ボックス 220"/>
        <xdr:cNvSpPr txBox="1"/>
      </xdr:nvSpPr>
      <xdr:spPr>
        <a:xfrm>
          <a:off x="1955800" y="1362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103772</xdr:rowOff>
    </xdr:from>
    <xdr:to>
      <xdr:col>7</xdr:col>
      <xdr:colOff>31750</xdr:colOff>
      <xdr:row>81</xdr:row>
      <xdr:rowOff>33922</xdr:rowOff>
    </xdr:to>
    <xdr:sp macro="" textlink="">
      <xdr:nvSpPr>
        <xdr:cNvPr id="222" name="楕円 221"/>
        <xdr:cNvSpPr/>
      </xdr:nvSpPr>
      <xdr:spPr>
        <a:xfrm>
          <a:off x="1397000" y="138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44099</xdr:rowOff>
    </xdr:from>
    <xdr:ext cx="762000" cy="259045"/>
    <xdr:sp macro="" textlink="">
      <xdr:nvSpPr>
        <xdr:cNvPr id="223" name="テキスト ボックス 222"/>
        <xdr:cNvSpPr txBox="1"/>
      </xdr:nvSpPr>
      <xdr:spPr>
        <a:xfrm>
          <a:off x="1066800" y="1358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全国市平均、全国町村平均、類似団体平均ともに上回っている。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今後、時代の変化に対応した見直しを図り、給与諸手当等の適正化に努める。また、町の給与改定については国の人事勧告を基本とし、県・近隣市町村の状況を踏まえ適正化に取り組む。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88</xdr:row>
      <xdr:rowOff>120650</xdr:rowOff>
    </xdr:to>
    <xdr:cxnSp macro="">
      <xdr:nvCxnSpPr>
        <xdr:cNvPr id="252" name="直線コネクタ 251"/>
        <xdr:cNvCxnSpPr/>
      </xdr:nvCxnSpPr>
      <xdr:spPr>
        <a:xfrm flipV="1">
          <a:off x="17018000" y="13934722"/>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5"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6" name="直線コネクタ 255"/>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88</xdr:row>
      <xdr:rowOff>13405</xdr:rowOff>
    </xdr:to>
    <xdr:cxnSp macro="">
      <xdr:nvCxnSpPr>
        <xdr:cNvPr id="257" name="直線コネクタ 256"/>
        <xdr:cNvCxnSpPr/>
      </xdr:nvCxnSpPr>
      <xdr:spPr>
        <a:xfrm flipV="1">
          <a:off x="16179800" y="150205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88</xdr:row>
      <xdr:rowOff>13405</xdr:rowOff>
    </xdr:to>
    <xdr:cxnSp macro="">
      <xdr:nvCxnSpPr>
        <xdr:cNvPr id="260" name="直線コネクタ 259"/>
        <xdr:cNvCxnSpPr/>
      </xdr:nvCxnSpPr>
      <xdr:spPr>
        <a:xfrm>
          <a:off x="15290800" y="149401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1" name="フローチャート: 判断 260"/>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2" name="テキスト ボックス 261"/>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88</xdr:row>
      <xdr:rowOff>67028</xdr:rowOff>
    </xdr:to>
    <xdr:cxnSp macro="">
      <xdr:nvCxnSpPr>
        <xdr:cNvPr id="263" name="直線コネクタ 262"/>
        <xdr:cNvCxnSpPr/>
      </xdr:nvCxnSpPr>
      <xdr:spPr>
        <a:xfrm flipV="1">
          <a:off x="14401800" y="149401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4" name="フローチャート: 判断 263"/>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5" name="テキスト ボックス 264"/>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90</xdr:row>
      <xdr:rowOff>19050</xdr:rowOff>
    </xdr:to>
    <xdr:cxnSp macro="">
      <xdr:nvCxnSpPr>
        <xdr:cNvPr id="266" name="直線コネクタ 265"/>
        <xdr:cNvCxnSpPr/>
      </xdr:nvCxnSpPr>
      <xdr:spPr>
        <a:xfrm flipV="1">
          <a:off x="13512800" y="15154628"/>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7" name="フローチャート: 判断 266"/>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8" name="テキスト ボックス 267"/>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6" name="楕円 275"/>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7" name="給与水準   （国との比較）該当値テキスト"/>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134055</xdr:rowOff>
    </xdr:from>
    <xdr:to>
      <xdr:col>77</xdr:col>
      <xdr:colOff>95250</xdr:colOff>
      <xdr:row>88</xdr:row>
      <xdr:rowOff>64205</xdr:rowOff>
    </xdr:to>
    <xdr:sp macro="" textlink="">
      <xdr:nvSpPr>
        <xdr:cNvPr id="278" name="楕円 277"/>
        <xdr:cNvSpPr/>
      </xdr:nvSpPr>
      <xdr:spPr>
        <a:xfrm>
          <a:off x="16129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48982</xdr:rowOff>
    </xdr:from>
    <xdr:ext cx="736600" cy="259045"/>
    <xdr:sp macro="" textlink="">
      <xdr:nvSpPr>
        <xdr:cNvPr id="279" name="テキスト ボックス 278"/>
        <xdr:cNvSpPr txBox="1"/>
      </xdr:nvSpPr>
      <xdr:spPr>
        <a:xfrm>
          <a:off x="15798800" y="1513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80" name="楕円 279"/>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81" name="テキスト ボックス 280"/>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82" name="楕円 281"/>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83" name="テキスト ボックス 282"/>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4" name="楕円 283"/>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5" name="テキスト ボックス 284"/>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埼玉県平均を上回っているが、類似団体平均を下回っており、全国平均と同水準である。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横断的業務や新しい行政課題等に的確に対応できるよう組織の再編成を行うなど、職員数の適正化に努める。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7" name="直線コネクタ 316"/>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18" name="定員管理の状況最小値テキスト"/>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19" name="直線コネクタ 318"/>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0"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1" name="直線コネクタ 320"/>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133078</xdr:rowOff>
    </xdr:from>
    <xdr:to>
      <xdr:col>81</xdr:col>
      <xdr:colOff>44450</xdr:colOff>
      <xdr:row>59</xdr:row>
      <xdr:rowOff>167549</xdr:rowOff>
    </xdr:to>
    <xdr:cxnSp macro="">
      <xdr:nvCxnSpPr>
        <xdr:cNvPr id="322" name="直線コネクタ 321"/>
        <xdr:cNvCxnSpPr/>
      </xdr:nvCxnSpPr>
      <xdr:spPr>
        <a:xfrm>
          <a:off x="16179800" y="1024862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3" name="定員管理の状況平均値テキスト"/>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4" name="フローチャート: 判断 323"/>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88265</xdr:rowOff>
    </xdr:from>
    <xdr:to>
      <xdr:col>77</xdr:col>
      <xdr:colOff>44450</xdr:colOff>
      <xdr:row>59</xdr:row>
      <xdr:rowOff>133078</xdr:rowOff>
    </xdr:to>
    <xdr:cxnSp macro="">
      <xdr:nvCxnSpPr>
        <xdr:cNvPr id="325" name="直線コネクタ 324"/>
        <xdr:cNvCxnSpPr/>
      </xdr:nvCxnSpPr>
      <xdr:spPr>
        <a:xfrm>
          <a:off x="15290800" y="1020381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57241</xdr:rowOff>
    </xdr:from>
    <xdr:to>
      <xdr:col>72</xdr:col>
      <xdr:colOff>203200</xdr:colOff>
      <xdr:row>59</xdr:row>
      <xdr:rowOff>88265</xdr:rowOff>
    </xdr:to>
    <xdr:cxnSp macro="">
      <xdr:nvCxnSpPr>
        <xdr:cNvPr id="328" name="直線コネクタ 327"/>
        <xdr:cNvCxnSpPr/>
      </xdr:nvCxnSpPr>
      <xdr:spPr>
        <a:xfrm>
          <a:off x="14401800" y="1017279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29" name="フローチャート: 判断 328"/>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0" name="テキスト ボックス 329"/>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33110</xdr:rowOff>
    </xdr:from>
    <xdr:to>
      <xdr:col>68</xdr:col>
      <xdr:colOff>152400</xdr:colOff>
      <xdr:row>59</xdr:row>
      <xdr:rowOff>57241</xdr:rowOff>
    </xdr:to>
    <xdr:cxnSp macro="">
      <xdr:nvCxnSpPr>
        <xdr:cNvPr id="331" name="直線コネクタ 330"/>
        <xdr:cNvCxnSpPr/>
      </xdr:nvCxnSpPr>
      <xdr:spPr>
        <a:xfrm>
          <a:off x="13512800" y="1014866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2" name="フローチャート: 判断 331"/>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3" name="テキスト ボックス 332"/>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4" name="フローチャート: 判断 333"/>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5" name="テキスト ボックス 334"/>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116749</xdr:rowOff>
    </xdr:from>
    <xdr:to>
      <xdr:col>81</xdr:col>
      <xdr:colOff>95250</xdr:colOff>
      <xdr:row>60</xdr:row>
      <xdr:rowOff>46899</xdr:rowOff>
    </xdr:to>
    <xdr:sp macro="" textlink="">
      <xdr:nvSpPr>
        <xdr:cNvPr id="341" name="楕円 340"/>
        <xdr:cNvSpPr/>
      </xdr:nvSpPr>
      <xdr:spPr>
        <a:xfrm>
          <a:off x="169672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133276</xdr:rowOff>
    </xdr:from>
    <xdr:ext cx="762000" cy="259045"/>
    <xdr:sp macro="" textlink="">
      <xdr:nvSpPr>
        <xdr:cNvPr id="342" name="定員管理の状況該当値テキスト"/>
        <xdr:cNvSpPr txBox="1"/>
      </xdr:nvSpPr>
      <xdr:spPr>
        <a:xfrm>
          <a:off x="17106900" y="1007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82278</xdr:rowOff>
    </xdr:from>
    <xdr:to>
      <xdr:col>77</xdr:col>
      <xdr:colOff>95250</xdr:colOff>
      <xdr:row>60</xdr:row>
      <xdr:rowOff>12428</xdr:rowOff>
    </xdr:to>
    <xdr:sp macro="" textlink="">
      <xdr:nvSpPr>
        <xdr:cNvPr id="343" name="楕円 342"/>
        <xdr:cNvSpPr/>
      </xdr:nvSpPr>
      <xdr:spPr>
        <a:xfrm>
          <a:off x="16129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22605</xdr:rowOff>
    </xdr:from>
    <xdr:ext cx="736600" cy="259045"/>
    <xdr:sp macro="" textlink="">
      <xdr:nvSpPr>
        <xdr:cNvPr id="344" name="テキスト ボックス 343"/>
        <xdr:cNvSpPr txBox="1"/>
      </xdr:nvSpPr>
      <xdr:spPr>
        <a:xfrm>
          <a:off x="15798800" y="996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37465</xdr:rowOff>
    </xdr:from>
    <xdr:to>
      <xdr:col>73</xdr:col>
      <xdr:colOff>44450</xdr:colOff>
      <xdr:row>59</xdr:row>
      <xdr:rowOff>139065</xdr:rowOff>
    </xdr:to>
    <xdr:sp macro="" textlink="">
      <xdr:nvSpPr>
        <xdr:cNvPr id="345" name="楕円 344"/>
        <xdr:cNvSpPr/>
      </xdr:nvSpPr>
      <xdr:spPr>
        <a:xfrm>
          <a:off x="15240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149242</xdr:rowOff>
    </xdr:from>
    <xdr:ext cx="762000" cy="259045"/>
    <xdr:sp macro="" textlink="">
      <xdr:nvSpPr>
        <xdr:cNvPr id="346" name="テキスト ボックス 345"/>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6441</xdr:rowOff>
    </xdr:from>
    <xdr:to>
      <xdr:col>68</xdr:col>
      <xdr:colOff>203200</xdr:colOff>
      <xdr:row>59</xdr:row>
      <xdr:rowOff>108041</xdr:rowOff>
    </xdr:to>
    <xdr:sp macro="" textlink="">
      <xdr:nvSpPr>
        <xdr:cNvPr id="347" name="楕円 346"/>
        <xdr:cNvSpPr/>
      </xdr:nvSpPr>
      <xdr:spPr>
        <a:xfrm>
          <a:off x="14351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118218</xdr:rowOff>
    </xdr:from>
    <xdr:ext cx="762000" cy="259045"/>
    <xdr:sp macro="" textlink="">
      <xdr:nvSpPr>
        <xdr:cNvPr id="348" name="テキスト ボックス 347"/>
        <xdr:cNvSpPr txBox="1"/>
      </xdr:nvSpPr>
      <xdr:spPr>
        <a:xfrm>
          <a:off x="14020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153760</xdr:rowOff>
    </xdr:from>
    <xdr:to>
      <xdr:col>64</xdr:col>
      <xdr:colOff>152400</xdr:colOff>
      <xdr:row>59</xdr:row>
      <xdr:rowOff>83910</xdr:rowOff>
    </xdr:to>
    <xdr:sp macro="" textlink="">
      <xdr:nvSpPr>
        <xdr:cNvPr id="349" name="楕円 348"/>
        <xdr:cNvSpPr/>
      </xdr:nvSpPr>
      <xdr:spPr>
        <a:xfrm>
          <a:off x="13462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94087</xdr:rowOff>
    </xdr:from>
    <xdr:ext cx="762000" cy="259045"/>
    <xdr:sp macro="" textlink="">
      <xdr:nvSpPr>
        <xdr:cNvPr id="350" name="テキスト ボックス 349"/>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全国平均及び埼玉県平均を上回っているが、類似団体平均を下回っている。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実質公債費比率については前年度と同水準を維持できている。今後は施設の複合化等の大規模事業の借入れが予定されていることから、比率の上昇が予想される。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今後も起債対象事業の精査を行うとともに、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等総合管理基金を計画的に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活用し、実質公債費比率の上昇の抑制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7" name="直線コネクタ 376"/>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78" name="公債費負担の状況最小値テキスト"/>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79" name="直線コネクタ 378"/>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20828</xdr:rowOff>
    </xdr:to>
    <xdr:cxnSp macro="">
      <xdr:nvCxnSpPr>
        <xdr:cNvPr id="382" name="直線コネクタ 381"/>
        <xdr:cNvCxnSpPr/>
      </xdr:nvCxnSpPr>
      <xdr:spPr>
        <a:xfrm>
          <a:off x="16179800" y="6878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3"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4" name="フローチャート: 判断 383"/>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20828</xdr:rowOff>
    </xdr:to>
    <xdr:cxnSp macro="">
      <xdr:nvCxnSpPr>
        <xdr:cNvPr id="385" name="直線コネクタ 384"/>
        <xdr:cNvCxnSpPr/>
      </xdr:nvCxnSpPr>
      <xdr:spPr>
        <a:xfrm>
          <a:off x="15290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6" name="フローチャート: 判断 385"/>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7" name="テキスト ボックス 386"/>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11176</xdr:rowOff>
    </xdr:to>
    <xdr:cxnSp macro="">
      <xdr:nvCxnSpPr>
        <xdr:cNvPr id="388" name="直線コネクタ 387"/>
        <xdr:cNvCxnSpPr/>
      </xdr:nvCxnSpPr>
      <xdr:spPr>
        <a:xfrm>
          <a:off x="14401800" y="685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40132</xdr:rowOff>
    </xdr:to>
    <xdr:cxnSp macro="">
      <xdr:nvCxnSpPr>
        <xdr:cNvPr id="391" name="直線コネクタ 390"/>
        <xdr:cNvCxnSpPr/>
      </xdr:nvCxnSpPr>
      <xdr:spPr>
        <a:xfrm flipV="1">
          <a:off x="13512800" y="68595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2" name="フローチャート: 判断 391"/>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3" name="テキスト ボックス 392"/>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5" name="テキスト ボックス 394"/>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401" name="楕円 400"/>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02"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403" name="楕円 402"/>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4" name="テキスト ボックス 403"/>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5" name="楕円 404"/>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6" name="テキスト ボックス 405"/>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7" name="楕円 406"/>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8" name="テキスト ボックス 407"/>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9" name="楕円 408"/>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10" name="テキスト ボックス 409"/>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類似団体平均、全国平均、埼玉県平均ともに下回っている。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新規借入れの抑制により、将来負担額が減少するとともに、充当可能財源の確保に努めたことによるものと考えられる。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引き続き、公債費の抑制及び基金への積立てを継続し、財政の健全化に努める。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1" name="直線コネクタ 440"/>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2"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3" name="直線コネクタ 442"/>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107103</xdr:rowOff>
    </xdr:from>
    <xdr:to>
      <xdr:col>81</xdr:col>
      <xdr:colOff>44450</xdr:colOff>
      <xdr:row>15</xdr:row>
      <xdr:rowOff>19534</xdr:rowOff>
    </xdr:to>
    <xdr:cxnSp macro="">
      <xdr:nvCxnSpPr>
        <xdr:cNvPr id="446" name="直線コネクタ 445"/>
        <xdr:cNvCxnSpPr/>
      </xdr:nvCxnSpPr>
      <xdr:spPr>
        <a:xfrm flipV="1">
          <a:off x="16179800" y="2507403"/>
          <a:ext cx="8382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7" name="将来負担の状況平均値テキスト"/>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48" name="フローチャート: 判断 447"/>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18385</xdr:rowOff>
    </xdr:from>
    <xdr:to>
      <xdr:col>77</xdr:col>
      <xdr:colOff>44450</xdr:colOff>
      <xdr:row>15</xdr:row>
      <xdr:rowOff>19534</xdr:rowOff>
    </xdr:to>
    <xdr:cxnSp macro="">
      <xdr:nvCxnSpPr>
        <xdr:cNvPr id="449" name="直線コネクタ 448"/>
        <xdr:cNvCxnSpPr/>
      </xdr:nvCxnSpPr>
      <xdr:spPr>
        <a:xfrm>
          <a:off x="15290800" y="259013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0" name="フローチャート: 判断 449"/>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1" name="テキスト ボックス 450"/>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18385</xdr:rowOff>
    </xdr:from>
    <xdr:to>
      <xdr:col>72</xdr:col>
      <xdr:colOff>203200</xdr:colOff>
      <xdr:row>15</xdr:row>
      <xdr:rowOff>26428</xdr:rowOff>
    </xdr:to>
    <xdr:cxnSp macro="">
      <xdr:nvCxnSpPr>
        <xdr:cNvPr id="452" name="直線コネクタ 451"/>
        <xdr:cNvCxnSpPr/>
      </xdr:nvCxnSpPr>
      <xdr:spPr>
        <a:xfrm flipV="1">
          <a:off x="14401800" y="259013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3" name="フローチャート: 判断 452"/>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4" name="テキスト ボックス 453"/>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26428</xdr:rowOff>
    </xdr:from>
    <xdr:to>
      <xdr:col>68</xdr:col>
      <xdr:colOff>152400</xdr:colOff>
      <xdr:row>16</xdr:row>
      <xdr:rowOff>74446</xdr:rowOff>
    </xdr:to>
    <xdr:cxnSp macro="">
      <xdr:nvCxnSpPr>
        <xdr:cNvPr id="455" name="直線コネクタ 454"/>
        <xdr:cNvCxnSpPr/>
      </xdr:nvCxnSpPr>
      <xdr:spPr>
        <a:xfrm flipV="1">
          <a:off x="13512800" y="2598178"/>
          <a:ext cx="8890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6" name="フローチャート: 判断 455"/>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57" name="テキスト ボックス 456"/>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8" name="フローチャート: 判断 457"/>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59" name="テキスト ボックス 458"/>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65" name="楕円 464"/>
        <xdr:cNvSpPr/>
      </xdr:nvSpPr>
      <xdr:spPr>
        <a:xfrm>
          <a:off x="169672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72830</xdr:rowOff>
    </xdr:from>
    <xdr:ext cx="762000" cy="259045"/>
    <xdr:sp macro="" textlink="">
      <xdr:nvSpPr>
        <xdr:cNvPr id="466" name="将来負担の状況該当値テキスト"/>
        <xdr:cNvSpPr txBox="1"/>
      </xdr:nvSpPr>
      <xdr:spPr>
        <a:xfrm>
          <a:off x="17106900" y="23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140184</xdr:rowOff>
    </xdr:from>
    <xdr:to>
      <xdr:col>77</xdr:col>
      <xdr:colOff>95250</xdr:colOff>
      <xdr:row>15</xdr:row>
      <xdr:rowOff>70334</xdr:rowOff>
    </xdr:to>
    <xdr:sp macro="" textlink="">
      <xdr:nvSpPr>
        <xdr:cNvPr id="467" name="楕円 466"/>
        <xdr:cNvSpPr/>
      </xdr:nvSpPr>
      <xdr:spPr>
        <a:xfrm>
          <a:off x="16129000" y="25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80511</xdr:rowOff>
    </xdr:from>
    <xdr:ext cx="736600" cy="259045"/>
    <xdr:sp macro="" textlink="">
      <xdr:nvSpPr>
        <xdr:cNvPr id="468" name="テキスト ボックス 467"/>
        <xdr:cNvSpPr txBox="1"/>
      </xdr:nvSpPr>
      <xdr:spPr>
        <a:xfrm>
          <a:off x="15798800" y="230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139035</xdr:rowOff>
    </xdr:from>
    <xdr:to>
      <xdr:col>73</xdr:col>
      <xdr:colOff>44450</xdr:colOff>
      <xdr:row>15</xdr:row>
      <xdr:rowOff>69185</xdr:rowOff>
    </xdr:to>
    <xdr:sp macro="" textlink="">
      <xdr:nvSpPr>
        <xdr:cNvPr id="469" name="楕円 468"/>
        <xdr:cNvSpPr/>
      </xdr:nvSpPr>
      <xdr:spPr>
        <a:xfrm>
          <a:off x="15240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79362</xdr:rowOff>
    </xdr:from>
    <xdr:ext cx="762000" cy="259045"/>
    <xdr:sp macro="" textlink="">
      <xdr:nvSpPr>
        <xdr:cNvPr id="470" name="テキスト ボックス 469"/>
        <xdr:cNvSpPr txBox="1"/>
      </xdr:nvSpPr>
      <xdr:spPr>
        <a:xfrm>
          <a:off x="14909800" y="23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147078</xdr:rowOff>
    </xdr:from>
    <xdr:to>
      <xdr:col>68</xdr:col>
      <xdr:colOff>203200</xdr:colOff>
      <xdr:row>15</xdr:row>
      <xdr:rowOff>77228</xdr:rowOff>
    </xdr:to>
    <xdr:sp macro="" textlink="">
      <xdr:nvSpPr>
        <xdr:cNvPr id="471" name="楕円 470"/>
        <xdr:cNvSpPr/>
      </xdr:nvSpPr>
      <xdr:spPr>
        <a:xfrm>
          <a:off x="14351000" y="25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87405</xdr:rowOff>
    </xdr:from>
    <xdr:ext cx="762000" cy="259045"/>
    <xdr:sp macro="" textlink="">
      <xdr:nvSpPr>
        <xdr:cNvPr id="472" name="テキスト ボックス 471"/>
        <xdr:cNvSpPr txBox="1"/>
      </xdr:nvSpPr>
      <xdr:spPr>
        <a:xfrm>
          <a:off x="14020800" y="231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23646</xdr:rowOff>
    </xdr:from>
    <xdr:to>
      <xdr:col>64</xdr:col>
      <xdr:colOff>152400</xdr:colOff>
      <xdr:row>16</xdr:row>
      <xdr:rowOff>125246</xdr:rowOff>
    </xdr:to>
    <xdr:sp macro="" textlink="">
      <xdr:nvSpPr>
        <xdr:cNvPr id="473" name="楕円 472"/>
        <xdr:cNvSpPr/>
      </xdr:nvSpPr>
      <xdr:spPr>
        <a:xfrm>
          <a:off x="134620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135423</xdr:rowOff>
    </xdr:from>
    <xdr:ext cx="762000" cy="259045"/>
    <xdr:sp macro="" textlink="">
      <xdr:nvSpPr>
        <xdr:cNvPr id="474" name="テキスト ボックス 473"/>
        <xdr:cNvSpPr txBox="1"/>
      </xdr:nvSpPr>
      <xdr:spPr>
        <a:xfrm>
          <a:off x="13131800" y="253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18,920
18,766
38.64
7,124,235
6,637,678
457,304
4,695,736
5,334,539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類似団体平均を上回っているが、全国平均及び埼玉県平均を下回っている。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人件費に係る経常収支比率が前年度に比べ上昇している要因は、育休職員の復帰によるものである。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今後も引き続き、職員採用計画に基づいた職員採用等に努め、職員数の適正化を図る。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67128</xdr:rowOff>
    </xdr:from>
    <xdr:to>
      <xdr:col>24</xdr:col>
      <xdr:colOff>25400</xdr:colOff>
      <xdr:row>36</xdr:row>
      <xdr:rowOff>110672</xdr:rowOff>
    </xdr:to>
    <xdr:cxnSp macro="">
      <xdr:nvCxnSpPr>
        <xdr:cNvPr id="68" name="直線コネクタ 67"/>
        <xdr:cNvCxnSpPr/>
      </xdr:nvCxnSpPr>
      <xdr:spPr>
        <a:xfrm>
          <a:off x="3987800" y="6239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23586</xdr:rowOff>
    </xdr:from>
    <xdr:to>
      <xdr:col>19</xdr:col>
      <xdr:colOff>187325</xdr:colOff>
      <xdr:row>36</xdr:row>
      <xdr:rowOff>67128</xdr:rowOff>
    </xdr:to>
    <xdr:cxnSp macro="">
      <xdr:nvCxnSpPr>
        <xdr:cNvPr id="71" name="直線コネクタ 70"/>
        <xdr:cNvCxnSpPr/>
      </xdr:nvCxnSpPr>
      <xdr:spPr>
        <a:xfrm>
          <a:off x="3098800" y="6195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23586</xdr:rowOff>
    </xdr:from>
    <xdr:to>
      <xdr:col>15</xdr:col>
      <xdr:colOff>98425</xdr:colOff>
      <xdr:row>36</xdr:row>
      <xdr:rowOff>67128</xdr:rowOff>
    </xdr:to>
    <xdr:cxnSp macro="">
      <xdr:nvCxnSpPr>
        <xdr:cNvPr id="74" name="直線コネクタ 73"/>
        <xdr:cNvCxnSpPr/>
      </xdr:nvCxnSpPr>
      <xdr:spPr>
        <a:xfrm flipV="1">
          <a:off x="2209800" y="6195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162378</xdr:rowOff>
    </xdr:from>
    <xdr:to>
      <xdr:col>11</xdr:col>
      <xdr:colOff>9525</xdr:colOff>
      <xdr:row>36</xdr:row>
      <xdr:rowOff>67128</xdr:rowOff>
    </xdr:to>
    <xdr:cxnSp macro="">
      <xdr:nvCxnSpPr>
        <xdr:cNvPr id="77" name="直線コネクタ 76"/>
        <xdr:cNvCxnSpPr/>
      </xdr:nvCxnSpPr>
      <xdr:spPr>
        <a:xfrm>
          <a:off x="1320800" y="616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87" name="楕円 86"/>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31949</xdr:rowOff>
    </xdr:from>
    <xdr:ext cx="762000" cy="259045"/>
    <xdr:sp macro="" textlink="">
      <xdr:nvSpPr>
        <xdr:cNvPr id="88" name="人件費該当値テキスト"/>
        <xdr:cNvSpPr txBox="1"/>
      </xdr:nvSpPr>
      <xdr:spPr>
        <a:xfrm>
          <a:off x="4914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16328</xdr:rowOff>
    </xdr:from>
    <xdr:to>
      <xdr:col>20</xdr:col>
      <xdr:colOff>38100</xdr:colOff>
      <xdr:row>36</xdr:row>
      <xdr:rowOff>117928</xdr:rowOff>
    </xdr:to>
    <xdr:sp macro="" textlink="">
      <xdr:nvSpPr>
        <xdr:cNvPr id="89" name="楕円 88"/>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102705</xdr:rowOff>
    </xdr:from>
    <xdr:ext cx="736600" cy="259045"/>
    <xdr:sp macro="" textlink="">
      <xdr:nvSpPr>
        <xdr:cNvPr id="90" name="テキスト ボックス 89"/>
        <xdr:cNvSpPr txBox="1"/>
      </xdr:nvSpPr>
      <xdr:spPr>
        <a:xfrm>
          <a:off x="3606800" y="627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144236</xdr:rowOff>
    </xdr:from>
    <xdr:to>
      <xdr:col>15</xdr:col>
      <xdr:colOff>149225</xdr:colOff>
      <xdr:row>36</xdr:row>
      <xdr:rowOff>74386</xdr:rowOff>
    </xdr:to>
    <xdr:sp macro="" textlink="">
      <xdr:nvSpPr>
        <xdr:cNvPr id="91" name="楕円 90"/>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59163</xdr:rowOff>
    </xdr:from>
    <xdr:ext cx="762000" cy="259045"/>
    <xdr:sp macro="" textlink="">
      <xdr:nvSpPr>
        <xdr:cNvPr id="92" name="テキスト ボックス 91"/>
        <xdr:cNvSpPr txBox="1"/>
      </xdr:nvSpPr>
      <xdr:spPr>
        <a:xfrm>
          <a:off x="2717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16328</xdr:rowOff>
    </xdr:from>
    <xdr:to>
      <xdr:col>11</xdr:col>
      <xdr:colOff>60325</xdr:colOff>
      <xdr:row>36</xdr:row>
      <xdr:rowOff>117928</xdr:rowOff>
    </xdr:to>
    <xdr:sp macro="" textlink="">
      <xdr:nvSpPr>
        <xdr:cNvPr id="93" name="楕円 92"/>
        <xdr:cNvSpPr/>
      </xdr:nvSpPr>
      <xdr:spPr>
        <a:xfrm>
          <a:off x="2159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94" name="テキスト ボックス 93"/>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95" name="楕円 94"/>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96" name="テキスト ボックス 95"/>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類似団体平均を上回っているが、全国平均及び埼玉県平均を下回っている。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経常一般財源の増により、物件費に係る経常収支比率は微減しているものの、物件費決算額は小中学校のパソコン入替え等の要因により増加している。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今度も職員一人ひとりのコスト意識をより一層高め、経費の削減に努める。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62230</xdr:rowOff>
    </xdr:to>
    <xdr:cxnSp macro="">
      <xdr:nvCxnSpPr>
        <xdr:cNvPr id="129" name="直線コネクタ 128"/>
        <xdr:cNvCxnSpPr/>
      </xdr:nvCxnSpPr>
      <xdr:spPr>
        <a:xfrm flipV="1">
          <a:off x="15671800" y="2969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62230</xdr:rowOff>
    </xdr:to>
    <xdr:cxnSp macro="">
      <xdr:nvCxnSpPr>
        <xdr:cNvPr id="132" name="直線コネクタ 131"/>
        <xdr:cNvCxnSpPr/>
      </xdr:nvCxnSpPr>
      <xdr:spPr>
        <a:xfrm>
          <a:off x="14782800" y="290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16</xdr:row>
      <xdr:rowOff>165100</xdr:rowOff>
    </xdr:to>
    <xdr:cxnSp macro="">
      <xdr:nvCxnSpPr>
        <xdr:cNvPr id="135" name="直線コネクタ 134"/>
        <xdr:cNvCxnSpPr/>
      </xdr:nvCxnSpPr>
      <xdr:spPr>
        <a:xfrm>
          <a:off x="13893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142240</xdr:rowOff>
    </xdr:to>
    <xdr:cxnSp macro="">
      <xdr:nvCxnSpPr>
        <xdr:cNvPr id="138" name="直線コネクタ 137"/>
        <xdr:cNvCxnSpPr/>
      </xdr:nvCxnSpPr>
      <xdr:spPr>
        <a:xfrm>
          <a:off x="13004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8" name="楕円 147"/>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9"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50" name="楕円 149"/>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51" name="テキスト ボックス 150"/>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4" name="楕円 153"/>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55" name="テキスト ボックス 154"/>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6" name="楕円 155"/>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7" name="テキスト ボックス 156"/>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類似団体平均と概ね同水準であり、全国平均及び埼玉県平均を下回っている。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扶助費に係る経常一般財源については、高齢化の進行等により前年比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ポイント上昇している。今後も歳出総額における扶助費の占める割合は増加傾向にあると思われるため、事業精査等により歳出抑制に努める。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69850</xdr:rowOff>
    </xdr:to>
    <xdr:cxnSp macro="">
      <xdr:nvCxnSpPr>
        <xdr:cNvPr id="190" name="直線コネクタ 189"/>
        <xdr:cNvCxnSpPr/>
      </xdr:nvCxnSpPr>
      <xdr:spPr>
        <a:xfrm>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93" name="直線コネクタ 192"/>
        <xdr:cNvCxnSpPr/>
      </xdr:nvCxnSpPr>
      <xdr:spPr>
        <a:xfrm flipV="1">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12700</xdr:rowOff>
    </xdr:to>
    <xdr:cxnSp macro="">
      <xdr:nvCxnSpPr>
        <xdr:cNvPr id="196" name="直線コネクタ 195"/>
        <xdr:cNvCxnSpPr/>
      </xdr:nvCxnSpPr>
      <xdr:spPr>
        <a:xfrm>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127000</xdr:rowOff>
    </xdr:to>
    <xdr:cxnSp macro="">
      <xdr:nvCxnSpPr>
        <xdr:cNvPr id="199" name="直線コネクタ 198"/>
        <xdr:cNvCxnSpPr/>
      </xdr:nvCxnSpPr>
      <xdr:spPr>
        <a:xfrm>
          <a:off x="1320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14" name="テキスト ボックス 213"/>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類似団体平均、全国平均及び埼玉県平均いずれも上回っている。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その他に係る経常収支比率が増加している要因は、農業集落排水事業特別会計繰出金の増加によるものと考えられる。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今後も、特別会計への繰出金の増が見込まれるため、事業精査を行い歳出抑制に努める。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113393</xdr:rowOff>
    </xdr:from>
    <xdr:to>
      <xdr:col>82</xdr:col>
      <xdr:colOff>107950</xdr:colOff>
      <xdr:row>57</xdr:row>
      <xdr:rowOff>135165</xdr:rowOff>
    </xdr:to>
    <xdr:cxnSp macro="">
      <xdr:nvCxnSpPr>
        <xdr:cNvPr id="253" name="直線コネクタ 252"/>
        <xdr:cNvCxnSpPr/>
      </xdr:nvCxnSpPr>
      <xdr:spPr>
        <a:xfrm>
          <a:off x="15671800" y="9886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113393</xdr:rowOff>
    </xdr:to>
    <xdr:cxnSp macro="">
      <xdr:nvCxnSpPr>
        <xdr:cNvPr id="256" name="直線コネクタ 255"/>
        <xdr:cNvCxnSpPr/>
      </xdr:nvCxnSpPr>
      <xdr:spPr>
        <a:xfrm>
          <a:off x="14782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57</xdr:row>
      <xdr:rowOff>80735</xdr:rowOff>
    </xdr:to>
    <xdr:cxnSp macro="">
      <xdr:nvCxnSpPr>
        <xdr:cNvPr id="259" name="直線コネクタ 258"/>
        <xdr:cNvCxnSpPr/>
      </xdr:nvCxnSpPr>
      <xdr:spPr>
        <a:xfrm>
          <a:off x="13893800" y="9700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99785</xdr:rowOff>
    </xdr:to>
    <xdr:cxnSp macro="">
      <xdr:nvCxnSpPr>
        <xdr:cNvPr id="262" name="直線コネクタ 261"/>
        <xdr:cNvCxnSpPr/>
      </xdr:nvCxnSpPr>
      <xdr:spPr>
        <a:xfrm>
          <a:off x="13004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2" name="楕円 271"/>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3" name="その他該当値テキスト"/>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4" name="楕円 273"/>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5" name="テキスト ボックス 274"/>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6" name="楕円 275"/>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7" name="テキスト ボックス 276"/>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8" name="楕円 277"/>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9" name="テキスト ボックス 278"/>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80" name="楕円 279"/>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91820</xdr:rowOff>
    </xdr:from>
    <xdr:ext cx="762000" cy="259045"/>
    <xdr:sp macro="" textlink="">
      <xdr:nvSpPr>
        <xdr:cNvPr id="281" name="テキスト ボックス 280"/>
        <xdr:cNvSpPr txBox="1"/>
      </xdr:nvSpPr>
      <xdr:spPr>
        <a:xfrm>
          <a:off x="12623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類似団体平均、全国平均及び埼玉県平均いずれも上回っている。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扶助費に係る経常収支比率は、概ね前年度と同水準で推移しているが、各種団体等への補助金や一部事務組合の負担金等については、団体所有の施設の老朽化等により増加傾向にある。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社会経済状況の変化により実情にそぐわないと考えられる補助金等については廃止も含め検討するなど、事業内容の精査を行い、適正化に努める。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65278</xdr:rowOff>
    </xdr:to>
    <xdr:cxnSp macro="">
      <xdr:nvCxnSpPr>
        <xdr:cNvPr id="311" name="直線コネクタ 310"/>
        <xdr:cNvCxnSpPr/>
      </xdr:nvCxnSpPr>
      <xdr:spPr>
        <a:xfrm flipV="1">
          <a:off x="15671800" y="6404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65278</xdr:rowOff>
    </xdr:to>
    <xdr:cxnSp macro="">
      <xdr:nvCxnSpPr>
        <xdr:cNvPr id="314" name="直線コネクタ 313"/>
        <xdr:cNvCxnSpPr/>
      </xdr:nvCxnSpPr>
      <xdr:spPr>
        <a:xfrm>
          <a:off x="14782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69850</xdr:rowOff>
    </xdr:to>
    <xdr:cxnSp macro="">
      <xdr:nvCxnSpPr>
        <xdr:cNvPr id="317" name="直線コネクタ 316"/>
        <xdr:cNvCxnSpPr/>
      </xdr:nvCxnSpPr>
      <xdr:spPr>
        <a:xfrm flipV="1">
          <a:off x="13893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69850</xdr:rowOff>
    </xdr:to>
    <xdr:cxnSp macro="">
      <xdr:nvCxnSpPr>
        <xdr:cNvPr id="320" name="直線コネクタ 319"/>
        <xdr:cNvCxnSpPr/>
      </xdr:nvCxnSpPr>
      <xdr:spPr>
        <a:xfrm>
          <a:off x="13004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30" name="楕円 329"/>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31"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2" name="楕円 331"/>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3" name="テキスト ボックス 33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4" name="楕円 333"/>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5" name="テキスト ボックス 334"/>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6" name="楕円 335"/>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7" name="テキスト ボックス 336"/>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8" name="楕円 337"/>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39" name="テキスト ボックス 338"/>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類似団体平均、全国平均、埼玉県平均をいずれも下回っている。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今後は、公共施設の改修に地方債の活用を予定していることから、公債費の増加が懸念される。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安易に財源を地方債に求めた計画にならないよう起債対象事業の選定に努め、新規地方債発行を抑制する。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104139</xdr:rowOff>
    </xdr:to>
    <xdr:cxnSp macro="">
      <xdr:nvCxnSpPr>
        <xdr:cNvPr id="372" name="直線コネクタ 371"/>
        <xdr:cNvCxnSpPr/>
      </xdr:nvCxnSpPr>
      <xdr:spPr>
        <a:xfrm flipV="1">
          <a:off x="3987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104139</xdr:rowOff>
    </xdr:to>
    <xdr:cxnSp macro="">
      <xdr:nvCxnSpPr>
        <xdr:cNvPr id="375" name="直線コネクタ 374"/>
        <xdr:cNvCxnSpPr/>
      </xdr:nvCxnSpPr>
      <xdr:spPr>
        <a:xfrm>
          <a:off x="3098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66039</xdr:rowOff>
    </xdr:to>
    <xdr:cxnSp macro="">
      <xdr:nvCxnSpPr>
        <xdr:cNvPr id="378" name="直線コネクタ 377"/>
        <xdr:cNvCxnSpPr/>
      </xdr:nvCxnSpPr>
      <xdr:spPr>
        <a:xfrm>
          <a:off x="2209800" y="13096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66039</xdr:rowOff>
    </xdr:to>
    <xdr:cxnSp macro="">
      <xdr:nvCxnSpPr>
        <xdr:cNvPr id="381" name="直線コネクタ 380"/>
        <xdr:cNvCxnSpPr/>
      </xdr:nvCxnSpPr>
      <xdr:spPr>
        <a:xfrm>
          <a:off x="1320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1" name="楕円 390"/>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2"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3" name="楕円 392"/>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4" name="テキスト ボックス 39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5" name="楕円 394"/>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6" name="テキスト ボックス 395"/>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7" name="楕円 396"/>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8" name="テキスト ボックス 397"/>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9" name="楕円 398"/>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400" name="テキスト ボックス 399"/>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全国平均、及び埼玉県平均を下回っているが、類似団体平均を上回っている。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公債費以外が前年度に比べ上昇している要因は、高齢化等の進行により扶助費が増加したことがあげられる。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経常収支比率が上昇傾向にあるため、より一層の歳出削減に努める。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77</xdr:row>
      <xdr:rowOff>161289</xdr:rowOff>
    </xdr:to>
    <xdr:cxnSp macro="">
      <xdr:nvCxnSpPr>
        <xdr:cNvPr id="431" name="直線コネクタ 430"/>
        <xdr:cNvCxnSpPr/>
      </xdr:nvCxnSpPr>
      <xdr:spPr>
        <a:xfrm>
          <a:off x="15671800" y="133263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124713</xdr:rowOff>
    </xdr:to>
    <xdr:cxnSp macro="">
      <xdr:nvCxnSpPr>
        <xdr:cNvPr id="434" name="直線コネクタ 433"/>
        <xdr:cNvCxnSpPr/>
      </xdr:nvCxnSpPr>
      <xdr:spPr>
        <a:xfrm>
          <a:off x="14782800" y="132303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28702</xdr:rowOff>
    </xdr:to>
    <xdr:cxnSp macro="">
      <xdr:nvCxnSpPr>
        <xdr:cNvPr id="437" name="直線コネクタ 436"/>
        <xdr:cNvCxnSpPr/>
      </xdr:nvCxnSpPr>
      <xdr:spPr>
        <a:xfrm>
          <a:off x="13893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159004</xdr:rowOff>
    </xdr:to>
    <xdr:cxnSp macro="">
      <xdr:nvCxnSpPr>
        <xdr:cNvPr id="440" name="直線コネクタ 439"/>
        <xdr:cNvCxnSpPr/>
      </xdr:nvCxnSpPr>
      <xdr:spPr>
        <a:xfrm>
          <a:off x="13004800" y="13065761"/>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4" name="テキスト ボックス 443"/>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0" name="楕円 449"/>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1"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52" name="楕円 451"/>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53" name="テキスト ボックス 452"/>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4" name="楕円 453"/>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55" name="テキスト ボックス 454"/>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6" name="楕円 455"/>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7" name="テキスト ボックス 456"/>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8" name="楕円 457"/>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9" name="テキスト ボックス 458"/>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130205</xdr:rowOff>
    </xdr:from>
    <xdr:to>
      <xdr:col>29</xdr:col>
      <xdr:colOff>127000</xdr:colOff>
      <xdr:row>19</xdr:row>
      <xdr:rowOff>19506</xdr:rowOff>
    </xdr:to>
    <xdr:cxnSp macro="">
      <xdr:nvCxnSpPr>
        <xdr:cNvPr id="54" name="直線コネクタ 53"/>
        <xdr:cNvCxnSpPr/>
      </xdr:nvCxnSpPr>
      <xdr:spPr bwMode="auto">
        <a:xfrm>
          <a:off x="5003800" y="3263930"/>
          <a:ext cx="647700" cy="60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130205</xdr:rowOff>
    </xdr:from>
    <xdr:to>
      <xdr:col>26</xdr:col>
      <xdr:colOff>50800</xdr:colOff>
      <xdr:row>18</xdr:row>
      <xdr:rowOff>164424</xdr:rowOff>
    </xdr:to>
    <xdr:cxnSp macro="">
      <xdr:nvCxnSpPr>
        <xdr:cNvPr id="57" name="直線コネクタ 56"/>
        <xdr:cNvCxnSpPr/>
      </xdr:nvCxnSpPr>
      <xdr:spPr bwMode="auto">
        <a:xfrm flipV="1">
          <a:off x="4305300" y="3263930"/>
          <a:ext cx="698500" cy="34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164424</xdr:rowOff>
    </xdr:from>
    <xdr:to>
      <xdr:col>22</xdr:col>
      <xdr:colOff>114300</xdr:colOff>
      <xdr:row>19</xdr:row>
      <xdr:rowOff>12162</xdr:rowOff>
    </xdr:to>
    <xdr:cxnSp macro="">
      <xdr:nvCxnSpPr>
        <xdr:cNvPr id="60" name="直線コネクタ 59"/>
        <xdr:cNvCxnSpPr/>
      </xdr:nvCxnSpPr>
      <xdr:spPr bwMode="auto">
        <a:xfrm flipV="1">
          <a:off x="3606800" y="3298149"/>
          <a:ext cx="698500" cy="1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12162</xdr:rowOff>
    </xdr:from>
    <xdr:to>
      <xdr:col>18</xdr:col>
      <xdr:colOff>177800</xdr:colOff>
      <xdr:row>19</xdr:row>
      <xdr:rowOff>39608</xdr:rowOff>
    </xdr:to>
    <xdr:cxnSp macro="">
      <xdr:nvCxnSpPr>
        <xdr:cNvPr id="63" name="直線コネクタ 62"/>
        <xdr:cNvCxnSpPr/>
      </xdr:nvCxnSpPr>
      <xdr:spPr bwMode="auto">
        <a:xfrm flipV="1">
          <a:off x="2908300" y="3317337"/>
          <a:ext cx="698500" cy="2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140156</xdr:rowOff>
    </xdr:from>
    <xdr:to>
      <xdr:col>29</xdr:col>
      <xdr:colOff>177800</xdr:colOff>
      <xdr:row>19</xdr:row>
      <xdr:rowOff>70306</xdr:rowOff>
    </xdr:to>
    <xdr:sp macro="" textlink="">
      <xdr:nvSpPr>
        <xdr:cNvPr id="73" name="楕円 72"/>
        <xdr:cNvSpPr/>
      </xdr:nvSpPr>
      <xdr:spPr bwMode="auto">
        <a:xfrm>
          <a:off x="5600700" y="3273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112233</xdr:rowOff>
    </xdr:from>
    <xdr:ext cx="762000" cy="259045"/>
    <xdr:sp macro="" textlink="">
      <xdr:nvSpPr>
        <xdr:cNvPr id="74" name="人口1人当たり決算額の推移該当値テキスト130"/>
        <xdr:cNvSpPr txBox="1"/>
      </xdr:nvSpPr>
      <xdr:spPr>
        <a:xfrm>
          <a:off x="5740400" y="324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79405</xdr:rowOff>
    </xdr:from>
    <xdr:to>
      <xdr:col>26</xdr:col>
      <xdr:colOff>101600</xdr:colOff>
      <xdr:row>19</xdr:row>
      <xdr:rowOff>9555</xdr:rowOff>
    </xdr:to>
    <xdr:sp macro="" textlink="">
      <xdr:nvSpPr>
        <xdr:cNvPr id="75" name="楕円 74"/>
        <xdr:cNvSpPr/>
      </xdr:nvSpPr>
      <xdr:spPr bwMode="auto">
        <a:xfrm>
          <a:off x="4953000" y="321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165782</xdr:rowOff>
    </xdr:from>
    <xdr:ext cx="736600" cy="259045"/>
    <xdr:sp macro="" textlink="">
      <xdr:nvSpPr>
        <xdr:cNvPr id="76" name="テキスト ボックス 75"/>
        <xdr:cNvSpPr txBox="1"/>
      </xdr:nvSpPr>
      <xdr:spPr>
        <a:xfrm>
          <a:off x="4622800" y="329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113624</xdr:rowOff>
    </xdr:from>
    <xdr:to>
      <xdr:col>22</xdr:col>
      <xdr:colOff>165100</xdr:colOff>
      <xdr:row>19</xdr:row>
      <xdr:rowOff>43774</xdr:rowOff>
    </xdr:to>
    <xdr:sp macro="" textlink="">
      <xdr:nvSpPr>
        <xdr:cNvPr id="77" name="楕円 76"/>
        <xdr:cNvSpPr/>
      </xdr:nvSpPr>
      <xdr:spPr bwMode="auto">
        <a:xfrm>
          <a:off x="4254500" y="324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28551</xdr:rowOff>
    </xdr:from>
    <xdr:ext cx="762000" cy="259045"/>
    <xdr:sp macro="" textlink="">
      <xdr:nvSpPr>
        <xdr:cNvPr id="78" name="テキスト ボックス 77"/>
        <xdr:cNvSpPr txBox="1"/>
      </xdr:nvSpPr>
      <xdr:spPr>
        <a:xfrm>
          <a:off x="3924300" y="333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132812</xdr:rowOff>
    </xdr:from>
    <xdr:to>
      <xdr:col>19</xdr:col>
      <xdr:colOff>38100</xdr:colOff>
      <xdr:row>19</xdr:row>
      <xdr:rowOff>62962</xdr:rowOff>
    </xdr:to>
    <xdr:sp macro="" textlink="">
      <xdr:nvSpPr>
        <xdr:cNvPr id="79" name="楕円 78"/>
        <xdr:cNvSpPr/>
      </xdr:nvSpPr>
      <xdr:spPr bwMode="auto">
        <a:xfrm>
          <a:off x="3556000" y="326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47739</xdr:rowOff>
    </xdr:from>
    <xdr:ext cx="762000" cy="259045"/>
    <xdr:sp macro="" textlink="">
      <xdr:nvSpPr>
        <xdr:cNvPr id="80" name="テキスト ボックス 79"/>
        <xdr:cNvSpPr txBox="1"/>
      </xdr:nvSpPr>
      <xdr:spPr>
        <a:xfrm>
          <a:off x="3225800" y="335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160258</xdr:rowOff>
    </xdr:from>
    <xdr:to>
      <xdr:col>15</xdr:col>
      <xdr:colOff>101600</xdr:colOff>
      <xdr:row>19</xdr:row>
      <xdr:rowOff>90408</xdr:rowOff>
    </xdr:to>
    <xdr:sp macro="" textlink="">
      <xdr:nvSpPr>
        <xdr:cNvPr id="81" name="楕円 80"/>
        <xdr:cNvSpPr/>
      </xdr:nvSpPr>
      <xdr:spPr bwMode="auto">
        <a:xfrm>
          <a:off x="2857500" y="329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75185</xdr:rowOff>
    </xdr:from>
    <xdr:ext cx="762000" cy="259045"/>
    <xdr:sp macro="" textlink="">
      <xdr:nvSpPr>
        <xdr:cNvPr id="82" name="テキスト ボックス 81"/>
        <xdr:cNvSpPr txBox="1"/>
      </xdr:nvSpPr>
      <xdr:spPr>
        <a:xfrm>
          <a:off x="2527300" y="33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45207</xdr:rowOff>
    </xdr:from>
    <xdr:to>
      <xdr:col>29</xdr:col>
      <xdr:colOff>127000</xdr:colOff>
      <xdr:row>37</xdr:row>
      <xdr:rowOff>58009</xdr:rowOff>
    </xdr:to>
    <xdr:cxnSp macro="">
      <xdr:nvCxnSpPr>
        <xdr:cNvPr id="114" name="直線コネクタ 113"/>
        <xdr:cNvCxnSpPr/>
      </xdr:nvCxnSpPr>
      <xdr:spPr bwMode="auto">
        <a:xfrm>
          <a:off x="5003800" y="7169907"/>
          <a:ext cx="6477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24724</xdr:rowOff>
    </xdr:from>
    <xdr:to>
      <xdr:col>26</xdr:col>
      <xdr:colOff>50800</xdr:colOff>
      <xdr:row>37</xdr:row>
      <xdr:rowOff>45207</xdr:rowOff>
    </xdr:to>
    <xdr:cxnSp macro="">
      <xdr:nvCxnSpPr>
        <xdr:cNvPr id="117" name="直線コネクタ 116"/>
        <xdr:cNvCxnSpPr/>
      </xdr:nvCxnSpPr>
      <xdr:spPr bwMode="auto">
        <a:xfrm>
          <a:off x="4305300" y="7149424"/>
          <a:ext cx="698500" cy="2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24724</xdr:rowOff>
    </xdr:from>
    <xdr:to>
      <xdr:col>22</xdr:col>
      <xdr:colOff>114300</xdr:colOff>
      <xdr:row>37</xdr:row>
      <xdr:rowOff>65255</xdr:rowOff>
    </xdr:to>
    <xdr:cxnSp macro="">
      <xdr:nvCxnSpPr>
        <xdr:cNvPr id="120" name="直線コネクタ 119"/>
        <xdr:cNvCxnSpPr/>
      </xdr:nvCxnSpPr>
      <xdr:spPr bwMode="auto">
        <a:xfrm flipV="1">
          <a:off x="3606800" y="7149424"/>
          <a:ext cx="698500" cy="4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65255</xdr:rowOff>
    </xdr:from>
    <xdr:to>
      <xdr:col>18</xdr:col>
      <xdr:colOff>177800</xdr:colOff>
      <xdr:row>37</xdr:row>
      <xdr:rowOff>74559</xdr:rowOff>
    </xdr:to>
    <xdr:cxnSp macro="">
      <xdr:nvCxnSpPr>
        <xdr:cNvPr id="123" name="直線コネクタ 122"/>
        <xdr:cNvCxnSpPr/>
      </xdr:nvCxnSpPr>
      <xdr:spPr bwMode="auto">
        <a:xfrm flipV="1">
          <a:off x="2908300" y="7189955"/>
          <a:ext cx="6985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122231</xdr:rowOff>
    </xdr:from>
    <xdr:ext cx="762000" cy="259045"/>
    <xdr:sp macro="" textlink="">
      <xdr:nvSpPr>
        <xdr:cNvPr id="127" name="テキスト ボックス 126"/>
        <xdr:cNvSpPr txBox="1"/>
      </xdr:nvSpPr>
      <xdr:spPr>
        <a:xfrm>
          <a:off x="2527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7209</xdr:rowOff>
    </xdr:from>
    <xdr:to>
      <xdr:col>29</xdr:col>
      <xdr:colOff>177800</xdr:colOff>
      <xdr:row>37</xdr:row>
      <xdr:rowOff>108809</xdr:rowOff>
    </xdr:to>
    <xdr:sp macro="" textlink="">
      <xdr:nvSpPr>
        <xdr:cNvPr id="133" name="楕円 132"/>
        <xdr:cNvSpPr/>
      </xdr:nvSpPr>
      <xdr:spPr bwMode="auto">
        <a:xfrm>
          <a:off x="5600700" y="713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150736</xdr:rowOff>
    </xdr:from>
    <xdr:ext cx="762000" cy="259045"/>
    <xdr:sp macro="" textlink="">
      <xdr:nvSpPr>
        <xdr:cNvPr id="134" name="人口1人当たり決算額の推移該当値テキスト445"/>
        <xdr:cNvSpPr txBox="1"/>
      </xdr:nvSpPr>
      <xdr:spPr>
        <a:xfrm>
          <a:off x="5740400" y="710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165857</xdr:rowOff>
    </xdr:from>
    <xdr:to>
      <xdr:col>26</xdr:col>
      <xdr:colOff>101600</xdr:colOff>
      <xdr:row>37</xdr:row>
      <xdr:rowOff>96007</xdr:rowOff>
    </xdr:to>
    <xdr:sp macro="" textlink="">
      <xdr:nvSpPr>
        <xdr:cNvPr id="135" name="楕円 134"/>
        <xdr:cNvSpPr/>
      </xdr:nvSpPr>
      <xdr:spPr bwMode="auto">
        <a:xfrm>
          <a:off x="4953000" y="711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80784</xdr:rowOff>
    </xdr:from>
    <xdr:ext cx="736600" cy="259045"/>
    <xdr:sp macro="" textlink="">
      <xdr:nvSpPr>
        <xdr:cNvPr id="136" name="テキスト ボックス 135"/>
        <xdr:cNvSpPr txBox="1"/>
      </xdr:nvSpPr>
      <xdr:spPr>
        <a:xfrm>
          <a:off x="4622800" y="720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145374</xdr:rowOff>
    </xdr:from>
    <xdr:to>
      <xdr:col>22</xdr:col>
      <xdr:colOff>165100</xdr:colOff>
      <xdr:row>37</xdr:row>
      <xdr:rowOff>75524</xdr:rowOff>
    </xdr:to>
    <xdr:sp macro="" textlink="">
      <xdr:nvSpPr>
        <xdr:cNvPr id="137" name="楕円 136"/>
        <xdr:cNvSpPr/>
      </xdr:nvSpPr>
      <xdr:spPr bwMode="auto">
        <a:xfrm>
          <a:off x="4254500" y="7098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60301</xdr:rowOff>
    </xdr:from>
    <xdr:ext cx="762000" cy="259045"/>
    <xdr:sp macro="" textlink="">
      <xdr:nvSpPr>
        <xdr:cNvPr id="138" name="テキスト ボックス 137"/>
        <xdr:cNvSpPr txBox="1"/>
      </xdr:nvSpPr>
      <xdr:spPr>
        <a:xfrm>
          <a:off x="3924300" y="71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14455</xdr:rowOff>
    </xdr:from>
    <xdr:to>
      <xdr:col>19</xdr:col>
      <xdr:colOff>38100</xdr:colOff>
      <xdr:row>37</xdr:row>
      <xdr:rowOff>116055</xdr:rowOff>
    </xdr:to>
    <xdr:sp macro="" textlink="">
      <xdr:nvSpPr>
        <xdr:cNvPr id="139" name="楕円 138"/>
        <xdr:cNvSpPr/>
      </xdr:nvSpPr>
      <xdr:spPr bwMode="auto">
        <a:xfrm>
          <a:off x="3556000" y="713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100832</xdr:rowOff>
    </xdr:from>
    <xdr:ext cx="762000" cy="259045"/>
    <xdr:sp macro="" textlink="">
      <xdr:nvSpPr>
        <xdr:cNvPr id="140" name="テキスト ボックス 139"/>
        <xdr:cNvSpPr txBox="1"/>
      </xdr:nvSpPr>
      <xdr:spPr>
        <a:xfrm>
          <a:off x="3225800" y="722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23759</xdr:rowOff>
    </xdr:from>
    <xdr:to>
      <xdr:col>15</xdr:col>
      <xdr:colOff>101600</xdr:colOff>
      <xdr:row>37</xdr:row>
      <xdr:rowOff>125359</xdr:rowOff>
    </xdr:to>
    <xdr:sp macro="" textlink="">
      <xdr:nvSpPr>
        <xdr:cNvPr id="141" name="楕円 140"/>
        <xdr:cNvSpPr/>
      </xdr:nvSpPr>
      <xdr:spPr bwMode="auto">
        <a:xfrm>
          <a:off x="2857500" y="714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110136</xdr:rowOff>
    </xdr:from>
    <xdr:ext cx="762000" cy="259045"/>
    <xdr:sp macro="" textlink="">
      <xdr:nvSpPr>
        <xdr:cNvPr id="142" name="テキスト ボックス 141"/>
        <xdr:cNvSpPr txBox="1"/>
      </xdr:nvSpPr>
      <xdr:spPr>
        <a:xfrm>
          <a:off x="2527300" y="723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18,920
18,766
38.64
7,124,235
6,637,678
457,304
4,695,736
5,334,539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152648</xdr:rowOff>
    </xdr:from>
    <xdr:to>
      <xdr:col>24</xdr:col>
      <xdr:colOff>63500</xdr:colOff>
      <xdr:row>37</xdr:row>
      <xdr:rowOff>28551</xdr:rowOff>
    </xdr:to>
    <xdr:cxnSp macro="">
      <xdr:nvCxnSpPr>
        <xdr:cNvPr id="63" name="直線コネクタ 62"/>
        <xdr:cNvCxnSpPr/>
      </xdr:nvCxnSpPr>
      <xdr:spPr>
        <a:xfrm flipV="1">
          <a:off x="3797300" y="632484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28551</xdr:rowOff>
    </xdr:from>
    <xdr:to>
      <xdr:col>19</xdr:col>
      <xdr:colOff>177800</xdr:colOff>
      <xdr:row>37</xdr:row>
      <xdr:rowOff>29988</xdr:rowOff>
    </xdr:to>
    <xdr:cxnSp macro="">
      <xdr:nvCxnSpPr>
        <xdr:cNvPr id="66" name="直線コネクタ 65"/>
        <xdr:cNvCxnSpPr/>
      </xdr:nvCxnSpPr>
      <xdr:spPr>
        <a:xfrm flipV="1">
          <a:off x="2908300" y="6372201"/>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29988</xdr:rowOff>
    </xdr:from>
    <xdr:to>
      <xdr:col>15</xdr:col>
      <xdr:colOff>50800</xdr:colOff>
      <xdr:row>37</xdr:row>
      <xdr:rowOff>64229</xdr:rowOff>
    </xdr:to>
    <xdr:cxnSp macro="">
      <xdr:nvCxnSpPr>
        <xdr:cNvPr id="69" name="直線コネクタ 68"/>
        <xdr:cNvCxnSpPr/>
      </xdr:nvCxnSpPr>
      <xdr:spPr>
        <a:xfrm flipV="1">
          <a:off x="2019300" y="6373638"/>
          <a:ext cx="889000" cy="3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64229</xdr:rowOff>
    </xdr:from>
    <xdr:to>
      <xdr:col>10</xdr:col>
      <xdr:colOff>114300</xdr:colOff>
      <xdr:row>37</xdr:row>
      <xdr:rowOff>70189</xdr:rowOff>
    </xdr:to>
    <xdr:cxnSp macro="">
      <xdr:nvCxnSpPr>
        <xdr:cNvPr id="72" name="直線コネクタ 71"/>
        <xdr:cNvCxnSpPr/>
      </xdr:nvCxnSpPr>
      <xdr:spPr>
        <a:xfrm flipV="1">
          <a:off x="1130300" y="6407879"/>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101848</xdr:rowOff>
    </xdr:from>
    <xdr:to>
      <xdr:col>24</xdr:col>
      <xdr:colOff>114300</xdr:colOff>
      <xdr:row>37</xdr:row>
      <xdr:rowOff>31998</xdr:rowOff>
    </xdr:to>
    <xdr:sp macro="" textlink="">
      <xdr:nvSpPr>
        <xdr:cNvPr id="82" name="楕円 81"/>
        <xdr:cNvSpPr/>
      </xdr:nvSpPr>
      <xdr:spPr>
        <a:xfrm>
          <a:off x="4584700" y="62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80275</xdr:rowOff>
    </xdr:from>
    <xdr:ext cx="534377" cy="259045"/>
    <xdr:sp macro="" textlink="">
      <xdr:nvSpPr>
        <xdr:cNvPr id="83" name="人件費該当値テキスト"/>
        <xdr:cNvSpPr txBox="1"/>
      </xdr:nvSpPr>
      <xdr:spPr>
        <a:xfrm>
          <a:off x="4686300" y="625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149201</xdr:rowOff>
    </xdr:from>
    <xdr:to>
      <xdr:col>20</xdr:col>
      <xdr:colOff>38100</xdr:colOff>
      <xdr:row>37</xdr:row>
      <xdr:rowOff>79351</xdr:rowOff>
    </xdr:to>
    <xdr:sp macro="" textlink="">
      <xdr:nvSpPr>
        <xdr:cNvPr id="84" name="楕円 83"/>
        <xdr:cNvSpPr/>
      </xdr:nvSpPr>
      <xdr:spPr>
        <a:xfrm>
          <a:off x="3746500" y="6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70478</xdr:rowOff>
    </xdr:from>
    <xdr:ext cx="534377" cy="259045"/>
    <xdr:sp macro="" textlink="">
      <xdr:nvSpPr>
        <xdr:cNvPr id="85" name="テキスト ボックス 84"/>
        <xdr:cNvSpPr txBox="1"/>
      </xdr:nvSpPr>
      <xdr:spPr>
        <a:xfrm>
          <a:off x="3530111" y="64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150638</xdr:rowOff>
    </xdr:from>
    <xdr:to>
      <xdr:col>15</xdr:col>
      <xdr:colOff>101600</xdr:colOff>
      <xdr:row>37</xdr:row>
      <xdr:rowOff>80788</xdr:rowOff>
    </xdr:to>
    <xdr:sp macro="" textlink="">
      <xdr:nvSpPr>
        <xdr:cNvPr id="86" name="楕円 85"/>
        <xdr:cNvSpPr/>
      </xdr:nvSpPr>
      <xdr:spPr>
        <a:xfrm>
          <a:off x="2857500" y="63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71915</xdr:rowOff>
    </xdr:from>
    <xdr:ext cx="534377" cy="259045"/>
    <xdr:sp macro="" textlink="">
      <xdr:nvSpPr>
        <xdr:cNvPr id="87" name="テキスト ボックス 86"/>
        <xdr:cNvSpPr txBox="1"/>
      </xdr:nvSpPr>
      <xdr:spPr>
        <a:xfrm>
          <a:off x="2641111" y="641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13429</xdr:rowOff>
    </xdr:from>
    <xdr:to>
      <xdr:col>10</xdr:col>
      <xdr:colOff>165100</xdr:colOff>
      <xdr:row>37</xdr:row>
      <xdr:rowOff>115029</xdr:rowOff>
    </xdr:to>
    <xdr:sp macro="" textlink="">
      <xdr:nvSpPr>
        <xdr:cNvPr id="88" name="楕円 87"/>
        <xdr:cNvSpPr/>
      </xdr:nvSpPr>
      <xdr:spPr>
        <a:xfrm>
          <a:off x="1968500" y="63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106156</xdr:rowOff>
    </xdr:from>
    <xdr:ext cx="534377" cy="259045"/>
    <xdr:sp macro="" textlink="">
      <xdr:nvSpPr>
        <xdr:cNvPr id="89" name="テキスト ボックス 88"/>
        <xdr:cNvSpPr txBox="1"/>
      </xdr:nvSpPr>
      <xdr:spPr>
        <a:xfrm>
          <a:off x="1752111" y="64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19389</xdr:rowOff>
    </xdr:from>
    <xdr:to>
      <xdr:col>6</xdr:col>
      <xdr:colOff>38100</xdr:colOff>
      <xdr:row>37</xdr:row>
      <xdr:rowOff>120989</xdr:rowOff>
    </xdr:to>
    <xdr:sp macro="" textlink="">
      <xdr:nvSpPr>
        <xdr:cNvPr id="90" name="楕円 89"/>
        <xdr:cNvSpPr/>
      </xdr:nvSpPr>
      <xdr:spPr>
        <a:xfrm>
          <a:off x="1079500" y="63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112116</xdr:rowOff>
    </xdr:from>
    <xdr:ext cx="534377" cy="259045"/>
    <xdr:sp macro="" textlink="">
      <xdr:nvSpPr>
        <xdr:cNvPr id="91" name="テキスト ボックス 90"/>
        <xdr:cNvSpPr txBox="1"/>
      </xdr:nvSpPr>
      <xdr:spPr>
        <a:xfrm>
          <a:off x="863111" y="645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43802</xdr:rowOff>
    </xdr:from>
    <xdr:to>
      <xdr:col>24</xdr:col>
      <xdr:colOff>62865</xdr:colOff>
      <xdr:row>57</xdr:row>
      <xdr:rowOff>64186</xdr:rowOff>
    </xdr:to>
    <xdr:cxnSp macro="">
      <xdr:nvCxnSpPr>
        <xdr:cNvPr id="116" name="直線コネクタ 115"/>
        <xdr:cNvCxnSpPr/>
      </xdr:nvCxnSpPr>
      <xdr:spPr>
        <a:xfrm flipV="1">
          <a:off x="4633595" y="8616302"/>
          <a:ext cx="1270" cy="1220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68013</xdr:rowOff>
    </xdr:from>
    <xdr:ext cx="534377" cy="259045"/>
    <xdr:sp macro="" textlink="">
      <xdr:nvSpPr>
        <xdr:cNvPr id="117" name="物件費最小値テキスト"/>
        <xdr:cNvSpPr txBox="1"/>
      </xdr:nvSpPr>
      <xdr:spPr>
        <a:xfrm>
          <a:off x="4686300" y="9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64186</xdr:rowOff>
    </xdr:from>
    <xdr:to>
      <xdr:col>24</xdr:col>
      <xdr:colOff>152400</xdr:colOff>
      <xdr:row>57</xdr:row>
      <xdr:rowOff>64186</xdr:rowOff>
    </xdr:to>
    <xdr:cxnSp macro="">
      <xdr:nvCxnSpPr>
        <xdr:cNvPr id="118" name="直線コネクタ 117"/>
        <xdr:cNvCxnSpPr/>
      </xdr:nvCxnSpPr>
      <xdr:spPr>
        <a:xfrm>
          <a:off x="4546600" y="983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161929</xdr:rowOff>
    </xdr:from>
    <xdr:ext cx="599010" cy="259045"/>
    <xdr:sp macro="" textlink="">
      <xdr:nvSpPr>
        <xdr:cNvPr id="119" name="物件費最大値テキスト"/>
        <xdr:cNvSpPr txBox="1"/>
      </xdr:nvSpPr>
      <xdr:spPr>
        <a:xfrm>
          <a:off x="4686300" y="83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43802</xdr:rowOff>
    </xdr:from>
    <xdr:to>
      <xdr:col>24</xdr:col>
      <xdr:colOff>152400</xdr:colOff>
      <xdr:row>50</xdr:row>
      <xdr:rowOff>43802</xdr:rowOff>
    </xdr:to>
    <xdr:cxnSp macro="">
      <xdr:nvCxnSpPr>
        <xdr:cNvPr id="120" name="直線コネクタ 119"/>
        <xdr:cNvCxnSpPr/>
      </xdr:nvCxnSpPr>
      <xdr:spPr>
        <a:xfrm>
          <a:off x="4546600" y="861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35179</xdr:rowOff>
    </xdr:from>
    <xdr:to>
      <xdr:col>24</xdr:col>
      <xdr:colOff>63500</xdr:colOff>
      <xdr:row>57</xdr:row>
      <xdr:rowOff>41021</xdr:rowOff>
    </xdr:to>
    <xdr:cxnSp macro="">
      <xdr:nvCxnSpPr>
        <xdr:cNvPr id="121" name="直線コネクタ 120"/>
        <xdr:cNvCxnSpPr/>
      </xdr:nvCxnSpPr>
      <xdr:spPr>
        <a:xfrm flipV="1">
          <a:off x="3797300" y="9807829"/>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152226</xdr:rowOff>
    </xdr:from>
    <xdr:ext cx="534377" cy="259045"/>
    <xdr:sp macro="" textlink="">
      <xdr:nvSpPr>
        <xdr:cNvPr id="122" name="物件費平均値テキスト"/>
        <xdr:cNvSpPr txBox="1"/>
      </xdr:nvSpPr>
      <xdr:spPr>
        <a:xfrm>
          <a:off x="4686300" y="923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129349</xdr:rowOff>
    </xdr:from>
    <xdr:to>
      <xdr:col>24</xdr:col>
      <xdr:colOff>114300</xdr:colOff>
      <xdr:row>55</xdr:row>
      <xdr:rowOff>59499</xdr:rowOff>
    </xdr:to>
    <xdr:sp macro="" textlink="">
      <xdr:nvSpPr>
        <xdr:cNvPr id="123" name="フローチャート: 判断 122"/>
        <xdr:cNvSpPr/>
      </xdr:nvSpPr>
      <xdr:spPr>
        <a:xfrm>
          <a:off x="4584700" y="938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41021</xdr:rowOff>
    </xdr:from>
    <xdr:to>
      <xdr:col>19</xdr:col>
      <xdr:colOff>177800</xdr:colOff>
      <xdr:row>57</xdr:row>
      <xdr:rowOff>96762</xdr:rowOff>
    </xdr:to>
    <xdr:cxnSp macro="">
      <xdr:nvCxnSpPr>
        <xdr:cNvPr id="124" name="直線コネクタ 123"/>
        <xdr:cNvCxnSpPr/>
      </xdr:nvCxnSpPr>
      <xdr:spPr>
        <a:xfrm flipV="1">
          <a:off x="2908300" y="9813671"/>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25730</xdr:rowOff>
    </xdr:from>
    <xdr:to>
      <xdr:col>20</xdr:col>
      <xdr:colOff>38100</xdr:colOff>
      <xdr:row>55</xdr:row>
      <xdr:rowOff>127330</xdr:rowOff>
    </xdr:to>
    <xdr:sp macro="" textlink="">
      <xdr:nvSpPr>
        <xdr:cNvPr id="125" name="フローチャート: 判断 124"/>
        <xdr:cNvSpPr/>
      </xdr:nvSpPr>
      <xdr:spPr>
        <a:xfrm>
          <a:off x="37465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143857</xdr:rowOff>
    </xdr:from>
    <xdr:ext cx="534377" cy="259045"/>
    <xdr:sp macro="" textlink="">
      <xdr:nvSpPr>
        <xdr:cNvPr id="126" name="テキスト ボックス 125"/>
        <xdr:cNvSpPr txBox="1"/>
      </xdr:nvSpPr>
      <xdr:spPr>
        <a:xfrm>
          <a:off x="3530111" y="92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96762</xdr:rowOff>
    </xdr:from>
    <xdr:to>
      <xdr:col>15</xdr:col>
      <xdr:colOff>50800</xdr:colOff>
      <xdr:row>57</xdr:row>
      <xdr:rowOff>113564</xdr:rowOff>
    </xdr:to>
    <xdr:cxnSp macro="">
      <xdr:nvCxnSpPr>
        <xdr:cNvPr id="127" name="直線コネクタ 126"/>
        <xdr:cNvCxnSpPr/>
      </xdr:nvCxnSpPr>
      <xdr:spPr>
        <a:xfrm flipV="1">
          <a:off x="2019300" y="986941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64427</xdr:rowOff>
    </xdr:from>
    <xdr:to>
      <xdr:col>15</xdr:col>
      <xdr:colOff>101600</xdr:colOff>
      <xdr:row>55</xdr:row>
      <xdr:rowOff>166027</xdr:rowOff>
    </xdr:to>
    <xdr:sp macro="" textlink="">
      <xdr:nvSpPr>
        <xdr:cNvPr id="128" name="フローチャート: 判断 127"/>
        <xdr:cNvSpPr/>
      </xdr:nvSpPr>
      <xdr:spPr>
        <a:xfrm>
          <a:off x="2857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11104</xdr:rowOff>
    </xdr:from>
    <xdr:ext cx="534377" cy="259045"/>
    <xdr:sp macro="" textlink="">
      <xdr:nvSpPr>
        <xdr:cNvPr id="129" name="テキスト ボックス 128"/>
        <xdr:cNvSpPr txBox="1"/>
      </xdr:nvSpPr>
      <xdr:spPr>
        <a:xfrm>
          <a:off x="2641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113564</xdr:rowOff>
    </xdr:from>
    <xdr:to>
      <xdr:col>10</xdr:col>
      <xdr:colOff>114300</xdr:colOff>
      <xdr:row>57</xdr:row>
      <xdr:rowOff>156743</xdr:rowOff>
    </xdr:to>
    <xdr:cxnSp macro="">
      <xdr:nvCxnSpPr>
        <xdr:cNvPr id="130" name="直線コネクタ 129"/>
        <xdr:cNvCxnSpPr/>
      </xdr:nvCxnSpPr>
      <xdr:spPr>
        <a:xfrm flipV="1">
          <a:off x="1130300" y="9886214"/>
          <a:ext cx="889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38202</xdr:rowOff>
    </xdr:from>
    <xdr:to>
      <xdr:col>10</xdr:col>
      <xdr:colOff>165100</xdr:colOff>
      <xdr:row>55</xdr:row>
      <xdr:rowOff>139802</xdr:rowOff>
    </xdr:to>
    <xdr:sp macro="" textlink="">
      <xdr:nvSpPr>
        <xdr:cNvPr id="131" name="フローチャート: 判断 130"/>
        <xdr:cNvSpPr/>
      </xdr:nvSpPr>
      <xdr:spPr>
        <a:xfrm>
          <a:off x="1968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156329</xdr:rowOff>
    </xdr:from>
    <xdr:ext cx="534377" cy="259045"/>
    <xdr:sp macro="" textlink="">
      <xdr:nvSpPr>
        <xdr:cNvPr id="132" name="テキスト ボックス 131"/>
        <xdr:cNvSpPr txBox="1"/>
      </xdr:nvSpPr>
      <xdr:spPr>
        <a:xfrm>
          <a:off x="1752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104127</xdr:rowOff>
    </xdr:from>
    <xdr:to>
      <xdr:col>6</xdr:col>
      <xdr:colOff>38100</xdr:colOff>
      <xdr:row>56</xdr:row>
      <xdr:rowOff>34277</xdr:rowOff>
    </xdr:to>
    <xdr:sp macro="" textlink="">
      <xdr:nvSpPr>
        <xdr:cNvPr id="133" name="フローチャート: 判断 132"/>
        <xdr:cNvSpPr/>
      </xdr:nvSpPr>
      <xdr:spPr>
        <a:xfrm>
          <a:off x="1079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50804</xdr:rowOff>
    </xdr:from>
    <xdr:ext cx="534377" cy="259045"/>
    <xdr:sp macro="" textlink="">
      <xdr:nvSpPr>
        <xdr:cNvPr id="134" name="テキスト ボックス 133"/>
        <xdr:cNvSpPr txBox="1"/>
      </xdr:nvSpPr>
      <xdr:spPr>
        <a:xfrm>
          <a:off x="863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155829</xdr:rowOff>
    </xdr:from>
    <xdr:to>
      <xdr:col>24</xdr:col>
      <xdr:colOff>114300</xdr:colOff>
      <xdr:row>57</xdr:row>
      <xdr:rowOff>85979</xdr:rowOff>
    </xdr:to>
    <xdr:sp macro="" textlink="">
      <xdr:nvSpPr>
        <xdr:cNvPr id="140" name="楕円 139"/>
        <xdr:cNvSpPr/>
      </xdr:nvSpPr>
      <xdr:spPr>
        <a:xfrm>
          <a:off x="4584700" y="97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70756</xdr:rowOff>
    </xdr:from>
    <xdr:ext cx="534377" cy="259045"/>
    <xdr:sp macro="" textlink="">
      <xdr:nvSpPr>
        <xdr:cNvPr id="141" name="物件費該当値テキスト"/>
        <xdr:cNvSpPr txBox="1"/>
      </xdr:nvSpPr>
      <xdr:spPr>
        <a:xfrm>
          <a:off x="4686300"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161671</xdr:rowOff>
    </xdr:from>
    <xdr:to>
      <xdr:col>20</xdr:col>
      <xdr:colOff>38100</xdr:colOff>
      <xdr:row>57</xdr:row>
      <xdr:rowOff>91821</xdr:rowOff>
    </xdr:to>
    <xdr:sp macro="" textlink="">
      <xdr:nvSpPr>
        <xdr:cNvPr id="142" name="楕円 141"/>
        <xdr:cNvSpPr/>
      </xdr:nvSpPr>
      <xdr:spPr>
        <a:xfrm>
          <a:off x="3746500" y="97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82948</xdr:rowOff>
    </xdr:from>
    <xdr:ext cx="534377" cy="259045"/>
    <xdr:sp macro="" textlink="">
      <xdr:nvSpPr>
        <xdr:cNvPr id="143" name="テキスト ボックス 142"/>
        <xdr:cNvSpPr txBox="1"/>
      </xdr:nvSpPr>
      <xdr:spPr>
        <a:xfrm>
          <a:off x="3530111" y="98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45962</xdr:rowOff>
    </xdr:from>
    <xdr:to>
      <xdr:col>15</xdr:col>
      <xdr:colOff>101600</xdr:colOff>
      <xdr:row>57</xdr:row>
      <xdr:rowOff>147562</xdr:rowOff>
    </xdr:to>
    <xdr:sp macro="" textlink="">
      <xdr:nvSpPr>
        <xdr:cNvPr id="144" name="楕円 143"/>
        <xdr:cNvSpPr/>
      </xdr:nvSpPr>
      <xdr:spPr>
        <a:xfrm>
          <a:off x="2857500" y="98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138689</xdr:rowOff>
    </xdr:from>
    <xdr:ext cx="534377" cy="259045"/>
    <xdr:sp macro="" textlink="">
      <xdr:nvSpPr>
        <xdr:cNvPr id="145" name="テキスト ボックス 144"/>
        <xdr:cNvSpPr txBox="1"/>
      </xdr:nvSpPr>
      <xdr:spPr>
        <a:xfrm>
          <a:off x="2641111" y="99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62764</xdr:rowOff>
    </xdr:from>
    <xdr:to>
      <xdr:col>10</xdr:col>
      <xdr:colOff>165100</xdr:colOff>
      <xdr:row>57</xdr:row>
      <xdr:rowOff>164364</xdr:rowOff>
    </xdr:to>
    <xdr:sp macro="" textlink="">
      <xdr:nvSpPr>
        <xdr:cNvPr id="146" name="楕円 145"/>
        <xdr:cNvSpPr/>
      </xdr:nvSpPr>
      <xdr:spPr>
        <a:xfrm>
          <a:off x="1968500" y="9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155491</xdr:rowOff>
    </xdr:from>
    <xdr:ext cx="534377" cy="259045"/>
    <xdr:sp macro="" textlink="">
      <xdr:nvSpPr>
        <xdr:cNvPr id="147" name="テキスト ボックス 146"/>
        <xdr:cNvSpPr txBox="1"/>
      </xdr:nvSpPr>
      <xdr:spPr>
        <a:xfrm>
          <a:off x="1752111" y="99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105943</xdr:rowOff>
    </xdr:from>
    <xdr:to>
      <xdr:col>6</xdr:col>
      <xdr:colOff>38100</xdr:colOff>
      <xdr:row>58</xdr:row>
      <xdr:rowOff>36093</xdr:rowOff>
    </xdr:to>
    <xdr:sp macro="" textlink="">
      <xdr:nvSpPr>
        <xdr:cNvPr id="148" name="楕円 147"/>
        <xdr:cNvSpPr/>
      </xdr:nvSpPr>
      <xdr:spPr>
        <a:xfrm>
          <a:off x="1079500" y="98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27220</xdr:rowOff>
    </xdr:from>
    <xdr:ext cx="534377" cy="259045"/>
    <xdr:sp macro="" textlink="">
      <xdr:nvSpPr>
        <xdr:cNvPr id="149" name="テキスト ボックス 148"/>
        <xdr:cNvSpPr txBox="1"/>
      </xdr:nvSpPr>
      <xdr:spPr>
        <a:xfrm>
          <a:off x="863111" y="997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69" name="直線コネクタ 168"/>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0" name="維持補修費最小値テキスト"/>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1" name="直線コネクタ 170"/>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2" name="維持補修費最大値テキスト"/>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3" name="直線コネクタ 172"/>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92780</xdr:rowOff>
    </xdr:from>
    <xdr:to>
      <xdr:col>24</xdr:col>
      <xdr:colOff>63500</xdr:colOff>
      <xdr:row>77</xdr:row>
      <xdr:rowOff>31401</xdr:rowOff>
    </xdr:to>
    <xdr:cxnSp macro="">
      <xdr:nvCxnSpPr>
        <xdr:cNvPr id="174" name="直線コネクタ 173"/>
        <xdr:cNvCxnSpPr/>
      </xdr:nvCxnSpPr>
      <xdr:spPr>
        <a:xfrm flipV="1">
          <a:off x="3797300" y="13122980"/>
          <a:ext cx="8382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5" name="維持補修費平均値テキスト"/>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6" name="フローチャート: 判断 175"/>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15456</xdr:rowOff>
    </xdr:from>
    <xdr:to>
      <xdr:col>19</xdr:col>
      <xdr:colOff>177800</xdr:colOff>
      <xdr:row>77</xdr:row>
      <xdr:rowOff>31401</xdr:rowOff>
    </xdr:to>
    <xdr:cxnSp macro="">
      <xdr:nvCxnSpPr>
        <xdr:cNvPr id="177" name="直線コネクタ 176"/>
        <xdr:cNvCxnSpPr/>
      </xdr:nvCxnSpPr>
      <xdr:spPr>
        <a:xfrm>
          <a:off x="2908300" y="13217106"/>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78" name="フローチャート: 判断 177"/>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79" name="テキスト ボックス 178"/>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15456</xdr:rowOff>
    </xdr:from>
    <xdr:to>
      <xdr:col>15</xdr:col>
      <xdr:colOff>50800</xdr:colOff>
      <xdr:row>77</xdr:row>
      <xdr:rowOff>23915</xdr:rowOff>
    </xdr:to>
    <xdr:cxnSp macro="">
      <xdr:nvCxnSpPr>
        <xdr:cNvPr id="180" name="直線コネクタ 179"/>
        <xdr:cNvCxnSpPr/>
      </xdr:nvCxnSpPr>
      <xdr:spPr>
        <a:xfrm flipV="1">
          <a:off x="2019300" y="13217106"/>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1" name="フローチャート: 判断 180"/>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2" name="テキスト ボックス 181"/>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19171</xdr:rowOff>
    </xdr:from>
    <xdr:to>
      <xdr:col>10</xdr:col>
      <xdr:colOff>114300</xdr:colOff>
      <xdr:row>77</xdr:row>
      <xdr:rowOff>23915</xdr:rowOff>
    </xdr:to>
    <xdr:cxnSp macro="">
      <xdr:nvCxnSpPr>
        <xdr:cNvPr id="183" name="直線コネクタ 182"/>
        <xdr:cNvCxnSpPr/>
      </xdr:nvCxnSpPr>
      <xdr:spPr>
        <a:xfrm>
          <a:off x="1130300" y="13220821"/>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4" name="フローチャート: 判断 183"/>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5" name="テキスト ボックス 184"/>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6" name="フローチャート: 判断 185"/>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7" name="テキスト ボックス 186"/>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41980</xdr:rowOff>
    </xdr:from>
    <xdr:to>
      <xdr:col>24</xdr:col>
      <xdr:colOff>114300</xdr:colOff>
      <xdr:row>76</xdr:row>
      <xdr:rowOff>143580</xdr:rowOff>
    </xdr:to>
    <xdr:sp macro="" textlink="">
      <xdr:nvSpPr>
        <xdr:cNvPr id="193" name="楕円 192"/>
        <xdr:cNvSpPr/>
      </xdr:nvSpPr>
      <xdr:spPr>
        <a:xfrm>
          <a:off x="4584700" y="130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20407</xdr:rowOff>
    </xdr:from>
    <xdr:ext cx="469744" cy="259045"/>
    <xdr:sp macro="" textlink="">
      <xdr:nvSpPr>
        <xdr:cNvPr id="194" name="維持補修費該当値テキスト"/>
        <xdr:cNvSpPr txBox="1"/>
      </xdr:nvSpPr>
      <xdr:spPr>
        <a:xfrm>
          <a:off x="4686300" y="1305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152051</xdr:rowOff>
    </xdr:from>
    <xdr:to>
      <xdr:col>20</xdr:col>
      <xdr:colOff>38100</xdr:colOff>
      <xdr:row>77</xdr:row>
      <xdr:rowOff>82201</xdr:rowOff>
    </xdr:to>
    <xdr:sp macro="" textlink="">
      <xdr:nvSpPr>
        <xdr:cNvPr id="195" name="楕円 194"/>
        <xdr:cNvSpPr/>
      </xdr:nvSpPr>
      <xdr:spPr>
        <a:xfrm>
          <a:off x="3746500" y="131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73328</xdr:rowOff>
    </xdr:from>
    <xdr:ext cx="469744" cy="259045"/>
    <xdr:sp macro="" textlink="">
      <xdr:nvSpPr>
        <xdr:cNvPr id="196" name="テキスト ボックス 195"/>
        <xdr:cNvSpPr txBox="1"/>
      </xdr:nvSpPr>
      <xdr:spPr>
        <a:xfrm>
          <a:off x="3562428" y="1327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136106</xdr:rowOff>
    </xdr:from>
    <xdr:to>
      <xdr:col>15</xdr:col>
      <xdr:colOff>101600</xdr:colOff>
      <xdr:row>77</xdr:row>
      <xdr:rowOff>66256</xdr:rowOff>
    </xdr:to>
    <xdr:sp macro="" textlink="">
      <xdr:nvSpPr>
        <xdr:cNvPr id="197" name="楕円 196"/>
        <xdr:cNvSpPr/>
      </xdr:nvSpPr>
      <xdr:spPr>
        <a:xfrm>
          <a:off x="2857500" y="131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57383</xdr:rowOff>
    </xdr:from>
    <xdr:ext cx="469744" cy="259045"/>
    <xdr:sp macro="" textlink="">
      <xdr:nvSpPr>
        <xdr:cNvPr id="198" name="テキスト ボックス 197"/>
        <xdr:cNvSpPr txBox="1"/>
      </xdr:nvSpPr>
      <xdr:spPr>
        <a:xfrm>
          <a:off x="2673428" y="13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144565</xdr:rowOff>
    </xdr:from>
    <xdr:to>
      <xdr:col>10</xdr:col>
      <xdr:colOff>165100</xdr:colOff>
      <xdr:row>77</xdr:row>
      <xdr:rowOff>74715</xdr:rowOff>
    </xdr:to>
    <xdr:sp macro="" textlink="">
      <xdr:nvSpPr>
        <xdr:cNvPr id="199" name="楕円 198"/>
        <xdr:cNvSpPr/>
      </xdr:nvSpPr>
      <xdr:spPr>
        <a:xfrm>
          <a:off x="1968500" y="131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65842</xdr:rowOff>
    </xdr:from>
    <xdr:ext cx="469744" cy="259045"/>
    <xdr:sp macro="" textlink="">
      <xdr:nvSpPr>
        <xdr:cNvPr id="200" name="テキスト ボックス 199"/>
        <xdr:cNvSpPr txBox="1"/>
      </xdr:nvSpPr>
      <xdr:spPr>
        <a:xfrm>
          <a:off x="1784428" y="132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139821</xdr:rowOff>
    </xdr:from>
    <xdr:to>
      <xdr:col>6</xdr:col>
      <xdr:colOff>38100</xdr:colOff>
      <xdr:row>77</xdr:row>
      <xdr:rowOff>69971</xdr:rowOff>
    </xdr:to>
    <xdr:sp macro="" textlink="">
      <xdr:nvSpPr>
        <xdr:cNvPr id="201" name="楕円 200"/>
        <xdr:cNvSpPr/>
      </xdr:nvSpPr>
      <xdr:spPr>
        <a:xfrm>
          <a:off x="1079500" y="131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61098</xdr:rowOff>
    </xdr:from>
    <xdr:ext cx="469744" cy="259045"/>
    <xdr:sp macro="" textlink="">
      <xdr:nvSpPr>
        <xdr:cNvPr id="202" name="テキスト ボックス 201"/>
        <xdr:cNvSpPr txBox="1"/>
      </xdr:nvSpPr>
      <xdr:spPr>
        <a:xfrm>
          <a:off x="895428" y="132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5" name="直線コネクタ 224"/>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6" name="扶助費最小値テキスト"/>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7" name="直線コネクタ 226"/>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28" name="扶助費最大値テキスト"/>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29" name="直線コネクタ 228"/>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169921</xdr:rowOff>
    </xdr:from>
    <xdr:to>
      <xdr:col>24</xdr:col>
      <xdr:colOff>63500</xdr:colOff>
      <xdr:row>98</xdr:row>
      <xdr:rowOff>30680</xdr:rowOff>
    </xdr:to>
    <xdr:cxnSp macro="">
      <xdr:nvCxnSpPr>
        <xdr:cNvPr id="230" name="直線コネクタ 229"/>
        <xdr:cNvCxnSpPr/>
      </xdr:nvCxnSpPr>
      <xdr:spPr>
        <a:xfrm flipV="1">
          <a:off x="3797300" y="16800571"/>
          <a:ext cx="838200" cy="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1" name="扶助費平均値テキスト"/>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2" name="フローチャート: 判断 231"/>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18862</xdr:rowOff>
    </xdr:from>
    <xdr:to>
      <xdr:col>19</xdr:col>
      <xdr:colOff>177800</xdr:colOff>
      <xdr:row>98</xdr:row>
      <xdr:rowOff>30680</xdr:rowOff>
    </xdr:to>
    <xdr:cxnSp macro="">
      <xdr:nvCxnSpPr>
        <xdr:cNvPr id="233" name="直線コネクタ 232"/>
        <xdr:cNvCxnSpPr/>
      </xdr:nvCxnSpPr>
      <xdr:spPr>
        <a:xfrm>
          <a:off x="2908300" y="16820962"/>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4" name="フローチャート: 判断 233"/>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5" name="テキスト ボックス 234"/>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18862</xdr:rowOff>
    </xdr:from>
    <xdr:to>
      <xdr:col>15</xdr:col>
      <xdr:colOff>50800</xdr:colOff>
      <xdr:row>98</xdr:row>
      <xdr:rowOff>22222</xdr:rowOff>
    </xdr:to>
    <xdr:cxnSp macro="">
      <xdr:nvCxnSpPr>
        <xdr:cNvPr id="236" name="直線コネクタ 235"/>
        <xdr:cNvCxnSpPr/>
      </xdr:nvCxnSpPr>
      <xdr:spPr>
        <a:xfrm flipV="1">
          <a:off x="2019300" y="16820962"/>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7" name="フローチャート: 判断 236"/>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38" name="テキスト ボックス 237"/>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22222</xdr:rowOff>
    </xdr:from>
    <xdr:to>
      <xdr:col>10</xdr:col>
      <xdr:colOff>114300</xdr:colOff>
      <xdr:row>98</xdr:row>
      <xdr:rowOff>78687</xdr:rowOff>
    </xdr:to>
    <xdr:cxnSp macro="">
      <xdr:nvCxnSpPr>
        <xdr:cNvPr id="239" name="直線コネクタ 238"/>
        <xdr:cNvCxnSpPr/>
      </xdr:nvCxnSpPr>
      <xdr:spPr>
        <a:xfrm flipV="1">
          <a:off x="1130300" y="16824322"/>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0" name="フローチャート: 判断 239"/>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1" name="テキスト ボックス 240"/>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2" name="フローチャート: 判断 241"/>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3" name="テキスト ボックス 242"/>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119121</xdr:rowOff>
    </xdr:from>
    <xdr:to>
      <xdr:col>24</xdr:col>
      <xdr:colOff>114300</xdr:colOff>
      <xdr:row>98</xdr:row>
      <xdr:rowOff>49271</xdr:rowOff>
    </xdr:to>
    <xdr:sp macro="" textlink="">
      <xdr:nvSpPr>
        <xdr:cNvPr id="249" name="楕円 248"/>
        <xdr:cNvSpPr/>
      </xdr:nvSpPr>
      <xdr:spPr>
        <a:xfrm>
          <a:off x="4584700" y="167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97548</xdr:rowOff>
    </xdr:from>
    <xdr:ext cx="534377" cy="259045"/>
    <xdr:sp macro="" textlink="">
      <xdr:nvSpPr>
        <xdr:cNvPr id="250" name="扶助費該当値テキスト"/>
        <xdr:cNvSpPr txBox="1"/>
      </xdr:nvSpPr>
      <xdr:spPr>
        <a:xfrm>
          <a:off x="4686300" y="167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151330</xdr:rowOff>
    </xdr:from>
    <xdr:to>
      <xdr:col>20</xdr:col>
      <xdr:colOff>38100</xdr:colOff>
      <xdr:row>98</xdr:row>
      <xdr:rowOff>81480</xdr:rowOff>
    </xdr:to>
    <xdr:sp macro="" textlink="">
      <xdr:nvSpPr>
        <xdr:cNvPr id="251" name="楕円 250"/>
        <xdr:cNvSpPr/>
      </xdr:nvSpPr>
      <xdr:spPr>
        <a:xfrm>
          <a:off x="3746500" y="167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72607</xdr:rowOff>
    </xdr:from>
    <xdr:ext cx="534377" cy="259045"/>
    <xdr:sp macro="" textlink="">
      <xdr:nvSpPr>
        <xdr:cNvPr id="252" name="テキスト ボックス 251"/>
        <xdr:cNvSpPr txBox="1"/>
      </xdr:nvSpPr>
      <xdr:spPr>
        <a:xfrm>
          <a:off x="3530111" y="1687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139512</xdr:rowOff>
    </xdr:from>
    <xdr:to>
      <xdr:col>15</xdr:col>
      <xdr:colOff>101600</xdr:colOff>
      <xdr:row>98</xdr:row>
      <xdr:rowOff>69662</xdr:rowOff>
    </xdr:to>
    <xdr:sp macro="" textlink="">
      <xdr:nvSpPr>
        <xdr:cNvPr id="253" name="楕円 252"/>
        <xdr:cNvSpPr/>
      </xdr:nvSpPr>
      <xdr:spPr>
        <a:xfrm>
          <a:off x="2857500" y="167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60789</xdr:rowOff>
    </xdr:from>
    <xdr:ext cx="534377" cy="259045"/>
    <xdr:sp macro="" textlink="">
      <xdr:nvSpPr>
        <xdr:cNvPr id="254" name="テキスト ボックス 253"/>
        <xdr:cNvSpPr txBox="1"/>
      </xdr:nvSpPr>
      <xdr:spPr>
        <a:xfrm>
          <a:off x="2641111" y="168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142872</xdr:rowOff>
    </xdr:from>
    <xdr:to>
      <xdr:col>10</xdr:col>
      <xdr:colOff>165100</xdr:colOff>
      <xdr:row>98</xdr:row>
      <xdr:rowOff>73022</xdr:rowOff>
    </xdr:to>
    <xdr:sp macro="" textlink="">
      <xdr:nvSpPr>
        <xdr:cNvPr id="255" name="楕円 254"/>
        <xdr:cNvSpPr/>
      </xdr:nvSpPr>
      <xdr:spPr>
        <a:xfrm>
          <a:off x="1968500" y="167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64149</xdr:rowOff>
    </xdr:from>
    <xdr:ext cx="534377" cy="259045"/>
    <xdr:sp macro="" textlink="">
      <xdr:nvSpPr>
        <xdr:cNvPr id="256" name="テキスト ボックス 255"/>
        <xdr:cNvSpPr txBox="1"/>
      </xdr:nvSpPr>
      <xdr:spPr>
        <a:xfrm>
          <a:off x="1752111" y="168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27887</xdr:rowOff>
    </xdr:from>
    <xdr:to>
      <xdr:col>6</xdr:col>
      <xdr:colOff>38100</xdr:colOff>
      <xdr:row>98</xdr:row>
      <xdr:rowOff>129487</xdr:rowOff>
    </xdr:to>
    <xdr:sp macro="" textlink="">
      <xdr:nvSpPr>
        <xdr:cNvPr id="257" name="楕円 256"/>
        <xdr:cNvSpPr/>
      </xdr:nvSpPr>
      <xdr:spPr>
        <a:xfrm>
          <a:off x="1079500" y="168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120614</xdr:rowOff>
    </xdr:from>
    <xdr:ext cx="534377" cy="259045"/>
    <xdr:sp macro="" textlink="">
      <xdr:nvSpPr>
        <xdr:cNvPr id="258" name="テキスト ボックス 257"/>
        <xdr:cNvSpPr txBox="1"/>
      </xdr:nvSpPr>
      <xdr:spPr>
        <a:xfrm>
          <a:off x="863111" y="1692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0" name="直線コネクタ 279"/>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1" name="補助費等最小値テキスト"/>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2" name="直線コネクタ 281"/>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3" name="補助費等最大値テキスト"/>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4" name="直線コネクタ 283"/>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104866</xdr:rowOff>
    </xdr:from>
    <xdr:to>
      <xdr:col>55</xdr:col>
      <xdr:colOff>0</xdr:colOff>
      <xdr:row>37</xdr:row>
      <xdr:rowOff>113041</xdr:rowOff>
    </xdr:to>
    <xdr:cxnSp macro="">
      <xdr:nvCxnSpPr>
        <xdr:cNvPr id="285" name="直線コネクタ 284"/>
        <xdr:cNvCxnSpPr/>
      </xdr:nvCxnSpPr>
      <xdr:spPr>
        <a:xfrm flipV="1">
          <a:off x="9639300" y="6448516"/>
          <a:ext cx="8382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6" name="補助費等平均値テキスト"/>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7" name="フローチャート: 判断 286"/>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102329</xdr:rowOff>
    </xdr:from>
    <xdr:to>
      <xdr:col>50</xdr:col>
      <xdr:colOff>114300</xdr:colOff>
      <xdr:row>37</xdr:row>
      <xdr:rowOff>113041</xdr:rowOff>
    </xdr:to>
    <xdr:cxnSp macro="">
      <xdr:nvCxnSpPr>
        <xdr:cNvPr id="288" name="直線コネクタ 287"/>
        <xdr:cNvCxnSpPr/>
      </xdr:nvCxnSpPr>
      <xdr:spPr>
        <a:xfrm>
          <a:off x="8750300" y="6445979"/>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89" name="フローチャート: 判断 288"/>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0" name="テキスト ボックス 289"/>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102329</xdr:rowOff>
    </xdr:from>
    <xdr:to>
      <xdr:col>45</xdr:col>
      <xdr:colOff>177800</xdr:colOff>
      <xdr:row>37</xdr:row>
      <xdr:rowOff>104331</xdr:rowOff>
    </xdr:to>
    <xdr:cxnSp macro="">
      <xdr:nvCxnSpPr>
        <xdr:cNvPr id="291" name="直線コネクタ 290"/>
        <xdr:cNvCxnSpPr/>
      </xdr:nvCxnSpPr>
      <xdr:spPr>
        <a:xfrm flipV="1">
          <a:off x="7861300" y="6445979"/>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2" name="フローチャート: 判断 291"/>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3" name="テキスト ボックス 292"/>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102689</xdr:rowOff>
    </xdr:from>
    <xdr:to>
      <xdr:col>41</xdr:col>
      <xdr:colOff>50800</xdr:colOff>
      <xdr:row>37</xdr:row>
      <xdr:rowOff>104331</xdr:rowOff>
    </xdr:to>
    <xdr:cxnSp macro="">
      <xdr:nvCxnSpPr>
        <xdr:cNvPr id="294" name="直線コネクタ 293"/>
        <xdr:cNvCxnSpPr/>
      </xdr:nvCxnSpPr>
      <xdr:spPr>
        <a:xfrm>
          <a:off x="6972300" y="6446339"/>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5" name="フローチャート: 判断 294"/>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6" name="テキスト ボックス 295"/>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7" name="フローチャート: 判断 296"/>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298" name="テキスト ボックス 297"/>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54066</xdr:rowOff>
    </xdr:from>
    <xdr:to>
      <xdr:col>55</xdr:col>
      <xdr:colOff>50800</xdr:colOff>
      <xdr:row>37</xdr:row>
      <xdr:rowOff>155666</xdr:rowOff>
    </xdr:to>
    <xdr:sp macro="" textlink="">
      <xdr:nvSpPr>
        <xdr:cNvPr id="304" name="楕円 303"/>
        <xdr:cNvSpPr/>
      </xdr:nvSpPr>
      <xdr:spPr>
        <a:xfrm>
          <a:off x="10426700" y="63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140443</xdr:rowOff>
    </xdr:from>
    <xdr:ext cx="534377" cy="259045"/>
    <xdr:sp macro="" textlink="">
      <xdr:nvSpPr>
        <xdr:cNvPr id="305" name="補助費等該当値テキスト"/>
        <xdr:cNvSpPr txBox="1"/>
      </xdr:nvSpPr>
      <xdr:spPr>
        <a:xfrm>
          <a:off x="10528300" y="63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62241</xdr:rowOff>
    </xdr:from>
    <xdr:to>
      <xdr:col>50</xdr:col>
      <xdr:colOff>165100</xdr:colOff>
      <xdr:row>37</xdr:row>
      <xdr:rowOff>163841</xdr:rowOff>
    </xdr:to>
    <xdr:sp macro="" textlink="">
      <xdr:nvSpPr>
        <xdr:cNvPr id="306" name="楕円 305"/>
        <xdr:cNvSpPr/>
      </xdr:nvSpPr>
      <xdr:spPr>
        <a:xfrm>
          <a:off x="9588500" y="64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154967</xdr:rowOff>
    </xdr:from>
    <xdr:ext cx="534377" cy="259045"/>
    <xdr:sp macro="" textlink="">
      <xdr:nvSpPr>
        <xdr:cNvPr id="307" name="テキスト ボックス 306"/>
        <xdr:cNvSpPr txBox="1"/>
      </xdr:nvSpPr>
      <xdr:spPr>
        <a:xfrm>
          <a:off x="9372111" y="64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51529</xdr:rowOff>
    </xdr:from>
    <xdr:to>
      <xdr:col>46</xdr:col>
      <xdr:colOff>38100</xdr:colOff>
      <xdr:row>37</xdr:row>
      <xdr:rowOff>153129</xdr:rowOff>
    </xdr:to>
    <xdr:sp macro="" textlink="">
      <xdr:nvSpPr>
        <xdr:cNvPr id="308" name="楕円 307"/>
        <xdr:cNvSpPr/>
      </xdr:nvSpPr>
      <xdr:spPr>
        <a:xfrm>
          <a:off x="8699500" y="63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144256</xdr:rowOff>
    </xdr:from>
    <xdr:ext cx="534377" cy="259045"/>
    <xdr:sp macro="" textlink="">
      <xdr:nvSpPr>
        <xdr:cNvPr id="309" name="テキスト ボックス 308"/>
        <xdr:cNvSpPr txBox="1"/>
      </xdr:nvSpPr>
      <xdr:spPr>
        <a:xfrm>
          <a:off x="8483111" y="64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53531</xdr:rowOff>
    </xdr:from>
    <xdr:to>
      <xdr:col>41</xdr:col>
      <xdr:colOff>101600</xdr:colOff>
      <xdr:row>37</xdr:row>
      <xdr:rowOff>155131</xdr:rowOff>
    </xdr:to>
    <xdr:sp macro="" textlink="">
      <xdr:nvSpPr>
        <xdr:cNvPr id="310" name="楕円 309"/>
        <xdr:cNvSpPr/>
      </xdr:nvSpPr>
      <xdr:spPr>
        <a:xfrm>
          <a:off x="7810500" y="63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146258</xdr:rowOff>
    </xdr:from>
    <xdr:ext cx="534377" cy="259045"/>
    <xdr:sp macro="" textlink="">
      <xdr:nvSpPr>
        <xdr:cNvPr id="311" name="テキスト ボックス 310"/>
        <xdr:cNvSpPr txBox="1"/>
      </xdr:nvSpPr>
      <xdr:spPr>
        <a:xfrm>
          <a:off x="7594111" y="64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51889</xdr:rowOff>
    </xdr:from>
    <xdr:to>
      <xdr:col>36</xdr:col>
      <xdr:colOff>165100</xdr:colOff>
      <xdr:row>37</xdr:row>
      <xdr:rowOff>153489</xdr:rowOff>
    </xdr:to>
    <xdr:sp macro="" textlink="">
      <xdr:nvSpPr>
        <xdr:cNvPr id="312" name="楕円 311"/>
        <xdr:cNvSpPr/>
      </xdr:nvSpPr>
      <xdr:spPr>
        <a:xfrm>
          <a:off x="6921500" y="63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144617</xdr:rowOff>
    </xdr:from>
    <xdr:ext cx="534377" cy="259045"/>
    <xdr:sp macro="" textlink="">
      <xdr:nvSpPr>
        <xdr:cNvPr id="313" name="テキスト ボックス 312"/>
        <xdr:cNvSpPr txBox="1"/>
      </xdr:nvSpPr>
      <xdr:spPr>
        <a:xfrm>
          <a:off x="6705111" y="64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7" name="直線コネクタ 336"/>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38" name="普通建設事業費最小値テキスト"/>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39" name="直線コネクタ 338"/>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0" name="普通建設事業費最大値テキスト"/>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1" name="直線コネクタ 340"/>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46991</xdr:rowOff>
    </xdr:from>
    <xdr:to>
      <xdr:col>55</xdr:col>
      <xdr:colOff>0</xdr:colOff>
      <xdr:row>58</xdr:row>
      <xdr:rowOff>75605</xdr:rowOff>
    </xdr:to>
    <xdr:cxnSp macro="">
      <xdr:nvCxnSpPr>
        <xdr:cNvPr id="342" name="直線コネクタ 341"/>
        <xdr:cNvCxnSpPr/>
      </xdr:nvCxnSpPr>
      <xdr:spPr>
        <a:xfrm flipV="1">
          <a:off x="9639300" y="9991091"/>
          <a:ext cx="8382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3" name="普通建設事業費平均値テキスト"/>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4" name="フローチャート: 判断 343"/>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75605</xdr:rowOff>
    </xdr:from>
    <xdr:to>
      <xdr:col>50</xdr:col>
      <xdr:colOff>114300</xdr:colOff>
      <xdr:row>58</xdr:row>
      <xdr:rowOff>85438</xdr:rowOff>
    </xdr:to>
    <xdr:cxnSp macro="">
      <xdr:nvCxnSpPr>
        <xdr:cNvPr id="345" name="直線コネクタ 344"/>
        <xdr:cNvCxnSpPr/>
      </xdr:nvCxnSpPr>
      <xdr:spPr>
        <a:xfrm flipV="1">
          <a:off x="8750300" y="10019705"/>
          <a:ext cx="889000" cy="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6" name="フローチャート: 判断 345"/>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7" name="テキスト ボックス 346"/>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85438</xdr:rowOff>
    </xdr:from>
    <xdr:to>
      <xdr:col>45</xdr:col>
      <xdr:colOff>177800</xdr:colOff>
      <xdr:row>58</xdr:row>
      <xdr:rowOff>140408</xdr:rowOff>
    </xdr:to>
    <xdr:cxnSp macro="">
      <xdr:nvCxnSpPr>
        <xdr:cNvPr id="348" name="直線コネクタ 347"/>
        <xdr:cNvCxnSpPr/>
      </xdr:nvCxnSpPr>
      <xdr:spPr>
        <a:xfrm flipV="1">
          <a:off x="7861300" y="10029538"/>
          <a:ext cx="889000" cy="5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49" name="フローチャート: 判断 348"/>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0" name="テキスト ボックス 349"/>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87957</xdr:rowOff>
    </xdr:from>
    <xdr:to>
      <xdr:col>41</xdr:col>
      <xdr:colOff>50800</xdr:colOff>
      <xdr:row>58</xdr:row>
      <xdr:rowOff>140408</xdr:rowOff>
    </xdr:to>
    <xdr:cxnSp macro="">
      <xdr:nvCxnSpPr>
        <xdr:cNvPr id="351" name="直線コネクタ 350"/>
        <xdr:cNvCxnSpPr/>
      </xdr:nvCxnSpPr>
      <xdr:spPr>
        <a:xfrm>
          <a:off x="6972300" y="10032057"/>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2" name="フローチャート: 判断 351"/>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3" name="テキスト ボックス 352"/>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4" name="フローチャート: 判断 353"/>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5" name="テキスト ボックス 354"/>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167641</xdr:rowOff>
    </xdr:from>
    <xdr:to>
      <xdr:col>55</xdr:col>
      <xdr:colOff>50800</xdr:colOff>
      <xdr:row>58</xdr:row>
      <xdr:rowOff>97791</xdr:rowOff>
    </xdr:to>
    <xdr:sp macro="" textlink="">
      <xdr:nvSpPr>
        <xdr:cNvPr id="361" name="楕円 360"/>
        <xdr:cNvSpPr/>
      </xdr:nvSpPr>
      <xdr:spPr>
        <a:xfrm>
          <a:off x="10426700" y="99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82568</xdr:rowOff>
    </xdr:from>
    <xdr:ext cx="534377" cy="259045"/>
    <xdr:sp macro="" textlink="">
      <xdr:nvSpPr>
        <xdr:cNvPr id="362" name="普通建設事業費該当値テキスト"/>
        <xdr:cNvSpPr txBox="1"/>
      </xdr:nvSpPr>
      <xdr:spPr>
        <a:xfrm>
          <a:off x="10528300" y="98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24805</xdr:rowOff>
    </xdr:from>
    <xdr:to>
      <xdr:col>50</xdr:col>
      <xdr:colOff>165100</xdr:colOff>
      <xdr:row>58</xdr:row>
      <xdr:rowOff>126405</xdr:rowOff>
    </xdr:to>
    <xdr:sp macro="" textlink="">
      <xdr:nvSpPr>
        <xdr:cNvPr id="363" name="楕円 362"/>
        <xdr:cNvSpPr/>
      </xdr:nvSpPr>
      <xdr:spPr>
        <a:xfrm>
          <a:off x="9588500" y="99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117532</xdr:rowOff>
    </xdr:from>
    <xdr:ext cx="534377" cy="259045"/>
    <xdr:sp macro="" textlink="">
      <xdr:nvSpPr>
        <xdr:cNvPr id="364" name="テキスト ボックス 363"/>
        <xdr:cNvSpPr txBox="1"/>
      </xdr:nvSpPr>
      <xdr:spPr>
        <a:xfrm>
          <a:off x="9372111" y="100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34638</xdr:rowOff>
    </xdr:from>
    <xdr:to>
      <xdr:col>46</xdr:col>
      <xdr:colOff>38100</xdr:colOff>
      <xdr:row>58</xdr:row>
      <xdr:rowOff>136238</xdr:rowOff>
    </xdr:to>
    <xdr:sp macro="" textlink="">
      <xdr:nvSpPr>
        <xdr:cNvPr id="365" name="楕円 364"/>
        <xdr:cNvSpPr/>
      </xdr:nvSpPr>
      <xdr:spPr>
        <a:xfrm>
          <a:off x="8699500" y="99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127365</xdr:rowOff>
    </xdr:from>
    <xdr:ext cx="534377" cy="259045"/>
    <xdr:sp macro="" textlink="">
      <xdr:nvSpPr>
        <xdr:cNvPr id="366" name="テキスト ボックス 365"/>
        <xdr:cNvSpPr txBox="1"/>
      </xdr:nvSpPr>
      <xdr:spPr>
        <a:xfrm>
          <a:off x="8483111" y="100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89608</xdr:rowOff>
    </xdr:from>
    <xdr:to>
      <xdr:col>41</xdr:col>
      <xdr:colOff>101600</xdr:colOff>
      <xdr:row>59</xdr:row>
      <xdr:rowOff>19758</xdr:rowOff>
    </xdr:to>
    <xdr:sp macro="" textlink="">
      <xdr:nvSpPr>
        <xdr:cNvPr id="367" name="楕円 366"/>
        <xdr:cNvSpPr/>
      </xdr:nvSpPr>
      <xdr:spPr>
        <a:xfrm>
          <a:off x="7810500" y="1003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10885</xdr:rowOff>
    </xdr:from>
    <xdr:ext cx="534377" cy="259045"/>
    <xdr:sp macro="" textlink="">
      <xdr:nvSpPr>
        <xdr:cNvPr id="368" name="テキスト ボックス 367"/>
        <xdr:cNvSpPr txBox="1"/>
      </xdr:nvSpPr>
      <xdr:spPr>
        <a:xfrm>
          <a:off x="7594111" y="101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37157</xdr:rowOff>
    </xdr:from>
    <xdr:to>
      <xdr:col>36</xdr:col>
      <xdr:colOff>165100</xdr:colOff>
      <xdr:row>58</xdr:row>
      <xdr:rowOff>138757</xdr:rowOff>
    </xdr:to>
    <xdr:sp macro="" textlink="">
      <xdr:nvSpPr>
        <xdr:cNvPr id="369" name="楕円 368"/>
        <xdr:cNvSpPr/>
      </xdr:nvSpPr>
      <xdr:spPr>
        <a:xfrm>
          <a:off x="6921500" y="998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129884</xdr:rowOff>
    </xdr:from>
    <xdr:ext cx="534377" cy="259045"/>
    <xdr:sp macro="" textlink="">
      <xdr:nvSpPr>
        <xdr:cNvPr id="370" name="テキスト ボックス 369"/>
        <xdr:cNvSpPr txBox="1"/>
      </xdr:nvSpPr>
      <xdr:spPr>
        <a:xfrm>
          <a:off x="6705111" y="1007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4" name="直線コネクタ 393"/>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7" name="普通建設事業費 （ うち新規整備　）最大値テキスト"/>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398" name="直線コネクタ 397"/>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399" name="直線コネクタ 398"/>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0" name="普通建設事業費 （ うち新規整備　）平均値テキスト"/>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1" name="フローチャート: 判断 400"/>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2" name="直線コネクタ 401"/>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3" name="フローチャート: 判断 402"/>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4" name="テキスト ボックス 403"/>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41272</xdr:rowOff>
    </xdr:from>
    <xdr:to>
      <xdr:col>45</xdr:col>
      <xdr:colOff>177800</xdr:colOff>
      <xdr:row>79</xdr:row>
      <xdr:rowOff>44450</xdr:rowOff>
    </xdr:to>
    <xdr:cxnSp macro="">
      <xdr:nvCxnSpPr>
        <xdr:cNvPr id="405" name="直線コネクタ 404"/>
        <xdr:cNvCxnSpPr/>
      </xdr:nvCxnSpPr>
      <xdr:spPr>
        <a:xfrm>
          <a:off x="7861300" y="13585822"/>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6" name="フローチャート: 判断 405"/>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7" name="テキスト ボックス 406"/>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136820</xdr:rowOff>
    </xdr:from>
    <xdr:to>
      <xdr:col>41</xdr:col>
      <xdr:colOff>50800</xdr:colOff>
      <xdr:row>79</xdr:row>
      <xdr:rowOff>41272</xdr:rowOff>
    </xdr:to>
    <xdr:cxnSp macro="">
      <xdr:nvCxnSpPr>
        <xdr:cNvPr id="408" name="直線コネクタ 407"/>
        <xdr:cNvCxnSpPr/>
      </xdr:nvCxnSpPr>
      <xdr:spPr>
        <a:xfrm>
          <a:off x="6972300" y="13509920"/>
          <a:ext cx="889000" cy="7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09" name="フローチャート: 判断 408"/>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0" name="テキスト ボックス 409"/>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1" name="フローチャート: 判断 410"/>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2" name="テキスト ボックス 411"/>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8" name="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0" name="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1" name="テキスト ボックス 42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2" name="楕円 42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3" name="テキスト ボックス 42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161922</xdr:rowOff>
    </xdr:from>
    <xdr:to>
      <xdr:col>41</xdr:col>
      <xdr:colOff>101600</xdr:colOff>
      <xdr:row>79</xdr:row>
      <xdr:rowOff>92072</xdr:rowOff>
    </xdr:to>
    <xdr:sp macro="" textlink="">
      <xdr:nvSpPr>
        <xdr:cNvPr id="424" name="楕円 423"/>
        <xdr:cNvSpPr/>
      </xdr:nvSpPr>
      <xdr:spPr>
        <a:xfrm>
          <a:off x="7810500" y="135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83199</xdr:rowOff>
    </xdr:from>
    <xdr:ext cx="378565" cy="259045"/>
    <xdr:sp macro="" textlink="">
      <xdr:nvSpPr>
        <xdr:cNvPr id="425" name="テキスト ボックス 424"/>
        <xdr:cNvSpPr txBox="1"/>
      </xdr:nvSpPr>
      <xdr:spPr>
        <a:xfrm>
          <a:off x="7672017" y="13627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86020</xdr:rowOff>
    </xdr:from>
    <xdr:to>
      <xdr:col>36</xdr:col>
      <xdr:colOff>165100</xdr:colOff>
      <xdr:row>79</xdr:row>
      <xdr:rowOff>16170</xdr:rowOff>
    </xdr:to>
    <xdr:sp macro="" textlink="">
      <xdr:nvSpPr>
        <xdr:cNvPr id="426" name="楕円 425"/>
        <xdr:cNvSpPr/>
      </xdr:nvSpPr>
      <xdr:spPr>
        <a:xfrm>
          <a:off x="6921500" y="134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xdr:rowOff>
    </xdr:from>
    <xdr:ext cx="534377" cy="259045"/>
    <xdr:sp macro="" textlink="">
      <xdr:nvSpPr>
        <xdr:cNvPr id="427" name="テキスト ボックス 426"/>
        <xdr:cNvSpPr txBox="1"/>
      </xdr:nvSpPr>
      <xdr:spPr>
        <a:xfrm>
          <a:off x="6705111" y="135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1" name="直線コネクタ 450"/>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2" name="普通建設事業費 （ うち更新整備　）最小値テキスト"/>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3" name="直線コネクタ 452"/>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4" name="普通建設事業費 （ うち更新整備　）最大値テキスト"/>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5" name="直線コネクタ 454"/>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98082</xdr:rowOff>
    </xdr:from>
    <xdr:to>
      <xdr:col>55</xdr:col>
      <xdr:colOff>0</xdr:colOff>
      <xdr:row>97</xdr:row>
      <xdr:rowOff>145098</xdr:rowOff>
    </xdr:to>
    <xdr:cxnSp macro="">
      <xdr:nvCxnSpPr>
        <xdr:cNvPr id="456" name="直線コネクタ 455"/>
        <xdr:cNvCxnSpPr/>
      </xdr:nvCxnSpPr>
      <xdr:spPr>
        <a:xfrm>
          <a:off x="9639300" y="16728732"/>
          <a:ext cx="8382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7" name="普通建設事業費 （ うち更新整備　）平均値テキスト"/>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58" name="フローチャート: 判断 457"/>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44298</xdr:rowOff>
    </xdr:from>
    <xdr:to>
      <xdr:col>50</xdr:col>
      <xdr:colOff>114300</xdr:colOff>
      <xdr:row>97</xdr:row>
      <xdr:rowOff>98082</xdr:rowOff>
    </xdr:to>
    <xdr:cxnSp macro="">
      <xdr:nvCxnSpPr>
        <xdr:cNvPr id="459" name="直線コネクタ 458"/>
        <xdr:cNvCxnSpPr/>
      </xdr:nvCxnSpPr>
      <xdr:spPr>
        <a:xfrm>
          <a:off x="8750300" y="16674948"/>
          <a:ext cx="889000" cy="5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0" name="フローチャート: 判断 459"/>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1" name="テキスト ボックス 460"/>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44298</xdr:rowOff>
    </xdr:from>
    <xdr:to>
      <xdr:col>45</xdr:col>
      <xdr:colOff>177800</xdr:colOff>
      <xdr:row>98</xdr:row>
      <xdr:rowOff>21132</xdr:rowOff>
    </xdr:to>
    <xdr:cxnSp macro="">
      <xdr:nvCxnSpPr>
        <xdr:cNvPr id="462" name="直線コネクタ 461"/>
        <xdr:cNvCxnSpPr/>
      </xdr:nvCxnSpPr>
      <xdr:spPr>
        <a:xfrm flipV="1">
          <a:off x="7861300" y="16674948"/>
          <a:ext cx="889000" cy="1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3" name="フローチャート: 判断 462"/>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4" name="テキスト ボックス 463"/>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21132</xdr:rowOff>
    </xdr:from>
    <xdr:to>
      <xdr:col>41</xdr:col>
      <xdr:colOff>50800</xdr:colOff>
      <xdr:row>98</xdr:row>
      <xdr:rowOff>99161</xdr:rowOff>
    </xdr:to>
    <xdr:cxnSp macro="">
      <xdr:nvCxnSpPr>
        <xdr:cNvPr id="465" name="直線コネクタ 464"/>
        <xdr:cNvCxnSpPr/>
      </xdr:nvCxnSpPr>
      <xdr:spPr>
        <a:xfrm flipV="1">
          <a:off x="6972300" y="16823232"/>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6" name="フローチャート: 判断 465"/>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7" name="テキスト ボックス 466"/>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68" name="フローチャート: 判断 467"/>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69" name="テキスト ボックス 468"/>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94298</xdr:rowOff>
    </xdr:from>
    <xdr:to>
      <xdr:col>55</xdr:col>
      <xdr:colOff>50800</xdr:colOff>
      <xdr:row>98</xdr:row>
      <xdr:rowOff>24448</xdr:rowOff>
    </xdr:to>
    <xdr:sp macro="" textlink="">
      <xdr:nvSpPr>
        <xdr:cNvPr id="475" name="楕円 474"/>
        <xdr:cNvSpPr/>
      </xdr:nvSpPr>
      <xdr:spPr>
        <a:xfrm>
          <a:off x="10426700" y="167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72725</xdr:rowOff>
    </xdr:from>
    <xdr:ext cx="534377" cy="259045"/>
    <xdr:sp macro="" textlink="">
      <xdr:nvSpPr>
        <xdr:cNvPr id="476" name="普通建設事業費 （ うち更新整備　）該当値テキスト"/>
        <xdr:cNvSpPr txBox="1"/>
      </xdr:nvSpPr>
      <xdr:spPr>
        <a:xfrm>
          <a:off x="10528300" y="167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47282</xdr:rowOff>
    </xdr:from>
    <xdr:to>
      <xdr:col>50</xdr:col>
      <xdr:colOff>165100</xdr:colOff>
      <xdr:row>97</xdr:row>
      <xdr:rowOff>148882</xdr:rowOff>
    </xdr:to>
    <xdr:sp macro="" textlink="">
      <xdr:nvSpPr>
        <xdr:cNvPr id="477" name="楕円 476"/>
        <xdr:cNvSpPr/>
      </xdr:nvSpPr>
      <xdr:spPr>
        <a:xfrm>
          <a:off x="9588500" y="166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140009</xdr:rowOff>
    </xdr:from>
    <xdr:ext cx="534377" cy="259045"/>
    <xdr:sp macro="" textlink="">
      <xdr:nvSpPr>
        <xdr:cNvPr id="478" name="テキスト ボックス 477"/>
        <xdr:cNvSpPr txBox="1"/>
      </xdr:nvSpPr>
      <xdr:spPr>
        <a:xfrm>
          <a:off x="9372111" y="167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164948</xdr:rowOff>
    </xdr:from>
    <xdr:to>
      <xdr:col>46</xdr:col>
      <xdr:colOff>38100</xdr:colOff>
      <xdr:row>97</xdr:row>
      <xdr:rowOff>95098</xdr:rowOff>
    </xdr:to>
    <xdr:sp macro="" textlink="">
      <xdr:nvSpPr>
        <xdr:cNvPr id="479" name="楕円 478"/>
        <xdr:cNvSpPr/>
      </xdr:nvSpPr>
      <xdr:spPr>
        <a:xfrm>
          <a:off x="8699500" y="166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86225</xdr:rowOff>
    </xdr:from>
    <xdr:ext cx="534377" cy="259045"/>
    <xdr:sp macro="" textlink="">
      <xdr:nvSpPr>
        <xdr:cNvPr id="480" name="テキスト ボックス 479"/>
        <xdr:cNvSpPr txBox="1"/>
      </xdr:nvSpPr>
      <xdr:spPr>
        <a:xfrm>
          <a:off x="8483111" y="167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141782</xdr:rowOff>
    </xdr:from>
    <xdr:to>
      <xdr:col>41</xdr:col>
      <xdr:colOff>101600</xdr:colOff>
      <xdr:row>98</xdr:row>
      <xdr:rowOff>71932</xdr:rowOff>
    </xdr:to>
    <xdr:sp macro="" textlink="">
      <xdr:nvSpPr>
        <xdr:cNvPr id="481" name="楕円 480"/>
        <xdr:cNvSpPr/>
      </xdr:nvSpPr>
      <xdr:spPr>
        <a:xfrm>
          <a:off x="7810500" y="167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63059</xdr:rowOff>
    </xdr:from>
    <xdr:ext cx="534377" cy="259045"/>
    <xdr:sp macro="" textlink="">
      <xdr:nvSpPr>
        <xdr:cNvPr id="482" name="テキスト ボックス 481"/>
        <xdr:cNvSpPr txBox="1"/>
      </xdr:nvSpPr>
      <xdr:spPr>
        <a:xfrm>
          <a:off x="7594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48361</xdr:rowOff>
    </xdr:from>
    <xdr:to>
      <xdr:col>36</xdr:col>
      <xdr:colOff>165100</xdr:colOff>
      <xdr:row>98</xdr:row>
      <xdr:rowOff>149961</xdr:rowOff>
    </xdr:to>
    <xdr:sp macro="" textlink="">
      <xdr:nvSpPr>
        <xdr:cNvPr id="483" name="楕円 482"/>
        <xdr:cNvSpPr/>
      </xdr:nvSpPr>
      <xdr:spPr>
        <a:xfrm>
          <a:off x="6921500" y="168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141088</xdr:rowOff>
    </xdr:from>
    <xdr:ext cx="469744" cy="259045"/>
    <xdr:sp macro="" textlink="">
      <xdr:nvSpPr>
        <xdr:cNvPr id="484" name="テキスト ボックス 483"/>
        <xdr:cNvSpPr txBox="1"/>
      </xdr:nvSpPr>
      <xdr:spPr>
        <a:xfrm>
          <a:off x="6737428" y="169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08" name="直線コネクタ 507"/>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1" name="災害復旧事業費最大値テキスト"/>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2" name="直線コネクタ 511"/>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23533</xdr:rowOff>
    </xdr:from>
    <xdr:to>
      <xdr:col>85</xdr:col>
      <xdr:colOff>127000</xdr:colOff>
      <xdr:row>39</xdr:row>
      <xdr:rowOff>44012</xdr:rowOff>
    </xdr:to>
    <xdr:cxnSp macro="">
      <xdr:nvCxnSpPr>
        <xdr:cNvPr id="513" name="直線コネクタ 512"/>
        <xdr:cNvCxnSpPr/>
      </xdr:nvCxnSpPr>
      <xdr:spPr>
        <a:xfrm flipV="1">
          <a:off x="15481300" y="6710083"/>
          <a:ext cx="8382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4" name="災害復旧事業費平均値テキスト"/>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5" name="フローチャート: 判断 514"/>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44012</xdr:rowOff>
    </xdr:from>
    <xdr:to>
      <xdr:col>81</xdr:col>
      <xdr:colOff>50800</xdr:colOff>
      <xdr:row>39</xdr:row>
      <xdr:rowOff>44450</xdr:rowOff>
    </xdr:to>
    <xdr:cxnSp macro="">
      <xdr:nvCxnSpPr>
        <xdr:cNvPr id="516" name="直線コネクタ 515"/>
        <xdr:cNvCxnSpPr/>
      </xdr:nvCxnSpPr>
      <xdr:spPr>
        <a:xfrm flipV="1">
          <a:off x="14592300" y="6730562"/>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7" name="フローチャート: 判断 516"/>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18" name="テキスト ボックス 517"/>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38068</xdr:rowOff>
    </xdr:from>
    <xdr:to>
      <xdr:col>76</xdr:col>
      <xdr:colOff>114300</xdr:colOff>
      <xdr:row>39</xdr:row>
      <xdr:rowOff>44450</xdr:rowOff>
    </xdr:to>
    <xdr:cxnSp macro="">
      <xdr:nvCxnSpPr>
        <xdr:cNvPr id="519" name="直線コネクタ 518"/>
        <xdr:cNvCxnSpPr/>
      </xdr:nvCxnSpPr>
      <xdr:spPr>
        <a:xfrm>
          <a:off x="13703300" y="672461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0" name="フローチャート: 判断 519"/>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1" name="テキスト ボックス 520"/>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38068</xdr:rowOff>
    </xdr:from>
    <xdr:to>
      <xdr:col>71</xdr:col>
      <xdr:colOff>177800</xdr:colOff>
      <xdr:row>39</xdr:row>
      <xdr:rowOff>44450</xdr:rowOff>
    </xdr:to>
    <xdr:cxnSp macro="">
      <xdr:nvCxnSpPr>
        <xdr:cNvPr id="522" name="直線コネクタ 521"/>
        <xdr:cNvCxnSpPr/>
      </xdr:nvCxnSpPr>
      <xdr:spPr>
        <a:xfrm flipV="1">
          <a:off x="12814300" y="672461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3" name="フローチャート: 判断 522"/>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4" name="テキスト ボックス 523"/>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5" name="フローチャート: 判断 524"/>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6" name="テキスト ボックス 525"/>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144183</xdr:rowOff>
    </xdr:from>
    <xdr:to>
      <xdr:col>85</xdr:col>
      <xdr:colOff>177800</xdr:colOff>
      <xdr:row>39</xdr:row>
      <xdr:rowOff>74333</xdr:rowOff>
    </xdr:to>
    <xdr:sp macro="" textlink="">
      <xdr:nvSpPr>
        <xdr:cNvPr id="532" name="楕円 531"/>
        <xdr:cNvSpPr/>
      </xdr:nvSpPr>
      <xdr:spPr>
        <a:xfrm>
          <a:off x="162687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59110</xdr:rowOff>
    </xdr:from>
    <xdr:ext cx="469744" cy="259045"/>
    <xdr:sp macro="" textlink="">
      <xdr:nvSpPr>
        <xdr:cNvPr id="533" name="災害復旧事業費該当値テキスト"/>
        <xdr:cNvSpPr txBox="1"/>
      </xdr:nvSpPr>
      <xdr:spPr>
        <a:xfrm>
          <a:off x="16370300" y="65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164662</xdr:rowOff>
    </xdr:from>
    <xdr:to>
      <xdr:col>81</xdr:col>
      <xdr:colOff>101600</xdr:colOff>
      <xdr:row>39</xdr:row>
      <xdr:rowOff>94812</xdr:rowOff>
    </xdr:to>
    <xdr:sp macro="" textlink="">
      <xdr:nvSpPr>
        <xdr:cNvPr id="534" name="楕円 533"/>
        <xdr:cNvSpPr/>
      </xdr:nvSpPr>
      <xdr:spPr>
        <a:xfrm>
          <a:off x="15430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85939</xdr:rowOff>
    </xdr:from>
    <xdr:ext cx="313932" cy="259045"/>
    <xdr:sp macro="" textlink="">
      <xdr:nvSpPr>
        <xdr:cNvPr id="535" name="テキスト ボックス 534"/>
        <xdr:cNvSpPr txBox="1"/>
      </xdr:nvSpPr>
      <xdr:spPr>
        <a:xfrm>
          <a:off x="15324333" y="6772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158718</xdr:rowOff>
    </xdr:from>
    <xdr:to>
      <xdr:col>72</xdr:col>
      <xdr:colOff>38100</xdr:colOff>
      <xdr:row>39</xdr:row>
      <xdr:rowOff>88868</xdr:rowOff>
    </xdr:to>
    <xdr:sp macro="" textlink="">
      <xdr:nvSpPr>
        <xdr:cNvPr id="538" name="楕円 537"/>
        <xdr:cNvSpPr/>
      </xdr:nvSpPr>
      <xdr:spPr>
        <a:xfrm>
          <a:off x="13652500" y="66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79995</xdr:rowOff>
    </xdr:from>
    <xdr:ext cx="378565" cy="259045"/>
    <xdr:sp macro="" textlink="">
      <xdr:nvSpPr>
        <xdr:cNvPr id="539" name="テキスト ボックス 538"/>
        <xdr:cNvSpPr txBox="1"/>
      </xdr:nvSpPr>
      <xdr:spPr>
        <a:xfrm>
          <a:off x="13514017" y="676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5" name="直線コネクタ 614"/>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6" name="公債費最小値テキスト"/>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7" name="直線コネクタ 616"/>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18" name="公債費最大値テキスト"/>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19" name="直線コネクタ 618"/>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15633</xdr:rowOff>
    </xdr:from>
    <xdr:to>
      <xdr:col>85</xdr:col>
      <xdr:colOff>127000</xdr:colOff>
      <xdr:row>79</xdr:row>
      <xdr:rowOff>21895</xdr:rowOff>
    </xdr:to>
    <xdr:cxnSp macro="">
      <xdr:nvCxnSpPr>
        <xdr:cNvPr id="620" name="直線コネクタ 619"/>
        <xdr:cNvCxnSpPr/>
      </xdr:nvCxnSpPr>
      <xdr:spPr>
        <a:xfrm>
          <a:off x="15481300" y="13560183"/>
          <a:ext cx="8382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1" name="公債費平均値テキスト"/>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2" name="フローチャート: 判断 621"/>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15633</xdr:rowOff>
    </xdr:from>
    <xdr:to>
      <xdr:col>81</xdr:col>
      <xdr:colOff>50800</xdr:colOff>
      <xdr:row>79</xdr:row>
      <xdr:rowOff>24651</xdr:rowOff>
    </xdr:to>
    <xdr:cxnSp macro="">
      <xdr:nvCxnSpPr>
        <xdr:cNvPr id="623" name="直線コネクタ 622"/>
        <xdr:cNvCxnSpPr/>
      </xdr:nvCxnSpPr>
      <xdr:spPr>
        <a:xfrm flipV="1">
          <a:off x="14592300" y="13560183"/>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4" name="フローチャート: 判断 623"/>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5" name="テキスト ボックス 624"/>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24651</xdr:rowOff>
    </xdr:from>
    <xdr:to>
      <xdr:col>76</xdr:col>
      <xdr:colOff>114300</xdr:colOff>
      <xdr:row>79</xdr:row>
      <xdr:rowOff>42100</xdr:rowOff>
    </xdr:to>
    <xdr:cxnSp macro="">
      <xdr:nvCxnSpPr>
        <xdr:cNvPr id="626" name="直線コネクタ 625"/>
        <xdr:cNvCxnSpPr/>
      </xdr:nvCxnSpPr>
      <xdr:spPr>
        <a:xfrm flipV="1">
          <a:off x="13703300" y="13569201"/>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7" name="フローチャート: 判断 626"/>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28" name="テキスト ボックス 627"/>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42100</xdr:rowOff>
    </xdr:from>
    <xdr:to>
      <xdr:col>71</xdr:col>
      <xdr:colOff>177800</xdr:colOff>
      <xdr:row>79</xdr:row>
      <xdr:rowOff>49657</xdr:rowOff>
    </xdr:to>
    <xdr:cxnSp macro="">
      <xdr:nvCxnSpPr>
        <xdr:cNvPr id="629" name="直線コネクタ 628"/>
        <xdr:cNvCxnSpPr/>
      </xdr:nvCxnSpPr>
      <xdr:spPr>
        <a:xfrm flipV="1">
          <a:off x="12814300" y="13586650"/>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0" name="フローチャート: 判断 629"/>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1" name="テキスト ボックス 630"/>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2" name="フローチャート: 判断 631"/>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3" name="テキスト ボックス 632"/>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142545</xdr:rowOff>
    </xdr:from>
    <xdr:to>
      <xdr:col>85</xdr:col>
      <xdr:colOff>177800</xdr:colOff>
      <xdr:row>79</xdr:row>
      <xdr:rowOff>72695</xdr:rowOff>
    </xdr:to>
    <xdr:sp macro="" textlink="">
      <xdr:nvSpPr>
        <xdr:cNvPr id="639" name="楕円 638"/>
        <xdr:cNvSpPr/>
      </xdr:nvSpPr>
      <xdr:spPr>
        <a:xfrm>
          <a:off x="162687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57472</xdr:rowOff>
    </xdr:from>
    <xdr:ext cx="534377" cy="259045"/>
    <xdr:sp macro="" textlink="">
      <xdr:nvSpPr>
        <xdr:cNvPr id="640" name="公債費該当値テキスト"/>
        <xdr:cNvSpPr txBox="1"/>
      </xdr:nvSpPr>
      <xdr:spPr>
        <a:xfrm>
          <a:off x="16370300" y="134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136283</xdr:rowOff>
    </xdr:from>
    <xdr:to>
      <xdr:col>81</xdr:col>
      <xdr:colOff>101600</xdr:colOff>
      <xdr:row>79</xdr:row>
      <xdr:rowOff>66433</xdr:rowOff>
    </xdr:to>
    <xdr:sp macro="" textlink="">
      <xdr:nvSpPr>
        <xdr:cNvPr id="641" name="楕円 640"/>
        <xdr:cNvSpPr/>
      </xdr:nvSpPr>
      <xdr:spPr>
        <a:xfrm>
          <a:off x="15430500" y="135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57560</xdr:rowOff>
    </xdr:from>
    <xdr:ext cx="534377" cy="259045"/>
    <xdr:sp macro="" textlink="">
      <xdr:nvSpPr>
        <xdr:cNvPr id="642" name="テキスト ボックス 641"/>
        <xdr:cNvSpPr txBox="1"/>
      </xdr:nvSpPr>
      <xdr:spPr>
        <a:xfrm>
          <a:off x="15214111" y="1360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145301</xdr:rowOff>
    </xdr:from>
    <xdr:to>
      <xdr:col>76</xdr:col>
      <xdr:colOff>165100</xdr:colOff>
      <xdr:row>79</xdr:row>
      <xdr:rowOff>75451</xdr:rowOff>
    </xdr:to>
    <xdr:sp macro="" textlink="">
      <xdr:nvSpPr>
        <xdr:cNvPr id="643" name="楕円 642"/>
        <xdr:cNvSpPr/>
      </xdr:nvSpPr>
      <xdr:spPr>
        <a:xfrm>
          <a:off x="14541500" y="135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66578</xdr:rowOff>
    </xdr:from>
    <xdr:ext cx="534377" cy="259045"/>
    <xdr:sp macro="" textlink="">
      <xdr:nvSpPr>
        <xdr:cNvPr id="644" name="テキスト ボックス 643"/>
        <xdr:cNvSpPr txBox="1"/>
      </xdr:nvSpPr>
      <xdr:spPr>
        <a:xfrm>
          <a:off x="14325111" y="13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162750</xdr:rowOff>
    </xdr:from>
    <xdr:to>
      <xdr:col>72</xdr:col>
      <xdr:colOff>38100</xdr:colOff>
      <xdr:row>79</xdr:row>
      <xdr:rowOff>92900</xdr:rowOff>
    </xdr:to>
    <xdr:sp macro="" textlink="">
      <xdr:nvSpPr>
        <xdr:cNvPr id="645" name="楕円 644"/>
        <xdr:cNvSpPr/>
      </xdr:nvSpPr>
      <xdr:spPr>
        <a:xfrm>
          <a:off x="13652500" y="135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84027</xdr:rowOff>
    </xdr:from>
    <xdr:ext cx="534377" cy="259045"/>
    <xdr:sp macro="" textlink="">
      <xdr:nvSpPr>
        <xdr:cNvPr id="646" name="テキスト ボックス 645"/>
        <xdr:cNvSpPr txBox="1"/>
      </xdr:nvSpPr>
      <xdr:spPr>
        <a:xfrm>
          <a:off x="13436111" y="136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170307</xdr:rowOff>
    </xdr:from>
    <xdr:to>
      <xdr:col>67</xdr:col>
      <xdr:colOff>101600</xdr:colOff>
      <xdr:row>79</xdr:row>
      <xdr:rowOff>100457</xdr:rowOff>
    </xdr:to>
    <xdr:sp macro="" textlink="">
      <xdr:nvSpPr>
        <xdr:cNvPr id="647" name="楕円 646"/>
        <xdr:cNvSpPr/>
      </xdr:nvSpPr>
      <xdr:spPr>
        <a:xfrm>
          <a:off x="12763500" y="135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91584</xdr:rowOff>
    </xdr:from>
    <xdr:ext cx="534377" cy="259045"/>
    <xdr:sp macro="" textlink="">
      <xdr:nvSpPr>
        <xdr:cNvPr id="648" name="テキスト ボックス 647"/>
        <xdr:cNvSpPr txBox="1"/>
      </xdr:nvSpPr>
      <xdr:spPr>
        <a:xfrm>
          <a:off x="12547111" y="136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0" name="テキスト ボックス 66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4" name="直線コネクタ 673"/>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5" name="積立金最小値テキスト"/>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6" name="直線コネクタ 675"/>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7" name="積立金最大値テキスト"/>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78" name="直線コネクタ 677"/>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58024</xdr:rowOff>
    </xdr:from>
    <xdr:to>
      <xdr:col>85</xdr:col>
      <xdr:colOff>127000</xdr:colOff>
      <xdr:row>99</xdr:row>
      <xdr:rowOff>46954</xdr:rowOff>
    </xdr:to>
    <xdr:cxnSp macro="">
      <xdr:nvCxnSpPr>
        <xdr:cNvPr id="679" name="直線コネクタ 678"/>
        <xdr:cNvCxnSpPr/>
      </xdr:nvCxnSpPr>
      <xdr:spPr>
        <a:xfrm>
          <a:off x="15481300" y="16860124"/>
          <a:ext cx="838200" cy="16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0" name="積立金平均値テキスト"/>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1" name="フローチャート: 判断 680"/>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101132</xdr:rowOff>
    </xdr:from>
    <xdr:to>
      <xdr:col>81</xdr:col>
      <xdr:colOff>50800</xdr:colOff>
      <xdr:row>98</xdr:row>
      <xdr:rowOff>58024</xdr:rowOff>
    </xdr:to>
    <xdr:cxnSp macro="">
      <xdr:nvCxnSpPr>
        <xdr:cNvPr id="682" name="直線コネクタ 681"/>
        <xdr:cNvCxnSpPr/>
      </xdr:nvCxnSpPr>
      <xdr:spPr>
        <a:xfrm>
          <a:off x="14592300" y="16388882"/>
          <a:ext cx="889000" cy="47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3" name="フローチャート: 判断 682"/>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4" name="テキスト ボックス 683"/>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101132</xdr:rowOff>
    </xdr:from>
    <xdr:to>
      <xdr:col>76</xdr:col>
      <xdr:colOff>114300</xdr:colOff>
      <xdr:row>96</xdr:row>
      <xdr:rowOff>150738</xdr:rowOff>
    </xdr:to>
    <xdr:cxnSp macro="">
      <xdr:nvCxnSpPr>
        <xdr:cNvPr id="685" name="直線コネクタ 684"/>
        <xdr:cNvCxnSpPr/>
      </xdr:nvCxnSpPr>
      <xdr:spPr>
        <a:xfrm flipV="1">
          <a:off x="13703300" y="16388882"/>
          <a:ext cx="889000" cy="2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6" name="フローチャート: 判断 685"/>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7" name="テキスト ボックス 686"/>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150738</xdr:rowOff>
    </xdr:from>
    <xdr:to>
      <xdr:col>71</xdr:col>
      <xdr:colOff>177800</xdr:colOff>
      <xdr:row>98</xdr:row>
      <xdr:rowOff>117918</xdr:rowOff>
    </xdr:to>
    <xdr:cxnSp macro="">
      <xdr:nvCxnSpPr>
        <xdr:cNvPr id="688" name="直線コネクタ 687"/>
        <xdr:cNvCxnSpPr/>
      </xdr:nvCxnSpPr>
      <xdr:spPr>
        <a:xfrm flipV="1">
          <a:off x="12814300" y="16609938"/>
          <a:ext cx="889000" cy="3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89" name="フローチャート: 判断 688"/>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0" name="テキスト ボックス 689"/>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1" name="フローチャート: 判断 690"/>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2" name="テキスト ボックス 691"/>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167604</xdr:rowOff>
    </xdr:from>
    <xdr:to>
      <xdr:col>85</xdr:col>
      <xdr:colOff>177800</xdr:colOff>
      <xdr:row>99</xdr:row>
      <xdr:rowOff>97754</xdr:rowOff>
    </xdr:to>
    <xdr:sp macro="" textlink="">
      <xdr:nvSpPr>
        <xdr:cNvPr id="698" name="楕円 697"/>
        <xdr:cNvSpPr/>
      </xdr:nvSpPr>
      <xdr:spPr>
        <a:xfrm>
          <a:off x="16268700" y="169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82531</xdr:rowOff>
    </xdr:from>
    <xdr:ext cx="469744" cy="259045"/>
    <xdr:sp macro="" textlink="">
      <xdr:nvSpPr>
        <xdr:cNvPr id="699" name="積立金該当値テキスト"/>
        <xdr:cNvSpPr txBox="1"/>
      </xdr:nvSpPr>
      <xdr:spPr>
        <a:xfrm>
          <a:off x="16370300" y="1688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7224</xdr:rowOff>
    </xdr:from>
    <xdr:to>
      <xdr:col>81</xdr:col>
      <xdr:colOff>101600</xdr:colOff>
      <xdr:row>98</xdr:row>
      <xdr:rowOff>108824</xdr:rowOff>
    </xdr:to>
    <xdr:sp macro="" textlink="">
      <xdr:nvSpPr>
        <xdr:cNvPr id="700" name="楕円 699"/>
        <xdr:cNvSpPr/>
      </xdr:nvSpPr>
      <xdr:spPr>
        <a:xfrm>
          <a:off x="15430500" y="168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99951</xdr:rowOff>
    </xdr:from>
    <xdr:ext cx="469744" cy="259045"/>
    <xdr:sp macro="" textlink="">
      <xdr:nvSpPr>
        <xdr:cNvPr id="701" name="テキスト ボックス 700"/>
        <xdr:cNvSpPr txBox="1"/>
      </xdr:nvSpPr>
      <xdr:spPr>
        <a:xfrm>
          <a:off x="15246428" y="169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50332</xdr:rowOff>
    </xdr:from>
    <xdr:to>
      <xdr:col>76</xdr:col>
      <xdr:colOff>165100</xdr:colOff>
      <xdr:row>95</xdr:row>
      <xdr:rowOff>151932</xdr:rowOff>
    </xdr:to>
    <xdr:sp macro="" textlink="">
      <xdr:nvSpPr>
        <xdr:cNvPr id="702" name="楕円 701"/>
        <xdr:cNvSpPr/>
      </xdr:nvSpPr>
      <xdr:spPr>
        <a:xfrm>
          <a:off x="14541500" y="163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143059</xdr:rowOff>
    </xdr:from>
    <xdr:ext cx="534377" cy="259045"/>
    <xdr:sp macro="" textlink="">
      <xdr:nvSpPr>
        <xdr:cNvPr id="703" name="テキスト ボックス 702"/>
        <xdr:cNvSpPr txBox="1"/>
      </xdr:nvSpPr>
      <xdr:spPr>
        <a:xfrm>
          <a:off x="14325111" y="164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99938</xdr:rowOff>
    </xdr:from>
    <xdr:to>
      <xdr:col>72</xdr:col>
      <xdr:colOff>38100</xdr:colOff>
      <xdr:row>97</xdr:row>
      <xdr:rowOff>30088</xdr:rowOff>
    </xdr:to>
    <xdr:sp macro="" textlink="">
      <xdr:nvSpPr>
        <xdr:cNvPr id="704" name="楕円 703"/>
        <xdr:cNvSpPr/>
      </xdr:nvSpPr>
      <xdr:spPr>
        <a:xfrm>
          <a:off x="13652500" y="165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21215</xdr:rowOff>
    </xdr:from>
    <xdr:ext cx="534377" cy="259045"/>
    <xdr:sp macro="" textlink="">
      <xdr:nvSpPr>
        <xdr:cNvPr id="705" name="テキスト ボックス 704"/>
        <xdr:cNvSpPr txBox="1"/>
      </xdr:nvSpPr>
      <xdr:spPr>
        <a:xfrm>
          <a:off x="13436111" y="166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67118</xdr:rowOff>
    </xdr:from>
    <xdr:to>
      <xdr:col>67</xdr:col>
      <xdr:colOff>101600</xdr:colOff>
      <xdr:row>98</xdr:row>
      <xdr:rowOff>168718</xdr:rowOff>
    </xdr:to>
    <xdr:sp macro="" textlink="">
      <xdr:nvSpPr>
        <xdr:cNvPr id="706" name="楕円 705"/>
        <xdr:cNvSpPr/>
      </xdr:nvSpPr>
      <xdr:spPr>
        <a:xfrm>
          <a:off x="12763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159845</xdr:rowOff>
    </xdr:from>
    <xdr:ext cx="469744" cy="259045"/>
    <xdr:sp macro="" textlink="">
      <xdr:nvSpPr>
        <xdr:cNvPr id="707" name="テキスト ボックス 706"/>
        <xdr:cNvSpPr txBox="1"/>
      </xdr:nvSpPr>
      <xdr:spPr>
        <a:xfrm>
          <a:off x="12579428" y="169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1" name="直線コネクタ 730"/>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4" name="投資及び出資金最大値テキスト"/>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5" name="直線コネクタ 734"/>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7" name="投資及び出資金平均値テキスト"/>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38" name="フローチャート: 判断 737"/>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0" name="フローチャート: 判断 739"/>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1" name="テキスト ボックス 740"/>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3" name="フローチャート: 判断 742"/>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4" name="テキスト ボックス 743"/>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6" name="フローチャート: 判断 745"/>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7" name="テキスト ボックス 746"/>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48" name="フローチャート: 判断 747"/>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49" name="テキスト ボックス 748"/>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0" name="直線コネクタ 789"/>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3" name="貸付金最大値テキスト"/>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4" name="直線コネクタ 793"/>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94307</xdr:rowOff>
    </xdr:from>
    <xdr:to>
      <xdr:col>116</xdr:col>
      <xdr:colOff>63500</xdr:colOff>
      <xdr:row>59</xdr:row>
      <xdr:rowOff>98878</xdr:rowOff>
    </xdr:to>
    <xdr:cxnSp macro="">
      <xdr:nvCxnSpPr>
        <xdr:cNvPr id="795" name="直線コネクタ 794"/>
        <xdr:cNvCxnSpPr/>
      </xdr:nvCxnSpPr>
      <xdr:spPr>
        <a:xfrm flipV="1">
          <a:off x="21323300" y="1020985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6" name="貸付金平均値テキスト"/>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7" name="フローチャート: 判断 796"/>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799" name="フローチャート: 判断 798"/>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0" name="テキスト ボックス 799"/>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2" name="フローチャート: 判断 801"/>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3" name="テキスト ボックス 802"/>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5" name="フローチャート: 判断 804"/>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6" name="テキスト ボックス 805"/>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7" name="フローチャート: 判断 806"/>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08" name="テキスト ボックス 807"/>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43507</xdr:rowOff>
    </xdr:from>
    <xdr:to>
      <xdr:col>116</xdr:col>
      <xdr:colOff>114300</xdr:colOff>
      <xdr:row>59</xdr:row>
      <xdr:rowOff>145107</xdr:rowOff>
    </xdr:to>
    <xdr:sp macro="" textlink="">
      <xdr:nvSpPr>
        <xdr:cNvPr id="814" name="楕円 813"/>
        <xdr:cNvSpPr/>
      </xdr:nvSpPr>
      <xdr:spPr>
        <a:xfrm>
          <a:off x="22110700" y="101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129884</xdr:rowOff>
    </xdr:from>
    <xdr:ext cx="313932" cy="259045"/>
    <xdr:sp macro="" textlink="">
      <xdr:nvSpPr>
        <xdr:cNvPr id="815" name="貸付金該当値テキスト"/>
        <xdr:cNvSpPr txBox="1"/>
      </xdr:nvSpPr>
      <xdr:spPr>
        <a:xfrm>
          <a:off x="22212300" y="1007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48" name="直線コネクタ 847"/>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49" name="繰出金最小値テキスト"/>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0" name="直線コネクタ 849"/>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1" name="繰出金最大値テキスト"/>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2" name="直線コネクタ 851"/>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159969</xdr:rowOff>
    </xdr:from>
    <xdr:to>
      <xdr:col>116</xdr:col>
      <xdr:colOff>63500</xdr:colOff>
      <xdr:row>76</xdr:row>
      <xdr:rowOff>15551</xdr:rowOff>
    </xdr:to>
    <xdr:cxnSp macro="">
      <xdr:nvCxnSpPr>
        <xdr:cNvPr id="853" name="直線コネクタ 852"/>
        <xdr:cNvCxnSpPr/>
      </xdr:nvCxnSpPr>
      <xdr:spPr>
        <a:xfrm flipV="1">
          <a:off x="21323300" y="13018719"/>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4" name="繰出金平均値テキスト"/>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5" name="フローチャート: 判断 854"/>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13836</xdr:rowOff>
    </xdr:from>
    <xdr:to>
      <xdr:col>111</xdr:col>
      <xdr:colOff>177800</xdr:colOff>
      <xdr:row>76</xdr:row>
      <xdr:rowOff>15551</xdr:rowOff>
    </xdr:to>
    <xdr:cxnSp macro="">
      <xdr:nvCxnSpPr>
        <xdr:cNvPr id="856" name="直線コネクタ 855"/>
        <xdr:cNvCxnSpPr/>
      </xdr:nvCxnSpPr>
      <xdr:spPr>
        <a:xfrm>
          <a:off x="20434300" y="1304403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7" name="フローチャート: 判断 856"/>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58" name="テキスト ボックス 857"/>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13836</xdr:rowOff>
    </xdr:from>
    <xdr:to>
      <xdr:col>107</xdr:col>
      <xdr:colOff>50800</xdr:colOff>
      <xdr:row>76</xdr:row>
      <xdr:rowOff>69253</xdr:rowOff>
    </xdr:to>
    <xdr:cxnSp macro="">
      <xdr:nvCxnSpPr>
        <xdr:cNvPr id="859" name="直線コネクタ 858"/>
        <xdr:cNvCxnSpPr/>
      </xdr:nvCxnSpPr>
      <xdr:spPr>
        <a:xfrm flipV="1">
          <a:off x="19545300" y="13044036"/>
          <a:ext cx="889000" cy="5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0" name="フローチャート: 判断 859"/>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61" name="テキスト ボックス 860"/>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141815</xdr:rowOff>
    </xdr:from>
    <xdr:to>
      <xdr:col>102</xdr:col>
      <xdr:colOff>114300</xdr:colOff>
      <xdr:row>76</xdr:row>
      <xdr:rowOff>69253</xdr:rowOff>
    </xdr:to>
    <xdr:cxnSp macro="">
      <xdr:nvCxnSpPr>
        <xdr:cNvPr id="862" name="直線コネクタ 861"/>
        <xdr:cNvCxnSpPr/>
      </xdr:nvCxnSpPr>
      <xdr:spPr>
        <a:xfrm>
          <a:off x="18656300" y="13000565"/>
          <a:ext cx="8890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3" name="フローチャート: 判断 862"/>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4" name="テキスト ボックス 863"/>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5" name="フローチャート: 判断 864"/>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6" name="テキスト ボックス 865"/>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109169</xdr:rowOff>
    </xdr:from>
    <xdr:to>
      <xdr:col>116</xdr:col>
      <xdr:colOff>114300</xdr:colOff>
      <xdr:row>76</xdr:row>
      <xdr:rowOff>39319</xdr:rowOff>
    </xdr:to>
    <xdr:sp macro="" textlink="">
      <xdr:nvSpPr>
        <xdr:cNvPr id="872" name="楕円 871"/>
        <xdr:cNvSpPr/>
      </xdr:nvSpPr>
      <xdr:spPr>
        <a:xfrm>
          <a:off x="22110700" y="129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87596</xdr:rowOff>
    </xdr:from>
    <xdr:ext cx="534377" cy="259045"/>
    <xdr:sp macro="" textlink="">
      <xdr:nvSpPr>
        <xdr:cNvPr id="873" name="繰出金該当値テキスト"/>
        <xdr:cNvSpPr txBox="1"/>
      </xdr:nvSpPr>
      <xdr:spPr>
        <a:xfrm>
          <a:off x="22212300" y="129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136201</xdr:rowOff>
    </xdr:from>
    <xdr:to>
      <xdr:col>112</xdr:col>
      <xdr:colOff>38100</xdr:colOff>
      <xdr:row>76</xdr:row>
      <xdr:rowOff>66351</xdr:rowOff>
    </xdr:to>
    <xdr:sp macro="" textlink="">
      <xdr:nvSpPr>
        <xdr:cNvPr id="874" name="楕円 873"/>
        <xdr:cNvSpPr/>
      </xdr:nvSpPr>
      <xdr:spPr>
        <a:xfrm>
          <a:off x="21272500" y="129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57478</xdr:rowOff>
    </xdr:from>
    <xdr:ext cx="534377" cy="259045"/>
    <xdr:sp macro="" textlink="">
      <xdr:nvSpPr>
        <xdr:cNvPr id="875" name="テキスト ボックス 874"/>
        <xdr:cNvSpPr txBox="1"/>
      </xdr:nvSpPr>
      <xdr:spPr>
        <a:xfrm>
          <a:off x="21056111" y="130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134486</xdr:rowOff>
    </xdr:from>
    <xdr:to>
      <xdr:col>107</xdr:col>
      <xdr:colOff>101600</xdr:colOff>
      <xdr:row>76</xdr:row>
      <xdr:rowOff>64636</xdr:rowOff>
    </xdr:to>
    <xdr:sp macro="" textlink="">
      <xdr:nvSpPr>
        <xdr:cNvPr id="876" name="楕円 875"/>
        <xdr:cNvSpPr/>
      </xdr:nvSpPr>
      <xdr:spPr>
        <a:xfrm>
          <a:off x="20383500" y="129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55763</xdr:rowOff>
    </xdr:from>
    <xdr:ext cx="534377" cy="259045"/>
    <xdr:sp macro="" textlink="">
      <xdr:nvSpPr>
        <xdr:cNvPr id="877" name="テキスト ボックス 876"/>
        <xdr:cNvSpPr txBox="1"/>
      </xdr:nvSpPr>
      <xdr:spPr>
        <a:xfrm>
          <a:off x="20167111" y="130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18453</xdr:rowOff>
    </xdr:from>
    <xdr:to>
      <xdr:col>102</xdr:col>
      <xdr:colOff>165100</xdr:colOff>
      <xdr:row>76</xdr:row>
      <xdr:rowOff>120053</xdr:rowOff>
    </xdr:to>
    <xdr:sp macro="" textlink="">
      <xdr:nvSpPr>
        <xdr:cNvPr id="878" name="楕円 877"/>
        <xdr:cNvSpPr/>
      </xdr:nvSpPr>
      <xdr:spPr>
        <a:xfrm>
          <a:off x="19494500" y="130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111180</xdr:rowOff>
    </xdr:from>
    <xdr:ext cx="534377" cy="259045"/>
    <xdr:sp macro="" textlink="">
      <xdr:nvSpPr>
        <xdr:cNvPr id="879" name="テキスト ボックス 878"/>
        <xdr:cNvSpPr txBox="1"/>
      </xdr:nvSpPr>
      <xdr:spPr>
        <a:xfrm>
          <a:off x="19278111" y="1314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91015</xdr:rowOff>
    </xdr:from>
    <xdr:to>
      <xdr:col>98</xdr:col>
      <xdr:colOff>38100</xdr:colOff>
      <xdr:row>76</xdr:row>
      <xdr:rowOff>21165</xdr:rowOff>
    </xdr:to>
    <xdr:sp macro="" textlink="">
      <xdr:nvSpPr>
        <xdr:cNvPr id="880" name="楕円 879"/>
        <xdr:cNvSpPr/>
      </xdr:nvSpPr>
      <xdr:spPr>
        <a:xfrm>
          <a:off x="18605500" y="129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12292</xdr:rowOff>
    </xdr:from>
    <xdr:ext cx="534377" cy="259045"/>
    <xdr:sp macro="" textlink="">
      <xdr:nvSpPr>
        <xdr:cNvPr id="881" name="テキスト ボックス 880"/>
        <xdr:cNvSpPr txBox="1"/>
      </xdr:nvSpPr>
      <xdr:spPr>
        <a:xfrm>
          <a:off x="18389111" y="130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性質別歳出の住民一人当たりのコストについては、すべての指標が類似団体平均を下回っているが、人件費などは埼玉県平均を上回っている。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特に補助費等については、全国平均、埼玉県平均ともに上回っている。補助金については、社会経済状況の変化を踏まえ事業精査を行うなど適正化を図り、より一層の歳出削減に努める。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今後もコスト意識を高め事業のスクラップ＆ビルドを徹底し、健全な財政運営に努める。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埼玉県吉見町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18,920
18,766
38.64
7,124,235
6,637,678
457,304
4,695,736
5,334,539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154559</xdr:rowOff>
    </xdr:from>
    <xdr:to>
      <xdr:col>24</xdr:col>
      <xdr:colOff>63500</xdr:colOff>
      <xdr:row>36</xdr:row>
      <xdr:rowOff>165227</xdr:rowOff>
    </xdr:to>
    <xdr:cxnSp macro="">
      <xdr:nvCxnSpPr>
        <xdr:cNvPr id="61" name="直線コネクタ 60"/>
        <xdr:cNvCxnSpPr/>
      </xdr:nvCxnSpPr>
      <xdr:spPr>
        <a:xfrm flipV="1">
          <a:off x="3797300" y="6326759"/>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149987</xdr:rowOff>
    </xdr:from>
    <xdr:to>
      <xdr:col>19</xdr:col>
      <xdr:colOff>177800</xdr:colOff>
      <xdr:row>36</xdr:row>
      <xdr:rowOff>165227</xdr:rowOff>
    </xdr:to>
    <xdr:cxnSp macro="">
      <xdr:nvCxnSpPr>
        <xdr:cNvPr id="64" name="直線コネクタ 63"/>
        <xdr:cNvCxnSpPr/>
      </xdr:nvCxnSpPr>
      <xdr:spPr>
        <a:xfrm>
          <a:off x="2908300" y="632218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149987</xdr:rowOff>
    </xdr:from>
    <xdr:to>
      <xdr:col>15</xdr:col>
      <xdr:colOff>50800</xdr:colOff>
      <xdr:row>37</xdr:row>
      <xdr:rowOff>13970</xdr:rowOff>
    </xdr:to>
    <xdr:cxnSp macro="">
      <xdr:nvCxnSpPr>
        <xdr:cNvPr id="67" name="直線コネクタ 66"/>
        <xdr:cNvCxnSpPr/>
      </xdr:nvCxnSpPr>
      <xdr:spPr>
        <a:xfrm flipV="1">
          <a:off x="2019300" y="63221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101219</xdr:rowOff>
    </xdr:from>
    <xdr:to>
      <xdr:col>10</xdr:col>
      <xdr:colOff>114300</xdr:colOff>
      <xdr:row>37</xdr:row>
      <xdr:rowOff>13970</xdr:rowOff>
    </xdr:to>
    <xdr:cxnSp macro="">
      <xdr:nvCxnSpPr>
        <xdr:cNvPr id="70" name="直線コネクタ 69"/>
        <xdr:cNvCxnSpPr/>
      </xdr:nvCxnSpPr>
      <xdr:spPr>
        <a:xfrm>
          <a:off x="1130300" y="5930519"/>
          <a:ext cx="889000" cy="4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103759</xdr:rowOff>
    </xdr:from>
    <xdr:to>
      <xdr:col>24</xdr:col>
      <xdr:colOff>114300</xdr:colOff>
      <xdr:row>37</xdr:row>
      <xdr:rowOff>33909</xdr:rowOff>
    </xdr:to>
    <xdr:sp macro="" textlink="">
      <xdr:nvSpPr>
        <xdr:cNvPr id="80" name="楕円 79"/>
        <xdr:cNvSpPr/>
      </xdr:nvSpPr>
      <xdr:spPr>
        <a:xfrm>
          <a:off x="45847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82186</xdr:rowOff>
    </xdr:from>
    <xdr:ext cx="469744" cy="259045"/>
    <xdr:sp macro="" textlink="">
      <xdr:nvSpPr>
        <xdr:cNvPr id="81" name="議会費該当値テキスト"/>
        <xdr:cNvSpPr txBox="1"/>
      </xdr:nvSpPr>
      <xdr:spPr>
        <a:xfrm>
          <a:off x="4686300"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114427</xdr:rowOff>
    </xdr:from>
    <xdr:to>
      <xdr:col>20</xdr:col>
      <xdr:colOff>38100</xdr:colOff>
      <xdr:row>37</xdr:row>
      <xdr:rowOff>44577</xdr:rowOff>
    </xdr:to>
    <xdr:sp macro="" textlink="">
      <xdr:nvSpPr>
        <xdr:cNvPr id="82" name="楕円 81"/>
        <xdr:cNvSpPr/>
      </xdr:nvSpPr>
      <xdr:spPr>
        <a:xfrm>
          <a:off x="3746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35704</xdr:rowOff>
    </xdr:from>
    <xdr:ext cx="469744" cy="259045"/>
    <xdr:sp macro="" textlink="">
      <xdr:nvSpPr>
        <xdr:cNvPr id="83" name="テキスト ボックス 82"/>
        <xdr:cNvSpPr txBox="1"/>
      </xdr:nvSpPr>
      <xdr:spPr>
        <a:xfrm>
          <a:off x="3562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99187</xdr:rowOff>
    </xdr:from>
    <xdr:to>
      <xdr:col>15</xdr:col>
      <xdr:colOff>101600</xdr:colOff>
      <xdr:row>37</xdr:row>
      <xdr:rowOff>29337</xdr:rowOff>
    </xdr:to>
    <xdr:sp macro="" textlink="">
      <xdr:nvSpPr>
        <xdr:cNvPr id="84" name="楕円 83"/>
        <xdr:cNvSpPr/>
      </xdr:nvSpPr>
      <xdr:spPr>
        <a:xfrm>
          <a:off x="2857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20464</xdr:rowOff>
    </xdr:from>
    <xdr:ext cx="469744" cy="259045"/>
    <xdr:sp macro="" textlink="">
      <xdr:nvSpPr>
        <xdr:cNvPr id="85" name="テキスト ボックス 84"/>
        <xdr:cNvSpPr txBox="1"/>
      </xdr:nvSpPr>
      <xdr:spPr>
        <a:xfrm>
          <a:off x="2673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134620</xdr:rowOff>
    </xdr:from>
    <xdr:to>
      <xdr:col>10</xdr:col>
      <xdr:colOff>165100</xdr:colOff>
      <xdr:row>37</xdr:row>
      <xdr:rowOff>64770</xdr:rowOff>
    </xdr:to>
    <xdr:sp macro="" textlink="">
      <xdr:nvSpPr>
        <xdr:cNvPr id="86" name="楕円 85"/>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55897</xdr:rowOff>
    </xdr:from>
    <xdr:ext cx="469744" cy="259045"/>
    <xdr:sp macro="" textlink="">
      <xdr:nvSpPr>
        <xdr:cNvPr id="87" name="テキスト ボックス 86"/>
        <xdr:cNvSpPr txBox="1"/>
      </xdr:nvSpPr>
      <xdr:spPr>
        <a:xfrm>
          <a:off x="1784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50419</xdr:rowOff>
    </xdr:from>
    <xdr:to>
      <xdr:col>6</xdr:col>
      <xdr:colOff>38100</xdr:colOff>
      <xdr:row>34</xdr:row>
      <xdr:rowOff>152019</xdr:rowOff>
    </xdr:to>
    <xdr:sp macro="" textlink="">
      <xdr:nvSpPr>
        <xdr:cNvPr id="88" name="楕円 87"/>
        <xdr:cNvSpPr/>
      </xdr:nvSpPr>
      <xdr:spPr>
        <a:xfrm>
          <a:off x="1079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168546</xdr:rowOff>
    </xdr:from>
    <xdr:ext cx="469744" cy="259045"/>
    <xdr:sp macro="" textlink="">
      <xdr:nvSpPr>
        <xdr:cNvPr id="89" name="テキスト ボックス 88"/>
        <xdr:cNvSpPr txBox="1"/>
      </xdr:nvSpPr>
      <xdr:spPr>
        <a:xfrm>
          <a:off x="895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76803</xdr:rowOff>
    </xdr:from>
    <xdr:to>
      <xdr:col>24</xdr:col>
      <xdr:colOff>63500</xdr:colOff>
      <xdr:row>57</xdr:row>
      <xdr:rowOff>85412</xdr:rowOff>
    </xdr:to>
    <xdr:cxnSp macro="">
      <xdr:nvCxnSpPr>
        <xdr:cNvPr id="116" name="直線コネクタ 115"/>
        <xdr:cNvCxnSpPr/>
      </xdr:nvCxnSpPr>
      <xdr:spPr>
        <a:xfrm flipV="1">
          <a:off x="3797300" y="9849453"/>
          <a:ext cx="8382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6614</xdr:rowOff>
    </xdr:from>
    <xdr:to>
      <xdr:col>19</xdr:col>
      <xdr:colOff>177800</xdr:colOff>
      <xdr:row>57</xdr:row>
      <xdr:rowOff>85412</xdr:rowOff>
    </xdr:to>
    <xdr:cxnSp macro="">
      <xdr:nvCxnSpPr>
        <xdr:cNvPr id="119" name="直線コネクタ 118"/>
        <xdr:cNvCxnSpPr/>
      </xdr:nvCxnSpPr>
      <xdr:spPr>
        <a:xfrm>
          <a:off x="2908300" y="9779264"/>
          <a:ext cx="889000" cy="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6614</xdr:rowOff>
    </xdr:from>
    <xdr:to>
      <xdr:col>15</xdr:col>
      <xdr:colOff>50800</xdr:colOff>
      <xdr:row>57</xdr:row>
      <xdr:rowOff>44945</xdr:rowOff>
    </xdr:to>
    <xdr:cxnSp macro="">
      <xdr:nvCxnSpPr>
        <xdr:cNvPr id="122" name="直線コネクタ 121"/>
        <xdr:cNvCxnSpPr/>
      </xdr:nvCxnSpPr>
      <xdr:spPr>
        <a:xfrm flipV="1">
          <a:off x="2019300" y="9779264"/>
          <a:ext cx="889000" cy="3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44945</xdr:rowOff>
    </xdr:from>
    <xdr:to>
      <xdr:col>10</xdr:col>
      <xdr:colOff>114300</xdr:colOff>
      <xdr:row>57</xdr:row>
      <xdr:rowOff>93939</xdr:rowOff>
    </xdr:to>
    <xdr:cxnSp macro="">
      <xdr:nvCxnSpPr>
        <xdr:cNvPr id="125" name="直線コネクタ 124"/>
        <xdr:cNvCxnSpPr/>
      </xdr:nvCxnSpPr>
      <xdr:spPr>
        <a:xfrm flipV="1">
          <a:off x="1130300" y="9817595"/>
          <a:ext cx="889000" cy="4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26003</xdr:rowOff>
    </xdr:from>
    <xdr:to>
      <xdr:col>24</xdr:col>
      <xdr:colOff>114300</xdr:colOff>
      <xdr:row>57</xdr:row>
      <xdr:rowOff>127603</xdr:rowOff>
    </xdr:to>
    <xdr:sp macro="" textlink="">
      <xdr:nvSpPr>
        <xdr:cNvPr id="135" name="楕円 134"/>
        <xdr:cNvSpPr/>
      </xdr:nvSpPr>
      <xdr:spPr>
        <a:xfrm>
          <a:off x="4584700" y="97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112380</xdr:rowOff>
    </xdr:from>
    <xdr:ext cx="534377" cy="259045"/>
    <xdr:sp macro="" textlink="">
      <xdr:nvSpPr>
        <xdr:cNvPr id="136" name="総務費該当値テキスト"/>
        <xdr:cNvSpPr txBox="1"/>
      </xdr:nvSpPr>
      <xdr:spPr>
        <a:xfrm>
          <a:off x="4686300" y="97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34612</xdr:rowOff>
    </xdr:from>
    <xdr:to>
      <xdr:col>20</xdr:col>
      <xdr:colOff>38100</xdr:colOff>
      <xdr:row>57</xdr:row>
      <xdr:rowOff>136212</xdr:rowOff>
    </xdr:to>
    <xdr:sp macro="" textlink="">
      <xdr:nvSpPr>
        <xdr:cNvPr id="137" name="楕円 136"/>
        <xdr:cNvSpPr/>
      </xdr:nvSpPr>
      <xdr:spPr>
        <a:xfrm>
          <a:off x="3746500" y="98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127339</xdr:rowOff>
    </xdr:from>
    <xdr:ext cx="534377" cy="259045"/>
    <xdr:sp macro="" textlink="">
      <xdr:nvSpPr>
        <xdr:cNvPr id="138" name="テキスト ボックス 137"/>
        <xdr:cNvSpPr txBox="1"/>
      </xdr:nvSpPr>
      <xdr:spPr>
        <a:xfrm>
          <a:off x="3530111" y="98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127264</xdr:rowOff>
    </xdr:from>
    <xdr:to>
      <xdr:col>15</xdr:col>
      <xdr:colOff>101600</xdr:colOff>
      <xdr:row>57</xdr:row>
      <xdr:rowOff>57414</xdr:rowOff>
    </xdr:to>
    <xdr:sp macro="" textlink="">
      <xdr:nvSpPr>
        <xdr:cNvPr id="139" name="楕円 138"/>
        <xdr:cNvSpPr/>
      </xdr:nvSpPr>
      <xdr:spPr>
        <a:xfrm>
          <a:off x="2857500" y="97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48541</xdr:rowOff>
    </xdr:from>
    <xdr:ext cx="534377" cy="259045"/>
    <xdr:sp macro="" textlink="">
      <xdr:nvSpPr>
        <xdr:cNvPr id="140" name="テキスト ボックス 139"/>
        <xdr:cNvSpPr txBox="1"/>
      </xdr:nvSpPr>
      <xdr:spPr>
        <a:xfrm>
          <a:off x="2641111" y="98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165595</xdr:rowOff>
    </xdr:from>
    <xdr:to>
      <xdr:col>10</xdr:col>
      <xdr:colOff>165100</xdr:colOff>
      <xdr:row>57</xdr:row>
      <xdr:rowOff>95745</xdr:rowOff>
    </xdr:to>
    <xdr:sp macro="" textlink="">
      <xdr:nvSpPr>
        <xdr:cNvPr id="141" name="楕円 140"/>
        <xdr:cNvSpPr/>
      </xdr:nvSpPr>
      <xdr:spPr>
        <a:xfrm>
          <a:off x="1968500" y="97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86872</xdr:rowOff>
    </xdr:from>
    <xdr:ext cx="534377" cy="259045"/>
    <xdr:sp macro="" textlink="">
      <xdr:nvSpPr>
        <xdr:cNvPr id="142" name="テキスト ボックス 141"/>
        <xdr:cNvSpPr txBox="1"/>
      </xdr:nvSpPr>
      <xdr:spPr>
        <a:xfrm>
          <a:off x="1752111" y="98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43139</xdr:rowOff>
    </xdr:from>
    <xdr:to>
      <xdr:col>6</xdr:col>
      <xdr:colOff>38100</xdr:colOff>
      <xdr:row>57</xdr:row>
      <xdr:rowOff>144739</xdr:rowOff>
    </xdr:to>
    <xdr:sp macro="" textlink="">
      <xdr:nvSpPr>
        <xdr:cNvPr id="143" name="楕円 142"/>
        <xdr:cNvSpPr/>
      </xdr:nvSpPr>
      <xdr:spPr>
        <a:xfrm>
          <a:off x="1079500" y="98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135866</xdr:rowOff>
    </xdr:from>
    <xdr:ext cx="534377" cy="259045"/>
    <xdr:sp macro="" textlink="">
      <xdr:nvSpPr>
        <xdr:cNvPr id="144" name="テキスト ボックス 143"/>
        <xdr:cNvSpPr txBox="1"/>
      </xdr:nvSpPr>
      <xdr:spPr>
        <a:xfrm>
          <a:off x="863111" y="99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52959</xdr:rowOff>
    </xdr:from>
    <xdr:to>
      <xdr:col>24</xdr:col>
      <xdr:colOff>62865</xdr:colOff>
      <xdr:row>78</xdr:row>
      <xdr:rowOff>53594</xdr:rowOff>
    </xdr:to>
    <xdr:cxnSp macro="">
      <xdr:nvCxnSpPr>
        <xdr:cNvPr id="169" name="直線コネクタ 168"/>
        <xdr:cNvCxnSpPr/>
      </xdr:nvCxnSpPr>
      <xdr:spPr>
        <a:xfrm flipV="1">
          <a:off x="4633595" y="12225909"/>
          <a:ext cx="1270" cy="12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57421</xdr:rowOff>
    </xdr:from>
    <xdr:ext cx="599010" cy="259045"/>
    <xdr:sp macro="" textlink="">
      <xdr:nvSpPr>
        <xdr:cNvPr id="170" name="民生費最小値テキスト"/>
        <xdr:cNvSpPr txBox="1"/>
      </xdr:nvSpPr>
      <xdr:spPr>
        <a:xfrm>
          <a:off x="4686300" y="1343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53594</xdr:rowOff>
    </xdr:from>
    <xdr:to>
      <xdr:col>24</xdr:col>
      <xdr:colOff>152400</xdr:colOff>
      <xdr:row>78</xdr:row>
      <xdr:rowOff>53594</xdr:rowOff>
    </xdr:to>
    <xdr:cxnSp macro="">
      <xdr:nvCxnSpPr>
        <xdr:cNvPr id="171" name="直線コネクタ 170"/>
        <xdr:cNvCxnSpPr/>
      </xdr:nvCxnSpPr>
      <xdr:spPr>
        <a:xfrm>
          <a:off x="4546600" y="134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171086</xdr:rowOff>
    </xdr:from>
    <xdr:ext cx="599010" cy="259045"/>
    <xdr:sp macro="" textlink="">
      <xdr:nvSpPr>
        <xdr:cNvPr id="172" name="民生費最大値テキスト"/>
        <xdr:cNvSpPr txBox="1"/>
      </xdr:nvSpPr>
      <xdr:spPr>
        <a:xfrm>
          <a:off x="4686300" y="1200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52959</xdr:rowOff>
    </xdr:from>
    <xdr:to>
      <xdr:col>24</xdr:col>
      <xdr:colOff>152400</xdr:colOff>
      <xdr:row>71</xdr:row>
      <xdr:rowOff>52959</xdr:rowOff>
    </xdr:to>
    <xdr:cxnSp macro="">
      <xdr:nvCxnSpPr>
        <xdr:cNvPr id="173" name="直線コネクタ 172"/>
        <xdr:cNvCxnSpPr/>
      </xdr:nvCxnSpPr>
      <xdr:spPr>
        <a:xfrm>
          <a:off x="4546600" y="12225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53594</xdr:rowOff>
    </xdr:from>
    <xdr:to>
      <xdr:col>24</xdr:col>
      <xdr:colOff>63500</xdr:colOff>
      <xdr:row>78</xdr:row>
      <xdr:rowOff>102629</xdr:rowOff>
    </xdr:to>
    <xdr:cxnSp macro="">
      <xdr:nvCxnSpPr>
        <xdr:cNvPr id="174" name="直線コネクタ 173"/>
        <xdr:cNvCxnSpPr/>
      </xdr:nvCxnSpPr>
      <xdr:spPr>
        <a:xfrm flipV="1">
          <a:off x="3797300" y="13426694"/>
          <a:ext cx="8382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40606</xdr:rowOff>
    </xdr:from>
    <xdr:ext cx="599010" cy="259045"/>
    <xdr:sp macro="" textlink="">
      <xdr:nvSpPr>
        <xdr:cNvPr id="175" name="民生費平均値テキスト"/>
        <xdr:cNvSpPr txBox="1"/>
      </xdr:nvSpPr>
      <xdr:spPr>
        <a:xfrm>
          <a:off x="4686300" y="127279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17729</xdr:rowOff>
    </xdr:from>
    <xdr:to>
      <xdr:col>24</xdr:col>
      <xdr:colOff>114300</xdr:colOff>
      <xdr:row>75</xdr:row>
      <xdr:rowOff>119329</xdr:rowOff>
    </xdr:to>
    <xdr:sp macro="" textlink="">
      <xdr:nvSpPr>
        <xdr:cNvPr id="176" name="フローチャート: 判断 175"/>
        <xdr:cNvSpPr/>
      </xdr:nvSpPr>
      <xdr:spPr>
        <a:xfrm>
          <a:off x="4584700" y="128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102629</xdr:rowOff>
    </xdr:from>
    <xdr:to>
      <xdr:col>19</xdr:col>
      <xdr:colOff>177800</xdr:colOff>
      <xdr:row>78</xdr:row>
      <xdr:rowOff>115405</xdr:rowOff>
    </xdr:to>
    <xdr:cxnSp macro="">
      <xdr:nvCxnSpPr>
        <xdr:cNvPr id="177" name="直線コネクタ 176"/>
        <xdr:cNvCxnSpPr/>
      </xdr:nvCxnSpPr>
      <xdr:spPr>
        <a:xfrm flipV="1">
          <a:off x="2908300" y="13475729"/>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108496</xdr:rowOff>
    </xdr:from>
    <xdr:to>
      <xdr:col>20</xdr:col>
      <xdr:colOff>38100</xdr:colOff>
      <xdr:row>76</xdr:row>
      <xdr:rowOff>38646</xdr:rowOff>
    </xdr:to>
    <xdr:sp macro="" textlink="">
      <xdr:nvSpPr>
        <xdr:cNvPr id="178" name="フローチャート: 判断 177"/>
        <xdr:cNvSpPr/>
      </xdr:nvSpPr>
      <xdr:spPr>
        <a:xfrm>
          <a:off x="3746500" y="129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55173</xdr:rowOff>
    </xdr:from>
    <xdr:ext cx="599010" cy="259045"/>
    <xdr:sp macro="" textlink="">
      <xdr:nvSpPr>
        <xdr:cNvPr id="179" name="テキスト ボックス 178"/>
        <xdr:cNvSpPr txBox="1"/>
      </xdr:nvSpPr>
      <xdr:spPr>
        <a:xfrm>
          <a:off x="3497795" y="1274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115405</xdr:rowOff>
    </xdr:from>
    <xdr:to>
      <xdr:col>15</xdr:col>
      <xdr:colOff>50800</xdr:colOff>
      <xdr:row>78</xdr:row>
      <xdr:rowOff>153518</xdr:rowOff>
    </xdr:to>
    <xdr:cxnSp macro="">
      <xdr:nvCxnSpPr>
        <xdr:cNvPr id="180" name="直線コネクタ 179"/>
        <xdr:cNvCxnSpPr/>
      </xdr:nvCxnSpPr>
      <xdr:spPr>
        <a:xfrm flipV="1">
          <a:off x="2019300" y="13488505"/>
          <a:ext cx="889000" cy="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107379</xdr:rowOff>
    </xdr:from>
    <xdr:to>
      <xdr:col>15</xdr:col>
      <xdr:colOff>101600</xdr:colOff>
      <xdr:row>76</xdr:row>
      <xdr:rowOff>37529</xdr:rowOff>
    </xdr:to>
    <xdr:sp macro="" textlink="">
      <xdr:nvSpPr>
        <xdr:cNvPr id="181" name="フローチャート: 判断 180"/>
        <xdr:cNvSpPr/>
      </xdr:nvSpPr>
      <xdr:spPr>
        <a:xfrm>
          <a:off x="2857500" y="129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54056</xdr:rowOff>
    </xdr:from>
    <xdr:ext cx="599010" cy="259045"/>
    <xdr:sp macro="" textlink="">
      <xdr:nvSpPr>
        <xdr:cNvPr id="182" name="テキスト ボックス 181"/>
        <xdr:cNvSpPr txBox="1"/>
      </xdr:nvSpPr>
      <xdr:spPr>
        <a:xfrm>
          <a:off x="2608795" y="1274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114567</xdr:rowOff>
    </xdr:from>
    <xdr:to>
      <xdr:col>10</xdr:col>
      <xdr:colOff>114300</xdr:colOff>
      <xdr:row>78</xdr:row>
      <xdr:rowOff>153518</xdr:rowOff>
    </xdr:to>
    <xdr:cxnSp macro="">
      <xdr:nvCxnSpPr>
        <xdr:cNvPr id="183" name="直線コネクタ 182"/>
        <xdr:cNvCxnSpPr/>
      </xdr:nvCxnSpPr>
      <xdr:spPr>
        <a:xfrm>
          <a:off x="1130300" y="13487667"/>
          <a:ext cx="889000" cy="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58851</xdr:rowOff>
    </xdr:from>
    <xdr:to>
      <xdr:col>10</xdr:col>
      <xdr:colOff>165100</xdr:colOff>
      <xdr:row>75</xdr:row>
      <xdr:rowOff>160452</xdr:rowOff>
    </xdr:to>
    <xdr:sp macro="" textlink="">
      <xdr:nvSpPr>
        <xdr:cNvPr id="184" name="フローチャート: 判断 183"/>
        <xdr:cNvSpPr/>
      </xdr:nvSpPr>
      <xdr:spPr>
        <a:xfrm>
          <a:off x="1968500" y="1291760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5528</xdr:rowOff>
    </xdr:from>
    <xdr:ext cx="599010" cy="259045"/>
    <xdr:sp macro="" textlink="">
      <xdr:nvSpPr>
        <xdr:cNvPr id="185" name="テキスト ボックス 184"/>
        <xdr:cNvSpPr txBox="1"/>
      </xdr:nvSpPr>
      <xdr:spPr>
        <a:xfrm>
          <a:off x="1719795" y="126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123051</xdr:rowOff>
    </xdr:from>
    <xdr:to>
      <xdr:col>6</xdr:col>
      <xdr:colOff>38100</xdr:colOff>
      <xdr:row>76</xdr:row>
      <xdr:rowOff>53200</xdr:rowOff>
    </xdr:to>
    <xdr:sp macro="" textlink="">
      <xdr:nvSpPr>
        <xdr:cNvPr id="186" name="フローチャート: 判断 185"/>
        <xdr:cNvSpPr/>
      </xdr:nvSpPr>
      <xdr:spPr>
        <a:xfrm>
          <a:off x="1079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69728</xdr:rowOff>
    </xdr:from>
    <xdr:ext cx="599010" cy="259045"/>
    <xdr:sp macro="" textlink="">
      <xdr:nvSpPr>
        <xdr:cNvPr id="187" name="テキスト ボックス 186"/>
        <xdr:cNvSpPr txBox="1"/>
      </xdr:nvSpPr>
      <xdr:spPr>
        <a:xfrm>
          <a:off x="830795" y="1275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2794</xdr:rowOff>
    </xdr:from>
    <xdr:to>
      <xdr:col>24</xdr:col>
      <xdr:colOff>114300</xdr:colOff>
      <xdr:row>78</xdr:row>
      <xdr:rowOff>104394</xdr:rowOff>
    </xdr:to>
    <xdr:sp macro="" textlink="">
      <xdr:nvSpPr>
        <xdr:cNvPr id="193" name="楕円 192"/>
        <xdr:cNvSpPr/>
      </xdr:nvSpPr>
      <xdr:spPr>
        <a:xfrm>
          <a:off x="45847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89171</xdr:rowOff>
    </xdr:from>
    <xdr:ext cx="599010" cy="259045"/>
    <xdr:sp macro="" textlink="">
      <xdr:nvSpPr>
        <xdr:cNvPr id="194" name="民生費該当値テキスト"/>
        <xdr:cNvSpPr txBox="1"/>
      </xdr:nvSpPr>
      <xdr:spPr>
        <a:xfrm>
          <a:off x="4686300" y="1329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51829</xdr:rowOff>
    </xdr:from>
    <xdr:to>
      <xdr:col>20</xdr:col>
      <xdr:colOff>38100</xdr:colOff>
      <xdr:row>78</xdr:row>
      <xdr:rowOff>153429</xdr:rowOff>
    </xdr:to>
    <xdr:sp macro="" textlink="">
      <xdr:nvSpPr>
        <xdr:cNvPr id="195" name="楕円 194"/>
        <xdr:cNvSpPr/>
      </xdr:nvSpPr>
      <xdr:spPr>
        <a:xfrm>
          <a:off x="3746500" y="134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144556</xdr:rowOff>
    </xdr:from>
    <xdr:ext cx="534377" cy="259045"/>
    <xdr:sp macro="" textlink="">
      <xdr:nvSpPr>
        <xdr:cNvPr id="196" name="テキスト ボックス 195"/>
        <xdr:cNvSpPr txBox="1"/>
      </xdr:nvSpPr>
      <xdr:spPr>
        <a:xfrm>
          <a:off x="3530111"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64605</xdr:rowOff>
    </xdr:from>
    <xdr:to>
      <xdr:col>15</xdr:col>
      <xdr:colOff>101600</xdr:colOff>
      <xdr:row>78</xdr:row>
      <xdr:rowOff>166205</xdr:rowOff>
    </xdr:to>
    <xdr:sp macro="" textlink="">
      <xdr:nvSpPr>
        <xdr:cNvPr id="197" name="楕円 196"/>
        <xdr:cNvSpPr/>
      </xdr:nvSpPr>
      <xdr:spPr>
        <a:xfrm>
          <a:off x="2857500" y="134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157332</xdr:rowOff>
    </xdr:from>
    <xdr:ext cx="534377" cy="259045"/>
    <xdr:sp macro="" textlink="">
      <xdr:nvSpPr>
        <xdr:cNvPr id="198" name="テキスト ボックス 197"/>
        <xdr:cNvSpPr txBox="1"/>
      </xdr:nvSpPr>
      <xdr:spPr>
        <a:xfrm>
          <a:off x="2641111" y="1353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102718</xdr:rowOff>
    </xdr:from>
    <xdr:to>
      <xdr:col>10</xdr:col>
      <xdr:colOff>165100</xdr:colOff>
      <xdr:row>79</xdr:row>
      <xdr:rowOff>32868</xdr:rowOff>
    </xdr:to>
    <xdr:sp macro="" textlink="">
      <xdr:nvSpPr>
        <xdr:cNvPr id="199" name="楕円 198"/>
        <xdr:cNvSpPr/>
      </xdr:nvSpPr>
      <xdr:spPr>
        <a:xfrm>
          <a:off x="1968500" y="134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23995</xdr:rowOff>
    </xdr:from>
    <xdr:ext cx="534377" cy="259045"/>
    <xdr:sp macro="" textlink="">
      <xdr:nvSpPr>
        <xdr:cNvPr id="200" name="テキスト ボックス 199"/>
        <xdr:cNvSpPr txBox="1"/>
      </xdr:nvSpPr>
      <xdr:spPr>
        <a:xfrm>
          <a:off x="1752111" y="1356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63767</xdr:rowOff>
    </xdr:from>
    <xdr:to>
      <xdr:col>6</xdr:col>
      <xdr:colOff>38100</xdr:colOff>
      <xdr:row>78</xdr:row>
      <xdr:rowOff>165367</xdr:rowOff>
    </xdr:to>
    <xdr:sp macro="" textlink="">
      <xdr:nvSpPr>
        <xdr:cNvPr id="201" name="楕円 200"/>
        <xdr:cNvSpPr/>
      </xdr:nvSpPr>
      <xdr:spPr>
        <a:xfrm>
          <a:off x="1079500" y="134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156494</xdr:rowOff>
    </xdr:from>
    <xdr:ext cx="534377" cy="259045"/>
    <xdr:sp macro="" textlink="">
      <xdr:nvSpPr>
        <xdr:cNvPr id="202" name="テキスト ボックス 201"/>
        <xdr:cNvSpPr txBox="1"/>
      </xdr:nvSpPr>
      <xdr:spPr>
        <a:xfrm>
          <a:off x="863111" y="135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29" name="直線コネクタ 228"/>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0" name="衛生費最小値テキスト"/>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1" name="直線コネクタ 230"/>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2" name="衛生費最大値テキスト"/>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3" name="直線コネクタ 232"/>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40438</xdr:rowOff>
    </xdr:from>
    <xdr:to>
      <xdr:col>24</xdr:col>
      <xdr:colOff>63500</xdr:colOff>
      <xdr:row>99</xdr:row>
      <xdr:rowOff>62858</xdr:rowOff>
    </xdr:to>
    <xdr:cxnSp macro="">
      <xdr:nvCxnSpPr>
        <xdr:cNvPr id="234" name="直線コネクタ 233"/>
        <xdr:cNvCxnSpPr/>
      </xdr:nvCxnSpPr>
      <xdr:spPr>
        <a:xfrm>
          <a:off x="3797300" y="17013988"/>
          <a:ext cx="838200" cy="2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5" name="衛生費平均値テキスト"/>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6" name="フローチャート: 判断 235"/>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28977</xdr:rowOff>
    </xdr:from>
    <xdr:to>
      <xdr:col>19</xdr:col>
      <xdr:colOff>177800</xdr:colOff>
      <xdr:row>99</xdr:row>
      <xdr:rowOff>40438</xdr:rowOff>
    </xdr:to>
    <xdr:cxnSp macro="">
      <xdr:nvCxnSpPr>
        <xdr:cNvPr id="237" name="直線コネクタ 236"/>
        <xdr:cNvCxnSpPr/>
      </xdr:nvCxnSpPr>
      <xdr:spPr>
        <a:xfrm>
          <a:off x="2908300" y="17002527"/>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38" name="フローチャート: 判断 237"/>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39" name="テキスト ボックス 238"/>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28977</xdr:rowOff>
    </xdr:from>
    <xdr:to>
      <xdr:col>15</xdr:col>
      <xdr:colOff>50800</xdr:colOff>
      <xdr:row>99</xdr:row>
      <xdr:rowOff>50383</xdr:rowOff>
    </xdr:to>
    <xdr:cxnSp macro="">
      <xdr:nvCxnSpPr>
        <xdr:cNvPr id="240" name="直線コネクタ 239"/>
        <xdr:cNvCxnSpPr/>
      </xdr:nvCxnSpPr>
      <xdr:spPr>
        <a:xfrm flipV="1">
          <a:off x="2019300" y="17002527"/>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1" name="フローチャート: 判断 240"/>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2" name="テキスト ボックス 241"/>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50383</xdr:rowOff>
    </xdr:from>
    <xdr:to>
      <xdr:col>10</xdr:col>
      <xdr:colOff>114300</xdr:colOff>
      <xdr:row>99</xdr:row>
      <xdr:rowOff>72394</xdr:rowOff>
    </xdr:to>
    <xdr:cxnSp macro="">
      <xdr:nvCxnSpPr>
        <xdr:cNvPr id="243" name="直線コネクタ 242"/>
        <xdr:cNvCxnSpPr/>
      </xdr:nvCxnSpPr>
      <xdr:spPr>
        <a:xfrm flipV="1">
          <a:off x="1130300" y="17023933"/>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4" name="フローチャート: 判断 243"/>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5" name="テキスト ボックス 244"/>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6" name="フローチャート: 判断 245"/>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7" name="テキスト ボックス 246"/>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12058</xdr:rowOff>
    </xdr:from>
    <xdr:to>
      <xdr:col>24</xdr:col>
      <xdr:colOff>114300</xdr:colOff>
      <xdr:row>99</xdr:row>
      <xdr:rowOff>113658</xdr:rowOff>
    </xdr:to>
    <xdr:sp macro="" textlink="">
      <xdr:nvSpPr>
        <xdr:cNvPr id="253" name="楕円 252"/>
        <xdr:cNvSpPr/>
      </xdr:nvSpPr>
      <xdr:spPr>
        <a:xfrm>
          <a:off x="4584700" y="169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98435</xdr:rowOff>
    </xdr:from>
    <xdr:ext cx="534377" cy="259045"/>
    <xdr:sp macro="" textlink="">
      <xdr:nvSpPr>
        <xdr:cNvPr id="254" name="衛生費該当値テキスト"/>
        <xdr:cNvSpPr txBox="1"/>
      </xdr:nvSpPr>
      <xdr:spPr>
        <a:xfrm>
          <a:off x="4686300" y="169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161088</xdr:rowOff>
    </xdr:from>
    <xdr:to>
      <xdr:col>20</xdr:col>
      <xdr:colOff>38100</xdr:colOff>
      <xdr:row>99</xdr:row>
      <xdr:rowOff>91238</xdr:rowOff>
    </xdr:to>
    <xdr:sp macro="" textlink="">
      <xdr:nvSpPr>
        <xdr:cNvPr id="255" name="楕円 254"/>
        <xdr:cNvSpPr/>
      </xdr:nvSpPr>
      <xdr:spPr>
        <a:xfrm>
          <a:off x="3746500" y="169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82365</xdr:rowOff>
    </xdr:from>
    <xdr:ext cx="534377" cy="259045"/>
    <xdr:sp macro="" textlink="">
      <xdr:nvSpPr>
        <xdr:cNvPr id="256" name="テキスト ボックス 255"/>
        <xdr:cNvSpPr txBox="1"/>
      </xdr:nvSpPr>
      <xdr:spPr>
        <a:xfrm>
          <a:off x="3530111" y="170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149627</xdr:rowOff>
    </xdr:from>
    <xdr:to>
      <xdr:col>15</xdr:col>
      <xdr:colOff>101600</xdr:colOff>
      <xdr:row>99</xdr:row>
      <xdr:rowOff>79777</xdr:rowOff>
    </xdr:to>
    <xdr:sp macro="" textlink="">
      <xdr:nvSpPr>
        <xdr:cNvPr id="257" name="楕円 256"/>
        <xdr:cNvSpPr/>
      </xdr:nvSpPr>
      <xdr:spPr>
        <a:xfrm>
          <a:off x="2857500" y="169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70904</xdr:rowOff>
    </xdr:from>
    <xdr:ext cx="534377" cy="259045"/>
    <xdr:sp macro="" textlink="">
      <xdr:nvSpPr>
        <xdr:cNvPr id="258" name="テキスト ボックス 257"/>
        <xdr:cNvSpPr txBox="1"/>
      </xdr:nvSpPr>
      <xdr:spPr>
        <a:xfrm>
          <a:off x="2641111" y="170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171033</xdr:rowOff>
    </xdr:from>
    <xdr:to>
      <xdr:col>10</xdr:col>
      <xdr:colOff>165100</xdr:colOff>
      <xdr:row>99</xdr:row>
      <xdr:rowOff>101183</xdr:rowOff>
    </xdr:to>
    <xdr:sp macro="" textlink="">
      <xdr:nvSpPr>
        <xdr:cNvPr id="259" name="楕円 258"/>
        <xdr:cNvSpPr/>
      </xdr:nvSpPr>
      <xdr:spPr>
        <a:xfrm>
          <a:off x="1968500" y="169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92310</xdr:rowOff>
    </xdr:from>
    <xdr:ext cx="534377" cy="259045"/>
    <xdr:sp macro="" textlink="">
      <xdr:nvSpPr>
        <xdr:cNvPr id="260" name="テキスト ボックス 259"/>
        <xdr:cNvSpPr txBox="1"/>
      </xdr:nvSpPr>
      <xdr:spPr>
        <a:xfrm>
          <a:off x="1752111" y="1706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21594</xdr:rowOff>
    </xdr:from>
    <xdr:to>
      <xdr:col>6</xdr:col>
      <xdr:colOff>38100</xdr:colOff>
      <xdr:row>99</xdr:row>
      <xdr:rowOff>123194</xdr:rowOff>
    </xdr:to>
    <xdr:sp macro="" textlink="">
      <xdr:nvSpPr>
        <xdr:cNvPr id="261" name="楕円 260"/>
        <xdr:cNvSpPr/>
      </xdr:nvSpPr>
      <xdr:spPr>
        <a:xfrm>
          <a:off x="1079500" y="169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114321</xdr:rowOff>
    </xdr:from>
    <xdr:ext cx="534377" cy="259045"/>
    <xdr:sp macro="" textlink="">
      <xdr:nvSpPr>
        <xdr:cNvPr id="262" name="テキスト ボックス 261"/>
        <xdr:cNvSpPr txBox="1"/>
      </xdr:nvSpPr>
      <xdr:spPr>
        <a:xfrm>
          <a:off x="863111" y="1708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4" name="直線コネクタ 283"/>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7" name="労働費最大値テキスト"/>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88" name="直線コネクタ 287"/>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15799</xdr:rowOff>
    </xdr:from>
    <xdr:to>
      <xdr:col>55</xdr:col>
      <xdr:colOff>0</xdr:colOff>
      <xdr:row>38</xdr:row>
      <xdr:rowOff>35916</xdr:rowOff>
    </xdr:to>
    <xdr:cxnSp macro="">
      <xdr:nvCxnSpPr>
        <xdr:cNvPr id="289" name="直線コネクタ 288"/>
        <xdr:cNvCxnSpPr/>
      </xdr:nvCxnSpPr>
      <xdr:spPr>
        <a:xfrm flipV="1">
          <a:off x="9639300" y="6530899"/>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0" name="労働費平均値テキスト"/>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1" name="フローチャート: 判断 290"/>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35916</xdr:rowOff>
    </xdr:from>
    <xdr:to>
      <xdr:col>50</xdr:col>
      <xdr:colOff>114300</xdr:colOff>
      <xdr:row>38</xdr:row>
      <xdr:rowOff>78436</xdr:rowOff>
    </xdr:to>
    <xdr:cxnSp macro="">
      <xdr:nvCxnSpPr>
        <xdr:cNvPr id="292" name="直線コネクタ 291"/>
        <xdr:cNvCxnSpPr/>
      </xdr:nvCxnSpPr>
      <xdr:spPr>
        <a:xfrm flipV="1">
          <a:off x="8750300" y="655101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3" name="フローチャート: 判断 292"/>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4" name="テキスト ボックス 293"/>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76606</xdr:rowOff>
    </xdr:from>
    <xdr:to>
      <xdr:col>45</xdr:col>
      <xdr:colOff>177800</xdr:colOff>
      <xdr:row>38</xdr:row>
      <xdr:rowOff>78436</xdr:rowOff>
    </xdr:to>
    <xdr:cxnSp macro="">
      <xdr:nvCxnSpPr>
        <xdr:cNvPr id="295" name="直線コネクタ 294"/>
        <xdr:cNvCxnSpPr/>
      </xdr:nvCxnSpPr>
      <xdr:spPr>
        <a:xfrm>
          <a:off x="7861300" y="659170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6" name="フローチャート: 判断 295"/>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7" name="テキスト ボックス 296"/>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153873</xdr:rowOff>
    </xdr:from>
    <xdr:to>
      <xdr:col>41</xdr:col>
      <xdr:colOff>50800</xdr:colOff>
      <xdr:row>38</xdr:row>
      <xdr:rowOff>76606</xdr:rowOff>
    </xdr:to>
    <xdr:cxnSp macro="">
      <xdr:nvCxnSpPr>
        <xdr:cNvPr id="298" name="直線コネクタ 297"/>
        <xdr:cNvCxnSpPr/>
      </xdr:nvCxnSpPr>
      <xdr:spPr>
        <a:xfrm>
          <a:off x="6972300" y="6497523"/>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299" name="フローチャート: 判断 298"/>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0" name="テキスト ボックス 299"/>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1" name="フローチャート: 判断 300"/>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2" name="テキスト ボックス 301"/>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136449</xdr:rowOff>
    </xdr:from>
    <xdr:to>
      <xdr:col>55</xdr:col>
      <xdr:colOff>50800</xdr:colOff>
      <xdr:row>38</xdr:row>
      <xdr:rowOff>66599</xdr:rowOff>
    </xdr:to>
    <xdr:sp macro="" textlink="">
      <xdr:nvSpPr>
        <xdr:cNvPr id="308" name="楕円 307"/>
        <xdr:cNvSpPr/>
      </xdr:nvSpPr>
      <xdr:spPr>
        <a:xfrm>
          <a:off x="104267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70070</xdr:rowOff>
    </xdr:from>
    <xdr:ext cx="378565" cy="259045"/>
    <xdr:sp macro="" textlink="">
      <xdr:nvSpPr>
        <xdr:cNvPr id="309" name="労働費該当値テキスト"/>
        <xdr:cNvSpPr txBox="1"/>
      </xdr:nvSpPr>
      <xdr:spPr>
        <a:xfrm>
          <a:off x="10528300" y="64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156566</xdr:rowOff>
    </xdr:from>
    <xdr:to>
      <xdr:col>50</xdr:col>
      <xdr:colOff>165100</xdr:colOff>
      <xdr:row>38</xdr:row>
      <xdr:rowOff>86716</xdr:rowOff>
    </xdr:to>
    <xdr:sp macro="" textlink="">
      <xdr:nvSpPr>
        <xdr:cNvPr id="310" name="楕円 309"/>
        <xdr:cNvSpPr/>
      </xdr:nvSpPr>
      <xdr:spPr>
        <a:xfrm>
          <a:off x="9588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77843</xdr:rowOff>
    </xdr:from>
    <xdr:ext cx="378565" cy="259045"/>
    <xdr:sp macro="" textlink="">
      <xdr:nvSpPr>
        <xdr:cNvPr id="311" name="テキスト ボックス 310"/>
        <xdr:cNvSpPr txBox="1"/>
      </xdr:nvSpPr>
      <xdr:spPr>
        <a:xfrm>
          <a:off x="9450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27636</xdr:rowOff>
    </xdr:from>
    <xdr:to>
      <xdr:col>46</xdr:col>
      <xdr:colOff>38100</xdr:colOff>
      <xdr:row>38</xdr:row>
      <xdr:rowOff>129236</xdr:rowOff>
    </xdr:to>
    <xdr:sp macro="" textlink="">
      <xdr:nvSpPr>
        <xdr:cNvPr id="312" name="楕円 311"/>
        <xdr:cNvSpPr/>
      </xdr:nvSpPr>
      <xdr:spPr>
        <a:xfrm>
          <a:off x="8699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120363</xdr:rowOff>
    </xdr:from>
    <xdr:ext cx="378565" cy="259045"/>
    <xdr:sp macro="" textlink="">
      <xdr:nvSpPr>
        <xdr:cNvPr id="313" name="テキスト ボックス 312"/>
        <xdr:cNvSpPr txBox="1"/>
      </xdr:nvSpPr>
      <xdr:spPr>
        <a:xfrm>
          <a:off x="8561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25806</xdr:rowOff>
    </xdr:from>
    <xdr:to>
      <xdr:col>41</xdr:col>
      <xdr:colOff>101600</xdr:colOff>
      <xdr:row>38</xdr:row>
      <xdr:rowOff>127406</xdr:rowOff>
    </xdr:to>
    <xdr:sp macro="" textlink="">
      <xdr:nvSpPr>
        <xdr:cNvPr id="314" name="楕円 313"/>
        <xdr:cNvSpPr/>
      </xdr:nvSpPr>
      <xdr:spPr>
        <a:xfrm>
          <a:off x="7810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118533</xdr:rowOff>
    </xdr:from>
    <xdr:ext cx="378565" cy="259045"/>
    <xdr:sp macro="" textlink="">
      <xdr:nvSpPr>
        <xdr:cNvPr id="315" name="テキスト ボックス 314"/>
        <xdr:cNvSpPr txBox="1"/>
      </xdr:nvSpPr>
      <xdr:spPr>
        <a:xfrm>
          <a:off x="7672017" y="663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103073</xdr:rowOff>
    </xdr:from>
    <xdr:to>
      <xdr:col>36</xdr:col>
      <xdr:colOff>165100</xdr:colOff>
      <xdr:row>38</xdr:row>
      <xdr:rowOff>33223</xdr:rowOff>
    </xdr:to>
    <xdr:sp macro="" textlink="">
      <xdr:nvSpPr>
        <xdr:cNvPr id="316" name="楕円 315"/>
        <xdr:cNvSpPr/>
      </xdr:nvSpPr>
      <xdr:spPr>
        <a:xfrm>
          <a:off x="6921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24351</xdr:rowOff>
    </xdr:from>
    <xdr:ext cx="378565" cy="259045"/>
    <xdr:sp macro="" textlink="">
      <xdr:nvSpPr>
        <xdr:cNvPr id="317" name="テキスト ボックス 316"/>
        <xdr:cNvSpPr txBox="1"/>
      </xdr:nvSpPr>
      <xdr:spPr>
        <a:xfrm>
          <a:off x="6783017" y="65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1" name="直線コネクタ 340"/>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2" name="農林水産業費最小値テキスト"/>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3" name="直線コネクタ 342"/>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4" name="農林水産業費最大値テキスト"/>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5" name="直線コネクタ 344"/>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88550</xdr:rowOff>
    </xdr:from>
    <xdr:to>
      <xdr:col>55</xdr:col>
      <xdr:colOff>0</xdr:colOff>
      <xdr:row>57</xdr:row>
      <xdr:rowOff>11017</xdr:rowOff>
    </xdr:to>
    <xdr:cxnSp macro="">
      <xdr:nvCxnSpPr>
        <xdr:cNvPr id="346" name="直線コネクタ 345"/>
        <xdr:cNvCxnSpPr/>
      </xdr:nvCxnSpPr>
      <xdr:spPr>
        <a:xfrm flipV="1">
          <a:off x="9639300" y="9689750"/>
          <a:ext cx="8382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7" name="農林水産業費平均値テキスト"/>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48" name="フローチャート: 判断 347"/>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170237</xdr:rowOff>
    </xdr:from>
    <xdr:to>
      <xdr:col>50</xdr:col>
      <xdr:colOff>114300</xdr:colOff>
      <xdr:row>57</xdr:row>
      <xdr:rowOff>11017</xdr:rowOff>
    </xdr:to>
    <xdr:cxnSp macro="">
      <xdr:nvCxnSpPr>
        <xdr:cNvPr id="349" name="直線コネクタ 348"/>
        <xdr:cNvCxnSpPr/>
      </xdr:nvCxnSpPr>
      <xdr:spPr>
        <a:xfrm>
          <a:off x="8750300" y="9771437"/>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0" name="フローチャート: 判断 349"/>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1" name="テキスト ボックス 350"/>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150864</xdr:rowOff>
    </xdr:from>
    <xdr:to>
      <xdr:col>45</xdr:col>
      <xdr:colOff>177800</xdr:colOff>
      <xdr:row>56</xdr:row>
      <xdr:rowOff>170237</xdr:rowOff>
    </xdr:to>
    <xdr:cxnSp macro="">
      <xdr:nvCxnSpPr>
        <xdr:cNvPr id="352" name="直線コネクタ 351"/>
        <xdr:cNvCxnSpPr/>
      </xdr:nvCxnSpPr>
      <xdr:spPr>
        <a:xfrm>
          <a:off x="7861300" y="9752064"/>
          <a:ext cx="8890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3" name="フローチャート: 判断 352"/>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4" name="テキスト ボックス 353"/>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150864</xdr:rowOff>
    </xdr:from>
    <xdr:to>
      <xdr:col>41</xdr:col>
      <xdr:colOff>50800</xdr:colOff>
      <xdr:row>57</xdr:row>
      <xdr:rowOff>29229</xdr:rowOff>
    </xdr:to>
    <xdr:cxnSp macro="">
      <xdr:nvCxnSpPr>
        <xdr:cNvPr id="355" name="直線コネクタ 354"/>
        <xdr:cNvCxnSpPr/>
      </xdr:nvCxnSpPr>
      <xdr:spPr>
        <a:xfrm flipV="1">
          <a:off x="6972300" y="9752064"/>
          <a:ext cx="889000" cy="4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6" name="フローチャート: 判断 355"/>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7" name="テキスト ボックス 356"/>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58" name="フローチャート: 判断 357"/>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59" name="テキスト ボックス 358"/>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37750</xdr:rowOff>
    </xdr:from>
    <xdr:to>
      <xdr:col>55</xdr:col>
      <xdr:colOff>50800</xdr:colOff>
      <xdr:row>56</xdr:row>
      <xdr:rowOff>139350</xdr:rowOff>
    </xdr:to>
    <xdr:sp macro="" textlink="">
      <xdr:nvSpPr>
        <xdr:cNvPr id="365" name="楕円 364"/>
        <xdr:cNvSpPr/>
      </xdr:nvSpPr>
      <xdr:spPr>
        <a:xfrm>
          <a:off x="10426700" y="96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16177</xdr:rowOff>
    </xdr:from>
    <xdr:ext cx="534377" cy="259045"/>
    <xdr:sp macro="" textlink="">
      <xdr:nvSpPr>
        <xdr:cNvPr id="366" name="農林水産業費該当値テキスト"/>
        <xdr:cNvSpPr txBox="1"/>
      </xdr:nvSpPr>
      <xdr:spPr>
        <a:xfrm>
          <a:off x="10528300" y="961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131667</xdr:rowOff>
    </xdr:from>
    <xdr:to>
      <xdr:col>50</xdr:col>
      <xdr:colOff>165100</xdr:colOff>
      <xdr:row>57</xdr:row>
      <xdr:rowOff>61817</xdr:rowOff>
    </xdr:to>
    <xdr:sp macro="" textlink="">
      <xdr:nvSpPr>
        <xdr:cNvPr id="367" name="楕円 366"/>
        <xdr:cNvSpPr/>
      </xdr:nvSpPr>
      <xdr:spPr>
        <a:xfrm>
          <a:off x="9588500" y="97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52944</xdr:rowOff>
    </xdr:from>
    <xdr:ext cx="534377" cy="259045"/>
    <xdr:sp macro="" textlink="">
      <xdr:nvSpPr>
        <xdr:cNvPr id="368" name="テキスト ボックス 367"/>
        <xdr:cNvSpPr txBox="1"/>
      </xdr:nvSpPr>
      <xdr:spPr>
        <a:xfrm>
          <a:off x="9372111" y="98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119437</xdr:rowOff>
    </xdr:from>
    <xdr:to>
      <xdr:col>46</xdr:col>
      <xdr:colOff>38100</xdr:colOff>
      <xdr:row>57</xdr:row>
      <xdr:rowOff>49587</xdr:rowOff>
    </xdr:to>
    <xdr:sp macro="" textlink="">
      <xdr:nvSpPr>
        <xdr:cNvPr id="369" name="楕円 368"/>
        <xdr:cNvSpPr/>
      </xdr:nvSpPr>
      <xdr:spPr>
        <a:xfrm>
          <a:off x="8699500" y="97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40714</xdr:rowOff>
    </xdr:from>
    <xdr:ext cx="534377" cy="259045"/>
    <xdr:sp macro="" textlink="">
      <xdr:nvSpPr>
        <xdr:cNvPr id="370" name="テキスト ボックス 369"/>
        <xdr:cNvSpPr txBox="1"/>
      </xdr:nvSpPr>
      <xdr:spPr>
        <a:xfrm>
          <a:off x="8483111" y="98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100064</xdr:rowOff>
    </xdr:from>
    <xdr:to>
      <xdr:col>41</xdr:col>
      <xdr:colOff>101600</xdr:colOff>
      <xdr:row>57</xdr:row>
      <xdr:rowOff>30214</xdr:rowOff>
    </xdr:to>
    <xdr:sp macro="" textlink="">
      <xdr:nvSpPr>
        <xdr:cNvPr id="371" name="楕円 370"/>
        <xdr:cNvSpPr/>
      </xdr:nvSpPr>
      <xdr:spPr>
        <a:xfrm>
          <a:off x="7810500" y="97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21341</xdr:rowOff>
    </xdr:from>
    <xdr:ext cx="534377" cy="259045"/>
    <xdr:sp macro="" textlink="">
      <xdr:nvSpPr>
        <xdr:cNvPr id="372" name="テキスト ボックス 371"/>
        <xdr:cNvSpPr txBox="1"/>
      </xdr:nvSpPr>
      <xdr:spPr>
        <a:xfrm>
          <a:off x="7594111" y="97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149879</xdr:rowOff>
    </xdr:from>
    <xdr:to>
      <xdr:col>36</xdr:col>
      <xdr:colOff>165100</xdr:colOff>
      <xdr:row>57</xdr:row>
      <xdr:rowOff>80029</xdr:rowOff>
    </xdr:to>
    <xdr:sp macro="" textlink="">
      <xdr:nvSpPr>
        <xdr:cNvPr id="373" name="楕円 372"/>
        <xdr:cNvSpPr/>
      </xdr:nvSpPr>
      <xdr:spPr>
        <a:xfrm>
          <a:off x="6921500" y="97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71156</xdr:rowOff>
    </xdr:from>
    <xdr:ext cx="534377" cy="259045"/>
    <xdr:sp macro="" textlink="">
      <xdr:nvSpPr>
        <xdr:cNvPr id="374" name="テキスト ボックス 373"/>
        <xdr:cNvSpPr txBox="1"/>
      </xdr:nvSpPr>
      <xdr:spPr>
        <a:xfrm>
          <a:off x="6705111" y="98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398" name="直線コネクタ 397"/>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399" name="商工費最小値テキスト"/>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0" name="直線コネクタ 399"/>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1" name="商工費最大値テキスト"/>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2" name="直線コネクタ 401"/>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35649</xdr:rowOff>
    </xdr:from>
    <xdr:to>
      <xdr:col>55</xdr:col>
      <xdr:colOff>0</xdr:colOff>
      <xdr:row>78</xdr:row>
      <xdr:rowOff>135452</xdr:rowOff>
    </xdr:to>
    <xdr:cxnSp macro="">
      <xdr:nvCxnSpPr>
        <xdr:cNvPr id="403" name="直線コネクタ 402"/>
        <xdr:cNvCxnSpPr/>
      </xdr:nvCxnSpPr>
      <xdr:spPr>
        <a:xfrm>
          <a:off x="9639300" y="13408749"/>
          <a:ext cx="838200" cy="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4" name="商工費平均値テキスト"/>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5" name="フローチャート: 判断 404"/>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3397</xdr:rowOff>
    </xdr:from>
    <xdr:to>
      <xdr:col>50</xdr:col>
      <xdr:colOff>114300</xdr:colOff>
      <xdr:row>78</xdr:row>
      <xdr:rowOff>35649</xdr:rowOff>
    </xdr:to>
    <xdr:cxnSp macro="">
      <xdr:nvCxnSpPr>
        <xdr:cNvPr id="406" name="直線コネクタ 405"/>
        <xdr:cNvCxnSpPr/>
      </xdr:nvCxnSpPr>
      <xdr:spPr>
        <a:xfrm>
          <a:off x="8750300" y="13376497"/>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7" name="フローチャート: 判断 406"/>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08" name="テキスト ボックス 407"/>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3397</xdr:rowOff>
    </xdr:from>
    <xdr:to>
      <xdr:col>45</xdr:col>
      <xdr:colOff>177800</xdr:colOff>
      <xdr:row>78</xdr:row>
      <xdr:rowOff>60928</xdr:rowOff>
    </xdr:to>
    <xdr:cxnSp macro="">
      <xdr:nvCxnSpPr>
        <xdr:cNvPr id="409" name="直線コネクタ 408"/>
        <xdr:cNvCxnSpPr/>
      </xdr:nvCxnSpPr>
      <xdr:spPr>
        <a:xfrm flipV="1">
          <a:off x="7861300" y="1337649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0" name="フローチャート: 判断 409"/>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1" name="テキスト ボックス 410"/>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60928</xdr:rowOff>
    </xdr:from>
    <xdr:to>
      <xdr:col>41</xdr:col>
      <xdr:colOff>50800</xdr:colOff>
      <xdr:row>78</xdr:row>
      <xdr:rowOff>107314</xdr:rowOff>
    </xdr:to>
    <xdr:cxnSp macro="">
      <xdr:nvCxnSpPr>
        <xdr:cNvPr id="412" name="直線コネクタ 411"/>
        <xdr:cNvCxnSpPr/>
      </xdr:nvCxnSpPr>
      <xdr:spPr>
        <a:xfrm flipV="1">
          <a:off x="6972300" y="13434028"/>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3" name="フローチャート: 判断 412"/>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4" name="テキスト ボックス 413"/>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5" name="フローチャート: 判断 414"/>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6" name="テキスト ボックス 415"/>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84652</xdr:rowOff>
    </xdr:from>
    <xdr:to>
      <xdr:col>55</xdr:col>
      <xdr:colOff>50800</xdr:colOff>
      <xdr:row>79</xdr:row>
      <xdr:rowOff>14802</xdr:rowOff>
    </xdr:to>
    <xdr:sp macro="" textlink="">
      <xdr:nvSpPr>
        <xdr:cNvPr id="422" name="楕円 421"/>
        <xdr:cNvSpPr/>
      </xdr:nvSpPr>
      <xdr:spPr>
        <a:xfrm>
          <a:off x="10426700" y="134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171029</xdr:rowOff>
    </xdr:from>
    <xdr:ext cx="469744" cy="259045"/>
    <xdr:sp macro="" textlink="">
      <xdr:nvSpPr>
        <xdr:cNvPr id="423" name="商工費該当値テキスト"/>
        <xdr:cNvSpPr txBox="1"/>
      </xdr:nvSpPr>
      <xdr:spPr>
        <a:xfrm>
          <a:off x="10528300" y="1337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156299</xdr:rowOff>
    </xdr:from>
    <xdr:to>
      <xdr:col>50</xdr:col>
      <xdr:colOff>165100</xdr:colOff>
      <xdr:row>78</xdr:row>
      <xdr:rowOff>86449</xdr:rowOff>
    </xdr:to>
    <xdr:sp macro="" textlink="">
      <xdr:nvSpPr>
        <xdr:cNvPr id="424" name="楕円 423"/>
        <xdr:cNvSpPr/>
      </xdr:nvSpPr>
      <xdr:spPr>
        <a:xfrm>
          <a:off x="9588500" y="133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77576</xdr:rowOff>
    </xdr:from>
    <xdr:ext cx="469744" cy="259045"/>
    <xdr:sp macro="" textlink="">
      <xdr:nvSpPr>
        <xdr:cNvPr id="425" name="テキスト ボックス 424"/>
        <xdr:cNvSpPr txBox="1"/>
      </xdr:nvSpPr>
      <xdr:spPr>
        <a:xfrm>
          <a:off x="9404428" y="134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124047</xdr:rowOff>
    </xdr:from>
    <xdr:to>
      <xdr:col>46</xdr:col>
      <xdr:colOff>38100</xdr:colOff>
      <xdr:row>78</xdr:row>
      <xdr:rowOff>54197</xdr:rowOff>
    </xdr:to>
    <xdr:sp macro="" textlink="">
      <xdr:nvSpPr>
        <xdr:cNvPr id="426" name="楕円 425"/>
        <xdr:cNvSpPr/>
      </xdr:nvSpPr>
      <xdr:spPr>
        <a:xfrm>
          <a:off x="8699500" y="133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45324</xdr:rowOff>
    </xdr:from>
    <xdr:ext cx="534377" cy="259045"/>
    <xdr:sp macro="" textlink="">
      <xdr:nvSpPr>
        <xdr:cNvPr id="427" name="テキスト ボックス 426"/>
        <xdr:cNvSpPr txBox="1"/>
      </xdr:nvSpPr>
      <xdr:spPr>
        <a:xfrm>
          <a:off x="8483111" y="134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10128</xdr:rowOff>
    </xdr:from>
    <xdr:to>
      <xdr:col>41</xdr:col>
      <xdr:colOff>101600</xdr:colOff>
      <xdr:row>78</xdr:row>
      <xdr:rowOff>111728</xdr:rowOff>
    </xdr:to>
    <xdr:sp macro="" textlink="">
      <xdr:nvSpPr>
        <xdr:cNvPr id="428" name="楕円 427"/>
        <xdr:cNvSpPr/>
      </xdr:nvSpPr>
      <xdr:spPr>
        <a:xfrm>
          <a:off x="7810500" y="133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102855</xdr:rowOff>
    </xdr:from>
    <xdr:ext cx="469744" cy="259045"/>
    <xdr:sp macro="" textlink="">
      <xdr:nvSpPr>
        <xdr:cNvPr id="429" name="テキスト ボックス 428"/>
        <xdr:cNvSpPr txBox="1"/>
      </xdr:nvSpPr>
      <xdr:spPr>
        <a:xfrm>
          <a:off x="7626428" y="1347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56514</xdr:rowOff>
    </xdr:from>
    <xdr:to>
      <xdr:col>36</xdr:col>
      <xdr:colOff>165100</xdr:colOff>
      <xdr:row>78</xdr:row>
      <xdr:rowOff>158114</xdr:rowOff>
    </xdr:to>
    <xdr:sp macro="" textlink="">
      <xdr:nvSpPr>
        <xdr:cNvPr id="430" name="楕円 429"/>
        <xdr:cNvSpPr/>
      </xdr:nvSpPr>
      <xdr:spPr>
        <a:xfrm>
          <a:off x="6921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149241</xdr:rowOff>
    </xdr:from>
    <xdr:ext cx="469744" cy="259045"/>
    <xdr:sp macro="" textlink="">
      <xdr:nvSpPr>
        <xdr:cNvPr id="431" name="テキスト ボックス 430"/>
        <xdr:cNvSpPr txBox="1"/>
      </xdr:nvSpPr>
      <xdr:spPr>
        <a:xfrm>
          <a:off x="6737428"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5" name="直線コネクタ 454"/>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6" name="土木費最小値テキスト"/>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7" name="直線コネクタ 456"/>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58" name="土木費最大値テキスト"/>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59" name="直線コネクタ 458"/>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9170</xdr:rowOff>
    </xdr:from>
    <xdr:to>
      <xdr:col>55</xdr:col>
      <xdr:colOff>0</xdr:colOff>
      <xdr:row>98</xdr:row>
      <xdr:rowOff>56474</xdr:rowOff>
    </xdr:to>
    <xdr:cxnSp macro="">
      <xdr:nvCxnSpPr>
        <xdr:cNvPr id="460" name="直線コネクタ 459"/>
        <xdr:cNvCxnSpPr/>
      </xdr:nvCxnSpPr>
      <xdr:spPr>
        <a:xfrm flipV="1">
          <a:off x="9639300" y="16811270"/>
          <a:ext cx="838200" cy="4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1" name="土木費平均値テキスト"/>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2" name="フローチャート: 判断 461"/>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56474</xdr:rowOff>
    </xdr:from>
    <xdr:to>
      <xdr:col>50</xdr:col>
      <xdr:colOff>114300</xdr:colOff>
      <xdr:row>98</xdr:row>
      <xdr:rowOff>110931</xdr:rowOff>
    </xdr:to>
    <xdr:cxnSp macro="">
      <xdr:nvCxnSpPr>
        <xdr:cNvPr id="463" name="直線コネクタ 462"/>
        <xdr:cNvCxnSpPr/>
      </xdr:nvCxnSpPr>
      <xdr:spPr>
        <a:xfrm flipV="1">
          <a:off x="8750300" y="16858574"/>
          <a:ext cx="889000" cy="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4" name="フローチャート: 判断 463"/>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5" name="テキスト ボックス 464"/>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110931</xdr:rowOff>
    </xdr:from>
    <xdr:to>
      <xdr:col>45</xdr:col>
      <xdr:colOff>177800</xdr:colOff>
      <xdr:row>98</xdr:row>
      <xdr:rowOff>111951</xdr:rowOff>
    </xdr:to>
    <xdr:cxnSp macro="">
      <xdr:nvCxnSpPr>
        <xdr:cNvPr id="466" name="直線コネクタ 465"/>
        <xdr:cNvCxnSpPr/>
      </xdr:nvCxnSpPr>
      <xdr:spPr>
        <a:xfrm flipV="1">
          <a:off x="7861300" y="16913031"/>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7" name="フローチャート: 判断 466"/>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68" name="テキスト ボックス 467"/>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111292</xdr:rowOff>
    </xdr:from>
    <xdr:to>
      <xdr:col>41</xdr:col>
      <xdr:colOff>50800</xdr:colOff>
      <xdr:row>98</xdr:row>
      <xdr:rowOff>111951</xdr:rowOff>
    </xdr:to>
    <xdr:cxnSp macro="">
      <xdr:nvCxnSpPr>
        <xdr:cNvPr id="469" name="直線コネクタ 468"/>
        <xdr:cNvCxnSpPr/>
      </xdr:nvCxnSpPr>
      <xdr:spPr>
        <a:xfrm>
          <a:off x="6972300" y="16913392"/>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0" name="フローチャート: 判断 469"/>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1" name="テキスト ボックス 470"/>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2" name="フローチャート: 判断 471"/>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3" name="テキスト ボックス 472"/>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129820</xdr:rowOff>
    </xdr:from>
    <xdr:to>
      <xdr:col>55</xdr:col>
      <xdr:colOff>50800</xdr:colOff>
      <xdr:row>98</xdr:row>
      <xdr:rowOff>59970</xdr:rowOff>
    </xdr:to>
    <xdr:sp macro="" textlink="">
      <xdr:nvSpPr>
        <xdr:cNvPr id="479" name="楕円 478"/>
        <xdr:cNvSpPr/>
      </xdr:nvSpPr>
      <xdr:spPr>
        <a:xfrm>
          <a:off x="10426700" y="167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69328</xdr:rowOff>
    </xdr:from>
    <xdr:ext cx="534377" cy="259045"/>
    <xdr:sp macro="" textlink="">
      <xdr:nvSpPr>
        <xdr:cNvPr id="480" name="土木費該当値テキスト"/>
        <xdr:cNvSpPr txBox="1"/>
      </xdr:nvSpPr>
      <xdr:spPr>
        <a:xfrm>
          <a:off x="10528300" y="166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5674</xdr:rowOff>
    </xdr:from>
    <xdr:to>
      <xdr:col>50</xdr:col>
      <xdr:colOff>165100</xdr:colOff>
      <xdr:row>98</xdr:row>
      <xdr:rowOff>107274</xdr:rowOff>
    </xdr:to>
    <xdr:sp macro="" textlink="">
      <xdr:nvSpPr>
        <xdr:cNvPr id="481" name="楕円 480"/>
        <xdr:cNvSpPr/>
      </xdr:nvSpPr>
      <xdr:spPr>
        <a:xfrm>
          <a:off x="9588500" y="16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98401</xdr:rowOff>
    </xdr:from>
    <xdr:ext cx="534377" cy="259045"/>
    <xdr:sp macro="" textlink="">
      <xdr:nvSpPr>
        <xdr:cNvPr id="482" name="テキスト ボックス 481"/>
        <xdr:cNvSpPr txBox="1"/>
      </xdr:nvSpPr>
      <xdr:spPr>
        <a:xfrm>
          <a:off x="9372111" y="169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60131</xdr:rowOff>
    </xdr:from>
    <xdr:to>
      <xdr:col>46</xdr:col>
      <xdr:colOff>38100</xdr:colOff>
      <xdr:row>98</xdr:row>
      <xdr:rowOff>161731</xdr:rowOff>
    </xdr:to>
    <xdr:sp macro="" textlink="">
      <xdr:nvSpPr>
        <xdr:cNvPr id="483" name="楕円 482"/>
        <xdr:cNvSpPr/>
      </xdr:nvSpPr>
      <xdr:spPr>
        <a:xfrm>
          <a:off x="8699500" y="168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152858</xdr:rowOff>
    </xdr:from>
    <xdr:ext cx="534377" cy="259045"/>
    <xdr:sp macro="" textlink="">
      <xdr:nvSpPr>
        <xdr:cNvPr id="484" name="テキスト ボックス 483"/>
        <xdr:cNvSpPr txBox="1"/>
      </xdr:nvSpPr>
      <xdr:spPr>
        <a:xfrm>
          <a:off x="8483111" y="169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61151</xdr:rowOff>
    </xdr:from>
    <xdr:to>
      <xdr:col>41</xdr:col>
      <xdr:colOff>101600</xdr:colOff>
      <xdr:row>98</xdr:row>
      <xdr:rowOff>162751</xdr:rowOff>
    </xdr:to>
    <xdr:sp macro="" textlink="">
      <xdr:nvSpPr>
        <xdr:cNvPr id="485" name="楕円 484"/>
        <xdr:cNvSpPr/>
      </xdr:nvSpPr>
      <xdr:spPr>
        <a:xfrm>
          <a:off x="7810500" y="168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153878</xdr:rowOff>
    </xdr:from>
    <xdr:ext cx="534377" cy="259045"/>
    <xdr:sp macro="" textlink="">
      <xdr:nvSpPr>
        <xdr:cNvPr id="486" name="テキスト ボックス 485"/>
        <xdr:cNvSpPr txBox="1"/>
      </xdr:nvSpPr>
      <xdr:spPr>
        <a:xfrm>
          <a:off x="7594111" y="169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60492</xdr:rowOff>
    </xdr:from>
    <xdr:to>
      <xdr:col>36</xdr:col>
      <xdr:colOff>165100</xdr:colOff>
      <xdr:row>98</xdr:row>
      <xdr:rowOff>162092</xdr:rowOff>
    </xdr:to>
    <xdr:sp macro="" textlink="">
      <xdr:nvSpPr>
        <xdr:cNvPr id="487" name="楕円 486"/>
        <xdr:cNvSpPr/>
      </xdr:nvSpPr>
      <xdr:spPr>
        <a:xfrm>
          <a:off x="6921500" y="168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153219</xdr:rowOff>
    </xdr:from>
    <xdr:ext cx="534377" cy="259045"/>
    <xdr:sp macro="" textlink="">
      <xdr:nvSpPr>
        <xdr:cNvPr id="488" name="テキスト ボックス 487"/>
        <xdr:cNvSpPr txBox="1"/>
      </xdr:nvSpPr>
      <xdr:spPr>
        <a:xfrm>
          <a:off x="6705111" y="16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2" name="直線コネクタ 511"/>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3" name="消防費最小値テキスト"/>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4" name="直線コネクタ 513"/>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5" name="消防費最大値テキスト"/>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6" name="直線コネクタ 515"/>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136169</xdr:rowOff>
    </xdr:from>
    <xdr:to>
      <xdr:col>85</xdr:col>
      <xdr:colOff>127000</xdr:colOff>
      <xdr:row>37</xdr:row>
      <xdr:rowOff>158090</xdr:rowOff>
    </xdr:to>
    <xdr:cxnSp macro="">
      <xdr:nvCxnSpPr>
        <xdr:cNvPr id="517" name="直線コネクタ 516"/>
        <xdr:cNvCxnSpPr/>
      </xdr:nvCxnSpPr>
      <xdr:spPr>
        <a:xfrm flipV="1">
          <a:off x="15481300" y="6479819"/>
          <a:ext cx="8382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18" name="消防費平均値テキスト"/>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19" name="フローチャート: 判断 518"/>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157696</xdr:rowOff>
    </xdr:from>
    <xdr:to>
      <xdr:col>81</xdr:col>
      <xdr:colOff>50800</xdr:colOff>
      <xdr:row>37</xdr:row>
      <xdr:rowOff>158090</xdr:rowOff>
    </xdr:to>
    <xdr:cxnSp macro="">
      <xdr:nvCxnSpPr>
        <xdr:cNvPr id="520" name="直線コネクタ 519"/>
        <xdr:cNvCxnSpPr/>
      </xdr:nvCxnSpPr>
      <xdr:spPr>
        <a:xfrm>
          <a:off x="14592300" y="6501346"/>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1" name="フローチャート: 判断 520"/>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2" name="テキスト ボックス 521"/>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145136</xdr:rowOff>
    </xdr:from>
    <xdr:to>
      <xdr:col>76</xdr:col>
      <xdr:colOff>114300</xdr:colOff>
      <xdr:row>37</xdr:row>
      <xdr:rowOff>157696</xdr:rowOff>
    </xdr:to>
    <xdr:cxnSp macro="">
      <xdr:nvCxnSpPr>
        <xdr:cNvPr id="523" name="直線コネクタ 522"/>
        <xdr:cNvCxnSpPr/>
      </xdr:nvCxnSpPr>
      <xdr:spPr>
        <a:xfrm>
          <a:off x="13703300" y="6488786"/>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4" name="フローチャート: 判断 523"/>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5" name="テキスト ボックス 524"/>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13589</xdr:rowOff>
    </xdr:from>
    <xdr:to>
      <xdr:col>71</xdr:col>
      <xdr:colOff>177800</xdr:colOff>
      <xdr:row>37</xdr:row>
      <xdr:rowOff>145136</xdr:rowOff>
    </xdr:to>
    <xdr:cxnSp macro="">
      <xdr:nvCxnSpPr>
        <xdr:cNvPr id="526" name="直線コネクタ 525"/>
        <xdr:cNvCxnSpPr/>
      </xdr:nvCxnSpPr>
      <xdr:spPr>
        <a:xfrm>
          <a:off x="12814300" y="6357239"/>
          <a:ext cx="889000" cy="1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7" name="フローチャート: 判断 526"/>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28" name="テキスト ボックス 527"/>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29" name="フローチャート: 判断 528"/>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88828</xdr:rowOff>
    </xdr:from>
    <xdr:ext cx="534377" cy="259045"/>
    <xdr:sp macro="" textlink="">
      <xdr:nvSpPr>
        <xdr:cNvPr id="530" name="テキスト ボックス 529"/>
        <xdr:cNvSpPr txBox="1"/>
      </xdr:nvSpPr>
      <xdr:spPr>
        <a:xfrm>
          <a:off x="12547111" y="6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85369</xdr:rowOff>
    </xdr:from>
    <xdr:to>
      <xdr:col>85</xdr:col>
      <xdr:colOff>177800</xdr:colOff>
      <xdr:row>38</xdr:row>
      <xdr:rowOff>15519</xdr:rowOff>
    </xdr:to>
    <xdr:sp macro="" textlink="">
      <xdr:nvSpPr>
        <xdr:cNvPr id="536" name="楕円 535"/>
        <xdr:cNvSpPr/>
      </xdr:nvSpPr>
      <xdr:spPr>
        <a:xfrm>
          <a:off x="16268700" y="64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296</xdr:rowOff>
    </xdr:from>
    <xdr:ext cx="534377" cy="259045"/>
    <xdr:sp macro="" textlink="">
      <xdr:nvSpPr>
        <xdr:cNvPr id="537" name="消防費該当値テキスト"/>
        <xdr:cNvSpPr txBox="1"/>
      </xdr:nvSpPr>
      <xdr:spPr>
        <a:xfrm>
          <a:off x="16370300" y="63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107290</xdr:rowOff>
    </xdr:from>
    <xdr:to>
      <xdr:col>81</xdr:col>
      <xdr:colOff>101600</xdr:colOff>
      <xdr:row>38</xdr:row>
      <xdr:rowOff>37440</xdr:rowOff>
    </xdr:to>
    <xdr:sp macro="" textlink="">
      <xdr:nvSpPr>
        <xdr:cNvPr id="538" name="楕円 537"/>
        <xdr:cNvSpPr/>
      </xdr:nvSpPr>
      <xdr:spPr>
        <a:xfrm>
          <a:off x="15430500" y="64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28567</xdr:rowOff>
    </xdr:from>
    <xdr:ext cx="534377" cy="259045"/>
    <xdr:sp macro="" textlink="">
      <xdr:nvSpPr>
        <xdr:cNvPr id="539" name="テキスト ボックス 538"/>
        <xdr:cNvSpPr txBox="1"/>
      </xdr:nvSpPr>
      <xdr:spPr>
        <a:xfrm>
          <a:off x="15214111" y="65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106896</xdr:rowOff>
    </xdr:from>
    <xdr:to>
      <xdr:col>76</xdr:col>
      <xdr:colOff>165100</xdr:colOff>
      <xdr:row>38</xdr:row>
      <xdr:rowOff>37046</xdr:rowOff>
    </xdr:to>
    <xdr:sp macro="" textlink="">
      <xdr:nvSpPr>
        <xdr:cNvPr id="540" name="楕円 539"/>
        <xdr:cNvSpPr/>
      </xdr:nvSpPr>
      <xdr:spPr>
        <a:xfrm>
          <a:off x="14541500" y="64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28173</xdr:rowOff>
    </xdr:from>
    <xdr:ext cx="534377" cy="259045"/>
    <xdr:sp macro="" textlink="">
      <xdr:nvSpPr>
        <xdr:cNvPr id="541" name="テキスト ボックス 540"/>
        <xdr:cNvSpPr txBox="1"/>
      </xdr:nvSpPr>
      <xdr:spPr>
        <a:xfrm>
          <a:off x="14325111" y="65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94336</xdr:rowOff>
    </xdr:from>
    <xdr:to>
      <xdr:col>72</xdr:col>
      <xdr:colOff>38100</xdr:colOff>
      <xdr:row>38</xdr:row>
      <xdr:rowOff>24485</xdr:rowOff>
    </xdr:to>
    <xdr:sp macro="" textlink="">
      <xdr:nvSpPr>
        <xdr:cNvPr id="542" name="楕円 541"/>
        <xdr:cNvSpPr/>
      </xdr:nvSpPr>
      <xdr:spPr>
        <a:xfrm>
          <a:off x="13652500" y="6437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15612</xdr:rowOff>
    </xdr:from>
    <xdr:ext cx="534377" cy="259045"/>
    <xdr:sp macro="" textlink="">
      <xdr:nvSpPr>
        <xdr:cNvPr id="543" name="テキスト ボックス 542"/>
        <xdr:cNvSpPr txBox="1"/>
      </xdr:nvSpPr>
      <xdr:spPr>
        <a:xfrm>
          <a:off x="13436111" y="653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134239</xdr:rowOff>
    </xdr:from>
    <xdr:to>
      <xdr:col>67</xdr:col>
      <xdr:colOff>101600</xdr:colOff>
      <xdr:row>37</xdr:row>
      <xdr:rowOff>64389</xdr:rowOff>
    </xdr:to>
    <xdr:sp macro="" textlink="">
      <xdr:nvSpPr>
        <xdr:cNvPr id="544" name="楕円 543"/>
        <xdr:cNvSpPr/>
      </xdr:nvSpPr>
      <xdr:spPr>
        <a:xfrm>
          <a:off x="12763500" y="63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80916</xdr:rowOff>
    </xdr:from>
    <xdr:ext cx="534377" cy="259045"/>
    <xdr:sp macro="" textlink="">
      <xdr:nvSpPr>
        <xdr:cNvPr id="545" name="テキスト ボックス 544"/>
        <xdr:cNvSpPr txBox="1"/>
      </xdr:nvSpPr>
      <xdr:spPr>
        <a:xfrm>
          <a:off x="12547111" y="60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2" name="直線コネクタ 571"/>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3" name="教育費最小値テキスト"/>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4" name="直線コネクタ 573"/>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5" name="教育費最大値テキスト"/>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6" name="直線コネクタ 575"/>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128809</xdr:rowOff>
    </xdr:from>
    <xdr:to>
      <xdr:col>85</xdr:col>
      <xdr:colOff>127000</xdr:colOff>
      <xdr:row>58</xdr:row>
      <xdr:rowOff>50971</xdr:rowOff>
    </xdr:to>
    <xdr:cxnSp macro="">
      <xdr:nvCxnSpPr>
        <xdr:cNvPr id="577" name="直線コネクタ 576"/>
        <xdr:cNvCxnSpPr/>
      </xdr:nvCxnSpPr>
      <xdr:spPr>
        <a:xfrm>
          <a:off x="15481300" y="9901459"/>
          <a:ext cx="8382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78" name="教育費平均値テキスト"/>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79" name="フローチャート: 判断 578"/>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36569</xdr:rowOff>
    </xdr:from>
    <xdr:to>
      <xdr:col>81</xdr:col>
      <xdr:colOff>50800</xdr:colOff>
      <xdr:row>57</xdr:row>
      <xdr:rowOff>128809</xdr:rowOff>
    </xdr:to>
    <xdr:cxnSp macro="">
      <xdr:nvCxnSpPr>
        <xdr:cNvPr id="580" name="直線コネクタ 579"/>
        <xdr:cNvCxnSpPr/>
      </xdr:nvCxnSpPr>
      <xdr:spPr>
        <a:xfrm>
          <a:off x="14592300" y="9809219"/>
          <a:ext cx="8890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1" name="フローチャート: 判断 580"/>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2" name="テキスト ボックス 581"/>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36569</xdr:rowOff>
    </xdr:from>
    <xdr:to>
      <xdr:col>76</xdr:col>
      <xdr:colOff>114300</xdr:colOff>
      <xdr:row>58</xdr:row>
      <xdr:rowOff>96838</xdr:rowOff>
    </xdr:to>
    <xdr:cxnSp macro="">
      <xdr:nvCxnSpPr>
        <xdr:cNvPr id="583" name="直線コネクタ 582"/>
        <xdr:cNvCxnSpPr/>
      </xdr:nvCxnSpPr>
      <xdr:spPr>
        <a:xfrm flipV="1">
          <a:off x="13703300" y="9809219"/>
          <a:ext cx="889000" cy="2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4" name="フローチャート: 判断 583"/>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5" name="テキスト ボックス 584"/>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1168</xdr:rowOff>
    </xdr:from>
    <xdr:to>
      <xdr:col>71</xdr:col>
      <xdr:colOff>177800</xdr:colOff>
      <xdr:row>58</xdr:row>
      <xdr:rowOff>96838</xdr:rowOff>
    </xdr:to>
    <xdr:cxnSp macro="">
      <xdr:nvCxnSpPr>
        <xdr:cNvPr id="586" name="直線コネクタ 585"/>
        <xdr:cNvCxnSpPr/>
      </xdr:nvCxnSpPr>
      <xdr:spPr>
        <a:xfrm>
          <a:off x="12814300" y="9945268"/>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7" name="フローチャート: 判断 586"/>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88" name="テキスト ボックス 587"/>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89" name="フローチャート: 判断 588"/>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35691</xdr:rowOff>
    </xdr:from>
    <xdr:ext cx="534377" cy="259045"/>
    <xdr:sp macro="" textlink="">
      <xdr:nvSpPr>
        <xdr:cNvPr id="590" name="テキスト ボックス 589"/>
        <xdr:cNvSpPr txBox="1"/>
      </xdr:nvSpPr>
      <xdr:spPr>
        <a:xfrm>
          <a:off x="12547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171</xdr:rowOff>
    </xdr:from>
    <xdr:to>
      <xdr:col>85</xdr:col>
      <xdr:colOff>177800</xdr:colOff>
      <xdr:row>58</xdr:row>
      <xdr:rowOff>101771</xdr:rowOff>
    </xdr:to>
    <xdr:sp macro="" textlink="">
      <xdr:nvSpPr>
        <xdr:cNvPr id="596" name="楕円 595"/>
        <xdr:cNvSpPr/>
      </xdr:nvSpPr>
      <xdr:spPr>
        <a:xfrm>
          <a:off x="162687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86548</xdr:rowOff>
    </xdr:from>
    <xdr:ext cx="534377" cy="259045"/>
    <xdr:sp macro="" textlink="">
      <xdr:nvSpPr>
        <xdr:cNvPr id="597" name="教育費該当値テキスト"/>
        <xdr:cNvSpPr txBox="1"/>
      </xdr:nvSpPr>
      <xdr:spPr>
        <a:xfrm>
          <a:off x="16370300" y="98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78009</xdr:rowOff>
    </xdr:from>
    <xdr:to>
      <xdr:col>81</xdr:col>
      <xdr:colOff>101600</xdr:colOff>
      <xdr:row>58</xdr:row>
      <xdr:rowOff>8159</xdr:rowOff>
    </xdr:to>
    <xdr:sp macro="" textlink="">
      <xdr:nvSpPr>
        <xdr:cNvPr id="598" name="楕円 597"/>
        <xdr:cNvSpPr/>
      </xdr:nvSpPr>
      <xdr:spPr>
        <a:xfrm>
          <a:off x="15430500" y="98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170736</xdr:rowOff>
    </xdr:from>
    <xdr:ext cx="534377" cy="259045"/>
    <xdr:sp macro="" textlink="">
      <xdr:nvSpPr>
        <xdr:cNvPr id="599" name="テキスト ボックス 598"/>
        <xdr:cNvSpPr txBox="1"/>
      </xdr:nvSpPr>
      <xdr:spPr>
        <a:xfrm>
          <a:off x="15214111" y="99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157219</xdr:rowOff>
    </xdr:from>
    <xdr:to>
      <xdr:col>76</xdr:col>
      <xdr:colOff>165100</xdr:colOff>
      <xdr:row>57</xdr:row>
      <xdr:rowOff>87369</xdr:rowOff>
    </xdr:to>
    <xdr:sp macro="" textlink="">
      <xdr:nvSpPr>
        <xdr:cNvPr id="600" name="楕円 599"/>
        <xdr:cNvSpPr/>
      </xdr:nvSpPr>
      <xdr:spPr>
        <a:xfrm>
          <a:off x="14541500" y="97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78496</xdr:rowOff>
    </xdr:from>
    <xdr:ext cx="534377" cy="259045"/>
    <xdr:sp macro="" textlink="">
      <xdr:nvSpPr>
        <xdr:cNvPr id="601" name="テキスト ボックス 600"/>
        <xdr:cNvSpPr txBox="1"/>
      </xdr:nvSpPr>
      <xdr:spPr>
        <a:xfrm>
          <a:off x="14325111" y="98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46038</xdr:rowOff>
    </xdr:from>
    <xdr:to>
      <xdr:col>72</xdr:col>
      <xdr:colOff>38100</xdr:colOff>
      <xdr:row>58</xdr:row>
      <xdr:rowOff>147638</xdr:rowOff>
    </xdr:to>
    <xdr:sp macro="" textlink="">
      <xdr:nvSpPr>
        <xdr:cNvPr id="602" name="楕円 601"/>
        <xdr:cNvSpPr/>
      </xdr:nvSpPr>
      <xdr:spPr>
        <a:xfrm>
          <a:off x="13652500" y="99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138765</xdr:rowOff>
    </xdr:from>
    <xdr:ext cx="534377" cy="259045"/>
    <xdr:sp macro="" textlink="">
      <xdr:nvSpPr>
        <xdr:cNvPr id="603" name="テキスト ボックス 602"/>
        <xdr:cNvSpPr txBox="1"/>
      </xdr:nvSpPr>
      <xdr:spPr>
        <a:xfrm>
          <a:off x="13436111" y="100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121818</xdr:rowOff>
    </xdr:from>
    <xdr:to>
      <xdr:col>67</xdr:col>
      <xdr:colOff>101600</xdr:colOff>
      <xdr:row>58</xdr:row>
      <xdr:rowOff>51968</xdr:rowOff>
    </xdr:to>
    <xdr:sp macro="" textlink="">
      <xdr:nvSpPr>
        <xdr:cNvPr id="604" name="楕円 603"/>
        <xdr:cNvSpPr/>
      </xdr:nvSpPr>
      <xdr:spPr>
        <a:xfrm>
          <a:off x="12763500" y="98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43095</xdr:rowOff>
    </xdr:from>
    <xdr:ext cx="534377" cy="259045"/>
    <xdr:sp macro="" textlink="">
      <xdr:nvSpPr>
        <xdr:cNvPr id="605" name="テキスト ボックス 604"/>
        <xdr:cNvSpPr txBox="1"/>
      </xdr:nvSpPr>
      <xdr:spPr>
        <a:xfrm>
          <a:off x="12547111" y="99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29" name="直線コネクタ 628"/>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2" name="災害復旧費最大値テキスト"/>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3" name="直線コネクタ 632"/>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23533</xdr:rowOff>
    </xdr:from>
    <xdr:to>
      <xdr:col>85</xdr:col>
      <xdr:colOff>127000</xdr:colOff>
      <xdr:row>79</xdr:row>
      <xdr:rowOff>44011</xdr:rowOff>
    </xdr:to>
    <xdr:cxnSp macro="">
      <xdr:nvCxnSpPr>
        <xdr:cNvPr id="634" name="直線コネクタ 633"/>
        <xdr:cNvCxnSpPr/>
      </xdr:nvCxnSpPr>
      <xdr:spPr>
        <a:xfrm flipV="1">
          <a:off x="15481300" y="13568083"/>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5" name="災害復旧費平均値テキスト"/>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6" name="フローチャート: 判断 635"/>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44011</xdr:rowOff>
    </xdr:from>
    <xdr:to>
      <xdr:col>81</xdr:col>
      <xdr:colOff>50800</xdr:colOff>
      <xdr:row>79</xdr:row>
      <xdr:rowOff>44450</xdr:rowOff>
    </xdr:to>
    <xdr:cxnSp macro="">
      <xdr:nvCxnSpPr>
        <xdr:cNvPr id="637" name="直線コネクタ 636"/>
        <xdr:cNvCxnSpPr/>
      </xdr:nvCxnSpPr>
      <xdr:spPr>
        <a:xfrm flipV="1">
          <a:off x="14592300" y="13588561"/>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38" name="フローチャート: 判断 637"/>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39" name="テキスト ボックス 638"/>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38069</xdr:rowOff>
    </xdr:from>
    <xdr:to>
      <xdr:col>76</xdr:col>
      <xdr:colOff>114300</xdr:colOff>
      <xdr:row>79</xdr:row>
      <xdr:rowOff>44450</xdr:rowOff>
    </xdr:to>
    <xdr:cxnSp macro="">
      <xdr:nvCxnSpPr>
        <xdr:cNvPr id="640" name="直線コネクタ 639"/>
        <xdr:cNvCxnSpPr/>
      </xdr:nvCxnSpPr>
      <xdr:spPr>
        <a:xfrm>
          <a:off x="13703300" y="13582619"/>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1" name="フローチャート: 判断 640"/>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2" name="テキスト ボックス 641"/>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38069</xdr:rowOff>
    </xdr:from>
    <xdr:to>
      <xdr:col>71</xdr:col>
      <xdr:colOff>177800</xdr:colOff>
      <xdr:row>79</xdr:row>
      <xdr:rowOff>44450</xdr:rowOff>
    </xdr:to>
    <xdr:cxnSp macro="">
      <xdr:nvCxnSpPr>
        <xdr:cNvPr id="643" name="直線コネクタ 642"/>
        <xdr:cNvCxnSpPr/>
      </xdr:nvCxnSpPr>
      <xdr:spPr>
        <a:xfrm flipV="1">
          <a:off x="12814300" y="13582619"/>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4" name="フローチャート: 判断 643"/>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5" name="テキスト ボックス 644"/>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6" name="フローチャート: 判断 645"/>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7" name="テキスト ボックス 646"/>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144183</xdr:rowOff>
    </xdr:from>
    <xdr:to>
      <xdr:col>85</xdr:col>
      <xdr:colOff>177800</xdr:colOff>
      <xdr:row>79</xdr:row>
      <xdr:rowOff>74333</xdr:rowOff>
    </xdr:to>
    <xdr:sp macro="" textlink="">
      <xdr:nvSpPr>
        <xdr:cNvPr id="653" name="楕円 652"/>
        <xdr:cNvSpPr/>
      </xdr:nvSpPr>
      <xdr:spPr>
        <a:xfrm>
          <a:off x="162687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59110</xdr:rowOff>
    </xdr:from>
    <xdr:ext cx="469744" cy="259045"/>
    <xdr:sp macro="" textlink="">
      <xdr:nvSpPr>
        <xdr:cNvPr id="654" name="災害復旧費該当値テキスト"/>
        <xdr:cNvSpPr txBox="1"/>
      </xdr:nvSpPr>
      <xdr:spPr>
        <a:xfrm>
          <a:off x="16370300" y="1343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164661</xdr:rowOff>
    </xdr:from>
    <xdr:to>
      <xdr:col>81</xdr:col>
      <xdr:colOff>101600</xdr:colOff>
      <xdr:row>79</xdr:row>
      <xdr:rowOff>94811</xdr:rowOff>
    </xdr:to>
    <xdr:sp macro="" textlink="">
      <xdr:nvSpPr>
        <xdr:cNvPr id="655" name="楕円 654"/>
        <xdr:cNvSpPr/>
      </xdr:nvSpPr>
      <xdr:spPr>
        <a:xfrm>
          <a:off x="154305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85938</xdr:rowOff>
    </xdr:from>
    <xdr:ext cx="313932" cy="259045"/>
    <xdr:sp macro="" textlink="">
      <xdr:nvSpPr>
        <xdr:cNvPr id="656" name="テキスト ボックス 655"/>
        <xdr:cNvSpPr txBox="1"/>
      </xdr:nvSpPr>
      <xdr:spPr>
        <a:xfrm>
          <a:off x="15324333" y="1363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158719</xdr:rowOff>
    </xdr:from>
    <xdr:to>
      <xdr:col>72</xdr:col>
      <xdr:colOff>38100</xdr:colOff>
      <xdr:row>79</xdr:row>
      <xdr:rowOff>88869</xdr:rowOff>
    </xdr:to>
    <xdr:sp macro="" textlink="">
      <xdr:nvSpPr>
        <xdr:cNvPr id="659" name="楕円 658"/>
        <xdr:cNvSpPr/>
      </xdr:nvSpPr>
      <xdr:spPr>
        <a:xfrm>
          <a:off x="13652500" y="135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79996</xdr:rowOff>
    </xdr:from>
    <xdr:ext cx="378565" cy="259045"/>
    <xdr:sp macro="" textlink="">
      <xdr:nvSpPr>
        <xdr:cNvPr id="660" name="テキスト ボックス 659"/>
        <xdr:cNvSpPr txBox="1"/>
      </xdr:nvSpPr>
      <xdr:spPr>
        <a:xfrm>
          <a:off x="13514017" y="1362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7" name="直線コネクタ 686"/>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88" name="公債費最小値テキスト"/>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89" name="直線コネクタ 688"/>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0" name="公債費最大値テキスト"/>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1" name="直線コネクタ 690"/>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15633</xdr:rowOff>
    </xdr:from>
    <xdr:to>
      <xdr:col>85</xdr:col>
      <xdr:colOff>127000</xdr:colOff>
      <xdr:row>99</xdr:row>
      <xdr:rowOff>21895</xdr:rowOff>
    </xdr:to>
    <xdr:cxnSp macro="">
      <xdr:nvCxnSpPr>
        <xdr:cNvPr id="692" name="直線コネクタ 691"/>
        <xdr:cNvCxnSpPr/>
      </xdr:nvCxnSpPr>
      <xdr:spPr>
        <a:xfrm>
          <a:off x="15481300" y="16989183"/>
          <a:ext cx="8382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3" name="公債費平均値テキスト"/>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4" name="フローチャート: 判断 693"/>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15633</xdr:rowOff>
    </xdr:from>
    <xdr:to>
      <xdr:col>81</xdr:col>
      <xdr:colOff>50800</xdr:colOff>
      <xdr:row>99</xdr:row>
      <xdr:rowOff>24651</xdr:rowOff>
    </xdr:to>
    <xdr:cxnSp macro="">
      <xdr:nvCxnSpPr>
        <xdr:cNvPr id="695" name="直線コネクタ 694"/>
        <xdr:cNvCxnSpPr/>
      </xdr:nvCxnSpPr>
      <xdr:spPr>
        <a:xfrm flipV="1">
          <a:off x="14592300" y="16989183"/>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6" name="フローチャート: 判断 695"/>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7" name="テキスト ボックス 696"/>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24651</xdr:rowOff>
    </xdr:from>
    <xdr:to>
      <xdr:col>76</xdr:col>
      <xdr:colOff>114300</xdr:colOff>
      <xdr:row>99</xdr:row>
      <xdr:rowOff>42100</xdr:rowOff>
    </xdr:to>
    <xdr:cxnSp macro="">
      <xdr:nvCxnSpPr>
        <xdr:cNvPr id="698" name="直線コネクタ 697"/>
        <xdr:cNvCxnSpPr/>
      </xdr:nvCxnSpPr>
      <xdr:spPr>
        <a:xfrm flipV="1">
          <a:off x="13703300" y="16998201"/>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699" name="フローチャート: 判断 698"/>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0" name="テキスト ボックス 699"/>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42100</xdr:rowOff>
    </xdr:from>
    <xdr:to>
      <xdr:col>71</xdr:col>
      <xdr:colOff>177800</xdr:colOff>
      <xdr:row>99</xdr:row>
      <xdr:rowOff>49657</xdr:rowOff>
    </xdr:to>
    <xdr:cxnSp macro="">
      <xdr:nvCxnSpPr>
        <xdr:cNvPr id="701" name="直線コネクタ 700"/>
        <xdr:cNvCxnSpPr/>
      </xdr:nvCxnSpPr>
      <xdr:spPr>
        <a:xfrm flipV="1">
          <a:off x="12814300" y="17015650"/>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2" name="フローチャート: 判断 701"/>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3" name="テキスト ボックス 702"/>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4" name="フローチャート: 判断 703"/>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5" name="テキスト ボックス 704"/>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142545</xdr:rowOff>
    </xdr:from>
    <xdr:to>
      <xdr:col>85</xdr:col>
      <xdr:colOff>177800</xdr:colOff>
      <xdr:row>99</xdr:row>
      <xdr:rowOff>72695</xdr:rowOff>
    </xdr:to>
    <xdr:sp macro="" textlink="">
      <xdr:nvSpPr>
        <xdr:cNvPr id="711" name="楕円 710"/>
        <xdr:cNvSpPr/>
      </xdr:nvSpPr>
      <xdr:spPr>
        <a:xfrm>
          <a:off x="16268700" y="169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57472</xdr:rowOff>
    </xdr:from>
    <xdr:ext cx="534377" cy="259045"/>
    <xdr:sp macro="" textlink="">
      <xdr:nvSpPr>
        <xdr:cNvPr id="712" name="公債費該当値テキスト"/>
        <xdr:cNvSpPr txBox="1"/>
      </xdr:nvSpPr>
      <xdr:spPr>
        <a:xfrm>
          <a:off x="16370300" y="1685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136283</xdr:rowOff>
    </xdr:from>
    <xdr:to>
      <xdr:col>81</xdr:col>
      <xdr:colOff>101600</xdr:colOff>
      <xdr:row>99</xdr:row>
      <xdr:rowOff>66433</xdr:rowOff>
    </xdr:to>
    <xdr:sp macro="" textlink="">
      <xdr:nvSpPr>
        <xdr:cNvPr id="713" name="楕円 712"/>
        <xdr:cNvSpPr/>
      </xdr:nvSpPr>
      <xdr:spPr>
        <a:xfrm>
          <a:off x="15430500" y="16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57560</xdr:rowOff>
    </xdr:from>
    <xdr:ext cx="534377" cy="259045"/>
    <xdr:sp macro="" textlink="">
      <xdr:nvSpPr>
        <xdr:cNvPr id="714" name="テキスト ボックス 713"/>
        <xdr:cNvSpPr txBox="1"/>
      </xdr:nvSpPr>
      <xdr:spPr>
        <a:xfrm>
          <a:off x="15214111" y="1703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145301</xdr:rowOff>
    </xdr:from>
    <xdr:to>
      <xdr:col>76</xdr:col>
      <xdr:colOff>165100</xdr:colOff>
      <xdr:row>99</xdr:row>
      <xdr:rowOff>75451</xdr:rowOff>
    </xdr:to>
    <xdr:sp macro="" textlink="">
      <xdr:nvSpPr>
        <xdr:cNvPr id="715" name="楕円 714"/>
        <xdr:cNvSpPr/>
      </xdr:nvSpPr>
      <xdr:spPr>
        <a:xfrm>
          <a:off x="14541500" y="169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66578</xdr:rowOff>
    </xdr:from>
    <xdr:ext cx="534377" cy="259045"/>
    <xdr:sp macro="" textlink="">
      <xdr:nvSpPr>
        <xdr:cNvPr id="716" name="テキスト ボックス 715"/>
        <xdr:cNvSpPr txBox="1"/>
      </xdr:nvSpPr>
      <xdr:spPr>
        <a:xfrm>
          <a:off x="14325111" y="170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162750</xdr:rowOff>
    </xdr:from>
    <xdr:to>
      <xdr:col>72</xdr:col>
      <xdr:colOff>38100</xdr:colOff>
      <xdr:row>99</xdr:row>
      <xdr:rowOff>92900</xdr:rowOff>
    </xdr:to>
    <xdr:sp macro="" textlink="">
      <xdr:nvSpPr>
        <xdr:cNvPr id="717" name="楕円 716"/>
        <xdr:cNvSpPr/>
      </xdr:nvSpPr>
      <xdr:spPr>
        <a:xfrm>
          <a:off x="13652500" y="169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84027</xdr:rowOff>
    </xdr:from>
    <xdr:ext cx="534377" cy="259045"/>
    <xdr:sp macro="" textlink="">
      <xdr:nvSpPr>
        <xdr:cNvPr id="718" name="テキスト ボックス 717"/>
        <xdr:cNvSpPr txBox="1"/>
      </xdr:nvSpPr>
      <xdr:spPr>
        <a:xfrm>
          <a:off x="13436111" y="1705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170307</xdr:rowOff>
    </xdr:from>
    <xdr:to>
      <xdr:col>67</xdr:col>
      <xdr:colOff>101600</xdr:colOff>
      <xdr:row>99</xdr:row>
      <xdr:rowOff>100457</xdr:rowOff>
    </xdr:to>
    <xdr:sp macro="" textlink="">
      <xdr:nvSpPr>
        <xdr:cNvPr id="719" name="楕円 718"/>
        <xdr:cNvSpPr/>
      </xdr:nvSpPr>
      <xdr:spPr>
        <a:xfrm>
          <a:off x="12763500" y="169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91584</xdr:rowOff>
    </xdr:from>
    <xdr:ext cx="534377" cy="259045"/>
    <xdr:sp macro="" textlink="">
      <xdr:nvSpPr>
        <xdr:cNvPr id="720" name="テキスト ボックス 719"/>
        <xdr:cNvSpPr txBox="1"/>
      </xdr:nvSpPr>
      <xdr:spPr>
        <a:xfrm>
          <a:off x="12547111" y="170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2" name="直線コネクタ 741"/>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3" name="諸支出金最小値テキスト"/>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5" name="諸支出金最大値テキスト"/>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6" name="直線コネクタ 745"/>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48" name="諸支出金平均値テキスト"/>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49" name="フローチャート: 判断 748"/>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1" name="フローチャート: 判断 750"/>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2" name="テキスト ボックス 751"/>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4" name="フローチャート: 判断 753"/>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5" name="テキスト ボックス 754"/>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7" name="フローチャート: 判断 756"/>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58" name="テキスト ボックス 757"/>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59" name="フローチャート: 判断 758"/>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0" name="テキスト ボックス 759"/>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7" name="諸支出金該当値テキスト"/>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目的別歳出の住民一人当たりのコストについては、議会費、消防費、農林水産業費、土木費などが全国平均及び埼玉県平均を上回っている。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農林水産業費については、土地改良区のストックマネジメント事業による吉見領土地改良区補助金の増により、前年比で増加している。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土木費の増加の要因については、主要地方道東松山鴻巣線４車線化について係る事業費が増加したことがあげられる。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事業を新設・拡充する場合は、後年度の財政負担を検証し、健全な財政運営に努める。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財政調整基金残高の標準財政規模比は、標準財政規模が前年度より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39,029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年度間における財源調整として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17,413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千円の積立てを行ったことから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年度に公共施設等総合管理基金の設置（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400,000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千円）を行い、財政調整基金が減少しているが、その後も継続して積立てを行っている。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latin typeface="ＭＳ ゴシック" pitchFamily="49" charset="-128"/>
              <a:ea typeface="ＭＳ ゴシック" pitchFamily="49" charset="-128"/>
            </a:rPr>
            <a:t>　今後、公共施設の改修や税収減等の要因により財政調整基金の取り崩しが発生すると考えられるが、真に必要な事業を厳選して取り組むなど、財政基盤の安定に努める。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年度から令和元年度現在まで、すべての会計で赤字額が生じていない。黒字額の標準財政規模比については、前年度と比較すると下降している。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今後も、一般会計及び各特別会計においても、赤字が生じないよう、健全な財政運営に努める。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7124235</v>
      </c>
      <c r="BO4" s="424"/>
      <c r="BP4" s="424"/>
      <c r="BQ4" s="424"/>
      <c r="BR4" s="424"/>
      <c r="BS4" s="424"/>
      <c r="BT4" s="424"/>
      <c r="BU4" s="425"/>
      <c r="BV4" s="423">
        <v>6939544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9.6999999999999993</v>
      </c>
      <c r="CU4" s="608"/>
      <c r="CV4" s="608"/>
      <c r="CW4" s="608"/>
      <c r="CX4" s="608"/>
      <c r="CY4" s="608"/>
      <c r="CZ4" s="608"/>
      <c r="DA4" s="609"/>
      <c r="DB4" s="607">
        <v>9.9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6637678</v>
      </c>
      <c r="BO5" s="429"/>
      <c r="BP5" s="429"/>
      <c r="BQ5" s="429"/>
      <c r="BR5" s="429"/>
      <c r="BS5" s="429"/>
      <c r="BT5" s="429"/>
      <c r="BU5" s="430"/>
      <c r="BV5" s="428">
        <v>6473139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89.6</v>
      </c>
      <c r="CU5" s="399"/>
      <c r="CV5" s="399"/>
      <c r="CW5" s="399"/>
      <c r="CX5" s="399"/>
      <c r="CY5" s="399"/>
      <c r="CZ5" s="399"/>
      <c r="DA5" s="400"/>
      <c r="DB5" s="398">
        <v>89.4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486557</v>
      </c>
      <c r="BO6" s="429"/>
      <c r="BP6" s="429"/>
      <c r="BQ6" s="429"/>
      <c r="BR6" s="429"/>
      <c r="BS6" s="429"/>
      <c r="BT6" s="429"/>
      <c r="BU6" s="430"/>
      <c r="BV6" s="428">
        <v>466405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94.9</v>
      </c>
      <c r="CU6" s="582"/>
      <c r="CV6" s="582"/>
      <c r="CW6" s="582"/>
      <c r="CX6" s="582"/>
      <c r="CY6" s="582"/>
      <c r="CZ6" s="582"/>
      <c r="DA6" s="583"/>
      <c r="DB6" s="581">
        <v>95.1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29253</v>
      </c>
      <c r="BO7" s="429"/>
      <c r="BP7" s="429"/>
      <c r="BQ7" s="429"/>
      <c r="BR7" s="429"/>
      <c r="BS7" s="429"/>
      <c r="BT7" s="429"/>
      <c r="BU7" s="430"/>
      <c r="BV7" s="428">
        <v>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4695736</v>
      </c>
      <c r="CU7" s="429"/>
      <c r="CV7" s="429"/>
      <c r="CW7" s="429"/>
      <c r="CX7" s="429"/>
      <c r="CY7" s="429"/>
      <c r="CZ7" s="429"/>
      <c r="DA7" s="430"/>
      <c r="DB7" s="428">
        <v>4734765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457304</v>
      </c>
      <c r="BO8" s="429"/>
      <c r="BP8" s="429"/>
      <c r="BQ8" s="429"/>
      <c r="BR8" s="429"/>
      <c r="BS8" s="429"/>
      <c r="BT8" s="429"/>
      <c r="BU8" s="430"/>
      <c r="BV8" s="428">
        <v>466405</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v>
      </c>
      <c r="CU8" s="542"/>
      <c r="CV8" s="542"/>
      <c r="CW8" s="542"/>
      <c r="CX8" s="542"/>
      <c r="CY8" s="542"/>
      <c r="CZ8" s="542"/>
      <c r="DA8" s="543"/>
      <c r="DB8" s="541">
        <v>0.7</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19631</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17099</v>
      </c>
      <c r="BO9" s="429"/>
      <c r="BP9" s="429"/>
      <c r="BQ9" s="429"/>
      <c r="BR9" s="429"/>
      <c r="BS9" s="429"/>
      <c r="BT9" s="429"/>
      <c r="BU9" s="430"/>
      <c r="BV9" s="428">
        <v>-97644</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11</v>
      </c>
      <c r="CU9" s="399"/>
      <c r="CV9" s="399"/>
      <c r="CW9" s="399"/>
      <c r="CX9" s="399"/>
      <c r="CY9" s="399"/>
      <c r="CZ9" s="399"/>
      <c r="DA9" s="400"/>
      <c r="DB9" s="398">
        <v>11.4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21079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23195</v>
      </c>
      <c r="BO10" s="429"/>
      <c r="BP10" s="429"/>
      <c r="BQ10" s="429"/>
      <c r="BR10" s="429"/>
      <c r="BS10" s="429"/>
      <c r="BT10" s="429"/>
      <c r="BU10" s="430"/>
      <c r="BV10" s="428">
        <v>118234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18920</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120</v>
      </c>
      <c r="AV12" s="486"/>
      <c r="AW12" s="486"/>
      <c r="AX12" s="486"/>
      <c r="AY12" s="408" t="s">
        <v>135</v>
      </c>
      <c r="AZ12" s="409"/>
      <c r="BA12" s="409"/>
      <c r="BB12" s="409"/>
      <c r="BC12" s="409"/>
      <c r="BD12" s="409"/>
      <c r="BE12" s="409"/>
      <c r="BF12" s="409"/>
      <c r="BG12" s="409"/>
      <c r="BH12" s="409"/>
      <c r="BI12" s="409"/>
      <c r="BJ12" s="409"/>
      <c r="BK12" s="409"/>
      <c r="BL12" s="409"/>
      <c r="BM12" s="410"/>
      <c r="BN12" s="428">
        <v>5783</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18766</v>
      </c>
      <c r="S13" s="532"/>
      <c r="T13" s="532"/>
      <c r="U13" s="532"/>
      <c r="V13" s="533"/>
      <c r="W13" s="519" t="s">
        <v>138</v>
      </c>
      <c r="X13" s="441"/>
      <c r="Y13" s="441"/>
      <c r="Z13" s="441"/>
      <c r="AA13" s="441"/>
      <c r="AB13" s="442"/>
      <c r="AC13" s="404">
        <v>666</v>
      </c>
      <c r="AD13" s="405"/>
      <c r="AE13" s="405"/>
      <c r="AF13" s="405"/>
      <c r="AG13" s="406"/>
      <c r="AH13" s="404">
        <v>759</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34511</v>
      </c>
      <c r="BO13" s="429"/>
      <c r="BP13" s="429"/>
      <c r="BQ13" s="429"/>
      <c r="BR13" s="429"/>
      <c r="BS13" s="429"/>
      <c r="BT13" s="429"/>
      <c r="BU13" s="430"/>
      <c r="BV13" s="428">
        <v>20590</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6.4</v>
      </c>
      <c r="CU13" s="399"/>
      <c r="CV13" s="399"/>
      <c r="CW13" s="399"/>
      <c r="CX13" s="399"/>
      <c r="CY13" s="399"/>
      <c r="CZ13" s="399"/>
      <c r="DA13" s="400"/>
      <c r="DB13" s="398">
        <v>6.4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19168</v>
      </c>
      <c r="S14" s="532"/>
      <c r="T14" s="532"/>
      <c r="U14" s="532"/>
      <c r="V14" s="533"/>
      <c r="W14" s="534"/>
      <c r="X14" s="444"/>
      <c r="Y14" s="444"/>
      <c r="Z14" s="444"/>
      <c r="AA14" s="444"/>
      <c r="AB14" s="445"/>
      <c r="AC14" s="524">
        <v>6.6</v>
      </c>
      <c r="AD14" s="525"/>
      <c r="AE14" s="525"/>
      <c r="AF14" s="525"/>
      <c r="AG14" s="526"/>
      <c r="AH14" s="524">
        <v>7.2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16.899999999999999</v>
      </c>
      <c r="CU14" s="536"/>
      <c r="CV14" s="536"/>
      <c r="CW14" s="536"/>
      <c r="CX14" s="536"/>
      <c r="CY14" s="536"/>
      <c r="CZ14" s="536"/>
      <c r="DA14" s="537"/>
      <c r="DB14" s="535">
        <v>24.2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19017</v>
      </c>
      <c r="S15" s="532"/>
      <c r="T15" s="532"/>
      <c r="U15" s="532"/>
      <c r="V15" s="533"/>
      <c r="W15" s="519" t="s">
        <v>146</v>
      </c>
      <c r="X15" s="441"/>
      <c r="Y15" s="441"/>
      <c r="Z15" s="441"/>
      <c r="AA15" s="441"/>
      <c r="AB15" s="442"/>
      <c r="AC15" s="404">
        <v>3122</v>
      </c>
      <c r="AD15" s="405"/>
      <c r="AE15" s="405"/>
      <c r="AF15" s="405"/>
      <c r="AG15" s="406"/>
      <c r="AH15" s="404">
        <v>3414</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2564436</v>
      </c>
      <c r="BO15" s="424"/>
      <c r="BP15" s="424"/>
      <c r="BQ15" s="424"/>
      <c r="BR15" s="424"/>
      <c r="BS15" s="424"/>
      <c r="BT15" s="424"/>
      <c r="BU15" s="425"/>
      <c r="BV15" s="423">
        <v>2653567</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31.1</v>
      </c>
      <c r="AD16" s="525"/>
      <c r="AE16" s="525"/>
      <c r="AF16" s="525"/>
      <c r="AG16" s="526"/>
      <c r="AH16" s="524">
        <v>32.299999999999997</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3726939</v>
      </c>
      <c r="BO16" s="429"/>
      <c r="BP16" s="429"/>
      <c r="BQ16" s="429"/>
      <c r="BR16" s="429"/>
      <c r="BS16" s="429"/>
      <c r="BT16" s="429"/>
      <c r="BU16" s="430"/>
      <c r="BV16" s="428">
        <v>3724750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150</v>
      </c>
      <c r="S17" s="517"/>
      <c r="T17" s="517"/>
      <c r="U17" s="517"/>
      <c r="V17" s="518"/>
      <c r="W17" s="519" t="s">
        <v>153</v>
      </c>
      <c r="X17" s="441"/>
      <c r="Y17" s="441"/>
      <c r="Z17" s="441"/>
      <c r="AA17" s="441"/>
      <c r="AB17" s="442"/>
      <c r="AC17" s="404">
        <v>6257</v>
      </c>
      <c r="AD17" s="405"/>
      <c r="AE17" s="405"/>
      <c r="AF17" s="405"/>
      <c r="AG17" s="406"/>
      <c r="AH17" s="404">
        <v>6413</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3268540</v>
      </c>
      <c r="BO17" s="429"/>
      <c r="BP17" s="429"/>
      <c r="BQ17" s="429"/>
      <c r="BR17" s="429"/>
      <c r="BS17" s="429"/>
      <c r="BT17" s="429"/>
      <c r="BU17" s="430"/>
      <c r="BV17" s="428">
        <v>3383078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38.64</v>
      </c>
      <c r="M18" s="493"/>
      <c r="N18" s="493"/>
      <c r="O18" s="493"/>
      <c r="P18" s="493"/>
      <c r="Q18" s="493"/>
      <c r="R18" s="494"/>
      <c r="S18" s="494"/>
      <c r="T18" s="494"/>
      <c r="U18" s="494"/>
      <c r="V18" s="495"/>
      <c r="W18" s="509"/>
      <c r="X18" s="510"/>
      <c r="Y18" s="510"/>
      <c r="Z18" s="510"/>
      <c r="AA18" s="510"/>
      <c r="AB18" s="520"/>
      <c r="AC18" s="392">
        <v>62.3</v>
      </c>
      <c r="AD18" s="393"/>
      <c r="AE18" s="393"/>
      <c r="AF18" s="393"/>
      <c r="AG18" s="496"/>
      <c r="AH18" s="392">
        <v>60.6</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4284697</v>
      </c>
      <c r="BO18" s="429"/>
      <c r="BP18" s="429"/>
      <c r="BQ18" s="429"/>
      <c r="BR18" s="429"/>
      <c r="BS18" s="429"/>
      <c r="BT18" s="429"/>
      <c r="BU18" s="430"/>
      <c r="BV18" s="428">
        <v>4180406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508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5470512</v>
      </c>
      <c r="BO19" s="429"/>
      <c r="BP19" s="429"/>
      <c r="BQ19" s="429"/>
      <c r="BR19" s="429"/>
      <c r="BS19" s="429"/>
      <c r="BT19" s="429"/>
      <c r="BU19" s="430"/>
      <c r="BV19" s="428">
        <v>5414455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6834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5334539</v>
      </c>
      <c r="BO23" s="429"/>
      <c r="BP23" s="429"/>
      <c r="BQ23" s="429"/>
      <c r="BR23" s="429"/>
      <c r="BS23" s="429"/>
      <c r="BT23" s="429"/>
      <c r="BU23" s="430"/>
      <c r="BV23" s="428">
        <v>5580902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6920</v>
      </c>
      <c r="R24" s="405"/>
      <c r="S24" s="405"/>
      <c r="T24" s="405"/>
      <c r="U24" s="405"/>
      <c r="V24" s="406"/>
      <c r="W24" s="470"/>
      <c r="X24" s="461"/>
      <c r="Y24" s="462"/>
      <c r="Z24" s="401" t="s">
        <v>169</v>
      </c>
      <c r="AA24" s="402"/>
      <c r="AB24" s="402"/>
      <c r="AC24" s="402"/>
      <c r="AD24" s="402"/>
      <c r="AE24" s="402"/>
      <c r="AF24" s="402"/>
      <c r="AG24" s="403"/>
      <c r="AH24" s="404">
        <v>150</v>
      </c>
      <c r="AI24" s="405"/>
      <c r="AJ24" s="405"/>
      <c r="AK24" s="405"/>
      <c r="AL24" s="406"/>
      <c r="AM24" s="404">
        <v>465150</v>
      </c>
      <c r="AN24" s="405"/>
      <c r="AO24" s="405"/>
      <c r="AP24" s="405"/>
      <c r="AQ24" s="405"/>
      <c r="AR24" s="406"/>
      <c r="AS24" s="404">
        <v>3101</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4561828</v>
      </c>
      <c r="BO24" s="429"/>
      <c r="BP24" s="429"/>
      <c r="BQ24" s="429"/>
      <c r="BR24" s="429"/>
      <c r="BS24" s="429"/>
      <c r="BT24" s="429"/>
      <c r="BU24" s="430"/>
      <c r="BV24" s="428">
        <v>4693640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5970</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173</v>
      </c>
      <c r="AN25" s="405"/>
      <c r="AO25" s="405"/>
      <c r="AP25" s="405"/>
      <c r="AQ25" s="405"/>
      <c r="AR25" s="406"/>
      <c r="AS25" s="404" t="s">
        <v>173</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8370</v>
      </c>
      <c r="BO25" s="424"/>
      <c r="BP25" s="424"/>
      <c r="BQ25" s="424"/>
      <c r="BR25" s="424"/>
      <c r="BS25" s="424"/>
      <c r="BT25" s="424"/>
      <c r="BU25" s="425"/>
      <c r="BV25" s="423" t="s">
        <v>173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5650</v>
      </c>
      <c r="R26" s="405"/>
      <c r="S26" s="405"/>
      <c r="T26" s="405"/>
      <c r="U26" s="405"/>
      <c r="V26" s="406"/>
      <c r="W26" s="470"/>
      <c r="X26" s="461"/>
      <c r="Y26" s="462"/>
      <c r="Z26" s="401" t="s">
        <v>176</v>
      </c>
      <c r="AA26" s="483"/>
      <c r="AB26" s="483"/>
      <c r="AC26" s="483"/>
      <c r="AD26" s="483"/>
      <c r="AE26" s="483"/>
      <c r="AF26" s="483"/>
      <c r="AG26" s="484"/>
      <c r="AH26" s="404">
        <v>7</v>
      </c>
      <c r="AI26" s="405"/>
      <c r="AJ26" s="405"/>
      <c r="AK26" s="405"/>
      <c r="AL26" s="406"/>
      <c r="AM26" s="404">
        <v>20524</v>
      </c>
      <c r="AN26" s="405"/>
      <c r="AO26" s="405"/>
      <c r="AP26" s="405"/>
      <c r="AQ26" s="405"/>
      <c r="AR26" s="406"/>
      <c r="AS26" s="404">
        <v>2932</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173</v>
      </c>
      <c r="BO26" s="429"/>
      <c r="BP26" s="429"/>
      <c r="BQ26" s="429"/>
      <c r="BR26" s="429"/>
      <c r="BS26" s="429"/>
      <c r="BT26" s="429"/>
      <c r="BU26" s="430"/>
      <c r="BV26" s="428" t="s">
        <v>173</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3070</v>
      </c>
      <c r="R27" s="405"/>
      <c r="S27" s="405"/>
      <c r="T27" s="405"/>
      <c r="U27" s="405"/>
      <c r="V27" s="406"/>
      <c r="W27" s="470"/>
      <c r="X27" s="461"/>
      <c r="Y27" s="462"/>
      <c r="Z27" s="401" t="s">
        <v>179</v>
      </c>
      <c r="AA27" s="402"/>
      <c r="AB27" s="402"/>
      <c r="AC27" s="402"/>
      <c r="AD27" s="402"/>
      <c r="AE27" s="402"/>
      <c r="AF27" s="402"/>
      <c r="AG27" s="403"/>
      <c r="AH27" s="404">
        <v>2</v>
      </c>
      <c r="AI27" s="405"/>
      <c r="AJ27" s="405"/>
      <c r="AK27" s="405"/>
      <c r="AL27" s="406"/>
      <c r="AM27" s="404" t="s">
        <v>180</v>
      </c>
      <c r="AN27" s="405"/>
      <c r="AO27" s="405"/>
      <c r="AP27" s="405"/>
      <c r="AQ27" s="405"/>
      <c r="AR27" s="406"/>
      <c r="AS27" s="404" t="s">
        <v>180</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230459</v>
      </c>
      <c r="BO27" s="432"/>
      <c r="BP27" s="432"/>
      <c r="BQ27" s="432"/>
      <c r="BR27" s="432"/>
      <c r="BS27" s="432"/>
      <c r="BT27" s="432"/>
      <c r="BU27" s="433"/>
      <c r="BV27" s="431">
        <v>230449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2470</v>
      </c>
      <c r="R28" s="405"/>
      <c r="S28" s="405"/>
      <c r="T28" s="405"/>
      <c r="U28" s="405"/>
      <c r="V28" s="406"/>
      <c r="W28" s="470"/>
      <c r="X28" s="461"/>
      <c r="Y28" s="462"/>
      <c r="Z28" s="401" t="s">
        <v>183</v>
      </c>
      <c r="AA28" s="402"/>
      <c r="AB28" s="402"/>
      <c r="AC28" s="402"/>
      <c r="AD28" s="402"/>
      <c r="AE28" s="402"/>
      <c r="AF28" s="402"/>
      <c r="AG28" s="403"/>
      <c r="AH28" s="404" t="s">
        <v>173</v>
      </c>
      <c r="AI28" s="405"/>
      <c r="AJ28" s="405"/>
      <c r="AK28" s="405"/>
      <c r="AL28" s="406"/>
      <c r="AM28" s="404" t="s">
        <v>173</v>
      </c>
      <c r="AN28" s="405"/>
      <c r="AO28" s="405"/>
      <c r="AP28" s="405"/>
      <c r="AQ28" s="405"/>
      <c r="AR28" s="406"/>
      <c r="AS28" s="404" t="s">
        <v>173</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1218040</v>
      </c>
      <c r="BO28" s="424"/>
      <c r="BP28" s="424"/>
      <c r="BQ28" s="424"/>
      <c r="BR28" s="424"/>
      <c r="BS28" s="424"/>
      <c r="BT28" s="424"/>
      <c r="BU28" s="425"/>
      <c r="BV28" s="423">
        <v>1200628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12</v>
      </c>
      <c r="M29" s="405"/>
      <c r="N29" s="405"/>
      <c r="O29" s="405"/>
      <c r="P29" s="406"/>
      <c r="Q29" s="404">
        <v>2300</v>
      </c>
      <c r="R29" s="405"/>
      <c r="S29" s="405"/>
      <c r="T29" s="405"/>
      <c r="U29" s="405"/>
      <c r="V29" s="406"/>
      <c r="W29" s="471"/>
      <c r="X29" s="472"/>
      <c r="Y29" s="473"/>
      <c r="Z29" s="401" t="s">
        <v>186</v>
      </c>
      <c r="AA29" s="402"/>
      <c r="AB29" s="402"/>
      <c r="AC29" s="402"/>
      <c r="AD29" s="402"/>
      <c r="AE29" s="402"/>
      <c r="AF29" s="402"/>
      <c r="AG29" s="403"/>
      <c r="AH29" s="404">
        <v>152</v>
      </c>
      <c r="AI29" s="405"/>
      <c r="AJ29" s="405"/>
      <c r="AK29" s="405"/>
      <c r="AL29" s="406"/>
      <c r="AM29" s="404">
        <v>472890</v>
      </c>
      <c r="AN29" s="405"/>
      <c r="AO29" s="405"/>
      <c r="AP29" s="405"/>
      <c r="AQ29" s="405"/>
      <c r="AR29" s="406"/>
      <c r="AS29" s="404">
        <v>3111</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208292</v>
      </c>
      <c r="BO29" s="429"/>
      <c r="BP29" s="429"/>
      <c r="BQ29" s="429"/>
      <c r="BR29" s="429"/>
      <c r="BS29" s="429"/>
      <c r="BT29" s="429"/>
      <c r="BU29" s="430"/>
      <c r="BV29" s="428">
        <v>208201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99.1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446119</v>
      </c>
      <c r="BO30" s="432"/>
      <c r="BP30" s="432"/>
      <c r="BQ30" s="432"/>
      <c r="BR30" s="432"/>
      <c r="BS30" s="432"/>
      <c r="BT30" s="432"/>
      <c r="BU30" s="433"/>
      <c r="BV30" s="431">
        <v>441425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195</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埼玉中部環境保全組合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（有）いちごの里よしみ</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北本地区衛生組合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公設浄化槽事業特別会計</v>
      </c>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比企広域市町村圏組合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比企広域市町村圏組合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比企広域市町村圏組合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比企広域市町村圏組合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比企広域市町村圏組合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埼玉県後期高齢者医療広域連合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埼玉県後期高齢者医療広域連合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18</v>
      </c>
      <c r="BX43" s="387"/>
      <c r="BY43" s="386" t="str">
        <f>IF('各会計、関係団体の財政状況及び健全化判断比率'!B77="","",'各会計、関係団体の財政状況及び健全化判断比率'!B77)</f>
        <v>埼玉県市町村総合事務組合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Si3SNE92de3lzABiHSW0xXmoqifYA8QCEBTEw5XcDegwkcBwFT5tZXX/8S5KbgIlwpexIepZmXMpxHf3yxCB0w==" saltValue="Pm+cBzVA+FJ/TJAEIqTa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5" t="s">
        <v>576</v>
      </c>
      <c r="D34" s="1215"/>
      <c r="E34" s="1216"/>
      <c r="F34" s="32">
        <v>26.34</v>
      </c>
      <c r="G34" s="33">
        <v>27.83</v>
      </c>
      <c r="H34" s="33">
        <v>25.86</v>
      </c>
      <c r="I34" s="33">
        <v>20.75</v>
      </c>
      <c r="J34" s="34">
        <v>19.91</v>
      </c>
      <c r="K34" s="22"/>
      <c r="L34" s="22"/>
      <c r="M34" s="22"/>
      <c r="N34" s="22"/>
      <c r="O34" s="22"/>
      <c r="P34" s="22"/>
    </row>
    <row r="35" spans="1:16" ht="39" customHeight="1" x14ac:dyDescent="0.15">
      <c r="A35" s="22"/>
      <c r="B35" s="35"/>
      <c r="C35" s="1209" t="s">
        <v>577</v>
      </c>
      <c r="D35" s="1210"/>
      <c r="E35" s="1211"/>
      <c r="F35" s="36">
        <v>12.54</v>
      </c>
      <c r="G35" s="37">
        <v>10.74</v>
      </c>
      <c r="H35" s="37">
        <v>11.59</v>
      </c>
      <c r="I35" s="37">
        <v>9.2899999999999991</v>
      </c>
      <c r="J35" s="38">
        <v>9.73</v>
      </c>
      <c r="K35" s="22"/>
      <c r="L35" s="22"/>
      <c r="M35" s="22"/>
      <c r="N35" s="22"/>
      <c r="O35" s="22"/>
      <c r="P35" s="22"/>
    </row>
    <row r="36" spans="1:16" ht="39" customHeight="1" x14ac:dyDescent="0.15">
      <c r="A36" s="22"/>
      <c r="B36" s="35"/>
      <c r="C36" s="1209" t="s">
        <v>578</v>
      </c>
      <c r="D36" s="1210"/>
      <c r="E36" s="1211"/>
      <c r="F36" s="36">
        <v>6.89</v>
      </c>
      <c r="G36" s="37">
        <v>6.11</v>
      </c>
      <c r="H36" s="37">
        <v>7.69</v>
      </c>
      <c r="I36" s="37">
        <v>1.9</v>
      </c>
      <c r="J36" s="38">
        <v>2.0099999999999998</v>
      </c>
      <c r="K36" s="22"/>
      <c r="L36" s="22"/>
      <c r="M36" s="22"/>
      <c r="N36" s="22"/>
      <c r="O36" s="22"/>
      <c r="P36" s="22"/>
    </row>
    <row r="37" spans="1:16" ht="39" customHeight="1" x14ac:dyDescent="0.15">
      <c r="A37" s="22"/>
      <c r="B37" s="35"/>
      <c r="C37" s="1209" t="s">
        <v>579</v>
      </c>
      <c r="D37" s="1210"/>
      <c r="E37" s="1211"/>
      <c r="F37" s="36">
        <v>1.26</v>
      </c>
      <c r="G37" s="37">
        <v>1.48</v>
      </c>
      <c r="H37" s="37">
        <v>1.27</v>
      </c>
      <c r="I37" s="37">
        <v>1.92</v>
      </c>
      <c r="J37" s="38">
        <v>1.19</v>
      </c>
      <c r="K37" s="22"/>
      <c r="L37" s="22"/>
      <c r="M37" s="22"/>
      <c r="N37" s="22"/>
      <c r="O37" s="22"/>
      <c r="P37" s="22"/>
    </row>
    <row r="38" spans="1:16" ht="39" customHeight="1" x14ac:dyDescent="0.15">
      <c r="A38" s="22"/>
      <c r="B38" s="35"/>
      <c r="C38" s="1209" t="s">
        <v>580</v>
      </c>
      <c r="D38" s="1210"/>
      <c r="E38" s="1211"/>
      <c r="F38" s="36">
        <v>0.32</v>
      </c>
      <c r="G38" s="37">
        <v>0.47</v>
      </c>
      <c r="H38" s="37">
        <v>0.3</v>
      </c>
      <c r="I38" s="37">
        <v>0.37</v>
      </c>
      <c r="J38" s="38">
        <v>0.74</v>
      </c>
      <c r="K38" s="22"/>
      <c r="L38" s="22"/>
      <c r="M38" s="22"/>
      <c r="N38" s="22"/>
      <c r="O38" s="22"/>
      <c r="P38" s="22"/>
    </row>
    <row r="39" spans="1:16" ht="39" customHeight="1" x14ac:dyDescent="0.15">
      <c r="A39" s="22"/>
      <c r="B39" s="35"/>
      <c r="C39" s="1209" t="s">
        <v>581</v>
      </c>
      <c r="D39" s="1210"/>
      <c r="E39" s="1211"/>
      <c r="F39" s="36">
        <v>0.79</v>
      </c>
      <c r="G39" s="37">
        <v>0.65</v>
      </c>
      <c r="H39" s="37">
        <v>0.89</v>
      </c>
      <c r="I39" s="37">
        <v>1.19</v>
      </c>
      <c r="J39" s="38">
        <v>0.68</v>
      </c>
      <c r="K39" s="22"/>
      <c r="L39" s="22"/>
      <c r="M39" s="22"/>
      <c r="N39" s="22"/>
      <c r="O39" s="22"/>
      <c r="P39" s="22"/>
    </row>
    <row r="40" spans="1:16" ht="39" customHeight="1" x14ac:dyDescent="0.15">
      <c r="A40" s="22"/>
      <c r="B40" s="35"/>
      <c r="C40" s="1209" t="s">
        <v>582</v>
      </c>
      <c r="D40" s="1210"/>
      <c r="E40" s="1211"/>
      <c r="F40" s="36">
        <v>0.04</v>
      </c>
      <c r="G40" s="37">
        <v>0.04</v>
      </c>
      <c r="H40" s="37">
        <v>0.05</v>
      </c>
      <c r="I40" s="37">
        <v>0.04</v>
      </c>
      <c r="J40" s="38">
        <v>0.06</v>
      </c>
      <c r="K40" s="22"/>
      <c r="L40" s="22"/>
      <c r="M40" s="22"/>
      <c r="N40" s="22"/>
      <c r="O40" s="22"/>
      <c r="P40" s="22"/>
    </row>
    <row r="41" spans="1:16" ht="39" customHeight="1" x14ac:dyDescent="0.15">
      <c r="A41" s="22"/>
      <c r="B41" s="35"/>
      <c r="C41" s="1209" t="s">
        <v>583</v>
      </c>
      <c r="D41" s="1210"/>
      <c r="E41" s="1211"/>
      <c r="F41" s="36">
        <v>0.06</v>
      </c>
      <c r="G41" s="37">
        <v>0.09</v>
      </c>
      <c r="H41" s="37">
        <v>7.0000000000000007E-2</v>
      </c>
      <c r="I41" s="37">
        <v>0.06</v>
      </c>
      <c r="J41" s="38">
        <v>0.04</v>
      </c>
      <c r="K41" s="22"/>
      <c r="L41" s="22"/>
      <c r="M41" s="22"/>
      <c r="N41" s="22"/>
      <c r="O41" s="22"/>
      <c r="P41" s="22"/>
    </row>
    <row r="42" spans="1:16" ht="39" customHeight="1" x14ac:dyDescent="0.15">
      <c r="A42" s="22"/>
      <c r="B42" s="39"/>
      <c r="C42" s="1209" t="s">
        <v>584</v>
      </c>
      <c r="D42" s="1210"/>
      <c r="E42" s="1211"/>
      <c r="F42" s="36" t="s">
        <v>528</v>
      </c>
      <c r="G42" s="37" t="s">
        <v>528</v>
      </c>
      <c r="H42" s="37" t="s">
        <v>528</v>
      </c>
      <c r="I42" s="37" t="s">
        <v>528</v>
      </c>
      <c r="J42" s="38" t="s">
        <v>528</v>
      </c>
      <c r="K42" s="22"/>
      <c r="L42" s="22"/>
      <c r="M42" s="22"/>
      <c r="N42" s="22"/>
      <c r="O42" s="22"/>
      <c r="P42" s="22"/>
    </row>
    <row r="43" spans="1:16" ht="39" customHeight="1" thickBot="1" x14ac:dyDescent="0.2">
      <c r="A43" s="22"/>
      <c r="B43" s="40"/>
      <c r="C43" s="1212" t="s">
        <v>585</v>
      </c>
      <c r="D43" s="1213"/>
      <c r="E43" s="1214"/>
      <c r="F43" s="41">
        <v>0.28999999999999998</v>
      </c>
      <c r="G43" s="42">
        <v>0.38</v>
      </c>
      <c r="H43" s="42">
        <v>0.35</v>
      </c>
      <c r="I43" s="42">
        <v>0</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TJa5bWfYWgbVcDGt+NYfNj3VAdoOv4j48G4cOp55RFy/PML2Qh3niEjMJYekUvdNA6CGkrBEwoV9P0A4McKyQ==" saltValue="k8vcT50hqa+DlRl6yC/a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592</v>
      </c>
      <c r="L45" s="60">
        <v>596</v>
      </c>
      <c r="M45" s="60">
        <v>613</v>
      </c>
      <c r="N45" s="60">
        <v>619</v>
      </c>
      <c r="O45" s="61">
        <v>601</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528</v>
      </c>
      <c r="L46" s="64" t="s">
        <v>528</v>
      </c>
      <c r="M46" s="64" t="s">
        <v>528</v>
      </c>
      <c r="N46" s="64" t="s">
        <v>528</v>
      </c>
      <c r="O46" s="65" t="s">
        <v>528</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528</v>
      </c>
      <c r="L47" s="64" t="s">
        <v>528</v>
      </c>
      <c r="M47" s="64" t="s">
        <v>528</v>
      </c>
      <c r="N47" s="64" t="s">
        <v>528</v>
      </c>
      <c r="O47" s="65" t="s">
        <v>528</v>
      </c>
      <c r="P47" s="48"/>
      <c r="Q47" s="48"/>
      <c r="R47" s="48"/>
      <c r="S47" s="48"/>
      <c r="T47" s="48"/>
      <c r="U47" s="48"/>
    </row>
    <row r="48" spans="1:21" ht="30.75" customHeight="1" x14ac:dyDescent="0.15">
      <c r="A48" s="48"/>
      <c r="B48" s="1237"/>
      <c r="C48" s="1238"/>
      <c r="D48" s="62"/>
      <c r="E48" s="1219" t="s">
        <v>15</v>
      </c>
      <c r="F48" s="1219"/>
      <c r="G48" s="1219"/>
      <c r="H48" s="1219"/>
      <c r="I48" s="1219"/>
      <c r="J48" s="1220"/>
      <c r="K48" s="63">
        <v>226</v>
      </c>
      <c r="L48" s="64">
        <v>243</v>
      </c>
      <c r="M48" s="64">
        <v>261</v>
      </c>
      <c r="N48" s="64">
        <v>240</v>
      </c>
      <c r="O48" s="65">
        <v>239</v>
      </c>
      <c r="P48" s="48"/>
      <c r="Q48" s="48"/>
      <c r="R48" s="48"/>
      <c r="S48" s="48"/>
      <c r="T48" s="48"/>
      <c r="U48" s="48"/>
    </row>
    <row r="49" spans="1:21" ht="30.75" customHeight="1" x14ac:dyDescent="0.15">
      <c r="A49" s="48"/>
      <c r="B49" s="1237"/>
      <c r="C49" s="1238"/>
      <c r="D49" s="62"/>
      <c r="E49" s="1219" t="s">
        <v>16</v>
      </c>
      <c r="F49" s="1219"/>
      <c r="G49" s="1219"/>
      <c r="H49" s="1219"/>
      <c r="I49" s="1219"/>
      <c r="J49" s="1220"/>
      <c r="K49" s="63">
        <v>24</v>
      </c>
      <c r="L49" s="64">
        <v>25</v>
      </c>
      <c r="M49" s="64">
        <v>23</v>
      </c>
      <c r="N49" s="64">
        <v>23</v>
      </c>
      <c r="O49" s="65">
        <v>18</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528</v>
      </c>
      <c r="L50" s="64" t="s">
        <v>528</v>
      </c>
      <c r="M50" s="64" t="s">
        <v>528</v>
      </c>
      <c r="N50" s="64" t="s">
        <v>528</v>
      </c>
      <c r="O50" s="65" t="s">
        <v>528</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528</v>
      </c>
      <c r="L51" s="64" t="s">
        <v>528</v>
      </c>
      <c r="M51" s="64" t="s">
        <v>528</v>
      </c>
      <c r="N51" s="64" t="s">
        <v>528</v>
      </c>
      <c r="O51" s="65" t="s">
        <v>528</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596</v>
      </c>
      <c r="L52" s="64">
        <v>614</v>
      </c>
      <c r="M52" s="64">
        <v>616</v>
      </c>
      <c r="N52" s="64">
        <v>622</v>
      </c>
      <c r="O52" s="65">
        <v>611</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246</v>
      </c>
      <c r="L53" s="69">
        <v>250</v>
      </c>
      <c r="M53" s="69">
        <v>281</v>
      </c>
      <c r="N53" s="69">
        <v>260</v>
      </c>
      <c r="O53" s="70">
        <v>247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oGxnaRGaGdzvodf3kHvEBwKd3u6yWPRUJfHr+PUKU8iYlwvyeEEqa1gkR69kKcosCxT1mPOyxVlWM076qGS1g==" saltValue="MD9pxV7LPwgu8KNDDMBX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55" t="s">
        <v>30</v>
      </c>
      <c r="C41" s="1256"/>
      <c r="D41" s="102"/>
      <c r="E41" s="1257" t="s">
        <v>31</v>
      </c>
      <c r="F41" s="1257"/>
      <c r="G41" s="1257"/>
      <c r="H41" s="1258"/>
      <c r="I41" s="103">
        <v>6305</v>
      </c>
      <c r="J41" s="104">
        <v>6048</v>
      </c>
      <c r="K41" s="104">
        <v>5796</v>
      </c>
      <c r="L41" s="104">
        <v>5581</v>
      </c>
      <c r="M41" s="105">
        <v>5335</v>
      </c>
    </row>
    <row r="42" spans="2:13" ht="27.75" customHeight="1" x14ac:dyDescent="0.15">
      <c r="B42" s="1245"/>
      <c r="C42" s="1246"/>
      <c r="D42" s="106"/>
      <c r="E42" s="1249" t="s">
        <v>32</v>
      </c>
      <c r="F42" s="1249"/>
      <c r="G42" s="1249"/>
      <c r="H42" s="1250"/>
      <c r="I42" s="107" t="s">
        <v>528</v>
      </c>
      <c r="J42" s="108" t="s">
        <v>528</v>
      </c>
      <c r="K42" s="108" t="s">
        <v>528</v>
      </c>
      <c r="L42" s="108" t="s">
        <v>528</v>
      </c>
      <c r="M42" s="109" t="s">
        <v>528</v>
      </c>
    </row>
    <row r="43" spans="2:13" ht="27.75" customHeight="1" x14ac:dyDescent="0.15">
      <c r="B43" s="1245"/>
      <c r="C43" s="1246"/>
      <c r="D43" s="106"/>
      <c r="E43" s="1249" t="s">
        <v>33</v>
      </c>
      <c r="F43" s="1249"/>
      <c r="G43" s="1249"/>
      <c r="H43" s="1250"/>
      <c r="I43" s="107">
        <v>3100</v>
      </c>
      <c r="J43" s="108">
        <v>2818</v>
      </c>
      <c r="K43" s="108">
        <v>2889</v>
      </c>
      <c r="L43" s="108">
        <v>3290</v>
      </c>
      <c r="M43" s="109">
        <v>3097</v>
      </c>
    </row>
    <row r="44" spans="2:13" ht="27.75" customHeight="1" x14ac:dyDescent="0.15">
      <c r="B44" s="1245"/>
      <c r="C44" s="1246"/>
      <c r="D44" s="106"/>
      <c r="E44" s="1249" t="s">
        <v>34</v>
      </c>
      <c r="F44" s="1249"/>
      <c r="G44" s="1249"/>
      <c r="H44" s="1250"/>
      <c r="I44" s="107">
        <v>191</v>
      </c>
      <c r="J44" s="108">
        <v>182</v>
      </c>
      <c r="K44" s="108">
        <v>174</v>
      </c>
      <c r="L44" s="108">
        <v>149</v>
      </c>
      <c r="M44" s="109">
        <v>177</v>
      </c>
    </row>
    <row r="45" spans="2:13" ht="27.75" customHeight="1" x14ac:dyDescent="0.15">
      <c r="B45" s="1245"/>
      <c r="C45" s="1246"/>
      <c r="D45" s="106"/>
      <c r="E45" s="1249" t="s">
        <v>35</v>
      </c>
      <c r="F45" s="1249"/>
      <c r="G45" s="1249"/>
      <c r="H45" s="1250"/>
      <c r="I45" s="107">
        <v>1276</v>
      </c>
      <c r="J45" s="108">
        <v>1269</v>
      </c>
      <c r="K45" s="108">
        <v>1208</v>
      </c>
      <c r="L45" s="108">
        <v>1217</v>
      </c>
      <c r="M45" s="109">
        <v>1216</v>
      </c>
    </row>
    <row r="46" spans="2:13" ht="27.75" customHeight="1" x14ac:dyDescent="0.15">
      <c r="B46" s="1245"/>
      <c r="C46" s="1246"/>
      <c r="D46" s="110"/>
      <c r="E46" s="1249" t="s">
        <v>36</v>
      </c>
      <c r="F46" s="1249"/>
      <c r="G46" s="1249"/>
      <c r="H46" s="1250"/>
      <c r="I46" s="107" t="s">
        <v>528</v>
      </c>
      <c r="J46" s="108" t="s">
        <v>528</v>
      </c>
      <c r="K46" s="108" t="s">
        <v>528</v>
      </c>
      <c r="L46" s="108" t="s">
        <v>528</v>
      </c>
      <c r="M46" s="109" t="s">
        <v>528</v>
      </c>
    </row>
    <row r="47" spans="2:13" ht="27.75" customHeight="1" x14ac:dyDescent="0.15">
      <c r="B47" s="1245"/>
      <c r="C47" s="1246"/>
      <c r="D47" s="111"/>
      <c r="E47" s="1259" t="s">
        <v>37</v>
      </c>
      <c r="F47" s="1260"/>
      <c r="G47" s="1260"/>
      <c r="H47" s="1261"/>
      <c r="I47" s="107" t="s">
        <v>528</v>
      </c>
      <c r="J47" s="108" t="s">
        <v>528</v>
      </c>
      <c r="K47" s="108" t="s">
        <v>528</v>
      </c>
      <c r="L47" s="108" t="s">
        <v>528</v>
      </c>
      <c r="M47" s="109" t="s">
        <v>528</v>
      </c>
    </row>
    <row r="48" spans="2:13" ht="27.75" customHeight="1" x14ac:dyDescent="0.15">
      <c r="B48" s="1245"/>
      <c r="C48" s="1246"/>
      <c r="D48" s="106"/>
      <c r="E48" s="1249" t="s">
        <v>38</v>
      </c>
      <c r="F48" s="1249"/>
      <c r="G48" s="1249"/>
      <c r="H48" s="1250"/>
      <c r="I48" s="107" t="s">
        <v>528</v>
      </c>
      <c r="J48" s="108" t="s">
        <v>528</v>
      </c>
      <c r="K48" s="108" t="s">
        <v>528</v>
      </c>
      <c r="L48" s="108" t="s">
        <v>528</v>
      </c>
      <c r="M48" s="109" t="s">
        <v>528</v>
      </c>
    </row>
    <row r="49" spans="2:13" ht="27.75" customHeight="1" x14ac:dyDescent="0.15">
      <c r="B49" s="1247"/>
      <c r="C49" s="1248"/>
      <c r="D49" s="106"/>
      <c r="E49" s="1249" t="s">
        <v>39</v>
      </c>
      <c r="F49" s="1249"/>
      <c r="G49" s="1249"/>
      <c r="H49" s="1250"/>
      <c r="I49" s="107" t="s">
        <v>528</v>
      </c>
      <c r="J49" s="108" t="s">
        <v>528</v>
      </c>
      <c r="K49" s="108" t="s">
        <v>528</v>
      </c>
      <c r="L49" s="108" t="s">
        <v>528</v>
      </c>
      <c r="M49" s="109" t="s">
        <v>528</v>
      </c>
    </row>
    <row r="50" spans="2:13" ht="27.75" customHeight="1" x14ac:dyDescent="0.15">
      <c r="B50" s="1243" t="s">
        <v>40</v>
      </c>
      <c r="C50" s="1244"/>
      <c r="D50" s="112"/>
      <c r="E50" s="1249" t="s">
        <v>41</v>
      </c>
      <c r="F50" s="1249"/>
      <c r="G50" s="1249"/>
      <c r="H50" s="1250"/>
      <c r="I50" s="107">
        <v>1753</v>
      </c>
      <c r="J50" s="108">
        <v>2169</v>
      </c>
      <c r="K50" s="108">
        <v>2150</v>
      </c>
      <c r="L50" s="108">
        <v>2577</v>
      </c>
      <c r="M50" s="109">
        <v>2622</v>
      </c>
    </row>
    <row r="51" spans="2:13" ht="27.75" customHeight="1" x14ac:dyDescent="0.15">
      <c r="B51" s="1245"/>
      <c r="C51" s="1246"/>
      <c r="D51" s="106"/>
      <c r="E51" s="1249" t="s">
        <v>42</v>
      </c>
      <c r="F51" s="1249"/>
      <c r="G51" s="1249"/>
      <c r="H51" s="1250"/>
      <c r="I51" s="107" t="s">
        <v>528</v>
      </c>
      <c r="J51" s="108" t="s">
        <v>528</v>
      </c>
      <c r="K51" s="108" t="s">
        <v>528</v>
      </c>
      <c r="L51" s="108" t="s">
        <v>528</v>
      </c>
      <c r="M51" s="109" t="s">
        <v>528</v>
      </c>
    </row>
    <row r="52" spans="2:13" ht="27.75" customHeight="1" x14ac:dyDescent="0.15">
      <c r="B52" s="1247"/>
      <c r="C52" s="1248"/>
      <c r="D52" s="106"/>
      <c r="E52" s="1249" t="s">
        <v>43</v>
      </c>
      <c r="F52" s="1249"/>
      <c r="G52" s="1249"/>
      <c r="H52" s="1250"/>
      <c r="I52" s="107">
        <v>7304</v>
      </c>
      <c r="J52" s="108">
        <v>7131</v>
      </c>
      <c r="K52" s="108">
        <v>6924</v>
      </c>
      <c r="L52" s="108">
        <v>6663</v>
      </c>
      <c r="M52" s="109">
        <v>6509</v>
      </c>
    </row>
    <row r="53" spans="2:13" ht="27.75" customHeight="1" thickBot="1" x14ac:dyDescent="0.2">
      <c r="B53" s="1251" t="s">
        <v>44</v>
      </c>
      <c r="C53" s="1252"/>
      <c r="D53" s="113"/>
      <c r="E53" s="1253" t="s">
        <v>45</v>
      </c>
      <c r="F53" s="1253"/>
      <c r="G53" s="1253"/>
      <c r="H53" s="1254"/>
      <c r="I53" s="114">
        <v>1814</v>
      </c>
      <c r="J53" s="115">
        <v>1017</v>
      </c>
      <c r="K53" s="115">
        <v>992</v>
      </c>
      <c r="L53" s="115">
        <v>996</v>
      </c>
      <c r="M53" s="116">
        <v>694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YDuKe43tDfLzIE2nPZDpVwRbH9Dvl72FdK+DQYHN5VmFXJtZtMupJ4VuS3yMgFtbngpxeFSQq06eCw/i6Zjug==" saltValue="f5Z8jzcWG8b+ROA4YawA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7" t="s">
        <v>48</v>
      </c>
      <c r="D55" s="1267"/>
      <c r="E55" s="1268"/>
      <c r="F55" s="128">
        <v>1082</v>
      </c>
      <c r="G55" s="128">
        <v>1201</v>
      </c>
      <c r="H55" s="129">
        <v>1218</v>
      </c>
    </row>
    <row r="56" spans="2:8" ht="52.5" customHeight="1" x14ac:dyDescent="0.15">
      <c r="B56" s="130"/>
      <c r="C56" s="1269" t="s">
        <v>49</v>
      </c>
      <c r="D56" s="1269"/>
      <c r="E56" s="1270"/>
      <c r="F56" s="131">
        <v>208</v>
      </c>
      <c r="G56" s="131">
        <v>208</v>
      </c>
      <c r="H56" s="132">
        <v>208</v>
      </c>
    </row>
    <row r="57" spans="2:8" ht="53.25" customHeight="1" x14ac:dyDescent="0.15">
      <c r="B57" s="130"/>
      <c r="C57" s="1271" t="s">
        <v>50</v>
      </c>
      <c r="D57" s="1271"/>
      <c r="E57" s="1272"/>
      <c r="F57" s="133">
        <v>458</v>
      </c>
      <c r="G57" s="133">
        <v>441</v>
      </c>
      <c r="H57" s="134">
        <v>446</v>
      </c>
    </row>
    <row r="58" spans="2:8" ht="45.75" customHeight="1" x14ac:dyDescent="0.15">
      <c r="B58" s="135"/>
      <c r="C58" s="1273" t="s">
        <v>609</v>
      </c>
      <c r="D58" s="1274"/>
      <c r="E58" s="1275"/>
      <c r="F58" s="136">
        <v>58</v>
      </c>
      <c r="G58" s="136">
        <v>41</v>
      </c>
      <c r="H58" s="137">
        <v>44</v>
      </c>
    </row>
    <row r="59" spans="2:8" ht="45.75" customHeight="1" x14ac:dyDescent="0.15">
      <c r="B59" s="135"/>
      <c r="C59" s="1273" t="s">
        <v>610</v>
      </c>
      <c r="D59" s="1274"/>
      <c r="E59" s="1275"/>
      <c r="F59" s="136" t="s">
        <v>528</v>
      </c>
      <c r="G59" s="136" t="s">
        <v>528</v>
      </c>
      <c r="H59" s="137">
        <v>1</v>
      </c>
    </row>
    <row r="60" spans="2:8" ht="45.75" customHeight="1" x14ac:dyDescent="0.15">
      <c r="B60" s="135"/>
      <c r="C60" s="1273" t="s">
        <v>608</v>
      </c>
      <c r="D60" s="1274"/>
      <c r="E60" s="1275"/>
      <c r="F60" s="136">
        <v>400</v>
      </c>
      <c r="G60" s="136">
        <v>400</v>
      </c>
      <c r="H60" s="137">
        <v>401</v>
      </c>
    </row>
    <row r="61" spans="2:8" ht="45.75" customHeight="1" x14ac:dyDescent="0.15">
      <c r="B61" s="135"/>
      <c r="C61" s="1273"/>
      <c r="D61" s="1274"/>
      <c r="E61" s="1275"/>
      <c r="F61" s="136"/>
      <c r="G61" s="136"/>
      <c r="H61" s="137"/>
    </row>
    <row r="62" spans="2:8" ht="45.75" customHeight="1" thickBot="1" x14ac:dyDescent="0.2">
      <c r="B62" s="138"/>
      <c r="C62" s="1262"/>
      <c r="D62" s="1263"/>
      <c r="E62" s="1264"/>
      <c r="F62" s="139"/>
      <c r="G62" s="139"/>
      <c r="H62" s="140"/>
    </row>
    <row r="63" spans="2:8" ht="52.5" customHeight="1" thickBot="1" x14ac:dyDescent="0.2">
      <c r="B63" s="141"/>
      <c r="C63" s="1265" t="s">
        <v>51</v>
      </c>
      <c r="D63" s="1265"/>
      <c r="E63" s="1266"/>
      <c r="F63" s="142">
        <v>1749</v>
      </c>
      <c r="G63" s="142">
        <v>1850</v>
      </c>
      <c r="H63" s="143">
        <v>1872</v>
      </c>
    </row>
    <row r="64" spans="2:8" ht="15" customHeight="1" x14ac:dyDescent="0.15"/>
  </sheetData>
  <sheetProtection algorithmName="SHA-512" hashValue="zDgWtclWjaCvMImdNC4Wh9mqifqImL+oPTR9KlzqiVVtzInduf5ERRKErGyUyDzBKVoZ/5OrKJ12y9xpyglauA==" saltValue="quiRD2Z4Uez6saeNWcu/4A==" spinCount="100000" sheet="1" objects="1" scenarios="1"/>
  <mergeCells count="9">
    <mergeCell ref="C62:E62"/>
    <mergeCell ref="C63:E63"/>
    <mergeCell ref="C55:E55"/>
    <mergeCell ref="C56:E56"/>
    <mergeCell ref="C57:E57"/>
    <mergeCell ref="C61:E61"/>
    <mergeCell ref="C59:E59"/>
    <mergeCell ref="C60:E60"/>
    <mergeCell ref="C58:E58"/>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Normal="100" zoomScaleSheetLayoutView="55" workbookViewId="0">
      <selection activeCell="AN70" sqref="AN70"/>
    </sheetView>
  </sheetViews>
  <sheetFormatPr defaultColWidth="0" defaultRowHeight="0" customHeight="1" zeroHeight="1" x14ac:dyDescent="0.15"/>
  <cols>
    <col min="1" max="1" width="6.375" style="1276" customWidth="1"/>
    <col min="2" max="107" width="2.5" style="1276" customWidth="1"/>
    <col min="108" max="108" width="6.125" style="1278" customWidth="1"/>
    <col min="109" max="109" width="5.875" style="1277"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335"/>
      <c r="B1" s="1334"/>
      <c r="DD1" s="1276"/>
      <c r="DE1" s="1276"/>
    </row>
    <row r="2" spans="1:143" ht="25.5" customHeight="1" x14ac:dyDescent="0.15">
      <c r="A2" s="1333"/>
      <c r="C2" s="1333"/>
      <c r="O2" s="1333"/>
      <c r="P2" s="1333"/>
      <c r="Q2" s="1333"/>
      <c r="R2" s="1333"/>
      <c r="S2" s="1333"/>
      <c r="T2" s="1333"/>
      <c r="U2" s="1333"/>
      <c r="V2" s="1333"/>
      <c r="W2" s="1333"/>
      <c r="X2" s="1333"/>
      <c r="Y2" s="1333"/>
      <c r="Z2" s="1333"/>
      <c r="AA2" s="1333"/>
      <c r="AB2" s="1333"/>
      <c r="AC2" s="1333"/>
      <c r="AD2" s="1333"/>
      <c r="AE2" s="1333"/>
      <c r="AF2" s="1333"/>
      <c r="AG2" s="1333"/>
      <c r="AH2" s="1333"/>
      <c r="AI2" s="1333"/>
      <c r="AU2" s="1333"/>
      <c r="BG2" s="1333"/>
      <c r="BS2" s="1333"/>
      <c r="CE2" s="1333"/>
      <c r="CQ2" s="1333"/>
      <c r="DD2" s="1276"/>
      <c r="DE2" s="1276"/>
    </row>
    <row r="3" spans="1:143" ht="25.5" customHeight="1" x14ac:dyDescent="0.15">
      <c r="A3" s="1333"/>
      <c r="C3" s="1333"/>
      <c r="O3" s="1333"/>
      <c r="P3" s="1333"/>
      <c r="Q3" s="1333"/>
      <c r="R3" s="1333"/>
      <c r="S3" s="1333"/>
      <c r="T3" s="1333"/>
      <c r="U3" s="1333"/>
      <c r="V3" s="1333"/>
      <c r="W3" s="1333"/>
      <c r="X3" s="1333"/>
      <c r="Y3" s="1333"/>
      <c r="Z3" s="1333"/>
      <c r="AA3" s="1333"/>
      <c r="AB3" s="1333"/>
      <c r="AC3" s="1333"/>
      <c r="AD3" s="1333"/>
      <c r="AE3" s="1333"/>
      <c r="AF3" s="1333"/>
      <c r="AG3" s="1333"/>
      <c r="AH3" s="1333"/>
      <c r="AI3" s="1333"/>
      <c r="AU3" s="1333"/>
      <c r="BG3" s="1333"/>
      <c r="BS3" s="1333"/>
      <c r="CE3" s="1333"/>
      <c r="CQ3" s="1333"/>
      <c r="DD3" s="1276"/>
      <c r="DE3" s="1276"/>
    </row>
    <row r="4" spans="1:143" s="291" customFormat="1" ht="13.5" x14ac:dyDescent="0.15">
      <c r="A4" s="1333"/>
      <c r="B4" s="1333"/>
      <c r="C4" s="1333"/>
      <c r="D4" s="1333"/>
      <c r="E4" s="1333"/>
      <c r="F4" s="1333"/>
      <c r="G4" s="1333"/>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3"/>
      <c r="AI4" s="1333"/>
      <c r="AJ4" s="1333"/>
      <c r="AK4" s="1333"/>
      <c r="AL4" s="1333"/>
      <c r="AM4" s="1333"/>
      <c r="AN4" s="1333"/>
      <c r="AO4" s="1333"/>
      <c r="AP4" s="1333"/>
      <c r="AQ4" s="1333"/>
      <c r="AR4" s="1333"/>
      <c r="AS4" s="1333"/>
      <c r="AT4" s="1333"/>
      <c r="AU4" s="1333"/>
      <c r="AV4" s="1333"/>
      <c r="AW4" s="1333"/>
      <c r="AX4" s="1333"/>
      <c r="AY4" s="1333"/>
      <c r="AZ4" s="1333"/>
      <c r="BA4" s="1333"/>
      <c r="BB4" s="1333"/>
      <c r="BC4" s="1333"/>
      <c r="BD4" s="1333"/>
      <c r="BE4" s="1333"/>
      <c r="BF4" s="1333"/>
      <c r="BG4" s="1333"/>
      <c r="BH4" s="1333"/>
      <c r="BI4" s="1333"/>
      <c r="BJ4" s="1333"/>
      <c r="BK4" s="1333"/>
      <c r="BL4" s="1333"/>
      <c r="BM4" s="1333"/>
      <c r="BN4" s="1333"/>
      <c r="BO4" s="1333"/>
      <c r="BP4" s="1333"/>
      <c r="BQ4" s="1333"/>
      <c r="BR4" s="1333"/>
      <c r="BS4" s="1333"/>
      <c r="BT4" s="1333"/>
      <c r="BU4" s="1333"/>
      <c r="BV4" s="1333"/>
      <c r="BW4" s="1333"/>
      <c r="BX4" s="1333"/>
      <c r="BY4" s="1333"/>
      <c r="BZ4" s="1333"/>
      <c r="CA4" s="1333"/>
      <c r="CB4" s="1333"/>
      <c r="CC4" s="1333"/>
      <c r="CD4" s="1333"/>
      <c r="CE4" s="1333"/>
      <c r="CF4" s="1333"/>
      <c r="CG4" s="1333"/>
      <c r="CH4" s="1333"/>
      <c r="CI4" s="1333"/>
      <c r="CJ4" s="1333"/>
      <c r="CK4" s="1333"/>
      <c r="CL4" s="1333"/>
      <c r="CM4" s="1333"/>
      <c r="CN4" s="1333"/>
      <c r="CO4" s="1333"/>
      <c r="CP4" s="1333"/>
      <c r="CQ4" s="1333"/>
      <c r="CR4" s="1333"/>
      <c r="CS4" s="1333"/>
      <c r="CT4" s="1333"/>
      <c r="CU4" s="1333"/>
      <c r="CV4" s="1333"/>
      <c r="CW4" s="1333"/>
      <c r="CX4" s="1333"/>
      <c r="CY4" s="1333"/>
      <c r="CZ4" s="1333"/>
      <c r="DA4" s="1333"/>
      <c r="DB4" s="1333"/>
      <c r="DC4" s="1333"/>
      <c r="DD4" s="1333"/>
      <c r="DE4" s="1333"/>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3"/>
      <c r="B5" s="1333"/>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c r="AB5" s="1333"/>
      <c r="AC5" s="1333"/>
      <c r="AD5" s="1333"/>
      <c r="AE5" s="1333"/>
      <c r="AF5" s="1333"/>
      <c r="AG5" s="1333"/>
      <c r="AH5" s="1333"/>
      <c r="AI5" s="1333"/>
      <c r="AJ5" s="1333"/>
      <c r="AK5" s="1333"/>
      <c r="AL5" s="1333"/>
      <c r="AM5" s="1333"/>
      <c r="AN5" s="1333"/>
      <c r="AO5" s="1333"/>
      <c r="AP5" s="1333"/>
      <c r="AQ5" s="1333"/>
      <c r="AR5" s="1333"/>
      <c r="AS5" s="1333"/>
      <c r="AT5" s="1333"/>
      <c r="AU5" s="1333"/>
      <c r="AV5" s="1333"/>
      <c r="AW5" s="1333"/>
      <c r="AX5" s="1333"/>
      <c r="AY5" s="1333"/>
      <c r="AZ5" s="1333"/>
      <c r="BA5" s="1333"/>
      <c r="BB5" s="1333"/>
      <c r="BC5" s="1333"/>
      <c r="BD5" s="1333"/>
      <c r="BE5" s="1333"/>
      <c r="BF5" s="1333"/>
      <c r="BG5" s="1333"/>
      <c r="BH5" s="1333"/>
      <c r="BI5" s="1333"/>
      <c r="BJ5" s="1333"/>
      <c r="BK5" s="1333"/>
      <c r="BL5" s="1333"/>
      <c r="BM5" s="1333"/>
      <c r="BN5" s="1333"/>
      <c r="BO5" s="1333"/>
      <c r="BP5" s="1333"/>
      <c r="BQ5" s="1333"/>
      <c r="BR5" s="1333"/>
      <c r="BS5" s="1333"/>
      <c r="BT5" s="1333"/>
      <c r="BU5" s="1333"/>
      <c r="BV5" s="1333"/>
      <c r="BW5" s="1333"/>
      <c r="BX5" s="1333"/>
      <c r="BY5" s="1333"/>
      <c r="BZ5" s="1333"/>
      <c r="CA5" s="1333"/>
      <c r="CB5" s="1333"/>
      <c r="CC5" s="1333"/>
      <c r="CD5" s="1333"/>
      <c r="CE5" s="1333"/>
      <c r="CF5" s="1333"/>
      <c r="CG5" s="1333"/>
      <c r="CH5" s="1333"/>
      <c r="CI5" s="1333"/>
      <c r="CJ5" s="1333"/>
      <c r="CK5" s="1333"/>
      <c r="CL5" s="1333"/>
      <c r="CM5" s="1333"/>
      <c r="CN5" s="1333"/>
      <c r="CO5" s="1333"/>
      <c r="CP5" s="1333"/>
      <c r="CQ5" s="1333"/>
      <c r="CR5" s="1333"/>
      <c r="CS5" s="1333"/>
      <c r="CT5" s="1333"/>
      <c r="CU5" s="1333"/>
      <c r="CV5" s="1333"/>
      <c r="CW5" s="1333"/>
      <c r="CX5" s="1333"/>
      <c r="CY5" s="1333"/>
      <c r="CZ5" s="1333"/>
      <c r="DA5" s="1333"/>
      <c r="DB5" s="1333"/>
      <c r="DC5" s="1333"/>
      <c r="DD5" s="1333"/>
      <c r="DE5" s="1333"/>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3"/>
      <c r="B6" s="1333"/>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3"/>
      <c r="AF6" s="1333"/>
      <c r="AG6" s="1333"/>
      <c r="AH6" s="1333"/>
      <c r="AI6" s="1333"/>
      <c r="AJ6" s="1333"/>
      <c r="AK6" s="1333"/>
      <c r="AL6" s="1333"/>
      <c r="AM6" s="1333"/>
      <c r="AN6" s="1333"/>
      <c r="AO6" s="1333"/>
      <c r="AP6" s="1333"/>
      <c r="AQ6" s="1333"/>
      <c r="AR6" s="1333"/>
      <c r="AS6" s="1333"/>
      <c r="AT6" s="1333"/>
      <c r="AU6" s="1333"/>
      <c r="AV6" s="1333"/>
      <c r="AW6" s="1333"/>
      <c r="AX6" s="1333"/>
      <c r="AY6" s="1333"/>
      <c r="AZ6" s="1333"/>
      <c r="BA6" s="1333"/>
      <c r="BB6" s="1333"/>
      <c r="BC6" s="1333"/>
      <c r="BD6" s="1333"/>
      <c r="BE6" s="1333"/>
      <c r="BF6" s="1333"/>
      <c r="BG6" s="1333"/>
      <c r="BH6" s="1333"/>
      <c r="BI6" s="1333"/>
      <c r="BJ6" s="1333"/>
      <c r="BK6" s="1333"/>
      <c r="BL6" s="1333"/>
      <c r="BM6" s="1333"/>
      <c r="BN6" s="1333"/>
      <c r="BO6" s="1333"/>
      <c r="BP6" s="1333"/>
      <c r="BQ6" s="1333"/>
      <c r="BR6" s="1333"/>
      <c r="BS6" s="1333"/>
      <c r="BT6" s="1333"/>
      <c r="BU6" s="1333"/>
      <c r="BV6" s="1333"/>
      <c r="BW6" s="1333"/>
      <c r="BX6" s="1333"/>
      <c r="BY6" s="1333"/>
      <c r="BZ6" s="1333"/>
      <c r="CA6" s="1333"/>
      <c r="CB6" s="1333"/>
      <c r="CC6" s="1333"/>
      <c r="CD6" s="1333"/>
      <c r="CE6" s="1333"/>
      <c r="CF6" s="1333"/>
      <c r="CG6" s="1333"/>
      <c r="CH6" s="1333"/>
      <c r="CI6" s="1333"/>
      <c r="CJ6" s="1333"/>
      <c r="CK6" s="1333"/>
      <c r="CL6" s="1333"/>
      <c r="CM6" s="1333"/>
      <c r="CN6" s="1333"/>
      <c r="CO6" s="1333"/>
      <c r="CP6" s="1333"/>
      <c r="CQ6" s="1333"/>
      <c r="CR6" s="1333"/>
      <c r="CS6" s="1333"/>
      <c r="CT6" s="1333"/>
      <c r="CU6" s="1333"/>
      <c r="CV6" s="1333"/>
      <c r="CW6" s="1333"/>
      <c r="CX6" s="1333"/>
      <c r="CY6" s="1333"/>
      <c r="CZ6" s="1333"/>
      <c r="DA6" s="1333"/>
      <c r="DB6" s="1333"/>
      <c r="DC6" s="1333"/>
      <c r="DD6" s="1333"/>
      <c r="DE6" s="1333"/>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3"/>
      <c r="B7" s="1333"/>
      <c r="C7" s="1333"/>
      <c r="D7" s="1333"/>
      <c r="E7" s="1333"/>
      <c r="F7" s="1333"/>
      <c r="G7" s="1333"/>
      <c r="H7" s="1333"/>
      <c r="I7" s="1333"/>
      <c r="J7" s="1333"/>
      <c r="K7" s="1333"/>
      <c r="L7" s="1333"/>
      <c r="M7" s="1333"/>
      <c r="N7" s="1333"/>
      <c r="O7" s="1333"/>
      <c r="P7" s="1333"/>
      <c r="Q7" s="1333"/>
      <c r="R7" s="1333"/>
      <c r="S7" s="1333"/>
      <c r="T7" s="1333"/>
      <c r="U7" s="1333"/>
      <c r="V7" s="1333"/>
      <c r="W7" s="1333"/>
      <c r="X7" s="1333"/>
      <c r="Y7" s="1333"/>
      <c r="Z7" s="1333"/>
      <c r="AA7" s="1333"/>
      <c r="AB7" s="1333"/>
      <c r="AC7" s="1333"/>
      <c r="AD7" s="1333"/>
      <c r="AE7" s="1333"/>
      <c r="AF7" s="1333"/>
      <c r="AG7" s="1333"/>
      <c r="AH7" s="1333"/>
      <c r="AI7" s="1333"/>
      <c r="AJ7" s="1333"/>
      <c r="AK7" s="1333"/>
      <c r="AL7" s="1333"/>
      <c r="AM7" s="1333"/>
      <c r="AN7" s="1333"/>
      <c r="AO7" s="1333"/>
      <c r="AP7" s="1333"/>
      <c r="AQ7" s="1333"/>
      <c r="AR7" s="1333"/>
      <c r="AS7" s="1333"/>
      <c r="AT7" s="1333"/>
      <c r="AU7" s="1333"/>
      <c r="AV7" s="1333"/>
      <c r="AW7" s="1333"/>
      <c r="AX7" s="1333"/>
      <c r="AY7" s="1333"/>
      <c r="AZ7" s="1333"/>
      <c r="BA7" s="1333"/>
      <c r="BB7" s="1333"/>
      <c r="BC7" s="1333"/>
      <c r="BD7" s="1333"/>
      <c r="BE7" s="1333"/>
      <c r="BF7" s="1333"/>
      <c r="BG7" s="1333"/>
      <c r="BH7" s="1333"/>
      <c r="BI7" s="1333"/>
      <c r="BJ7" s="1333"/>
      <c r="BK7" s="1333"/>
      <c r="BL7" s="1333"/>
      <c r="BM7" s="1333"/>
      <c r="BN7" s="1333"/>
      <c r="BO7" s="1333"/>
      <c r="BP7" s="1333"/>
      <c r="BQ7" s="1333"/>
      <c r="BR7" s="1333"/>
      <c r="BS7" s="1333"/>
      <c r="BT7" s="1333"/>
      <c r="BU7" s="1333"/>
      <c r="BV7" s="1333"/>
      <c r="BW7" s="1333"/>
      <c r="BX7" s="1333"/>
      <c r="BY7" s="1333"/>
      <c r="BZ7" s="1333"/>
      <c r="CA7" s="1333"/>
      <c r="CB7" s="1333"/>
      <c r="CC7" s="1333"/>
      <c r="CD7" s="1333"/>
      <c r="CE7" s="1333"/>
      <c r="CF7" s="1333"/>
      <c r="CG7" s="1333"/>
      <c r="CH7" s="1333"/>
      <c r="CI7" s="1333"/>
      <c r="CJ7" s="1333"/>
      <c r="CK7" s="1333"/>
      <c r="CL7" s="1333"/>
      <c r="CM7" s="1333"/>
      <c r="CN7" s="1333"/>
      <c r="CO7" s="1333"/>
      <c r="CP7" s="1333"/>
      <c r="CQ7" s="1333"/>
      <c r="CR7" s="1333"/>
      <c r="CS7" s="1333"/>
      <c r="CT7" s="1333"/>
      <c r="CU7" s="1333"/>
      <c r="CV7" s="1333"/>
      <c r="CW7" s="1333"/>
      <c r="CX7" s="1333"/>
      <c r="CY7" s="1333"/>
      <c r="CZ7" s="1333"/>
      <c r="DA7" s="1333"/>
      <c r="DB7" s="1333"/>
      <c r="DC7" s="1333"/>
      <c r="DD7" s="1333"/>
      <c r="DE7" s="1333"/>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3"/>
      <c r="B8" s="1333"/>
      <c r="C8" s="1333"/>
      <c r="D8" s="1333"/>
      <c r="E8" s="1333"/>
      <c r="F8" s="1333"/>
      <c r="G8" s="1333"/>
      <c r="H8" s="1333"/>
      <c r="I8" s="1333"/>
      <c r="J8" s="1333"/>
      <c r="K8" s="1333"/>
      <c r="L8" s="1333"/>
      <c r="M8" s="1333"/>
      <c r="N8" s="1333"/>
      <c r="O8" s="1333"/>
      <c r="P8" s="1333"/>
      <c r="Q8" s="1333"/>
      <c r="R8" s="1333"/>
      <c r="S8" s="1333"/>
      <c r="T8" s="1333"/>
      <c r="U8" s="1333"/>
      <c r="V8" s="1333"/>
      <c r="W8" s="1333"/>
      <c r="X8" s="1333"/>
      <c r="Y8" s="1333"/>
      <c r="Z8" s="1333"/>
      <c r="AA8" s="1333"/>
      <c r="AB8" s="1333"/>
      <c r="AC8" s="1333"/>
      <c r="AD8" s="1333"/>
      <c r="AE8" s="1333"/>
      <c r="AF8" s="1333"/>
      <c r="AG8" s="1333"/>
      <c r="AH8" s="1333"/>
      <c r="AI8" s="1333"/>
      <c r="AJ8" s="1333"/>
      <c r="AK8" s="1333"/>
      <c r="AL8" s="1333"/>
      <c r="AM8" s="1333"/>
      <c r="AN8" s="1333"/>
      <c r="AO8" s="1333"/>
      <c r="AP8" s="1333"/>
      <c r="AQ8" s="1333"/>
      <c r="AR8" s="1333"/>
      <c r="AS8" s="1333"/>
      <c r="AT8" s="1333"/>
      <c r="AU8" s="1333"/>
      <c r="AV8" s="1333"/>
      <c r="AW8" s="1333"/>
      <c r="AX8" s="1333"/>
      <c r="AY8" s="1333"/>
      <c r="AZ8" s="1333"/>
      <c r="BA8" s="1333"/>
      <c r="BB8" s="1333"/>
      <c r="BC8" s="1333"/>
      <c r="BD8" s="1333"/>
      <c r="BE8" s="1333"/>
      <c r="BF8" s="1333"/>
      <c r="BG8" s="1333"/>
      <c r="BH8" s="1333"/>
      <c r="BI8" s="1333"/>
      <c r="BJ8" s="1333"/>
      <c r="BK8" s="1333"/>
      <c r="BL8" s="1333"/>
      <c r="BM8" s="1333"/>
      <c r="BN8" s="1333"/>
      <c r="BO8" s="1333"/>
      <c r="BP8" s="1333"/>
      <c r="BQ8" s="1333"/>
      <c r="BR8" s="1333"/>
      <c r="BS8" s="1333"/>
      <c r="BT8" s="1333"/>
      <c r="BU8" s="1333"/>
      <c r="BV8" s="1333"/>
      <c r="BW8" s="1333"/>
      <c r="BX8" s="1333"/>
      <c r="BY8" s="1333"/>
      <c r="BZ8" s="1333"/>
      <c r="CA8" s="1333"/>
      <c r="CB8" s="1333"/>
      <c r="CC8" s="1333"/>
      <c r="CD8" s="1333"/>
      <c r="CE8" s="1333"/>
      <c r="CF8" s="1333"/>
      <c r="CG8" s="1333"/>
      <c r="CH8" s="1333"/>
      <c r="CI8" s="1333"/>
      <c r="CJ8" s="1333"/>
      <c r="CK8" s="1333"/>
      <c r="CL8" s="1333"/>
      <c r="CM8" s="1333"/>
      <c r="CN8" s="1333"/>
      <c r="CO8" s="1333"/>
      <c r="CP8" s="1333"/>
      <c r="CQ8" s="1333"/>
      <c r="CR8" s="1333"/>
      <c r="CS8" s="1333"/>
      <c r="CT8" s="1333"/>
      <c r="CU8" s="1333"/>
      <c r="CV8" s="1333"/>
      <c r="CW8" s="1333"/>
      <c r="CX8" s="1333"/>
      <c r="CY8" s="1333"/>
      <c r="CZ8" s="1333"/>
      <c r="DA8" s="1333"/>
      <c r="DB8" s="1333"/>
      <c r="DC8" s="1333"/>
      <c r="DD8" s="1333"/>
      <c r="DE8" s="1333"/>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3"/>
      <c r="B9" s="1333"/>
      <c r="C9" s="1333"/>
      <c r="D9" s="1333"/>
      <c r="E9" s="1333"/>
      <c r="F9" s="1333"/>
      <c r="G9" s="1333"/>
      <c r="H9" s="1333"/>
      <c r="I9" s="1333"/>
      <c r="J9" s="1333"/>
      <c r="K9" s="1333"/>
      <c r="L9" s="1333"/>
      <c r="M9" s="1333"/>
      <c r="N9" s="1333"/>
      <c r="O9" s="1333"/>
      <c r="P9" s="1333"/>
      <c r="Q9" s="1333"/>
      <c r="R9" s="1333"/>
      <c r="S9" s="1333"/>
      <c r="T9" s="1333"/>
      <c r="U9" s="1333"/>
      <c r="V9" s="1333"/>
      <c r="W9" s="1333"/>
      <c r="X9" s="1333"/>
      <c r="Y9" s="1333"/>
      <c r="Z9" s="1333"/>
      <c r="AA9" s="1333"/>
      <c r="AB9" s="1333"/>
      <c r="AC9" s="1333"/>
      <c r="AD9" s="1333"/>
      <c r="AE9" s="1333"/>
      <c r="AF9" s="1333"/>
      <c r="AG9" s="1333"/>
      <c r="AH9" s="1333"/>
      <c r="AI9" s="1333"/>
      <c r="AJ9" s="1333"/>
      <c r="AK9" s="1333"/>
      <c r="AL9" s="1333"/>
      <c r="AM9" s="1333"/>
      <c r="AN9" s="1333"/>
      <c r="AO9" s="1333"/>
      <c r="AP9" s="1333"/>
      <c r="AQ9" s="1333"/>
      <c r="AR9" s="1333"/>
      <c r="AS9" s="1333"/>
      <c r="AT9" s="1333"/>
      <c r="AU9" s="1333"/>
      <c r="AV9" s="1333"/>
      <c r="AW9" s="1333"/>
      <c r="AX9" s="1333"/>
      <c r="AY9" s="1333"/>
      <c r="AZ9" s="1333"/>
      <c r="BA9" s="1333"/>
      <c r="BB9" s="1333"/>
      <c r="BC9" s="1333"/>
      <c r="BD9" s="1333"/>
      <c r="BE9" s="1333"/>
      <c r="BF9" s="1333"/>
      <c r="BG9" s="1333"/>
      <c r="BH9" s="1333"/>
      <c r="BI9" s="1333"/>
      <c r="BJ9" s="1333"/>
      <c r="BK9" s="1333"/>
      <c r="BL9" s="1333"/>
      <c r="BM9" s="1333"/>
      <c r="BN9" s="1333"/>
      <c r="BO9" s="1333"/>
      <c r="BP9" s="1333"/>
      <c r="BQ9" s="1333"/>
      <c r="BR9" s="1333"/>
      <c r="BS9" s="1333"/>
      <c r="BT9" s="1333"/>
      <c r="BU9" s="1333"/>
      <c r="BV9" s="1333"/>
      <c r="BW9" s="1333"/>
      <c r="BX9" s="1333"/>
      <c r="BY9" s="1333"/>
      <c r="BZ9" s="1333"/>
      <c r="CA9" s="1333"/>
      <c r="CB9" s="1333"/>
      <c r="CC9" s="1333"/>
      <c r="CD9" s="1333"/>
      <c r="CE9" s="1333"/>
      <c r="CF9" s="1333"/>
      <c r="CG9" s="1333"/>
      <c r="CH9" s="1333"/>
      <c r="CI9" s="1333"/>
      <c r="CJ9" s="1333"/>
      <c r="CK9" s="1333"/>
      <c r="CL9" s="1333"/>
      <c r="CM9" s="1333"/>
      <c r="CN9" s="1333"/>
      <c r="CO9" s="1333"/>
      <c r="CP9" s="1333"/>
      <c r="CQ9" s="1333"/>
      <c r="CR9" s="1333"/>
      <c r="CS9" s="1333"/>
      <c r="CT9" s="1333"/>
      <c r="CU9" s="1333"/>
      <c r="CV9" s="1333"/>
      <c r="CW9" s="1333"/>
      <c r="CX9" s="1333"/>
      <c r="CY9" s="1333"/>
      <c r="CZ9" s="1333"/>
      <c r="DA9" s="1333"/>
      <c r="DB9" s="1333"/>
      <c r="DC9" s="1333"/>
      <c r="DD9" s="1333"/>
      <c r="DE9" s="1333"/>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3"/>
      <c r="B10" s="1333"/>
      <c r="C10" s="1333"/>
      <c r="D10" s="1333"/>
      <c r="E10" s="1333"/>
      <c r="F10" s="1333"/>
      <c r="G10" s="1333"/>
      <c r="H10" s="1333"/>
      <c r="I10" s="1333"/>
      <c r="J10" s="1333"/>
      <c r="K10" s="1333"/>
      <c r="L10" s="1333"/>
      <c r="M10" s="1333"/>
      <c r="N10" s="1333"/>
      <c r="O10" s="1333"/>
      <c r="P10" s="1333"/>
      <c r="Q10" s="1333"/>
      <c r="R10" s="1333"/>
      <c r="S10" s="1333"/>
      <c r="T10" s="1333"/>
      <c r="U10" s="1333"/>
      <c r="V10" s="1333"/>
      <c r="W10" s="1333"/>
      <c r="X10" s="1333"/>
      <c r="Y10" s="1333"/>
      <c r="Z10" s="1333"/>
      <c r="AA10" s="1333"/>
      <c r="AB10" s="1333"/>
      <c r="AC10" s="1333"/>
      <c r="AD10" s="1333"/>
      <c r="AE10" s="1333"/>
      <c r="AF10" s="1333"/>
      <c r="AG10" s="1333"/>
      <c r="AH10" s="1333"/>
      <c r="AI10" s="1333"/>
      <c r="AJ10" s="1333"/>
      <c r="AK10" s="1333"/>
      <c r="AL10" s="1333"/>
      <c r="AM10" s="1333"/>
      <c r="AN10" s="1333"/>
      <c r="AO10" s="1333"/>
      <c r="AP10" s="1333"/>
      <c r="AQ10" s="1333"/>
      <c r="AR10" s="1333"/>
      <c r="AS10" s="1333"/>
      <c r="AT10" s="1333"/>
      <c r="AU10" s="1333"/>
      <c r="AV10" s="1333"/>
      <c r="AW10" s="1333"/>
      <c r="AX10" s="1333"/>
      <c r="AY10" s="1333"/>
      <c r="AZ10" s="1333"/>
      <c r="BA10" s="1333"/>
      <c r="BB10" s="1333"/>
      <c r="BC10" s="1333"/>
      <c r="BD10" s="1333"/>
      <c r="BE10" s="1333"/>
      <c r="BF10" s="1333"/>
      <c r="BG10" s="1333"/>
      <c r="BH10" s="1333"/>
      <c r="BI10" s="1333"/>
      <c r="BJ10" s="1333"/>
      <c r="BK10" s="1333"/>
      <c r="BL10" s="1333"/>
      <c r="BM10" s="1333"/>
      <c r="BN10" s="1333"/>
      <c r="BO10" s="1333"/>
      <c r="BP10" s="1333"/>
      <c r="BQ10" s="1333"/>
      <c r="BR10" s="1333"/>
      <c r="BS10" s="1333"/>
      <c r="BT10" s="1333"/>
      <c r="BU10" s="1333"/>
      <c r="BV10" s="1333"/>
      <c r="BW10" s="1333"/>
      <c r="BX10" s="1333"/>
      <c r="BY10" s="1333"/>
      <c r="BZ10" s="1333"/>
      <c r="CA10" s="1333"/>
      <c r="CB10" s="1333"/>
      <c r="CC10" s="1333"/>
      <c r="CD10" s="1333"/>
      <c r="CE10" s="1333"/>
      <c r="CF10" s="1333"/>
      <c r="CG10" s="1333"/>
      <c r="CH10" s="1333"/>
      <c r="CI10" s="1333"/>
      <c r="CJ10" s="1333"/>
      <c r="CK10" s="1333"/>
      <c r="CL10" s="1333"/>
      <c r="CM10" s="1333"/>
      <c r="CN10" s="1333"/>
      <c r="CO10" s="1333"/>
      <c r="CP10" s="1333"/>
      <c r="CQ10" s="1333"/>
      <c r="CR10" s="1333"/>
      <c r="CS10" s="1333"/>
      <c r="CT10" s="1333"/>
      <c r="CU10" s="1333"/>
      <c r="CV10" s="1333"/>
      <c r="CW10" s="1333"/>
      <c r="CX10" s="1333"/>
      <c r="CY10" s="1333"/>
      <c r="CZ10" s="1333"/>
      <c r="DA10" s="1333"/>
      <c r="DB10" s="1333"/>
      <c r="DC10" s="1333"/>
      <c r="DD10" s="1333"/>
      <c r="DE10" s="1333"/>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ht="13.5" x14ac:dyDescent="0.15">
      <c r="A11" s="1333"/>
      <c r="B11" s="1333"/>
      <c r="C11" s="1333"/>
      <c r="D11" s="1333"/>
      <c r="E11" s="1333"/>
      <c r="F11" s="1333"/>
      <c r="G11" s="1333"/>
      <c r="H11" s="1333"/>
      <c r="I11" s="1333"/>
      <c r="J11" s="1333"/>
      <c r="K11" s="1333"/>
      <c r="L11" s="1333"/>
      <c r="M11" s="1333"/>
      <c r="N11" s="1333"/>
      <c r="O11" s="1333"/>
      <c r="P11" s="1333"/>
      <c r="Q11" s="1333"/>
      <c r="R11" s="1333"/>
      <c r="S11" s="1333"/>
      <c r="T11" s="1333"/>
      <c r="U11" s="1333"/>
      <c r="V11" s="1333"/>
      <c r="W11" s="1333"/>
      <c r="X11" s="1333"/>
      <c r="Y11" s="1333"/>
      <c r="Z11" s="1333"/>
      <c r="AA11" s="1333"/>
      <c r="AB11" s="1333"/>
      <c r="AC11" s="1333"/>
      <c r="AD11" s="1333"/>
      <c r="AE11" s="1333"/>
      <c r="AF11" s="1333"/>
      <c r="AG11" s="1333"/>
      <c r="AH11" s="1333"/>
      <c r="AI11" s="1333"/>
      <c r="AJ11" s="1333"/>
      <c r="AK11" s="1333"/>
      <c r="AL11" s="1333"/>
      <c r="AM11" s="1333"/>
      <c r="AN11" s="1333"/>
      <c r="AO11" s="1333"/>
      <c r="AP11" s="1333"/>
      <c r="AQ11" s="1333"/>
      <c r="AR11" s="1333"/>
      <c r="AS11" s="1333"/>
      <c r="AT11" s="1333"/>
      <c r="AU11" s="1333"/>
      <c r="AV11" s="1333"/>
      <c r="AW11" s="1333"/>
      <c r="AX11" s="1333"/>
      <c r="AY11" s="1333"/>
      <c r="AZ11" s="1333"/>
      <c r="BA11" s="1333"/>
      <c r="BB11" s="1333"/>
      <c r="BC11" s="1333"/>
      <c r="BD11" s="1333"/>
      <c r="BE11" s="1333"/>
      <c r="BF11" s="1333"/>
      <c r="BG11" s="1333"/>
      <c r="BH11" s="1333"/>
      <c r="BI11" s="1333"/>
      <c r="BJ11" s="1333"/>
      <c r="BK11" s="1333"/>
      <c r="BL11" s="1333"/>
      <c r="BM11" s="1333"/>
      <c r="BN11" s="1333"/>
      <c r="BO11" s="1333"/>
      <c r="BP11" s="1333"/>
      <c r="BQ11" s="1333"/>
      <c r="BR11" s="1333"/>
      <c r="BS11" s="1333"/>
      <c r="BT11" s="1333"/>
      <c r="BU11" s="1333"/>
      <c r="BV11" s="1333"/>
      <c r="BW11" s="1333"/>
      <c r="BX11" s="1333"/>
      <c r="BY11" s="1333"/>
      <c r="BZ11" s="1333"/>
      <c r="CA11" s="1333"/>
      <c r="CB11" s="1333"/>
      <c r="CC11" s="1333"/>
      <c r="CD11" s="1333"/>
      <c r="CE11" s="1333"/>
      <c r="CF11" s="1333"/>
      <c r="CG11" s="1333"/>
      <c r="CH11" s="1333"/>
      <c r="CI11" s="1333"/>
      <c r="CJ11" s="1333"/>
      <c r="CK11" s="1333"/>
      <c r="CL11" s="1333"/>
      <c r="CM11" s="1333"/>
      <c r="CN11" s="1333"/>
      <c r="CO11" s="1333"/>
      <c r="CP11" s="1333"/>
      <c r="CQ11" s="1333"/>
      <c r="CR11" s="1333"/>
      <c r="CS11" s="1333"/>
      <c r="CT11" s="1333"/>
      <c r="CU11" s="1333"/>
      <c r="CV11" s="1333"/>
      <c r="CW11" s="1333"/>
      <c r="CX11" s="1333"/>
      <c r="CY11" s="1333"/>
      <c r="CZ11" s="1333"/>
      <c r="DA11" s="1333"/>
      <c r="DB11" s="1333"/>
      <c r="DC11" s="1333"/>
      <c r="DD11" s="1333"/>
      <c r="DE11" s="1333"/>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3"/>
      <c r="B12" s="1333"/>
      <c r="C12" s="1333"/>
      <c r="D12" s="1333"/>
      <c r="E12" s="1333"/>
      <c r="F12" s="1333"/>
      <c r="G12" s="1333"/>
      <c r="H12" s="1333"/>
      <c r="I12" s="1333"/>
      <c r="J12" s="1333"/>
      <c r="K12" s="1333"/>
      <c r="L12" s="1333"/>
      <c r="M12" s="1333"/>
      <c r="N12" s="1333"/>
      <c r="O12" s="1333"/>
      <c r="P12" s="1333"/>
      <c r="Q12" s="1333"/>
      <c r="R12" s="1333"/>
      <c r="S12" s="1333"/>
      <c r="T12" s="1333"/>
      <c r="U12" s="1333"/>
      <c r="V12" s="1333"/>
      <c r="W12" s="1333"/>
      <c r="X12" s="1333"/>
      <c r="Y12" s="1333"/>
      <c r="Z12" s="1333"/>
      <c r="AA12" s="1333"/>
      <c r="AB12" s="1333"/>
      <c r="AC12" s="1333"/>
      <c r="AD12" s="1333"/>
      <c r="AE12" s="1333"/>
      <c r="AF12" s="1333"/>
      <c r="AG12" s="1333"/>
      <c r="AH12" s="1333"/>
      <c r="AI12" s="1333"/>
      <c r="AJ12" s="1333"/>
      <c r="AK12" s="1333"/>
      <c r="AL12" s="1333"/>
      <c r="AM12" s="1333"/>
      <c r="AN12" s="1333"/>
      <c r="AO12" s="1333"/>
      <c r="AP12" s="1333"/>
      <c r="AQ12" s="1333"/>
      <c r="AR12" s="1333"/>
      <c r="AS12" s="1333"/>
      <c r="AT12" s="1333"/>
      <c r="AU12" s="1333"/>
      <c r="AV12" s="1333"/>
      <c r="AW12" s="1333"/>
      <c r="AX12" s="1333"/>
      <c r="AY12" s="1333"/>
      <c r="AZ12" s="1333"/>
      <c r="BA12" s="1333"/>
      <c r="BB12" s="1333"/>
      <c r="BC12" s="1333"/>
      <c r="BD12" s="1333"/>
      <c r="BE12" s="1333"/>
      <c r="BF12" s="1333"/>
      <c r="BG12" s="1333"/>
      <c r="BH12" s="1333"/>
      <c r="BI12" s="1333"/>
      <c r="BJ12" s="1333"/>
      <c r="BK12" s="1333"/>
      <c r="BL12" s="1333"/>
      <c r="BM12" s="1333"/>
      <c r="BN12" s="1333"/>
      <c r="BO12" s="1333"/>
      <c r="BP12" s="1333"/>
      <c r="BQ12" s="1333"/>
      <c r="BR12" s="1333"/>
      <c r="BS12" s="1333"/>
      <c r="BT12" s="1333"/>
      <c r="BU12" s="1333"/>
      <c r="BV12" s="1333"/>
      <c r="BW12" s="1333"/>
      <c r="BX12" s="1333"/>
      <c r="BY12" s="1333"/>
      <c r="BZ12" s="1333"/>
      <c r="CA12" s="1333"/>
      <c r="CB12" s="1333"/>
      <c r="CC12" s="1333"/>
      <c r="CD12" s="1333"/>
      <c r="CE12" s="1333"/>
      <c r="CF12" s="1333"/>
      <c r="CG12" s="1333"/>
      <c r="CH12" s="1333"/>
      <c r="CI12" s="1333"/>
      <c r="CJ12" s="1333"/>
      <c r="CK12" s="1333"/>
      <c r="CL12" s="1333"/>
      <c r="CM12" s="1333"/>
      <c r="CN12" s="1333"/>
      <c r="CO12" s="1333"/>
      <c r="CP12" s="1333"/>
      <c r="CQ12" s="1333"/>
      <c r="CR12" s="1333"/>
      <c r="CS12" s="1333"/>
      <c r="CT12" s="1333"/>
      <c r="CU12" s="1333"/>
      <c r="CV12" s="1333"/>
      <c r="CW12" s="1333"/>
      <c r="CX12" s="1333"/>
      <c r="CY12" s="1333"/>
      <c r="CZ12" s="1333"/>
      <c r="DA12" s="1333"/>
      <c r="DB12" s="1333"/>
      <c r="DC12" s="1333"/>
      <c r="DD12" s="1333"/>
      <c r="DE12" s="1333"/>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ht="13.5" x14ac:dyDescent="0.15">
      <c r="A13" s="1333"/>
      <c r="B13" s="1333"/>
      <c r="C13" s="1333"/>
      <c r="D13" s="1333"/>
      <c r="E13" s="1333"/>
      <c r="F13" s="1333"/>
      <c r="G13" s="1333"/>
      <c r="H13" s="1333"/>
      <c r="I13" s="1333"/>
      <c r="J13" s="1333"/>
      <c r="K13" s="1333"/>
      <c r="L13" s="1333"/>
      <c r="M13" s="1333"/>
      <c r="N13" s="1333"/>
      <c r="O13" s="1333"/>
      <c r="P13" s="1333"/>
      <c r="Q13" s="1333"/>
      <c r="R13" s="1333"/>
      <c r="S13" s="1333"/>
      <c r="T13" s="1333"/>
      <c r="U13" s="1333"/>
      <c r="V13" s="1333"/>
      <c r="W13" s="1333"/>
      <c r="X13" s="1333"/>
      <c r="Y13" s="1333"/>
      <c r="Z13" s="1333"/>
      <c r="AA13" s="1333"/>
      <c r="AB13" s="1333"/>
      <c r="AC13" s="1333"/>
      <c r="AD13" s="1333"/>
      <c r="AE13" s="1333"/>
      <c r="AF13" s="1333"/>
      <c r="AG13" s="1333"/>
      <c r="AH13" s="1333"/>
      <c r="AI13" s="1333"/>
      <c r="AJ13" s="1333"/>
      <c r="AK13" s="1333"/>
      <c r="AL13" s="1333"/>
      <c r="AM13" s="1333"/>
      <c r="AN13" s="1333"/>
      <c r="AO13" s="1333"/>
      <c r="AP13" s="1333"/>
      <c r="AQ13" s="1333"/>
      <c r="AR13" s="1333"/>
      <c r="AS13" s="1333"/>
      <c r="AT13" s="1333"/>
      <c r="AU13" s="1333"/>
      <c r="AV13" s="1333"/>
      <c r="AW13" s="1333"/>
      <c r="AX13" s="1333"/>
      <c r="AY13" s="1333"/>
      <c r="AZ13" s="1333"/>
      <c r="BA13" s="1333"/>
      <c r="BB13" s="1333"/>
      <c r="BC13" s="1333"/>
      <c r="BD13" s="1333"/>
      <c r="BE13" s="1333"/>
      <c r="BF13" s="1333"/>
      <c r="BG13" s="1333"/>
      <c r="BH13" s="1333"/>
      <c r="BI13" s="1333"/>
      <c r="BJ13" s="1333"/>
      <c r="BK13" s="1333"/>
      <c r="BL13" s="1333"/>
      <c r="BM13" s="1333"/>
      <c r="BN13" s="1333"/>
      <c r="BO13" s="1333"/>
      <c r="BP13" s="1333"/>
      <c r="BQ13" s="1333"/>
      <c r="BR13" s="1333"/>
      <c r="BS13" s="1333"/>
      <c r="BT13" s="1333"/>
      <c r="BU13" s="1333"/>
      <c r="BV13" s="1333"/>
      <c r="BW13" s="1333"/>
      <c r="BX13" s="1333"/>
      <c r="BY13" s="1333"/>
      <c r="BZ13" s="1333"/>
      <c r="CA13" s="1333"/>
      <c r="CB13" s="1333"/>
      <c r="CC13" s="1333"/>
      <c r="CD13" s="1333"/>
      <c r="CE13" s="1333"/>
      <c r="CF13" s="1333"/>
      <c r="CG13" s="1333"/>
      <c r="CH13" s="1333"/>
      <c r="CI13" s="1333"/>
      <c r="CJ13" s="1333"/>
      <c r="CK13" s="1333"/>
      <c r="CL13" s="1333"/>
      <c r="CM13" s="1333"/>
      <c r="CN13" s="1333"/>
      <c r="CO13" s="1333"/>
      <c r="CP13" s="1333"/>
      <c r="CQ13" s="1333"/>
      <c r="CR13" s="1333"/>
      <c r="CS13" s="1333"/>
      <c r="CT13" s="1333"/>
      <c r="CU13" s="1333"/>
      <c r="CV13" s="1333"/>
      <c r="CW13" s="1333"/>
      <c r="CX13" s="1333"/>
      <c r="CY13" s="1333"/>
      <c r="CZ13" s="1333"/>
      <c r="DA13" s="1333"/>
      <c r="DB13" s="1333"/>
      <c r="DC13" s="1333"/>
      <c r="DD13" s="1333"/>
      <c r="DE13" s="1333"/>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3"/>
      <c r="B14" s="1333"/>
      <c r="C14" s="1333"/>
      <c r="D14" s="1333"/>
      <c r="E14" s="1333"/>
      <c r="F14" s="1333"/>
      <c r="G14" s="1333"/>
      <c r="H14" s="1333"/>
      <c r="I14" s="1333"/>
      <c r="J14" s="1333"/>
      <c r="K14" s="1333"/>
      <c r="L14" s="1333"/>
      <c r="M14" s="1333"/>
      <c r="N14" s="1333"/>
      <c r="O14" s="1333"/>
      <c r="P14" s="1333"/>
      <c r="Q14" s="1333"/>
      <c r="R14" s="1333"/>
      <c r="S14" s="1333"/>
      <c r="T14" s="1333"/>
      <c r="U14" s="1333"/>
      <c r="V14" s="1333"/>
      <c r="W14" s="1333"/>
      <c r="X14" s="1333"/>
      <c r="Y14" s="1333"/>
      <c r="Z14" s="1333"/>
      <c r="AA14" s="1333"/>
      <c r="AB14" s="1333"/>
      <c r="AC14" s="1333"/>
      <c r="AD14" s="1333"/>
      <c r="AE14" s="1333"/>
      <c r="AF14" s="1333"/>
      <c r="AG14" s="1333"/>
      <c r="AH14" s="1333"/>
      <c r="AI14" s="1333"/>
      <c r="AJ14" s="1333"/>
      <c r="AK14" s="1333"/>
      <c r="AL14" s="1333"/>
      <c r="AM14" s="1333"/>
      <c r="AN14" s="1333"/>
      <c r="AO14" s="1333"/>
      <c r="AP14" s="1333"/>
      <c r="AQ14" s="1333"/>
      <c r="AR14" s="1333"/>
      <c r="AS14" s="1333"/>
      <c r="AT14" s="1333"/>
      <c r="AU14" s="1333"/>
      <c r="AV14" s="1333"/>
      <c r="AW14" s="1333"/>
      <c r="AX14" s="1333"/>
      <c r="AY14" s="1333"/>
      <c r="AZ14" s="1333"/>
      <c r="BA14" s="1333"/>
      <c r="BB14" s="1333"/>
      <c r="BC14" s="1333"/>
      <c r="BD14" s="1333"/>
      <c r="BE14" s="1333"/>
      <c r="BF14" s="1333"/>
      <c r="BG14" s="1333"/>
      <c r="BH14" s="1333"/>
      <c r="BI14" s="1333"/>
      <c r="BJ14" s="1333"/>
      <c r="BK14" s="1333"/>
      <c r="BL14" s="1333"/>
      <c r="BM14" s="1333"/>
      <c r="BN14" s="1333"/>
      <c r="BO14" s="1333"/>
      <c r="BP14" s="1333"/>
      <c r="BQ14" s="1333"/>
      <c r="BR14" s="1333"/>
      <c r="BS14" s="1333"/>
      <c r="BT14" s="1333"/>
      <c r="BU14" s="1333"/>
      <c r="BV14" s="1333"/>
      <c r="BW14" s="1333"/>
      <c r="BX14" s="1333"/>
      <c r="BY14" s="1333"/>
      <c r="BZ14" s="1333"/>
      <c r="CA14" s="1333"/>
      <c r="CB14" s="1333"/>
      <c r="CC14" s="1333"/>
      <c r="CD14" s="1333"/>
      <c r="CE14" s="1333"/>
      <c r="CF14" s="1333"/>
      <c r="CG14" s="1333"/>
      <c r="CH14" s="1333"/>
      <c r="CI14" s="1333"/>
      <c r="CJ14" s="1333"/>
      <c r="CK14" s="1333"/>
      <c r="CL14" s="1333"/>
      <c r="CM14" s="1333"/>
      <c r="CN14" s="1333"/>
      <c r="CO14" s="1333"/>
      <c r="CP14" s="1333"/>
      <c r="CQ14" s="1333"/>
      <c r="CR14" s="1333"/>
      <c r="CS14" s="1333"/>
      <c r="CT14" s="1333"/>
      <c r="CU14" s="1333"/>
      <c r="CV14" s="1333"/>
      <c r="CW14" s="1333"/>
      <c r="CX14" s="1333"/>
      <c r="CY14" s="1333"/>
      <c r="CZ14" s="1333"/>
      <c r="DA14" s="1333"/>
      <c r="DB14" s="1333"/>
      <c r="DC14" s="1333"/>
      <c r="DD14" s="1333"/>
      <c r="DE14" s="1333"/>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6"/>
      <c r="B15" s="1333"/>
      <c r="C15" s="1333"/>
      <c r="D15" s="1333"/>
      <c r="E15" s="1333"/>
      <c r="F15" s="1333"/>
      <c r="G15" s="1333"/>
      <c r="H15" s="1333"/>
      <c r="I15" s="1333"/>
      <c r="J15" s="1333"/>
      <c r="K15" s="1333"/>
      <c r="L15" s="1333"/>
      <c r="M15" s="1333"/>
      <c r="N15" s="1333"/>
      <c r="O15" s="1333"/>
      <c r="P15" s="1333"/>
      <c r="Q15" s="1333"/>
      <c r="R15" s="1333"/>
      <c r="S15" s="1333"/>
      <c r="T15" s="1333"/>
      <c r="U15" s="1333"/>
      <c r="V15" s="1333"/>
      <c r="W15" s="1333"/>
      <c r="X15" s="1333"/>
      <c r="Y15" s="1333"/>
      <c r="Z15" s="1333"/>
      <c r="AA15" s="1333"/>
      <c r="AB15" s="1333"/>
      <c r="AC15" s="1333"/>
      <c r="AD15" s="1333"/>
      <c r="AE15" s="1333"/>
      <c r="AF15" s="1333"/>
      <c r="AG15" s="1333"/>
      <c r="AH15" s="1333"/>
      <c r="AI15" s="1333"/>
      <c r="AJ15" s="1333"/>
      <c r="AK15" s="1333"/>
      <c r="AL15" s="1333"/>
      <c r="AM15" s="1333"/>
      <c r="AN15" s="1333"/>
      <c r="AO15" s="1333"/>
      <c r="AP15" s="1333"/>
      <c r="AQ15" s="1333"/>
      <c r="AR15" s="1333"/>
      <c r="AS15" s="1333"/>
      <c r="AT15" s="1333"/>
      <c r="AU15" s="1333"/>
      <c r="AV15" s="1333"/>
      <c r="AW15" s="1333"/>
      <c r="AX15" s="1333"/>
      <c r="AY15" s="1333"/>
      <c r="AZ15" s="1333"/>
      <c r="BA15" s="1333"/>
      <c r="BB15" s="1333"/>
      <c r="BC15" s="1333"/>
      <c r="BD15" s="1333"/>
      <c r="BE15" s="1333"/>
      <c r="BF15" s="1333"/>
      <c r="BG15" s="1333"/>
      <c r="BH15" s="1333"/>
      <c r="BI15" s="1333"/>
      <c r="BJ15" s="1333"/>
      <c r="BK15" s="1333"/>
      <c r="BL15" s="1333"/>
      <c r="BM15" s="1333"/>
      <c r="BN15" s="1333"/>
      <c r="BO15" s="1333"/>
      <c r="BP15" s="1333"/>
      <c r="BQ15" s="1333"/>
      <c r="BR15" s="1333"/>
      <c r="BS15" s="1333"/>
      <c r="BT15" s="1333"/>
      <c r="BU15" s="1333"/>
      <c r="BV15" s="1333"/>
      <c r="BW15" s="1333"/>
      <c r="BX15" s="1333"/>
      <c r="BY15" s="1333"/>
      <c r="BZ15" s="1333"/>
      <c r="CA15" s="1333"/>
      <c r="CB15" s="1333"/>
      <c r="CC15" s="1333"/>
      <c r="CD15" s="1333"/>
      <c r="CE15" s="1333"/>
      <c r="CF15" s="1333"/>
      <c r="CG15" s="1333"/>
      <c r="CH15" s="1333"/>
      <c r="CI15" s="1333"/>
      <c r="CJ15" s="1333"/>
      <c r="CK15" s="1333"/>
      <c r="CL15" s="1333"/>
      <c r="CM15" s="1333"/>
      <c r="CN15" s="1333"/>
      <c r="CO15" s="1333"/>
      <c r="CP15" s="1333"/>
      <c r="CQ15" s="1333"/>
      <c r="CR15" s="1333"/>
      <c r="CS15" s="1333"/>
      <c r="CT15" s="1333"/>
      <c r="CU15" s="1333"/>
      <c r="CV15" s="1333"/>
      <c r="CW15" s="1333"/>
      <c r="CX15" s="1333"/>
      <c r="CY15" s="1333"/>
      <c r="CZ15" s="1333"/>
      <c r="DA15" s="1333"/>
      <c r="DB15" s="1333"/>
      <c r="DC15" s="1333"/>
      <c r="DD15" s="1333"/>
      <c r="DE15" s="1333"/>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6"/>
      <c r="B16" s="1333"/>
      <c r="C16" s="1333"/>
      <c r="D16" s="1333"/>
      <c r="E16" s="1333"/>
      <c r="F16" s="1333"/>
      <c r="G16" s="1333"/>
      <c r="H16" s="1333"/>
      <c r="I16" s="1333"/>
      <c r="J16" s="1333"/>
      <c r="K16" s="1333"/>
      <c r="L16" s="1333"/>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1333"/>
      <c r="AK16" s="1333"/>
      <c r="AL16" s="1333"/>
      <c r="AM16" s="1333"/>
      <c r="AN16" s="1333"/>
      <c r="AO16" s="1333"/>
      <c r="AP16" s="1333"/>
      <c r="AQ16" s="1333"/>
      <c r="AR16" s="1333"/>
      <c r="AS16" s="1333"/>
      <c r="AT16" s="1333"/>
      <c r="AU16" s="1333"/>
      <c r="AV16" s="1333"/>
      <c r="AW16" s="1333"/>
      <c r="AX16" s="1333"/>
      <c r="AY16" s="1333"/>
      <c r="AZ16" s="1333"/>
      <c r="BA16" s="1333"/>
      <c r="BB16" s="1333"/>
      <c r="BC16" s="1333"/>
      <c r="BD16" s="1333"/>
      <c r="BE16" s="1333"/>
      <c r="BF16" s="1333"/>
      <c r="BG16" s="1333"/>
      <c r="BH16" s="1333"/>
      <c r="BI16" s="1333"/>
      <c r="BJ16" s="1333"/>
      <c r="BK16" s="1333"/>
      <c r="BL16" s="1333"/>
      <c r="BM16" s="1333"/>
      <c r="BN16" s="1333"/>
      <c r="BO16" s="1333"/>
      <c r="BP16" s="1333"/>
      <c r="BQ16" s="1333"/>
      <c r="BR16" s="1333"/>
      <c r="BS16" s="1333"/>
      <c r="BT16" s="1333"/>
      <c r="BU16" s="1333"/>
      <c r="BV16" s="1333"/>
      <c r="BW16" s="1333"/>
      <c r="BX16" s="1333"/>
      <c r="BY16" s="1333"/>
      <c r="BZ16" s="1333"/>
      <c r="CA16" s="1333"/>
      <c r="CB16" s="1333"/>
      <c r="CC16" s="1333"/>
      <c r="CD16" s="1333"/>
      <c r="CE16" s="1333"/>
      <c r="CF16" s="1333"/>
      <c r="CG16" s="1333"/>
      <c r="CH16" s="1333"/>
      <c r="CI16" s="1333"/>
      <c r="CJ16" s="1333"/>
      <c r="CK16" s="1333"/>
      <c r="CL16" s="1333"/>
      <c r="CM16" s="1333"/>
      <c r="CN16" s="1333"/>
      <c r="CO16" s="1333"/>
      <c r="CP16" s="1333"/>
      <c r="CQ16" s="1333"/>
      <c r="CR16" s="1333"/>
      <c r="CS16" s="1333"/>
      <c r="CT16" s="1333"/>
      <c r="CU16" s="1333"/>
      <c r="CV16" s="1333"/>
      <c r="CW16" s="1333"/>
      <c r="CX16" s="1333"/>
      <c r="CY16" s="1333"/>
      <c r="CZ16" s="1333"/>
      <c r="DA16" s="1333"/>
      <c r="DB16" s="1333"/>
      <c r="DC16" s="1333"/>
      <c r="DD16" s="1333"/>
      <c r="DE16" s="1333"/>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6"/>
      <c r="B17" s="1333"/>
      <c r="C17" s="1333"/>
      <c r="D17" s="1333"/>
      <c r="E17" s="1333"/>
      <c r="F17" s="1333"/>
      <c r="G17" s="1333"/>
      <c r="H17" s="1333"/>
      <c r="I17" s="1333"/>
      <c r="J17" s="1333"/>
      <c r="K17" s="1333"/>
      <c r="L17" s="1333"/>
      <c r="M17" s="1333"/>
      <c r="N17" s="1333"/>
      <c r="O17" s="1333"/>
      <c r="P17" s="1333"/>
      <c r="Q17" s="1333"/>
      <c r="R17" s="1333"/>
      <c r="S17" s="1333"/>
      <c r="T17" s="1333"/>
      <c r="U17" s="1333"/>
      <c r="V17" s="1333"/>
      <c r="W17" s="1333"/>
      <c r="X17" s="1333"/>
      <c r="Y17" s="1333"/>
      <c r="Z17" s="1333"/>
      <c r="AA17" s="1333"/>
      <c r="AB17" s="1333"/>
      <c r="AC17" s="1333"/>
      <c r="AD17" s="1333"/>
      <c r="AE17" s="1333"/>
      <c r="AF17" s="1333"/>
      <c r="AG17" s="1333"/>
      <c r="AH17" s="1333"/>
      <c r="AI17" s="1333"/>
      <c r="AJ17" s="1333"/>
      <c r="AK17" s="1333"/>
      <c r="AL17" s="1333"/>
      <c r="AM17" s="1333"/>
      <c r="AN17" s="1333"/>
      <c r="AO17" s="1333"/>
      <c r="AP17" s="1333"/>
      <c r="AQ17" s="1333"/>
      <c r="AR17" s="1333"/>
      <c r="AS17" s="1333"/>
      <c r="AT17" s="1333"/>
      <c r="AU17" s="1333"/>
      <c r="AV17" s="1333"/>
      <c r="AW17" s="1333"/>
      <c r="AX17" s="1333"/>
      <c r="AY17" s="1333"/>
      <c r="AZ17" s="1333"/>
      <c r="BA17" s="1333"/>
      <c r="BB17" s="1333"/>
      <c r="BC17" s="1333"/>
      <c r="BD17" s="1333"/>
      <c r="BE17" s="1333"/>
      <c r="BF17" s="1333"/>
      <c r="BG17" s="1333"/>
      <c r="BH17" s="1333"/>
      <c r="BI17" s="1333"/>
      <c r="BJ17" s="1333"/>
      <c r="BK17" s="1333"/>
      <c r="BL17" s="1333"/>
      <c r="BM17" s="1333"/>
      <c r="BN17" s="1333"/>
      <c r="BO17" s="1333"/>
      <c r="BP17" s="1333"/>
      <c r="BQ17" s="1333"/>
      <c r="BR17" s="1333"/>
      <c r="BS17" s="1333"/>
      <c r="BT17" s="1333"/>
      <c r="BU17" s="1333"/>
      <c r="BV17" s="1333"/>
      <c r="BW17" s="1333"/>
      <c r="BX17" s="1333"/>
      <c r="BY17" s="1333"/>
      <c r="BZ17" s="1333"/>
      <c r="CA17" s="1333"/>
      <c r="CB17" s="1333"/>
      <c r="CC17" s="1333"/>
      <c r="CD17" s="1333"/>
      <c r="CE17" s="1333"/>
      <c r="CF17" s="1333"/>
      <c r="CG17" s="1333"/>
      <c r="CH17" s="1333"/>
      <c r="CI17" s="1333"/>
      <c r="CJ17" s="1333"/>
      <c r="CK17" s="1333"/>
      <c r="CL17" s="1333"/>
      <c r="CM17" s="1333"/>
      <c r="CN17" s="1333"/>
      <c r="CO17" s="1333"/>
      <c r="CP17" s="1333"/>
      <c r="CQ17" s="1333"/>
      <c r="CR17" s="1333"/>
      <c r="CS17" s="1333"/>
      <c r="CT17" s="1333"/>
      <c r="CU17" s="1333"/>
      <c r="CV17" s="1333"/>
      <c r="CW17" s="1333"/>
      <c r="CX17" s="1333"/>
      <c r="CY17" s="1333"/>
      <c r="CZ17" s="1333"/>
      <c r="DA17" s="1333"/>
      <c r="DB17" s="1333"/>
      <c r="DC17" s="1333"/>
      <c r="DD17" s="1333"/>
      <c r="DE17" s="1333"/>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6"/>
      <c r="B18" s="1333"/>
      <c r="C18" s="1333"/>
      <c r="D18" s="1333"/>
      <c r="E18" s="1333"/>
      <c r="F18" s="1333"/>
      <c r="G18" s="1333"/>
      <c r="H18" s="1333"/>
      <c r="I18" s="1333"/>
      <c r="J18" s="1333"/>
      <c r="K18" s="1333"/>
      <c r="L18" s="1333"/>
      <c r="M18" s="1333"/>
      <c r="N18" s="1333"/>
      <c r="O18" s="1333"/>
      <c r="P18" s="1333"/>
      <c r="Q18" s="1333"/>
      <c r="R18" s="1333"/>
      <c r="S18" s="1333"/>
      <c r="T18" s="1333"/>
      <c r="U18" s="1333"/>
      <c r="V18" s="1333"/>
      <c r="W18" s="1333"/>
      <c r="X18" s="1333"/>
      <c r="Y18" s="1333"/>
      <c r="Z18" s="1333"/>
      <c r="AA18" s="1333"/>
      <c r="AB18" s="1333"/>
      <c r="AC18" s="1333"/>
      <c r="AD18" s="1333"/>
      <c r="AE18" s="1333"/>
      <c r="AF18" s="1333"/>
      <c r="AG18" s="1333"/>
      <c r="AH18" s="1333"/>
      <c r="AI18" s="1333"/>
      <c r="AJ18" s="1333"/>
      <c r="AK18" s="1333"/>
      <c r="AL18" s="1333"/>
      <c r="AM18" s="1333"/>
      <c r="AN18" s="1333"/>
      <c r="AO18" s="1333"/>
      <c r="AP18" s="1333"/>
      <c r="AQ18" s="1333"/>
      <c r="AR18" s="1333"/>
      <c r="AS18" s="1333"/>
      <c r="AT18" s="1333"/>
      <c r="AU18" s="1333"/>
      <c r="AV18" s="1333"/>
      <c r="AW18" s="1333"/>
      <c r="AX18" s="1333"/>
      <c r="AY18" s="1333"/>
      <c r="AZ18" s="1333"/>
      <c r="BA18" s="1333"/>
      <c r="BB18" s="1333"/>
      <c r="BC18" s="1333"/>
      <c r="BD18" s="1333"/>
      <c r="BE18" s="1333"/>
      <c r="BF18" s="1333"/>
      <c r="BG18" s="1333"/>
      <c r="BH18" s="1333"/>
      <c r="BI18" s="1333"/>
      <c r="BJ18" s="1333"/>
      <c r="BK18" s="1333"/>
      <c r="BL18" s="1333"/>
      <c r="BM18" s="1333"/>
      <c r="BN18" s="1333"/>
      <c r="BO18" s="1333"/>
      <c r="BP18" s="1333"/>
      <c r="BQ18" s="1333"/>
      <c r="BR18" s="1333"/>
      <c r="BS18" s="1333"/>
      <c r="BT18" s="1333"/>
      <c r="BU18" s="1333"/>
      <c r="BV18" s="1333"/>
      <c r="BW18" s="1333"/>
      <c r="BX18" s="1333"/>
      <c r="BY18" s="1333"/>
      <c r="BZ18" s="1333"/>
      <c r="CA18" s="1333"/>
      <c r="CB18" s="1333"/>
      <c r="CC18" s="1333"/>
      <c r="CD18" s="1333"/>
      <c r="CE18" s="1333"/>
      <c r="CF18" s="1333"/>
      <c r="CG18" s="1333"/>
      <c r="CH18" s="1333"/>
      <c r="CI18" s="1333"/>
      <c r="CJ18" s="1333"/>
      <c r="CK18" s="1333"/>
      <c r="CL18" s="1333"/>
      <c r="CM18" s="1333"/>
      <c r="CN18" s="1333"/>
      <c r="CO18" s="1333"/>
      <c r="CP18" s="1333"/>
      <c r="CQ18" s="1333"/>
      <c r="CR18" s="1333"/>
      <c r="CS18" s="1333"/>
      <c r="CT18" s="1333"/>
      <c r="CU18" s="1333"/>
      <c r="CV18" s="1333"/>
      <c r="CW18" s="1333"/>
      <c r="CX18" s="1333"/>
      <c r="CY18" s="1333"/>
      <c r="CZ18" s="1333"/>
      <c r="DA18" s="1333"/>
      <c r="DB18" s="1333"/>
      <c r="DC18" s="1333"/>
      <c r="DD18" s="1333"/>
      <c r="DE18" s="1333"/>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6"/>
      <c r="DE19" s="1276"/>
    </row>
    <row r="20" spans="1:351" ht="13.5" x14ac:dyDescent="0.15">
      <c r="DD20" s="1276"/>
      <c r="DE20" s="1276"/>
    </row>
    <row r="21" spans="1:351" ht="17.25" x14ac:dyDescent="0.15">
      <c r="B21" s="1332"/>
      <c r="C21" s="1328"/>
      <c r="D21" s="1328"/>
      <c r="E21" s="1328"/>
      <c r="F21" s="1328"/>
      <c r="G21" s="1328"/>
      <c r="H21" s="1328"/>
      <c r="I21" s="1328"/>
      <c r="J21" s="1328"/>
      <c r="K21" s="1328"/>
      <c r="L21" s="1328"/>
      <c r="M21" s="1328"/>
      <c r="N21" s="1331"/>
      <c r="O21" s="1328"/>
      <c r="P21" s="1328"/>
      <c r="Q21" s="1328"/>
      <c r="R21" s="1328"/>
      <c r="S21" s="1328"/>
      <c r="T21" s="1328"/>
      <c r="U21" s="1328"/>
      <c r="V21" s="1328"/>
      <c r="W21" s="1328"/>
      <c r="X21" s="1328"/>
      <c r="Y21" s="1328"/>
      <c r="Z21" s="1328"/>
      <c r="AA21" s="1328"/>
      <c r="AB21" s="1328"/>
      <c r="AC21" s="1328"/>
      <c r="AD21" s="1328"/>
      <c r="AE21" s="1328"/>
      <c r="AF21" s="1328"/>
      <c r="AG21" s="1328"/>
      <c r="AH21" s="1328"/>
      <c r="AI21" s="1328"/>
      <c r="AJ21" s="1328"/>
      <c r="AK21" s="1328"/>
      <c r="AL21" s="1328"/>
      <c r="AM21" s="1328"/>
      <c r="AN21" s="1328"/>
      <c r="AO21" s="1328"/>
      <c r="AP21" s="1328"/>
      <c r="AQ21" s="1328"/>
      <c r="AR21" s="1328"/>
      <c r="AS21" s="1328"/>
      <c r="AT21" s="1331"/>
      <c r="AU21" s="1328"/>
      <c r="AV21" s="1328"/>
      <c r="AW21" s="1328"/>
      <c r="AX21" s="1328"/>
      <c r="AY21" s="1328"/>
      <c r="AZ21" s="1328"/>
      <c r="BA21" s="1328"/>
      <c r="BB21" s="1328"/>
      <c r="BC21" s="1328"/>
      <c r="BD21" s="1328"/>
      <c r="BE21" s="1328"/>
      <c r="BF21" s="1331"/>
      <c r="BG21" s="1328"/>
      <c r="BH21" s="1328"/>
      <c r="BI21" s="1328"/>
      <c r="BJ21" s="1328"/>
      <c r="BK21" s="1328"/>
      <c r="BL21" s="1328"/>
      <c r="BM21" s="1328"/>
      <c r="BN21" s="1328"/>
      <c r="BO21" s="1328"/>
      <c r="BP21" s="1328"/>
      <c r="BQ21" s="1328"/>
      <c r="BR21" s="1331"/>
      <c r="BS21" s="1328"/>
      <c r="BT21" s="1328"/>
      <c r="BU21" s="1328"/>
      <c r="BV21" s="1328"/>
      <c r="BW21" s="1328"/>
      <c r="BX21" s="1328"/>
      <c r="BY21" s="1328"/>
      <c r="BZ21" s="1328"/>
      <c r="CA21" s="1328"/>
      <c r="CB21" s="1328"/>
      <c r="CC21" s="1328"/>
      <c r="CD21" s="1331"/>
      <c r="CE21" s="1328"/>
      <c r="CF21" s="1328"/>
      <c r="CG21" s="1328"/>
      <c r="CH21" s="1328"/>
      <c r="CI21" s="1328"/>
      <c r="CJ21" s="1328"/>
      <c r="CK21" s="1328"/>
      <c r="CL21" s="1328"/>
      <c r="CM21" s="1328"/>
      <c r="CN21" s="1328"/>
      <c r="CO21" s="1328"/>
      <c r="CP21" s="1331"/>
      <c r="CQ21" s="1328"/>
      <c r="CR21" s="1328"/>
      <c r="CS21" s="1328"/>
      <c r="CT21" s="1328"/>
      <c r="CU21" s="1328"/>
      <c r="CV21" s="1328"/>
      <c r="CW21" s="1328"/>
      <c r="CX21" s="1328"/>
      <c r="CY21" s="1328"/>
      <c r="CZ21" s="1328"/>
      <c r="DA21" s="1328"/>
      <c r="DB21" s="1331"/>
      <c r="DC21" s="1328"/>
      <c r="DD21" s="1327"/>
      <c r="DE21" s="1276"/>
      <c r="MM21" s="1330"/>
    </row>
    <row r="22" spans="1:351" ht="17.25" x14ac:dyDescent="0.15">
      <c r="B22" s="1277"/>
      <c r="MM22" s="1330"/>
    </row>
    <row r="23" spans="1:351" ht="13.5" x14ac:dyDescent="0.15">
      <c r="B23" s="1277"/>
    </row>
    <row r="24" spans="1:351" ht="13.5" x14ac:dyDescent="0.15">
      <c r="B24" s="1277"/>
    </row>
    <row r="25" spans="1:351" ht="13.5" x14ac:dyDescent="0.15">
      <c r="B25" s="1277"/>
    </row>
    <row r="26" spans="1:351" ht="13.5" x14ac:dyDescent="0.15">
      <c r="B26" s="1277"/>
    </row>
    <row r="27" spans="1:351" ht="13.5" x14ac:dyDescent="0.15">
      <c r="B27" s="1277"/>
    </row>
    <row r="28" spans="1:351" ht="13.5" x14ac:dyDescent="0.15">
      <c r="B28" s="1277"/>
    </row>
    <row r="29" spans="1:351" ht="13.5" x14ac:dyDescent="0.15">
      <c r="B29" s="1277"/>
    </row>
    <row r="30" spans="1:351" ht="13.5" x14ac:dyDescent="0.15">
      <c r="B30" s="1277"/>
    </row>
    <row r="31" spans="1:351" ht="13.5" x14ac:dyDescent="0.15">
      <c r="B31" s="1277"/>
    </row>
    <row r="32" spans="1:351" ht="13.5" x14ac:dyDescent="0.15">
      <c r="B32" s="1277"/>
    </row>
    <row r="33" spans="2:109" ht="13.5" x14ac:dyDescent="0.15">
      <c r="B33" s="1277"/>
    </row>
    <row r="34" spans="2:109" ht="13.5" x14ac:dyDescent="0.15">
      <c r="B34" s="1277"/>
    </row>
    <row r="35" spans="2:109" ht="13.5" x14ac:dyDescent="0.15">
      <c r="B35" s="1277"/>
    </row>
    <row r="36" spans="2:109" ht="13.5" x14ac:dyDescent="0.15">
      <c r="B36" s="1277"/>
    </row>
    <row r="37" spans="2:109" ht="13.5" x14ac:dyDescent="0.15">
      <c r="B37" s="1277"/>
    </row>
    <row r="38" spans="2:109" ht="13.5" x14ac:dyDescent="0.15">
      <c r="B38" s="1277"/>
    </row>
    <row r="39" spans="2:109" ht="13.5" x14ac:dyDescent="0.15">
      <c r="B39" s="1282"/>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0"/>
    </row>
    <row r="40" spans="2:109" ht="13.5" x14ac:dyDescent="0.15">
      <c r="B40" s="1318"/>
      <c r="DD40" s="1318"/>
      <c r="DE40" s="1276"/>
    </row>
    <row r="41" spans="2:109" ht="17.25" x14ac:dyDescent="0.15">
      <c r="B41" s="1329" t="s">
        <v>621</v>
      </c>
      <c r="C41" s="1328"/>
      <c r="D41" s="1328"/>
      <c r="E41" s="1328"/>
      <c r="F41" s="1328"/>
      <c r="G41" s="1328"/>
      <c r="H41" s="1328"/>
      <c r="I41" s="1328"/>
      <c r="J41" s="1328"/>
      <c r="K41" s="1328"/>
      <c r="L41" s="1328"/>
      <c r="M41" s="1328"/>
      <c r="N41" s="1328"/>
      <c r="O41" s="1328"/>
      <c r="P41" s="1328"/>
      <c r="Q41" s="1328"/>
      <c r="R41" s="1328"/>
      <c r="S41" s="1328"/>
      <c r="T41" s="1328"/>
      <c r="U41" s="1328"/>
      <c r="V41" s="1328"/>
      <c r="W41" s="1328"/>
      <c r="X41" s="1328"/>
      <c r="Y41" s="1328"/>
      <c r="Z41" s="1328"/>
      <c r="AA41" s="1328"/>
      <c r="AB41" s="1328"/>
      <c r="AC41" s="1328"/>
      <c r="AD41" s="1328"/>
      <c r="AE41" s="1328"/>
      <c r="AF41" s="1328"/>
      <c r="AG41" s="1328"/>
      <c r="AH41" s="1328"/>
      <c r="AI41" s="1328"/>
      <c r="AJ41" s="1328"/>
      <c r="AK41" s="1328"/>
      <c r="AL41" s="1328"/>
      <c r="AM41" s="1328"/>
      <c r="AN41" s="1328"/>
      <c r="AO41" s="1328"/>
      <c r="AP41" s="1328"/>
      <c r="AQ41" s="1328"/>
      <c r="AR41" s="1328"/>
      <c r="AS41" s="1328"/>
      <c r="AT41" s="1328"/>
      <c r="AU41" s="1328"/>
      <c r="AV41" s="1328"/>
      <c r="AW41" s="1328"/>
      <c r="AX41" s="1328"/>
      <c r="AY41" s="1328"/>
      <c r="AZ41" s="1328"/>
      <c r="BA41" s="1328"/>
      <c r="BB41" s="1328"/>
      <c r="BC41" s="1328"/>
      <c r="BD41" s="1328"/>
      <c r="BE41" s="1328"/>
      <c r="BF41" s="1328"/>
      <c r="BG41" s="1328"/>
      <c r="BH41" s="1328"/>
      <c r="BI41" s="1328"/>
      <c r="BJ41" s="1328"/>
      <c r="BK41" s="1328"/>
      <c r="BL41" s="1328"/>
      <c r="BM41" s="1328"/>
      <c r="BN41" s="1328"/>
      <c r="BO41" s="1328"/>
      <c r="BP41" s="1328"/>
      <c r="BQ41" s="1328"/>
      <c r="BR41" s="1328"/>
      <c r="BS41" s="1328"/>
      <c r="BT41" s="1328"/>
      <c r="BU41" s="1328"/>
      <c r="BV41" s="1328"/>
      <c r="BW41" s="1328"/>
      <c r="BX41" s="1328"/>
      <c r="BY41" s="1328"/>
      <c r="BZ41" s="1328"/>
      <c r="CA41" s="1328"/>
      <c r="CB41" s="1328"/>
      <c r="CC41" s="1328"/>
      <c r="CD41" s="1328"/>
      <c r="CE41" s="1328"/>
      <c r="CF41" s="1328"/>
      <c r="CG41" s="1328"/>
      <c r="CH41" s="1328"/>
      <c r="CI41" s="1328"/>
      <c r="CJ41" s="1328"/>
      <c r="CK41" s="1328"/>
      <c r="CL41" s="1328"/>
      <c r="CM41" s="1328"/>
      <c r="CN41" s="1328"/>
      <c r="CO41" s="1328"/>
      <c r="CP41" s="1328"/>
      <c r="CQ41" s="1328"/>
      <c r="CR41" s="1328"/>
      <c r="CS41" s="1328"/>
      <c r="CT41" s="1328"/>
      <c r="CU41" s="1328"/>
      <c r="CV41" s="1328"/>
      <c r="CW41" s="1328"/>
      <c r="CX41" s="1328"/>
      <c r="CY41" s="1328"/>
      <c r="CZ41" s="1328"/>
      <c r="DA41" s="1328"/>
      <c r="DB41" s="1328"/>
      <c r="DC41" s="1328"/>
      <c r="DD41" s="1327"/>
    </row>
    <row r="42" spans="2:109" ht="13.5" x14ac:dyDescent="0.15">
      <c r="B42" s="1277"/>
      <c r="G42" s="1314"/>
      <c r="I42" s="1313"/>
      <c r="J42" s="1313"/>
      <c r="K42" s="1313"/>
      <c r="AM42" s="1314"/>
      <c r="AN42" s="1314" t="s">
        <v>617</v>
      </c>
      <c r="AP42" s="1313"/>
      <c r="AQ42" s="1313"/>
      <c r="AR42" s="1313"/>
      <c r="AY42" s="1314"/>
      <c r="BA42" s="1313"/>
      <c r="BB42" s="1313"/>
      <c r="BC42" s="1313"/>
      <c r="BK42" s="1314"/>
      <c r="BM42" s="1313"/>
      <c r="BN42" s="1313"/>
      <c r="BO42" s="1313"/>
      <c r="BW42" s="1314"/>
      <c r="BY42" s="1313"/>
      <c r="BZ42" s="1313"/>
      <c r="CA42" s="1313"/>
      <c r="CI42" s="1314"/>
      <c r="CK42" s="1313"/>
      <c r="CL42" s="1313"/>
      <c r="CM42" s="1313"/>
      <c r="CU42" s="1314"/>
      <c r="CW42" s="1313"/>
      <c r="CX42" s="1313"/>
      <c r="CY42" s="1313"/>
    </row>
    <row r="43" spans="2:109" ht="13.5" customHeight="1" x14ac:dyDescent="0.15">
      <c r="B43" s="1277"/>
      <c r="AN43" s="1312" t="s">
        <v>620</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0"/>
    </row>
    <row r="44" spans="2:109" ht="13.5" x14ac:dyDescent="0.15">
      <c r="B44" s="1277"/>
      <c r="AN44" s="1309"/>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7"/>
    </row>
    <row r="45" spans="2:109" ht="13.5" x14ac:dyDescent="0.15">
      <c r="B45" s="1277"/>
      <c r="AN45" s="1309"/>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7"/>
    </row>
    <row r="46" spans="2:109" ht="13.5" x14ac:dyDescent="0.15">
      <c r="B46" s="1277"/>
      <c r="AN46" s="1309"/>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7"/>
    </row>
    <row r="47" spans="2:109" ht="13.5" x14ac:dyDescent="0.15">
      <c r="B47" s="1277"/>
      <c r="AN47" s="1306"/>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4"/>
    </row>
    <row r="48" spans="2:109" ht="13.5" x14ac:dyDescent="0.15">
      <c r="B48" s="1277"/>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ht="13.5" x14ac:dyDescent="0.15">
      <c r="B49" s="1277"/>
      <c r="AN49" s="1276" t="s">
        <v>615</v>
      </c>
    </row>
    <row r="50" spans="1:109" ht="13.5" x14ac:dyDescent="0.15">
      <c r="B50" s="1277"/>
      <c r="G50" s="1289"/>
      <c r="H50" s="1289"/>
      <c r="I50" s="1289"/>
      <c r="J50" s="1289"/>
      <c r="K50" s="1298"/>
      <c r="L50" s="1298"/>
      <c r="M50" s="1297"/>
      <c r="N50" s="1297"/>
      <c r="AN50" s="1296"/>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4"/>
      <c r="BP50" s="1286" t="s">
        <v>570</v>
      </c>
      <c r="BQ50" s="1286"/>
      <c r="BR50" s="1286"/>
      <c r="BS50" s="1286"/>
      <c r="BT50" s="1286"/>
      <c r="BU50" s="1286"/>
      <c r="BV50" s="1286"/>
      <c r="BW50" s="1286"/>
      <c r="BX50" s="1286" t="s">
        <v>571</v>
      </c>
      <c r="BY50" s="1286"/>
      <c r="BZ50" s="1286"/>
      <c r="CA50" s="1286"/>
      <c r="CB50" s="1286"/>
      <c r="CC50" s="1286"/>
      <c r="CD50" s="1286"/>
      <c r="CE50" s="1286"/>
      <c r="CF50" s="1286" t="s">
        <v>572</v>
      </c>
      <c r="CG50" s="1286"/>
      <c r="CH50" s="1286"/>
      <c r="CI50" s="1286"/>
      <c r="CJ50" s="1286"/>
      <c r="CK50" s="1286"/>
      <c r="CL50" s="1286"/>
      <c r="CM50" s="1286"/>
      <c r="CN50" s="1286" t="s">
        <v>573</v>
      </c>
      <c r="CO50" s="1286"/>
      <c r="CP50" s="1286"/>
      <c r="CQ50" s="1286"/>
      <c r="CR50" s="1286"/>
      <c r="CS50" s="1286"/>
      <c r="CT50" s="1286"/>
      <c r="CU50" s="1286"/>
      <c r="CV50" s="1286" t="s">
        <v>574</v>
      </c>
      <c r="CW50" s="1286"/>
      <c r="CX50" s="1286"/>
      <c r="CY50" s="1286"/>
      <c r="CZ50" s="1286"/>
      <c r="DA50" s="1286"/>
      <c r="DB50" s="1286"/>
      <c r="DC50" s="1286"/>
    </row>
    <row r="51" spans="1:109" ht="13.5" customHeight="1" x14ac:dyDescent="0.15">
      <c r="B51" s="1277"/>
      <c r="G51" s="1293"/>
      <c r="H51" s="1293"/>
      <c r="I51" s="1326"/>
      <c r="J51" s="1326"/>
      <c r="K51" s="1292"/>
      <c r="L51" s="1292"/>
      <c r="M51" s="1292"/>
      <c r="N51" s="1292"/>
      <c r="AM51" s="1291"/>
      <c r="AN51" s="1285" t="s">
        <v>614</v>
      </c>
      <c r="AO51" s="1285"/>
      <c r="AP51" s="1285"/>
      <c r="AQ51" s="1285"/>
      <c r="AR51" s="1285"/>
      <c r="AS51" s="1285"/>
      <c r="AT51" s="1285"/>
      <c r="AU51" s="1285"/>
      <c r="AV51" s="1285"/>
      <c r="AW51" s="1285"/>
      <c r="AX51" s="1285"/>
      <c r="AY51" s="1285"/>
      <c r="AZ51" s="1285"/>
      <c r="BA51" s="1285"/>
      <c r="BB51" s="1285" t="s">
        <v>612</v>
      </c>
      <c r="BC51" s="1285"/>
      <c r="BD51" s="1285"/>
      <c r="BE51" s="1285"/>
      <c r="BF51" s="1285"/>
      <c r="BG51" s="1285"/>
      <c r="BH51" s="1285"/>
      <c r="BI51" s="1285"/>
      <c r="BJ51" s="1285"/>
      <c r="BK51" s="1285"/>
      <c r="BL51" s="1285"/>
      <c r="BM51" s="1285"/>
      <c r="BN51" s="1285"/>
      <c r="BO51" s="1285"/>
      <c r="BP51" s="1284">
        <v>43.9</v>
      </c>
      <c r="BQ51" s="1284"/>
      <c r="BR51" s="1284"/>
      <c r="BS51" s="1284"/>
      <c r="BT51" s="1284"/>
      <c r="BU51" s="1284"/>
      <c r="BV51" s="1284"/>
      <c r="BW51" s="1284"/>
      <c r="BX51" s="1284">
        <v>24.8</v>
      </c>
      <c r="BY51" s="1284"/>
      <c r="BZ51" s="1284"/>
      <c r="CA51" s="1284"/>
      <c r="CB51" s="1284"/>
      <c r="CC51" s="1284"/>
      <c r="CD51" s="1284"/>
      <c r="CE51" s="1284"/>
      <c r="CF51" s="1284">
        <v>24.1</v>
      </c>
      <c r="CG51" s="1284"/>
      <c r="CH51" s="1284"/>
      <c r="CI51" s="1284"/>
      <c r="CJ51" s="1284"/>
      <c r="CK51" s="1284"/>
      <c r="CL51" s="1284"/>
      <c r="CM51" s="1284"/>
      <c r="CN51" s="1284">
        <v>24.2</v>
      </c>
      <c r="CO51" s="1284"/>
      <c r="CP51" s="1284"/>
      <c r="CQ51" s="1284"/>
      <c r="CR51" s="1284"/>
      <c r="CS51" s="1284"/>
      <c r="CT51" s="1284"/>
      <c r="CU51" s="1284"/>
      <c r="CV51" s="1284">
        <v>16.899999999999999</v>
      </c>
      <c r="CW51" s="1284"/>
      <c r="CX51" s="1284"/>
      <c r="CY51" s="1284"/>
      <c r="CZ51" s="1284"/>
      <c r="DA51" s="1284"/>
      <c r="DB51" s="1284"/>
      <c r="DC51" s="1284"/>
    </row>
    <row r="52" spans="1:109" ht="13.5" x14ac:dyDescent="0.15">
      <c r="B52" s="1277"/>
      <c r="G52" s="1293"/>
      <c r="H52" s="1293"/>
      <c r="I52" s="1326"/>
      <c r="J52" s="1326"/>
      <c r="K52" s="1292"/>
      <c r="L52" s="1292"/>
      <c r="M52" s="1292"/>
      <c r="N52" s="1292"/>
      <c r="AM52" s="1291"/>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x14ac:dyDescent="0.15">
      <c r="A53" s="1313"/>
      <c r="B53" s="1277"/>
      <c r="G53" s="1293"/>
      <c r="H53" s="1293"/>
      <c r="I53" s="1289"/>
      <c r="J53" s="1289"/>
      <c r="K53" s="1292"/>
      <c r="L53" s="1292"/>
      <c r="M53" s="1292"/>
      <c r="N53" s="1292"/>
      <c r="AM53" s="1291"/>
      <c r="AN53" s="1285"/>
      <c r="AO53" s="1285"/>
      <c r="AP53" s="1285"/>
      <c r="AQ53" s="1285"/>
      <c r="AR53" s="1285"/>
      <c r="AS53" s="1285"/>
      <c r="AT53" s="1285"/>
      <c r="AU53" s="1285"/>
      <c r="AV53" s="1285"/>
      <c r="AW53" s="1285"/>
      <c r="AX53" s="1285"/>
      <c r="AY53" s="1285"/>
      <c r="AZ53" s="1285"/>
      <c r="BA53" s="1285"/>
      <c r="BB53" s="1285" t="s">
        <v>619</v>
      </c>
      <c r="BC53" s="1285"/>
      <c r="BD53" s="1285"/>
      <c r="BE53" s="1285"/>
      <c r="BF53" s="1285"/>
      <c r="BG53" s="1285"/>
      <c r="BH53" s="1285"/>
      <c r="BI53" s="1285"/>
      <c r="BJ53" s="1285"/>
      <c r="BK53" s="1285"/>
      <c r="BL53" s="1285"/>
      <c r="BM53" s="1285"/>
      <c r="BN53" s="1285"/>
      <c r="BO53" s="1285"/>
      <c r="BP53" s="1284">
        <v>75.900000000000006</v>
      </c>
      <c r="BQ53" s="1284"/>
      <c r="BR53" s="1284"/>
      <c r="BS53" s="1284"/>
      <c r="BT53" s="1284"/>
      <c r="BU53" s="1284"/>
      <c r="BV53" s="1284"/>
      <c r="BW53" s="1284"/>
      <c r="BX53" s="1284">
        <v>72.400000000000006</v>
      </c>
      <c r="BY53" s="1284"/>
      <c r="BZ53" s="1284"/>
      <c r="CA53" s="1284"/>
      <c r="CB53" s="1284"/>
      <c r="CC53" s="1284"/>
      <c r="CD53" s="1284"/>
      <c r="CE53" s="1284"/>
      <c r="CF53" s="1284">
        <v>73.3</v>
      </c>
      <c r="CG53" s="1284"/>
      <c r="CH53" s="1284"/>
      <c r="CI53" s="1284"/>
      <c r="CJ53" s="1284"/>
      <c r="CK53" s="1284"/>
      <c r="CL53" s="1284"/>
      <c r="CM53" s="1284"/>
      <c r="CN53" s="1284">
        <v>74.3</v>
      </c>
      <c r="CO53" s="1284"/>
      <c r="CP53" s="1284"/>
      <c r="CQ53" s="1284"/>
      <c r="CR53" s="1284"/>
      <c r="CS53" s="1284"/>
      <c r="CT53" s="1284"/>
      <c r="CU53" s="1284"/>
      <c r="CV53" s="1284">
        <v>75.3</v>
      </c>
      <c r="CW53" s="1284"/>
      <c r="CX53" s="1284"/>
      <c r="CY53" s="1284"/>
      <c r="CZ53" s="1284"/>
      <c r="DA53" s="1284"/>
      <c r="DB53" s="1284"/>
      <c r="DC53" s="1284"/>
    </row>
    <row r="54" spans="1:109" ht="13.5" x14ac:dyDescent="0.15">
      <c r="A54" s="1313"/>
      <c r="B54" s="1277"/>
      <c r="G54" s="1293"/>
      <c r="H54" s="1293"/>
      <c r="I54" s="1289"/>
      <c r="J54" s="1289"/>
      <c r="K54" s="1292"/>
      <c r="L54" s="1292"/>
      <c r="M54" s="1292"/>
      <c r="N54" s="1292"/>
      <c r="AM54" s="1291"/>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x14ac:dyDescent="0.15">
      <c r="A55" s="1313"/>
      <c r="B55" s="1277"/>
      <c r="G55" s="1289"/>
      <c r="H55" s="1289"/>
      <c r="I55" s="1289"/>
      <c r="J55" s="1289"/>
      <c r="K55" s="1292"/>
      <c r="L55" s="1292"/>
      <c r="M55" s="1292"/>
      <c r="N55" s="1292"/>
      <c r="AN55" s="1286" t="s">
        <v>613</v>
      </c>
      <c r="AO55" s="1286"/>
      <c r="AP55" s="1286"/>
      <c r="AQ55" s="1286"/>
      <c r="AR55" s="1286"/>
      <c r="AS55" s="1286"/>
      <c r="AT55" s="1286"/>
      <c r="AU55" s="1286"/>
      <c r="AV55" s="1286"/>
      <c r="AW55" s="1286"/>
      <c r="AX55" s="1286"/>
      <c r="AY55" s="1286"/>
      <c r="AZ55" s="1286"/>
      <c r="BA55" s="1286"/>
      <c r="BB55" s="1285" t="s">
        <v>612</v>
      </c>
      <c r="BC55" s="1285"/>
      <c r="BD55" s="1285"/>
      <c r="BE55" s="1285"/>
      <c r="BF55" s="1285"/>
      <c r="BG55" s="1285"/>
      <c r="BH55" s="1285"/>
      <c r="BI55" s="1285"/>
      <c r="BJ55" s="1285"/>
      <c r="BK55" s="1285"/>
      <c r="BL55" s="1285"/>
      <c r="BM55" s="1285"/>
      <c r="BN55" s="1285"/>
      <c r="BO55" s="1285"/>
      <c r="BP55" s="1284">
        <v>44.9</v>
      </c>
      <c r="BQ55" s="1284"/>
      <c r="BR55" s="1284"/>
      <c r="BS55" s="1284"/>
      <c r="BT55" s="1284"/>
      <c r="BU55" s="1284"/>
      <c r="BV55" s="1284"/>
      <c r="BW55" s="1284"/>
      <c r="BX55" s="1284">
        <v>44.9</v>
      </c>
      <c r="BY55" s="1284"/>
      <c r="BZ55" s="1284"/>
      <c r="CA55" s="1284"/>
      <c r="CB55" s="1284"/>
      <c r="CC55" s="1284"/>
      <c r="CD55" s="1284"/>
      <c r="CE55" s="1284"/>
      <c r="CF55" s="1284">
        <v>40.799999999999997</v>
      </c>
      <c r="CG55" s="1284"/>
      <c r="CH55" s="1284"/>
      <c r="CI55" s="1284"/>
      <c r="CJ55" s="1284"/>
      <c r="CK55" s="1284"/>
      <c r="CL55" s="1284"/>
      <c r="CM55" s="1284"/>
      <c r="CN55" s="1284">
        <v>38.5</v>
      </c>
      <c r="CO55" s="1284"/>
      <c r="CP55" s="1284"/>
      <c r="CQ55" s="1284"/>
      <c r="CR55" s="1284"/>
      <c r="CS55" s="1284"/>
      <c r="CT55" s="1284"/>
      <c r="CU55" s="1284"/>
      <c r="CV55" s="1284">
        <v>35.5</v>
      </c>
      <c r="CW55" s="1284"/>
      <c r="CX55" s="1284"/>
      <c r="CY55" s="1284"/>
      <c r="CZ55" s="1284"/>
      <c r="DA55" s="1284"/>
      <c r="DB55" s="1284"/>
      <c r="DC55" s="1284"/>
    </row>
    <row r="56" spans="1:109" ht="13.5" x14ac:dyDescent="0.15">
      <c r="A56" s="1313"/>
      <c r="B56" s="1277"/>
      <c r="G56" s="1289"/>
      <c r="H56" s="1289"/>
      <c r="I56" s="1289"/>
      <c r="J56" s="1289"/>
      <c r="K56" s="1292"/>
      <c r="L56" s="1292"/>
      <c r="M56" s="1292"/>
      <c r="N56" s="1292"/>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1313" customFormat="1" ht="13.5" x14ac:dyDescent="0.15">
      <c r="B57" s="1319"/>
      <c r="G57" s="1289"/>
      <c r="H57" s="1289"/>
      <c r="I57" s="1288"/>
      <c r="J57" s="1288"/>
      <c r="K57" s="1292"/>
      <c r="L57" s="1292"/>
      <c r="M57" s="1292"/>
      <c r="N57" s="1292"/>
      <c r="AM57" s="1276"/>
      <c r="AN57" s="1286"/>
      <c r="AO57" s="1286"/>
      <c r="AP57" s="1286"/>
      <c r="AQ57" s="1286"/>
      <c r="AR57" s="1286"/>
      <c r="AS57" s="1286"/>
      <c r="AT57" s="1286"/>
      <c r="AU57" s="1286"/>
      <c r="AV57" s="1286"/>
      <c r="AW57" s="1286"/>
      <c r="AX57" s="1286"/>
      <c r="AY57" s="1286"/>
      <c r="AZ57" s="1286"/>
      <c r="BA57" s="1286"/>
      <c r="BB57" s="1285" t="s">
        <v>619</v>
      </c>
      <c r="BC57" s="1285"/>
      <c r="BD57" s="1285"/>
      <c r="BE57" s="1285"/>
      <c r="BF57" s="1285"/>
      <c r="BG57" s="1285"/>
      <c r="BH57" s="1285"/>
      <c r="BI57" s="1285"/>
      <c r="BJ57" s="1285"/>
      <c r="BK57" s="1285"/>
      <c r="BL57" s="1285"/>
      <c r="BM57" s="1285"/>
      <c r="BN57" s="1285"/>
      <c r="BO57" s="1285"/>
      <c r="BP57" s="1284">
        <v>61.9</v>
      </c>
      <c r="BQ57" s="1284"/>
      <c r="BR57" s="1284"/>
      <c r="BS57" s="1284"/>
      <c r="BT57" s="1284"/>
      <c r="BU57" s="1284"/>
      <c r="BV57" s="1284"/>
      <c r="BW57" s="1284"/>
      <c r="BX57" s="1284">
        <v>62.6</v>
      </c>
      <c r="BY57" s="1284"/>
      <c r="BZ57" s="1284"/>
      <c r="CA57" s="1284"/>
      <c r="CB57" s="1284"/>
      <c r="CC57" s="1284"/>
      <c r="CD57" s="1284"/>
      <c r="CE57" s="1284"/>
      <c r="CF57" s="1284">
        <v>63.5</v>
      </c>
      <c r="CG57" s="1284"/>
      <c r="CH57" s="1284"/>
      <c r="CI57" s="1284"/>
      <c r="CJ57" s="1284"/>
      <c r="CK57" s="1284"/>
      <c r="CL57" s="1284"/>
      <c r="CM57" s="1284"/>
      <c r="CN57" s="1284">
        <v>66</v>
      </c>
      <c r="CO57" s="1284"/>
      <c r="CP57" s="1284"/>
      <c r="CQ57" s="1284"/>
      <c r="CR57" s="1284"/>
      <c r="CS57" s="1284"/>
      <c r="CT57" s="1284"/>
      <c r="CU57" s="1284"/>
      <c r="CV57" s="1284">
        <v>66.3</v>
      </c>
      <c r="CW57" s="1284"/>
      <c r="CX57" s="1284"/>
      <c r="CY57" s="1284"/>
      <c r="CZ57" s="1284"/>
      <c r="DA57" s="1284"/>
      <c r="DB57" s="1284"/>
      <c r="DC57" s="1284"/>
      <c r="DD57" s="1324"/>
      <c r="DE57" s="1319"/>
    </row>
    <row r="58" spans="1:109" s="1313" customFormat="1" ht="13.5" x14ac:dyDescent="0.15">
      <c r="A58" s="1276"/>
      <c r="B58" s="1319"/>
      <c r="G58" s="1289"/>
      <c r="H58" s="1289"/>
      <c r="I58" s="1288"/>
      <c r="J58" s="1288"/>
      <c r="K58" s="1292"/>
      <c r="L58" s="1292"/>
      <c r="M58" s="1292"/>
      <c r="N58" s="1292"/>
      <c r="AM58" s="1276"/>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1324"/>
      <c r="DE58" s="1319"/>
    </row>
    <row r="59" spans="1:109" s="1313" customFormat="1" ht="13.5" x14ac:dyDescent="0.15">
      <c r="A59" s="1276"/>
      <c r="B59" s="1319"/>
      <c r="K59" s="1325"/>
      <c r="L59" s="1325"/>
      <c r="M59" s="1325"/>
      <c r="N59" s="1325"/>
      <c r="AQ59" s="1325"/>
      <c r="AR59" s="1325"/>
      <c r="AS59" s="1325"/>
      <c r="AT59" s="1325"/>
      <c r="BC59" s="1325"/>
      <c r="BD59" s="1325"/>
      <c r="BE59" s="1325"/>
      <c r="BF59" s="1325"/>
      <c r="BO59" s="1325"/>
      <c r="BP59" s="1325"/>
      <c r="BQ59" s="1325"/>
      <c r="BR59" s="1325"/>
      <c r="CA59" s="1325"/>
      <c r="CB59" s="1325"/>
      <c r="CC59" s="1325"/>
      <c r="CD59" s="1325"/>
      <c r="CM59" s="1325"/>
      <c r="CN59" s="1325"/>
      <c r="CO59" s="1325"/>
      <c r="CP59" s="1325"/>
      <c r="CY59" s="1325"/>
      <c r="CZ59" s="1325"/>
      <c r="DA59" s="1325"/>
      <c r="DB59" s="1325"/>
      <c r="DC59" s="1325"/>
      <c r="DD59" s="1324"/>
      <c r="DE59" s="1319"/>
    </row>
    <row r="60" spans="1:109" s="1313" customFormat="1" ht="13.5" x14ac:dyDescent="0.15">
      <c r="A60" s="1276"/>
      <c r="B60" s="1319"/>
      <c r="K60" s="1325"/>
      <c r="L60" s="1325"/>
      <c r="M60" s="1325"/>
      <c r="N60" s="1325"/>
      <c r="AQ60" s="1325"/>
      <c r="AR60" s="1325"/>
      <c r="AS60" s="1325"/>
      <c r="AT60" s="1325"/>
      <c r="BC60" s="1325"/>
      <c r="BD60" s="1325"/>
      <c r="BE60" s="1325"/>
      <c r="BF60" s="1325"/>
      <c r="BO60" s="1325"/>
      <c r="BP60" s="1325"/>
      <c r="BQ60" s="1325"/>
      <c r="BR60" s="1325"/>
      <c r="CA60" s="1325"/>
      <c r="CB60" s="1325"/>
      <c r="CC60" s="1325"/>
      <c r="CD60" s="1325"/>
      <c r="CM60" s="1325"/>
      <c r="CN60" s="1325"/>
      <c r="CO60" s="1325"/>
      <c r="CP60" s="1325"/>
      <c r="CY60" s="1325"/>
      <c r="CZ60" s="1325"/>
      <c r="DA60" s="1325"/>
      <c r="DB60" s="1325"/>
      <c r="DC60" s="1325"/>
      <c r="DD60" s="1324"/>
      <c r="DE60" s="1319"/>
    </row>
    <row r="61" spans="1:109" s="1313" customFormat="1" ht="13.5" x14ac:dyDescent="0.15">
      <c r="A61" s="1276"/>
      <c r="B61" s="1323"/>
      <c r="C61" s="1322"/>
      <c r="D61" s="1322"/>
      <c r="E61" s="1322"/>
      <c r="F61" s="1322"/>
      <c r="G61" s="1322"/>
      <c r="H61" s="1322"/>
      <c r="I61" s="1322"/>
      <c r="J61" s="1322"/>
      <c r="K61" s="1322"/>
      <c r="L61" s="1322"/>
      <c r="M61" s="1321"/>
      <c r="N61" s="1321"/>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1"/>
      <c r="AT61" s="1321"/>
      <c r="AU61" s="1322"/>
      <c r="AV61" s="1322"/>
      <c r="AW61" s="1322"/>
      <c r="AX61" s="1322"/>
      <c r="AY61" s="1322"/>
      <c r="AZ61" s="1322"/>
      <c r="BA61" s="1322"/>
      <c r="BB61" s="1322"/>
      <c r="BC61" s="1322"/>
      <c r="BD61" s="1322"/>
      <c r="BE61" s="1321"/>
      <c r="BF61" s="1321"/>
      <c r="BG61" s="1322"/>
      <c r="BH61" s="1322"/>
      <c r="BI61" s="1322"/>
      <c r="BJ61" s="1322"/>
      <c r="BK61" s="1322"/>
      <c r="BL61" s="1322"/>
      <c r="BM61" s="1322"/>
      <c r="BN61" s="1322"/>
      <c r="BO61" s="1322"/>
      <c r="BP61" s="1322"/>
      <c r="BQ61" s="1321"/>
      <c r="BR61" s="1321"/>
      <c r="BS61" s="1322"/>
      <c r="BT61" s="1322"/>
      <c r="BU61" s="1322"/>
      <c r="BV61" s="1322"/>
      <c r="BW61" s="1322"/>
      <c r="BX61" s="1322"/>
      <c r="BY61" s="1322"/>
      <c r="BZ61" s="1322"/>
      <c r="CA61" s="1322"/>
      <c r="CB61" s="1322"/>
      <c r="CC61" s="1321"/>
      <c r="CD61" s="1321"/>
      <c r="CE61" s="1322"/>
      <c r="CF61" s="1322"/>
      <c r="CG61" s="1322"/>
      <c r="CH61" s="1322"/>
      <c r="CI61" s="1322"/>
      <c r="CJ61" s="1322"/>
      <c r="CK61" s="1322"/>
      <c r="CL61" s="1322"/>
      <c r="CM61" s="1322"/>
      <c r="CN61" s="1322"/>
      <c r="CO61" s="1321"/>
      <c r="CP61" s="1321"/>
      <c r="CQ61" s="1322"/>
      <c r="CR61" s="1322"/>
      <c r="CS61" s="1322"/>
      <c r="CT61" s="1322"/>
      <c r="CU61" s="1322"/>
      <c r="CV61" s="1322"/>
      <c r="CW61" s="1322"/>
      <c r="CX61" s="1322"/>
      <c r="CY61" s="1322"/>
      <c r="CZ61" s="1322"/>
      <c r="DA61" s="1321"/>
      <c r="DB61" s="1321"/>
      <c r="DC61" s="1321"/>
      <c r="DD61" s="1320"/>
      <c r="DE61" s="1319"/>
    </row>
    <row r="62" spans="1:109" ht="13.5" x14ac:dyDescent="0.15">
      <c r="B62" s="1318"/>
      <c r="C62" s="1318"/>
      <c r="D62" s="1318"/>
      <c r="E62" s="1318"/>
      <c r="F62" s="1318"/>
      <c r="G62" s="1318"/>
      <c r="H62" s="1318"/>
      <c r="I62" s="1318"/>
      <c r="J62" s="1318"/>
      <c r="K62" s="1318"/>
      <c r="L62" s="1318"/>
      <c r="M62" s="1318"/>
      <c r="N62" s="1318"/>
      <c r="O62" s="1318"/>
      <c r="P62" s="1318"/>
      <c r="Q62" s="1318"/>
      <c r="R62" s="1318"/>
      <c r="S62" s="1318"/>
      <c r="T62" s="1318"/>
      <c r="U62" s="1318"/>
      <c r="V62" s="1318"/>
      <c r="W62" s="1318"/>
      <c r="X62" s="1318"/>
      <c r="Y62" s="1318"/>
      <c r="Z62" s="1318"/>
      <c r="AA62" s="1318"/>
      <c r="AB62" s="1318"/>
      <c r="AC62" s="1318"/>
      <c r="AD62" s="1318"/>
      <c r="AE62" s="1318"/>
      <c r="AF62" s="1318"/>
      <c r="AG62" s="1318"/>
      <c r="AH62" s="1318"/>
      <c r="AI62" s="1318"/>
      <c r="AJ62" s="1318"/>
      <c r="AK62" s="1318"/>
      <c r="AL62" s="1318"/>
      <c r="AM62" s="1318"/>
      <c r="AN62" s="1318"/>
      <c r="AO62" s="1318"/>
      <c r="AP62" s="1318"/>
      <c r="AQ62" s="1318"/>
      <c r="AR62" s="1318"/>
      <c r="AS62" s="1318"/>
      <c r="AT62" s="1318"/>
      <c r="AU62" s="1318"/>
      <c r="AV62" s="1318"/>
      <c r="AW62" s="1318"/>
      <c r="AX62" s="1318"/>
      <c r="AY62" s="1318"/>
      <c r="AZ62" s="1318"/>
      <c r="BA62" s="1318"/>
      <c r="BB62" s="1318"/>
      <c r="BC62" s="1318"/>
      <c r="BD62" s="1318"/>
      <c r="BE62" s="1318"/>
      <c r="BF62" s="1318"/>
      <c r="BG62" s="1318"/>
      <c r="BH62" s="1318"/>
      <c r="BI62" s="1318"/>
      <c r="BJ62" s="1318"/>
      <c r="BK62" s="1318"/>
      <c r="BL62" s="1318"/>
      <c r="BM62" s="1318"/>
      <c r="BN62" s="1318"/>
      <c r="BO62" s="1318"/>
      <c r="BP62" s="1318"/>
      <c r="BQ62" s="1318"/>
      <c r="BR62" s="1318"/>
      <c r="BS62" s="1318"/>
      <c r="BT62" s="1318"/>
      <c r="BU62" s="1318"/>
      <c r="BV62" s="1318"/>
      <c r="BW62" s="1318"/>
      <c r="BX62" s="1318"/>
      <c r="BY62" s="1318"/>
      <c r="BZ62" s="1318"/>
      <c r="CA62" s="1318"/>
      <c r="CB62" s="1318"/>
      <c r="CC62" s="1318"/>
      <c r="CD62" s="1318"/>
      <c r="CE62" s="1318"/>
      <c r="CF62" s="1318"/>
      <c r="CG62" s="1318"/>
      <c r="CH62" s="1318"/>
      <c r="CI62" s="1318"/>
      <c r="CJ62" s="1318"/>
      <c r="CK62" s="1318"/>
      <c r="CL62" s="1318"/>
      <c r="CM62" s="1318"/>
      <c r="CN62" s="1318"/>
      <c r="CO62" s="1318"/>
      <c r="CP62" s="1318"/>
      <c r="CQ62" s="1318"/>
      <c r="CR62" s="1318"/>
      <c r="CS62" s="1318"/>
      <c r="CT62" s="1318"/>
      <c r="CU62" s="1318"/>
      <c r="CV62" s="1318"/>
      <c r="CW62" s="1318"/>
      <c r="CX62" s="1318"/>
      <c r="CY62" s="1318"/>
      <c r="CZ62" s="1318"/>
      <c r="DA62" s="1318"/>
      <c r="DB62" s="1318"/>
      <c r="DC62" s="1318"/>
      <c r="DD62" s="1318"/>
      <c r="DE62" s="1276"/>
    </row>
    <row r="63" spans="1:109" ht="17.25" x14ac:dyDescent="0.15">
      <c r="B63" s="1317" t="s">
        <v>618</v>
      </c>
    </row>
    <row r="64" spans="1:109" ht="13.5" x14ac:dyDescent="0.15">
      <c r="B64" s="1277"/>
      <c r="G64" s="1314"/>
      <c r="I64" s="1316"/>
      <c r="J64" s="1316"/>
      <c r="K64" s="1316"/>
      <c r="L64" s="1316"/>
      <c r="M64" s="1316"/>
      <c r="N64" s="1315"/>
      <c r="AM64" s="1314"/>
      <c r="AN64" s="1314" t="s">
        <v>617</v>
      </c>
      <c r="AP64" s="1313"/>
      <c r="AQ64" s="1313"/>
      <c r="AR64" s="1313"/>
      <c r="AY64" s="1314"/>
      <c r="BA64" s="1313"/>
      <c r="BB64" s="1313"/>
      <c r="BC64" s="1313"/>
      <c r="BK64" s="1314"/>
      <c r="BM64" s="1313"/>
      <c r="BN64" s="1313"/>
      <c r="BO64" s="1313"/>
      <c r="BW64" s="1314"/>
      <c r="BY64" s="1313"/>
      <c r="BZ64" s="1313"/>
      <c r="CA64" s="1313"/>
      <c r="CI64" s="1314"/>
      <c r="CK64" s="1313"/>
      <c r="CL64" s="1313"/>
      <c r="CM64" s="1313"/>
      <c r="CU64" s="1314"/>
      <c r="CW64" s="1313"/>
      <c r="CX64" s="1313"/>
      <c r="CY64" s="1313"/>
    </row>
    <row r="65" spans="2:107" ht="13.5" x14ac:dyDescent="0.15">
      <c r="B65" s="1277"/>
      <c r="AN65" s="1312" t="s">
        <v>616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0"/>
    </row>
    <row r="66" spans="2:107" ht="13.5" x14ac:dyDescent="0.15">
      <c r="B66" s="1277"/>
      <c r="AN66" s="1309"/>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7"/>
    </row>
    <row r="67" spans="2:107" ht="13.5" x14ac:dyDescent="0.15">
      <c r="B67" s="1277"/>
      <c r="AN67" s="1309"/>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7"/>
    </row>
    <row r="68" spans="2:107" ht="13.5" x14ac:dyDescent="0.15">
      <c r="B68" s="1277"/>
      <c r="AN68" s="1309"/>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7"/>
    </row>
    <row r="69" spans="2:107" ht="13.5" x14ac:dyDescent="0.15">
      <c r="B69" s="1277"/>
      <c r="AN69" s="1306"/>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4"/>
    </row>
    <row r="70" spans="2:107" ht="13.5" x14ac:dyDescent="0.15">
      <c r="B70" s="1277"/>
      <c r="H70" s="1303"/>
      <c r="I70" s="1303"/>
      <c r="J70" s="1301"/>
      <c r="K70" s="1301"/>
      <c r="L70" s="1300"/>
      <c r="M70" s="1301"/>
      <c r="N70" s="1300"/>
      <c r="AN70" s="1291"/>
      <c r="AO70" s="1291"/>
      <c r="AP70" s="1291"/>
      <c r="AZ70" s="1291"/>
      <c r="BA70" s="1291"/>
      <c r="BB70" s="1291"/>
      <c r="BL70" s="1291"/>
      <c r="BM70" s="1291"/>
      <c r="BN70" s="1291"/>
      <c r="BX70" s="1291"/>
      <c r="BY70" s="1291"/>
      <c r="BZ70" s="1291"/>
      <c r="CJ70" s="1291"/>
      <c r="CK70" s="1291"/>
      <c r="CL70" s="1291"/>
      <c r="CV70" s="1291"/>
      <c r="CW70" s="1291"/>
      <c r="CX70" s="1291"/>
    </row>
    <row r="71" spans="2:107" ht="13.5" x14ac:dyDescent="0.15">
      <c r="B71" s="1277"/>
      <c r="G71" s="1299"/>
      <c r="I71" s="1302"/>
      <c r="J71" s="1301"/>
      <c r="K71" s="1301"/>
      <c r="L71" s="1300"/>
      <c r="M71" s="1301"/>
      <c r="N71" s="1300"/>
      <c r="AM71" s="1299"/>
      <c r="AN71" s="1276" t="s">
        <v>615</v>
      </c>
    </row>
    <row r="72" spans="2:107" ht="13.5" x14ac:dyDescent="0.15">
      <c r="B72" s="1277"/>
      <c r="G72" s="1289"/>
      <c r="H72" s="1289"/>
      <c r="I72" s="1289"/>
      <c r="J72" s="1289"/>
      <c r="K72" s="1298"/>
      <c r="L72" s="1298"/>
      <c r="M72" s="1297"/>
      <c r="N72" s="1297"/>
      <c r="AN72" s="1296"/>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4"/>
      <c r="BP72" s="1286" t="s">
        <v>570</v>
      </c>
      <c r="BQ72" s="1286"/>
      <c r="BR72" s="1286"/>
      <c r="BS72" s="1286"/>
      <c r="BT72" s="1286"/>
      <c r="BU72" s="1286"/>
      <c r="BV72" s="1286"/>
      <c r="BW72" s="1286"/>
      <c r="BX72" s="1286" t="s">
        <v>571</v>
      </c>
      <c r="BY72" s="1286"/>
      <c r="BZ72" s="1286"/>
      <c r="CA72" s="1286"/>
      <c r="CB72" s="1286"/>
      <c r="CC72" s="1286"/>
      <c r="CD72" s="1286"/>
      <c r="CE72" s="1286"/>
      <c r="CF72" s="1286" t="s">
        <v>572</v>
      </c>
      <c r="CG72" s="1286"/>
      <c r="CH72" s="1286"/>
      <c r="CI72" s="1286"/>
      <c r="CJ72" s="1286"/>
      <c r="CK72" s="1286"/>
      <c r="CL72" s="1286"/>
      <c r="CM72" s="1286"/>
      <c r="CN72" s="1286" t="s">
        <v>573</v>
      </c>
      <c r="CO72" s="1286"/>
      <c r="CP72" s="1286"/>
      <c r="CQ72" s="1286"/>
      <c r="CR72" s="1286"/>
      <c r="CS72" s="1286"/>
      <c r="CT72" s="1286"/>
      <c r="CU72" s="1286"/>
      <c r="CV72" s="1286" t="s">
        <v>574</v>
      </c>
      <c r="CW72" s="1286"/>
      <c r="CX72" s="1286"/>
      <c r="CY72" s="1286"/>
      <c r="CZ72" s="1286"/>
      <c r="DA72" s="1286"/>
      <c r="DB72" s="1286"/>
      <c r="DC72" s="1286"/>
    </row>
    <row r="73" spans="2:107" ht="13.5" x14ac:dyDescent="0.15">
      <c r="B73" s="1277"/>
      <c r="G73" s="1293"/>
      <c r="H73" s="1293"/>
      <c r="I73" s="1293"/>
      <c r="J73" s="1293"/>
      <c r="K73" s="1290"/>
      <c r="L73" s="1290"/>
      <c r="M73" s="1290"/>
      <c r="N73" s="1290"/>
      <c r="AM73" s="1291"/>
      <c r="AN73" s="1285" t="s">
        <v>614</v>
      </c>
      <c r="AO73" s="1285"/>
      <c r="AP73" s="1285"/>
      <c r="AQ73" s="1285"/>
      <c r="AR73" s="1285"/>
      <c r="AS73" s="1285"/>
      <c r="AT73" s="1285"/>
      <c r="AU73" s="1285"/>
      <c r="AV73" s="1285"/>
      <c r="AW73" s="1285"/>
      <c r="AX73" s="1285"/>
      <c r="AY73" s="1285"/>
      <c r="AZ73" s="1285"/>
      <c r="BA73" s="1285"/>
      <c r="BB73" s="1285" t="s">
        <v>612</v>
      </c>
      <c r="BC73" s="1285"/>
      <c r="BD73" s="1285"/>
      <c r="BE73" s="1285"/>
      <c r="BF73" s="1285"/>
      <c r="BG73" s="1285"/>
      <c r="BH73" s="1285"/>
      <c r="BI73" s="1285"/>
      <c r="BJ73" s="1285"/>
      <c r="BK73" s="1285"/>
      <c r="BL73" s="1285"/>
      <c r="BM73" s="1285"/>
      <c r="BN73" s="1285"/>
      <c r="BO73" s="1285"/>
      <c r="BP73" s="1284">
        <v>43.9</v>
      </c>
      <c r="BQ73" s="1284"/>
      <c r="BR73" s="1284"/>
      <c r="BS73" s="1284"/>
      <c r="BT73" s="1284"/>
      <c r="BU73" s="1284"/>
      <c r="BV73" s="1284"/>
      <c r="BW73" s="1284"/>
      <c r="BX73" s="1284">
        <v>24.8</v>
      </c>
      <c r="BY73" s="1284"/>
      <c r="BZ73" s="1284"/>
      <c r="CA73" s="1284"/>
      <c r="CB73" s="1284"/>
      <c r="CC73" s="1284"/>
      <c r="CD73" s="1284"/>
      <c r="CE73" s="1284"/>
      <c r="CF73" s="1284">
        <v>24.1</v>
      </c>
      <c r="CG73" s="1284"/>
      <c r="CH73" s="1284"/>
      <c r="CI73" s="1284"/>
      <c r="CJ73" s="1284"/>
      <c r="CK73" s="1284"/>
      <c r="CL73" s="1284"/>
      <c r="CM73" s="1284"/>
      <c r="CN73" s="1284">
        <v>24.2</v>
      </c>
      <c r="CO73" s="1284"/>
      <c r="CP73" s="1284"/>
      <c r="CQ73" s="1284"/>
      <c r="CR73" s="1284"/>
      <c r="CS73" s="1284"/>
      <c r="CT73" s="1284"/>
      <c r="CU73" s="1284"/>
      <c r="CV73" s="1284">
        <v>16.899999999999999</v>
      </c>
      <c r="CW73" s="1284"/>
      <c r="CX73" s="1284"/>
      <c r="CY73" s="1284"/>
      <c r="CZ73" s="1284"/>
      <c r="DA73" s="1284"/>
      <c r="DB73" s="1284"/>
      <c r="DC73" s="1284"/>
    </row>
    <row r="74" spans="2:107" ht="13.5" x14ac:dyDescent="0.15">
      <c r="B74" s="1277"/>
      <c r="G74" s="1293"/>
      <c r="H74" s="1293"/>
      <c r="I74" s="1293"/>
      <c r="J74" s="1293"/>
      <c r="K74" s="1290"/>
      <c r="L74" s="1290"/>
      <c r="M74" s="1290"/>
      <c r="N74" s="1290"/>
      <c r="AM74" s="1291"/>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x14ac:dyDescent="0.15">
      <c r="B75" s="1277"/>
      <c r="G75" s="1293"/>
      <c r="H75" s="1293"/>
      <c r="I75" s="1289"/>
      <c r="J75" s="1289"/>
      <c r="K75" s="1292"/>
      <c r="L75" s="1292"/>
      <c r="M75" s="1292"/>
      <c r="N75" s="1292"/>
      <c r="AM75" s="1291"/>
      <c r="AN75" s="1285"/>
      <c r="AO75" s="1285"/>
      <c r="AP75" s="1285"/>
      <c r="AQ75" s="1285"/>
      <c r="AR75" s="1285"/>
      <c r="AS75" s="1285"/>
      <c r="AT75" s="1285"/>
      <c r="AU75" s="1285"/>
      <c r="AV75" s="1285"/>
      <c r="AW75" s="1285"/>
      <c r="AX75" s="1285"/>
      <c r="AY75" s="1285"/>
      <c r="AZ75" s="1285"/>
      <c r="BA75" s="1285"/>
      <c r="BB75" s="1285" t="s">
        <v>611</v>
      </c>
      <c r="BC75" s="1285"/>
      <c r="BD75" s="1285"/>
      <c r="BE75" s="1285"/>
      <c r="BF75" s="1285"/>
      <c r="BG75" s="1285"/>
      <c r="BH75" s="1285"/>
      <c r="BI75" s="1285"/>
      <c r="BJ75" s="1285"/>
      <c r="BK75" s="1285"/>
      <c r="BL75" s="1285"/>
      <c r="BM75" s="1285"/>
      <c r="BN75" s="1285"/>
      <c r="BO75" s="1285"/>
      <c r="BP75" s="1284">
        <v>6.6</v>
      </c>
      <c r="BQ75" s="1284"/>
      <c r="BR75" s="1284"/>
      <c r="BS75" s="1284"/>
      <c r="BT75" s="1284"/>
      <c r="BU75" s="1284"/>
      <c r="BV75" s="1284"/>
      <c r="BW75" s="1284"/>
      <c r="BX75" s="1284">
        <v>6.2</v>
      </c>
      <c r="BY75" s="1284"/>
      <c r="BZ75" s="1284"/>
      <c r="CA75" s="1284"/>
      <c r="CB75" s="1284"/>
      <c r="CC75" s="1284"/>
      <c r="CD75" s="1284"/>
      <c r="CE75" s="1284"/>
      <c r="CF75" s="1284">
        <v>6.3</v>
      </c>
      <c r="CG75" s="1284"/>
      <c r="CH75" s="1284"/>
      <c r="CI75" s="1284"/>
      <c r="CJ75" s="1284"/>
      <c r="CK75" s="1284"/>
      <c r="CL75" s="1284"/>
      <c r="CM75" s="1284"/>
      <c r="CN75" s="1284">
        <v>6.4</v>
      </c>
      <c r="CO75" s="1284"/>
      <c r="CP75" s="1284"/>
      <c r="CQ75" s="1284"/>
      <c r="CR75" s="1284"/>
      <c r="CS75" s="1284"/>
      <c r="CT75" s="1284"/>
      <c r="CU75" s="1284"/>
      <c r="CV75" s="1284">
        <v>6.4</v>
      </c>
      <c r="CW75" s="1284"/>
      <c r="CX75" s="1284"/>
      <c r="CY75" s="1284"/>
      <c r="CZ75" s="1284"/>
      <c r="DA75" s="1284"/>
      <c r="DB75" s="1284"/>
      <c r="DC75" s="1284"/>
    </row>
    <row r="76" spans="2:107" ht="13.5" x14ac:dyDescent="0.15">
      <c r="B76" s="1277"/>
      <c r="G76" s="1293"/>
      <c r="H76" s="1293"/>
      <c r="I76" s="1289"/>
      <c r="J76" s="1289"/>
      <c r="K76" s="1292"/>
      <c r="L76" s="1292"/>
      <c r="M76" s="1292"/>
      <c r="N76" s="1292"/>
      <c r="AM76" s="1291"/>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x14ac:dyDescent="0.15">
      <c r="B77" s="1277"/>
      <c r="G77" s="1289"/>
      <c r="H77" s="1289"/>
      <c r="I77" s="1289"/>
      <c r="J77" s="1289"/>
      <c r="K77" s="1290"/>
      <c r="L77" s="1290"/>
      <c r="M77" s="1290"/>
      <c r="N77" s="1290"/>
      <c r="AN77" s="1286" t="s">
        <v>613</v>
      </c>
      <c r="AO77" s="1286"/>
      <c r="AP77" s="1286"/>
      <c r="AQ77" s="1286"/>
      <c r="AR77" s="1286"/>
      <c r="AS77" s="1286"/>
      <c r="AT77" s="1286"/>
      <c r="AU77" s="1286"/>
      <c r="AV77" s="1286"/>
      <c r="AW77" s="1286"/>
      <c r="AX77" s="1286"/>
      <c r="AY77" s="1286"/>
      <c r="AZ77" s="1286"/>
      <c r="BA77" s="1286"/>
      <c r="BB77" s="1285" t="s">
        <v>612</v>
      </c>
      <c r="BC77" s="1285"/>
      <c r="BD77" s="1285"/>
      <c r="BE77" s="1285"/>
      <c r="BF77" s="1285"/>
      <c r="BG77" s="1285"/>
      <c r="BH77" s="1285"/>
      <c r="BI77" s="1285"/>
      <c r="BJ77" s="1285"/>
      <c r="BK77" s="1285"/>
      <c r="BL77" s="1285"/>
      <c r="BM77" s="1285"/>
      <c r="BN77" s="1285"/>
      <c r="BO77" s="1285"/>
      <c r="BP77" s="1284">
        <v>44.9</v>
      </c>
      <c r="BQ77" s="1284"/>
      <c r="BR77" s="1284"/>
      <c r="BS77" s="1284"/>
      <c r="BT77" s="1284"/>
      <c r="BU77" s="1284"/>
      <c r="BV77" s="1284"/>
      <c r="BW77" s="1284"/>
      <c r="BX77" s="1284">
        <v>44.9</v>
      </c>
      <c r="BY77" s="1284"/>
      <c r="BZ77" s="1284"/>
      <c r="CA77" s="1284"/>
      <c r="CB77" s="1284"/>
      <c r="CC77" s="1284"/>
      <c r="CD77" s="1284"/>
      <c r="CE77" s="1284"/>
      <c r="CF77" s="1284">
        <v>40.799999999999997</v>
      </c>
      <c r="CG77" s="1284"/>
      <c r="CH77" s="1284"/>
      <c r="CI77" s="1284"/>
      <c r="CJ77" s="1284"/>
      <c r="CK77" s="1284"/>
      <c r="CL77" s="1284"/>
      <c r="CM77" s="1284"/>
      <c r="CN77" s="1284">
        <v>38.5</v>
      </c>
      <c r="CO77" s="1284"/>
      <c r="CP77" s="1284"/>
      <c r="CQ77" s="1284"/>
      <c r="CR77" s="1284"/>
      <c r="CS77" s="1284"/>
      <c r="CT77" s="1284"/>
      <c r="CU77" s="1284"/>
      <c r="CV77" s="1284">
        <v>35.5</v>
      </c>
      <c r="CW77" s="1284"/>
      <c r="CX77" s="1284"/>
      <c r="CY77" s="1284"/>
      <c r="CZ77" s="1284"/>
      <c r="DA77" s="1284"/>
      <c r="DB77" s="1284"/>
      <c r="DC77" s="1284"/>
    </row>
    <row r="78" spans="2:107" ht="13.5" x14ac:dyDescent="0.15">
      <c r="B78" s="1277"/>
      <c r="G78" s="1289"/>
      <c r="H78" s="1289"/>
      <c r="I78" s="1289"/>
      <c r="J78" s="1289"/>
      <c r="K78" s="1290"/>
      <c r="L78" s="1290"/>
      <c r="M78" s="1290"/>
      <c r="N78" s="1290"/>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x14ac:dyDescent="0.15">
      <c r="B79" s="1277"/>
      <c r="G79" s="1289"/>
      <c r="H79" s="1289"/>
      <c r="I79" s="1288"/>
      <c r="J79" s="1288"/>
      <c r="K79" s="1287"/>
      <c r="L79" s="1287"/>
      <c r="M79" s="1287"/>
      <c r="N79" s="1287"/>
      <c r="AN79" s="1286"/>
      <c r="AO79" s="1286"/>
      <c r="AP79" s="1286"/>
      <c r="AQ79" s="1286"/>
      <c r="AR79" s="1286"/>
      <c r="AS79" s="1286"/>
      <c r="AT79" s="1286"/>
      <c r="AU79" s="1286"/>
      <c r="AV79" s="1286"/>
      <c r="AW79" s="1286"/>
      <c r="AX79" s="1286"/>
      <c r="AY79" s="1286"/>
      <c r="AZ79" s="1286"/>
      <c r="BA79" s="1286"/>
      <c r="BB79" s="1285" t="s">
        <v>611</v>
      </c>
      <c r="BC79" s="1285"/>
      <c r="BD79" s="1285"/>
      <c r="BE79" s="1285"/>
      <c r="BF79" s="1285"/>
      <c r="BG79" s="1285"/>
      <c r="BH79" s="1285"/>
      <c r="BI79" s="1285"/>
      <c r="BJ79" s="1285"/>
      <c r="BK79" s="1285"/>
      <c r="BL79" s="1285"/>
      <c r="BM79" s="1285"/>
      <c r="BN79" s="1285"/>
      <c r="BO79" s="1285"/>
      <c r="BP79" s="1284">
        <v>8.5</v>
      </c>
      <c r="BQ79" s="1284"/>
      <c r="BR79" s="1284"/>
      <c r="BS79" s="1284"/>
      <c r="BT79" s="1284"/>
      <c r="BU79" s="1284"/>
      <c r="BV79" s="1284"/>
      <c r="BW79" s="1284"/>
      <c r="BX79" s="1284">
        <v>9.1</v>
      </c>
      <c r="BY79" s="1284"/>
      <c r="BZ79" s="1284"/>
      <c r="CA79" s="1284"/>
      <c r="CB79" s="1284"/>
      <c r="CC79" s="1284"/>
      <c r="CD79" s="1284"/>
      <c r="CE79" s="1284"/>
      <c r="CF79" s="1284">
        <v>8.9</v>
      </c>
      <c r="CG79" s="1284"/>
      <c r="CH79" s="1284"/>
      <c r="CI79" s="1284"/>
      <c r="CJ79" s="1284"/>
      <c r="CK79" s="1284"/>
      <c r="CL79" s="1284"/>
      <c r="CM79" s="1284"/>
      <c r="CN79" s="1284">
        <v>8.9</v>
      </c>
      <c r="CO79" s="1284"/>
      <c r="CP79" s="1284"/>
      <c r="CQ79" s="1284"/>
      <c r="CR79" s="1284"/>
      <c r="CS79" s="1284"/>
      <c r="CT79" s="1284"/>
      <c r="CU79" s="1284"/>
      <c r="CV79" s="1284">
        <v>8.8000000000000007</v>
      </c>
      <c r="CW79" s="1284"/>
      <c r="CX79" s="1284"/>
      <c r="CY79" s="1284"/>
      <c r="CZ79" s="1284"/>
      <c r="DA79" s="1284"/>
      <c r="DB79" s="1284"/>
      <c r="DC79" s="1284"/>
    </row>
    <row r="80" spans="2:107" ht="13.5" x14ac:dyDescent="0.15">
      <c r="B80" s="1277"/>
      <c r="G80" s="1289"/>
      <c r="H80" s="1289"/>
      <c r="I80" s="1288"/>
      <c r="J80" s="1288"/>
      <c r="K80" s="1287"/>
      <c r="L80" s="1287"/>
      <c r="M80" s="1287"/>
      <c r="N80" s="1287"/>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x14ac:dyDescent="0.15">
      <c r="B81" s="1277"/>
    </row>
    <row r="82" spans="2:109" ht="17.25" x14ac:dyDescent="0.15">
      <c r="B82" s="1277"/>
      <c r="K82" s="1283"/>
      <c r="L82" s="1283"/>
      <c r="M82" s="1283"/>
      <c r="N82" s="1283"/>
      <c r="AQ82" s="1283"/>
      <c r="AR82" s="1283"/>
      <c r="AS82" s="1283"/>
      <c r="AT82" s="1283"/>
      <c r="BC82" s="1283"/>
      <c r="BD82" s="1283"/>
      <c r="BE82" s="1283"/>
      <c r="BF82" s="1283"/>
      <c r="BO82" s="1283"/>
      <c r="BP82" s="1283"/>
      <c r="BQ82" s="1283"/>
      <c r="BR82" s="1283"/>
      <c r="CA82" s="1283"/>
      <c r="CB82" s="1283"/>
      <c r="CC82" s="1283"/>
      <c r="CD82" s="1283"/>
      <c r="CM82" s="1283"/>
      <c r="CN82" s="1283"/>
      <c r="CO82" s="1283"/>
      <c r="CP82" s="1283"/>
      <c r="CY82" s="1283"/>
      <c r="CZ82" s="1283"/>
      <c r="DA82" s="1283"/>
      <c r="DB82" s="1283"/>
      <c r="DC82" s="1283"/>
    </row>
    <row r="83" spans="2:109" ht="13.5" x14ac:dyDescent="0.15">
      <c r="B83" s="1282"/>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0"/>
    </row>
    <row r="84" spans="2:109" ht="13.5" x14ac:dyDescent="0.15">
      <c r="DD84" s="1276"/>
      <c r="DE84" s="1276"/>
    </row>
    <row r="85" spans="2:109" ht="13.5" x14ac:dyDescent="0.15">
      <c r="DD85" s="1276"/>
      <c r="DE85" s="1276"/>
    </row>
    <row r="86" spans="2:109" ht="13.5" hidden="1" x14ac:dyDescent="0.15">
      <c r="DD86" s="1276"/>
      <c r="DE86" s="1276"/>
    </row>
    <row r="87" spans="2:109" ht="13.5" hidden="1" x14ac:dyDescent="0.15">
      <c r="K87" s="1279"/>
      <c r="AQ87" s="1279"/>
      <c r="BC87" s="1279"/>
      <c r="BO87" s="1279"/>
      <c r="CA87" s="1279"/>
      <c r="CM87" s="1279"/>
      <c r="CY87" s="1279"/>
      <c r="DD87" s="1276"/>
      <c r="DE87" s="1276"/>
    </row>
    <row r="88" spans="2:109" ht="13.5" hidden="1" x14ac:dyDescent="0.15">
      <c r="DD88" s="1276"/>
      <c r="DE88" s="1276"/>
    </row>
    <row r="89" spans="2:109" ht="13.5" hidden="1" x14ac:dyDescent="0.15">
      <c r="DD89" s="1276"/>
      <c r="DE89" s="1276"/>
    </row>
    <row r="90" spans="2:109" ht="13.5" hidden="1" x14ac:dyDescent="0.15">
      <c r="DD90" s="1276"/>
      <c r="DE90" s="1276"/>
    </row>
    <row r="91" spans="2:109" ht="13.5"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AgvbvQ1XPT4/sbMuOzDNXD866ngRJisXZ5pZAPqfe12ru+QfVAkl+jnG1w6otNZCk3PeMATWSPc/Q+Sro3y9OQ==" saltValue="PLtWX8w3Ra2WimH6uEFgH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GgpYUmOJvJJqgYMV7CbfqVTKYe1J64hmjCjH+bzNa8oKPPV8QZHJI1WyQ1knvB5Qr/g6D6gy1geUgeD0JGPtkg==" saltValue="F64ps8EdwXkch++MZujEs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gKVG/hGyi70CtL9XysbNQnNhr/HA1c8S8yL0v8eh/SK5Z02cG31+uce/GjNaKX4lIH/Pn6c9WuWHikvdnqahXA==" saltValue="nUAfI5z0ZACTmFSK2BKx2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33581</v>
      </c>
      <c r="E3" s="162"/>
      <c r="F3" s="163">
        <v>77577</v>
      </c>
      <c r="G3" s="164"/>
      <c r="H3" s="165"/>
    </row>
    <row r="4" spans="1:8" x14ac:dyDescent="0.15">
      <c r="A4" s="166"/>
      <c r="B4" s="167"/>
      <c r="C4" s="168"/>
      <c r="D4" s="169">
        <v>30231</v>
      </c>
      <c r="E4" s="170"/>
      <c r="F4" s="171">
        <v>40870</v>
      </c>
      <c r="G4" s="172"/>
      <c r="H4" s="173"/>
    </row>
    <row r="5" spans="1:8" x14ac:dyDescent="0.15">
      <c r="A5" s="154" t="s">
        <v>562</v>
      </c>
      <c r="B5" s="159"/>
      <c r="C5" s="160"/>
      <c r="D5" s="161">
        <v>19814</v>
      </c>
      <c r="E5" s="162"/>
      <c r="F5" s="163">
        <v>115123</v>
      </c>
      <c r="G5" s="164"/>
      <c r="H5" s="165"/>
    </row>
    <row r="6" spans="1:8" x14ac:dyDescent="0.15">
      <c r="A6" s="166"/>
      <c r="B6" s="167"/>
      <c r="C6" s="168"/>
      <c r="D6" s="169">
        <v>13088</v>
      </c>
      <c r="E6" s="170"/>
      <c r="F6" s="171">
        <v>46026</v>
      </c>
      <c r="G6" s="172"/>
      <c r="H6" s="173"/>
    </row>
    <row r="7" spans="1:8" x14ac:dyDescent="0.15">
      <c r="A7" s="154" t="s">
        <v>563</v>
      </c>
      <c r="B7" s="159"/>
      <c r="C7" s="160"/>
      <c r="D7" s="161">
        <v>34242</v>
      </c>
      <c r="E7" s="162"/>
      <c r="F7" s="163">
        <v>98899</v>
      </c>
      <c r="G7" s="164"/>
      <c r="H7" s="165"/>
    </row>
    <row r="8" spans="1:8" x14ac:dyDescent="0.15">
      <c r="A8" s="166"/>
      <c r="B8" s="167"/>
      <c r="C8" s="168"/>
      <c r="D8" s="169">
        <v>21293</v>
      </c>
      <c r="E8" s="170"/>
      <c r="F8" s="171">
        <v>43734</v>
      </c>
      <c r="G8" s="172"/>
      <c r="H8" s="173"/>
    </row>
    <row r="9" spans="1:8" x14ac:dyDescent="0.15">
      <c r="A9" s="154" t="s">
        <v>564</v>
      </c>
      <c r="B9" s="159"/>
      <c r="C9" s="160"/>
      <c r="D9" s="161">
        <v>36823</v>
      </c>
      <c r="E9" s="162"/>
      <c r="F9" s="163">
        <v>96462</v>
      </c>
      <c r="G9" s="164"/>
      <c r="H9" s="165"/>
    </row>
    <row r="10" spans="1:8" x14ac:dyDescent="0.15">
      <c r="A10" s="166"/>
      <c r="B10" s="167"/>
      <c r="C10" s="168"/>
      <c r="D10" s="169">
        <v>19055</v>
      </c>
      <c r="E10" s="170"/>
      <c r="F10" s="171">
        <v>39886</v>
      </c>
      <c r="G10" s="172"/>
      <c r="H10" s="173"/>
    </row>
    <row r="11" spans="1:8" x14ac:dyDescent="0.15">
      <c r="A11" s="154" t="s">
        <v>565</v>
      </c>
      <c r="B11" s="159"/>
      <c r="C11" s="160"/>
      <c r="D11" s="161">
        <v>44333</v>
      </c>
      <c r="E11" s="162"/>
      <c r="F11" s="163">
        <v>83103</v>
      </c>
      <c r="G11" s="164"/>
      <c r="H11" s="165"/>
    </row>
    <row r="12" spans="1:8" x14ac:dyDescent="0.15">
      <c r="A12" s="166"/>
      <c r="B12" s="167"/>
      <c r="C12" s="174"/>
      <c r="D12" s="169">
        <v>18245</v>
      </c>
      <c r="E12" s="170"/>
      <c r="F12" s="171">
        <v>41378</v>
      </c>
      <c r="G12" s="172"/>
      <c r="H12" s="173"/>
    </row>
    <row r="13" spans="1:8" x14ac:dyDescent="0.15">
      <c r="A13" s="154"/>
      <c r="B13" s="159"/>
      <c r="C13" s="175"/>
      <c r="D13" s="176">
        <v>33759</v>
      </c>
      <c r="E13" s="177"/>
      <c r="F13" s="178">
        <v>94233</v>
      </c>
      <c r="G13" s="179"/>
      <c r="H13" s="165"/>
    </row>
    <row r="14" spans="1:8" x14ac:dyDescent="0.15">
      <c r="A14" s="166"/>
      <c r="B14" s="167"/>
      <c r="C14" s="168"/>
      <c r="D14" s="169">
        <v>20382</v>
      </c>
      <c r="E14" s="170"/>
      <c r="F14" s="171">
        <v>42379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12.84</v>
      </c>
      <c r="C19" s="180">
        <f>ROUND(VALUE(SUBSTITUTE(実質収支比率等に係る経年分析!G$48,"▲","-")),2)</f>
        <v>11.13</v>
      </c>
      <c r="D19" s="180">
        <f>ROUND(VALUE(SUBSTITUTE(実質収支比率等に係る経年分析!H$48,"▲","-")),2)</f>
        <v>11.95</v>
      </c>
      <c r="E19" s="180">
        <f>ROUND(VALUE(SUBSTITUTE(実質収支比率等に係る経年分析!I$48,"▲","-")),2)</f>
        <v>9.85</v>
      </c>
      <c r="F19" s="180">
        <f>ROUND(VALUE(SUBSTITUTE(実質収支比率等に係る経年分析!J$48,"▲","-")),2)</f>
        <v>9.74</v>
      </c>
    </row>
    <row r="20" spans="1:11" x14ac:dyDescent="0.15">
      <c r="A20" s="180" t="s">
        <v>55</v>
      </c>
      <c r="B20" s="180">
        <f>ROUND(VALUE(SUBSTITUTE(実質収支比率等に係る経年分析!F$47,"▲","-")),2)</f>
        <v>26.76</v>
      </c>
      <c r="C20" s="180">
        <f>ROUND(VALUE(SUBSTITUTE(実質収支比率等に係る経年分析!G$47,"▲","-")),2)</f>
        <v>32.68</v>
      </c>
      <c r="D20" s="180">
        <f>ROUND(VALUE(SUBSTITUTE(実質収支比率等に係る経年分析!H$47,"▲","-")),2)</f>
        <v>22.93</v>
      </c>
      <c r="E20" s="180">
        <f>ROUND(VALUE(SUBSTITUTE(実質収支比率等に係る経年分析!I$47,"▲","-")),2)</f>
        <v>25.36</v>
      </c>
      <c r="F20" s="180">
        <f>ROUND(VALUE(SUBSTITUTE(実質収支比率等に係る経年分析!J$47,"▲","-")),2)</f>
        <v>25.94</v>
      </c>
    </row>
    <row r="21" spans="1:11" x14ac:dyDescent="0.15">
      <c r="A21" s="180" t="s">
        <v>56</v>
      </c>
      <c r="B21" s="180">
        <f>IF(ISNUMBER(VALUE(SUBSTITUTE(実質収支比率等に係る経年分析!F$49,"▲","-"))),ROUND(VALUE(SUBSTITUTE(実質収支比率等に係る経年分析!F$49,"▲","-")),2),NA())</f>
        <v>4.83</v>
      </c>
      <c r="C21" s="180">
        <f>IF(ISNUMBER(VALUE(SUBSTITUTE(実質収支比率等に係る経年分析!G$49,"▲","-"))),ROUND(VALUE(SUBSTITUTE(実質収支比率等に係る経年分析!G$49,"▲","-")),2),NA())</f>
        <v>4.05</v>
      </c>
      <c r="D21" s="180">
        <f>IF(ISNUMBER(VALUE(SUBSTITUTE(実質収支比率等に係る経年分析!H$49,"▲","-"))),ROUND(VALUE(SUBSTITUTE(実質収支比率等に係る経年分析!H$49,"▲","-")),2),NA())</f>
        <v>-8.7899999999999991</v>
      </c>
      <c r="E21" s="180">
        <f>IF(ISNUMBER(VALUE(SUBSTITUTE(実質収支比率等に係る経年分析!I$49,"▲","-"))),ROUND(VALUE(SUBSTITUTE(実質収支比率等に係る経年分析!I$49,"▲","-")),2),NA())</f>
        <v>0.43</v>
      </c>
      <c r="F21" s="180">
        <f>IF(ISNUMBER(VALUE(SUBSTITUTE(実質収支比率等に係る経年分析!J$49,"▲","-"))),ROUND(VALUE(SUBSTITUTE(実質収支比率等に係る経年分析!J$49,"▲","-")),2),NA())</f>
        <v>0.73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公設浄化槽事業特別会計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0.68</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2.0099999999999998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9.2899999999999991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596</v>
      </c>
      <c r="E42" s="182"/>
      <c r="F42" s="182"/>
      <c r="G42" s="182">
        <f>'実質公債費比率（分子）の構造'!L$52</f>
        <v>614</v>
      </c>
      <c r="H42" s="182"/>
      <c r="I42" s="182"/>
      <c r="J42" s="182">
        <f>'実質公債費比率（分子）の構造'!M$52</f>
        <v>616</v>
      </c>
      <c r="K42" s="182"/>
      <c r="L42" s="182"/>
      <c r="M42" s="182">
        <f>'実質公債費比率（分子）の構造'!N$52</f>
        <v>622</v>
      </c>
      <c r="N42" s="182"/>
      <c r="O42" s="182"/>
      <c r="P42" s="182">
        <f>'実質公債費比率（分子）の構造'!O$52</f>
        <v>611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v>
      </c>
      <c r="C45" s="182"/>
      <c r="D45" s="182"/>
      <c r="E45" s="182">
        <f>'実質公債費比率（分子）の構造'!L$49</f>
        <v>25</v>
      </c>
      <c r="F45" s="182"/>
      <c r="G45" s="182"/>
      <c r="H45" s="182">
        <f>'実質公債費比率（分子）の構造'!M$49</f>
        <v>23</v>
      </c>
      <c r="I45" s="182"/>
      <c r="J45" s="182"/>
      <c r="K45" s="182">
        <f>'実質公債費比率（分子）の構造'!N$49</f>
        <v>23</v>
      </c>
      <c r="L45" s="182"/>
      <c r="M45" s="182"/>
      <c r="N45" s="182">
        <f>'実質公債費比率（分子）の構造'!O$49</f>
        <v>18</v>
      </c>
      <c r="O45" s="182"/>
      <c r="P45" s="182"/>
    </row>
    <row r="46" spans="1:16" x14ac:dyDescent="0.15">
      <c r="A46" s="182" t="s">
        <v>67</v>
      </c>
      <c r="B46" s="182">
        <f>'実質公債費比率（分子）の構造'!K$48</f>
        <v>226</v>
      </c>
      <c r="C46" s="182"/>
      <c r="D46" s="182"/>
      <c r="E46" s="182">
        <f>'実質公債費比率（分子）の構造'!L$48</f>
        <v>243</v>
      </c>
      <c r="F46" s="182"/>
      <c r="G46" s="182"/>
      <c r="H46" s="182">
        <f>'実質公債費比率（分子）の構造'!M$48</f>
        <v>261</v>
      </c>
      <c r="I46" s="182"/>
      <c r="J46" s="182"/>
      <c r="K46" s="182">
        <f>'実質公債費比率（分子）の構造'!N$48</f>
        <v>240</v>
      </c>
      <c r="L46" s="182"/>
      <c r="M46" s="182"/>
      <c r="N46" s="182">
        <f>'実質公債費比率（分子）の構造'!O$48</f>
        <v>239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592</v>
      </c>
      <c r="C49" s="182"/>
      <c r="D49" s="182"/>
      <c r="E49" s="182">
        <f>'実質公債費比率（分子）の構造'!L$45</f>
        <v>596</v>
      </c>
      <c r="F49" s="182"/>
      <c r="G49" s="182"/>
      <c r="H49" s="182">
        <f>'実質公債費比率（分子）の構造'!M$45</f>
        <v>613</v>
      </c>
      <c r="I49" s="182"/>
      <c r="J49" s="182"/>
      <c r="K49" s="182">
        <f>'実質公債費比率（分子）の構造'!N$45</f>
        <v>619</v>
      </c>
      <c r="L49" s="182"/>
      <c r="M49" s="182"/>
      <c r="N49" s="182">
        <f>'実質公債費比率（分子）の構造'!O$45</f>
        <v>601</v>
      </c>
      <c r="O49" s="182"/>
      <c r="P49" s="182"/>
    </row>
    <row r="50" spans="1:16" x14ac:dyDescent="0.15">
      <c r="A50" s="182" t="s">
        <v>71</v>
      </c>
      <c r="B50" s="182" t="e">
        <f>NA()</f>
        <v>#N/A</v>
      </c>
      <c r="C50" s="182">
        <f>IF(ISNUMBER('実質公債費比率（分子）の構造'!K$53),'実質公債費比率（分子）の構造'!K$53,NA())</f>
        <v>246</v>
      </c>
      <c r="D50" s="182" t="e">
        <f>NA()</f>
        <v>#N/A</v>
      </c>
      <c r="E50" s="182" t="e">
        <f>NA()</f>
        <v>#N/A</v>
      </c>
      <c r="F50" s="182">
        <f>IF(ISNUMBER('実質公債費比率（分子）の構造'!L$53),'実質公債費比率（分子）の構造'!L$53,NA())</f>
        <v>250</v>
      </c>
      <c r="G50" s="182" t="e">
        <f>NA()</f>
        <v>#N/A</v>
      </c>
      <c r="H50" s="182" t="e">
        <f>NA()</f>
        <v>#N/A</v>
      </c>
      <c r="I50" s="182">
        <f>IF(ISNUMBER('実質公債費比率（分子）の構造'!M$53),'実質公債費比率（分子）の構造'!M$53,NA())</f>
        <v>281</v>
      </c>
      <c r="J50" s="182" t="e">
        <f>NA()</f>
        <v>#N/A</v>
      </c>
      <c r="K50" s="182" t="e">
        <f>NA()</f>
        <v>#N/A</v>
      </c>
      <c r="L50" s="182">
        <f>IF(ISNUMBER('実質公債費比率（分子）の構造'!N$53),'実質公債費比率（分子）の構造'!N$53,NA())</f>
        <v>260</v>
      </c>
      <c r="M50" s="182" t="e">
        <f>NA()</f>
        <v>#N/A</v>
      </c>
      <c r="N50" s="182" t="e">
        <f>NA()</f>
        <v>#N/A</v>
      </c>
      <c r="O50" s="182">
        <f>IF(ISNUMBER('実質公債費比率（分子）の構造'!O$53),'実質公債費比率（分子）の構造'!O$53,NA())</f>
        <v>247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7304</v>
      </c>
      <c r="E56" s="181"/>
      <c r="F56" s="181"/>
      <c r="G56" s="181">
        <f>'将来負担比率（分子）の構造'!J$52</f>
        <v>7131</v>
      </c>
      <c r="H56" s="181"/>
      <c r="I56" s="181"/>
      <c r="J56" s="181">
        <f>'将来負担比率（分子）の構造'!K$52</f>
        <v>6924</v>
      </c>
      <c r="K56" s="181"/>
      <c r="L56" s="181"/>
      <c r="M56" s="181">
        <f>'将来負担比率（分子）の構造'!L$52</f>
        <v>6663</v>
      </c>
      <c r="N56" s="181"/>
      <c r="O56" s="181"/>
      <c r="P56" s="181">
        <f>'将来負担比率（分子）の構造'!M$52</f>
        <v>6509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1753</v>
      </c>
      <c r="E58" s="181"/>
      <c r="F58" s="181"/>
      <c r="G58" s="181">
        <f>'将来負担比率（分子）の構造'!J$50</f>
        <v>2169</v>
      </c>
      <c r="H58" s="181"/>
      <c r="I58" s="181"/>
      <c r="J58" s="181">
        <f>'将来負担比率（分子）の構造'!K$50</f>
        <v>2150</v>
      </c>
      <c r="K58" s="181"/>
      <c r="L58" s="181"/>
      <c r="M58" s="181">
        <f>'将来負担比率（分子）の構造'!L$50</f>
        <v>2577</v>
      </c>
      <c r="N58" s="181"/>
      <c r="O58" s="181"/>
      <c r="P58" s="181">
        <f>'将来負担比率（分子）の構造'!M$50</f>
        <v>2622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1276</v>
      </c>
      <c r="C62" s="181"/>
      <c r="D62" s="181"/>
      <c r="E62" s="181">
        <f>'将来負担比率（分子）の構造'!J$45</f>
        <v>1269</v>
      </c>
      <c r="F62" s="181"/>
      <c r="G62" s="181"/>
      <c r="H62" s="181">
        <f>'将来負担比率（分子）の構造'!K$45</f>
        <v>1208</v>
      </c>
      <c r="I62" s="181"/>
      <c r="J62" s="181"/>
      <c r="K62" s="181">
        <f>'将来負担比率（分子）の構造'!L$45</f>
        <v>1217</v>
      </c>
      <c r="L62" s="181"/>
      <c r="M62" s="181"/>
      <c r="N62" s="181">
        <f>'将来負担比率（分子）の構造'!M$45</f>
        <v>1216</v>
      </c>
      <c r="O62" s="181"/>
      <c r="P62" s="181"/>
    </row>
    <row r="63" spans="1:16" x14ac:dyDescent="0.15">
      <c r="A63" s="181" t="s">
        <v>34</v>
      </c>
      <c r="B63" s="181">
        <f>'将来負担比率（分子）の構造'!I$44</f>
        <v>191</v>
      </c>
      <c r="C63" s="181"/>
      <c r="D63" s="181"/>
      <c r="E63" s="181">
        <f>'将来負担比率（分子）の構造'!J$44</f>
        <v>182</v>
      </c>
      <c r="F63" s="181"/>
      <c r="G63" s="181"/>
      <c r="H63" s="181">
        <f>'将来負担比率（分子）の構造'!K$44</f>
        <v>174</v>
      </c>
      <c r="I63" s="181"/>
      <c r="J63" s="181"/>
      <c r="K63" s="181">
        <f>'将来負担比率（分子）の構造'!L$44</f>
        <v>149</v>
      </c>
      <c r="L63" s="181"/>
      <c r="M63" s="181"/>
      <c r="N63" s="181">
        <f>'将来負担比率（分子）の構造'!M$44</f>
        <v>177</v>
      </c>
      <c r="O63" s="181"/>
      <c r="P63" s="181"/>
    </row>
    <row r="64" spans="1:16" x14ac:dyDescent="0.15">
      <c r="A64" s="181" t="s">
        <v>33</v>
      </c>
      <c r="B64" s="181">
        <f>'将来負担比率（分子）の構造'!I$43</f>
        <v>3100</v>
      </c>
      <c r="C64" s="181"/>
      <c r="D64" s="181"/>
      <c r="E64" s="181">
        <f>'将来負担比率（分子）の構造'!J$43</f>
        <v>2818</v>
      </c>
      <c r="F64" s="181"/>
      <c r="G64" s="181"/>
      <c r="H64" s="181">
        <f>'将来負担比率（分子）の構造'!K$43</f>
        <v>2889</v>
      </c>
      <c r="I64" s="181"/>
      <c r="J64" s="181"/>
      <c r="K64" s="181">
        <f>'将来負担比率（分子）の構造'!L$43</f>
        <v>3290</v>
      </c>
      <c r="L64" s="181"/>
      <c r="M64" s="181"/>
      <c r="N64" s="181">
        <f>'将来負担比率（分子）の構造'!M$43</f>
        <v>3097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6305</v>
      </c>
      <c r="C66" s="181"/>
      <c r="D66" s="181"/>
      <c r="E66" s="181">
        <f>'将来負担比率（分子）の構造'!J$41</f>
        <v>6048</v>
      </c>
      <c r="F66" s="181"/>
      <c r="G66" s="181"/>
      <c r="H66" s="181">
        <f>'将来負担比率（分子）の構造'!K$41</f>
        <v>5796</v>
      </c>
      <c r="I66" s="181"/>
      <c r="J66" s="181"/>
      <c r="K66" s="181">
        <f>'将来負担比率（分子）の構造'!L$41</f>
        <v>5581</v>
      </c>
      <c r="L66" s="181"/>
      <c r="M66" s="181"/>
      <c r="N66" s="181">
        <f>'将来負担比率（分子）の構造'!M$41</f>
        <v>5335</v>
      </c>
      <c r="O66" s="181"/>
      <c r="P66" s="181"/>
    </row>
    <row r="67" spans="1:16" x14ac:dyDescent="0.15">
      <c r="A67" s="181" t="s">
        <v>75</v>
      </c>
      <c r="B67" s="181" t="e">
        <f>NA()</f>
        <v>#N/A</v>
      </c>
      <c r="C67" s="181">
        <f>IF(ISNUMBER('将来負担比率（分子）の構造'!I$53), IF('将来負担比率（分子）の構造'!I$53 &lt; 0, 0, '将来負担比率（分子）の構造'!I$53), NA())</f>
        <v>1814</v>
      </c>
      <c r="D67" s="181" t="e">
        <f>NA()</f>
        <v>#N/A</v>
      </c>
      <c r="E67" s="181" t="e">
        <f>NA()</f>
        <v>#N/A</v>
      </c>
      <c r="F67" s="181">
        <f>IF(ISNUMBER('将来負担比率（分子）の構造'!J$53), IF('将来負担比率（分子）の構造'!J$53 &lt; 0, 0, '将来負担比率（分子）の構造'!J$53), NA())</f>
        <v>1017</v>
      </c>
      <c r="G67" s="181" t="e">
        <f>NA()</f>
        <v>#N/A</v>
      </c>
      <c r="H67" s="181" t="e">
        <f>NA()</f>
        <v>#N/A</v>
      </c>
      <c r="I67" s="181">
        <f>IF(ISNUMBER('将来負担比率（分子）の構造'!K$53), IF('将来負担比率（分子）の構造'!K$53 &lt; 0, 0, '将来負担比率（分子）の構造'!K$53), NA())</f>
        <v>992</v>
      </c>
      <c r="J67" s="181" t="e">
        <f>NA()</f>
        <v>#N/A</v>
      </c>
      <c r="K67" s="181" t="e">
        <f>NA()</f>
        <v>#N/A</v>
      </c>
      <c r="L67" s="181">
        <f>IF(ISNUMBER('将来負担比率（分子）の構造'!L$53), IF('将来負担比率（分子）の構造'!L$53 &lt; 0, 0, '将来負担比率（分子）の構造'!L$53), NA())</f>
        <v>996</v>
      </c>
      <c r="M67" s="181" t="e">
        <f>NA()</f>
        <v>#N/A</v>
      </c>
      <c r="N67" s="181" t="e">
        <f>NA()</f>
        <v>#N/A</v>
      </c>
      <c r="O67" s="181">
        <f>IF(ISNUMBER('将来負担比率（分子）の構造'!M$53), IF('将来負担比率（分子）の構造'!M$53 &lt; 0, 0, '将来負担比率（分子）の構造'!M$53), NA())</f>
        <v>694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1082</v>
      </c>
      <c r="C72" s="185">
        <f>基金残高に係る経年分析!G55</f>
        <v>1201</v>
      </c>
      <c r="D72" s="185">
        <f>基金残高に係る経年分析!H55</f>
        <v>1218</v>
      </c>
    </row>
    <row r="73" spans="1:16" x14ac:dyDescent="0.15">
      <c r="A73" s="184" t="s">
        <v>78</v>
      </c>
      <c r="B73" s="185">
        <f>基金残高に係る経年分析!F56</f>
        <v>208</v>
      </c>
      <c r="C73" s="185">
        <f>基金残高に係る経年分析!G56</f>
        <v>208</v>
      </c>
      <c r="D73" s="185">
        <f>基金残高に係る経年分析!H56</f>
        <v>208</v>
      </c>
    </row>
    <row r="74" spans="1:16" x14ac:dyDescent="0.15">
      <c r="A74" s="184" t="s">
        <v>79</v>
      </c>
      <c r="B74" s="185">
        <f>基金残高に係る経年分析!F57</f>
        <v>458</v>
      </c>
      <c r="C74" s="185">
        <f>基金残高に係る経年分析!G57</f>
        <v>441</v>
      </c>
      <c r="D74" s="185">
        <f>基金残高に係る経年分析!H57</f>
        <v>446</v>
      </c>
    </row>
  </sheetData>
  <sheetProtection algorithmName="SHA-512" hashValue="Dw8/tY7MBo2b4tU1aT5+CkN/q5nM7ImB0d9O3dt6eq7lqQuVVpiNSaScHvtu14Mzw/04jftA3/qiC599OGvYyQ==" saltValue="nGxZkvBj/jOCqoC+sKabL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2800789</v>
      </c>
      <c r="S5" s="696"/>
      <c r="T5" s="696"/>
      <c r="U5" s="696"/>
      <c r="V5" s="696"/>
      <c r="W5" s="696"/>
      <c r="X5" s="696"/>
      <c r="Y5" s="739"/>
      <c r="Z5" s="757">
        <v>39.299999999999997</v>
      </c>
      <c r="AA5" s="757"/>
      <c r="AB5" s="757"/>
      <c r="AC5" s="757"/>
      <c r="AD5" s="758">
        <v>2800789</v>
      </c>
      <c r="AE5" s="758"/>
      <c r="AF5" s="758"/>
      <c r="AG5" s="758"/>
      <c r="AH5" s="758"/>
      <c r="AI5" s="758"/>
      <c r="AJ5" s="758"/>
      <c r="AK5" s="758"/>
      <c r="AL5" s="740">
        <v>62</v>
      </c>
      <c r="AM5" s="711"/>
      <c r="AN5" s="711"/>
      <c r="AO5" s="741"/>
      <c r="AP5" s="706" t="s">
        <v>224</v>
      </c>
      <c r="AQ5" s="707"/>
      <c r="AR5" s="707"/>
      <c r="AS5" s="707"/>
      <c r="AT5" s="707"/>
      <c r="AU5" s="707"/>
      <c r="AV5" s="707"/>
      <c r="AW5" s="707"/>
      <c r="AX5" s="707"/>
      <c r="AY5" s="707"/>
      <c r="AZ5" s="707"/>
      <c r="BA5" s="707"/>
      <c r="BB5" s="707"/>
      <c r="BC5" s="707"/>
      <c r="BD5" s="707"/>
      <c r="BE5" s="707"/>
      <c r="BF5" s="708"/>
      <c r="BG5" s="640">
        <v>2800789</v>
      </c>
      <c r="BH5" s="641"/>
      <c r="BI5" s="641"/>
      <c r="BJ5" s="641"/>
      <c r="BK5" s="641"/>
      <c r="BL5" s="641"/>
      <c r="BM5" s="641"/>
      <c r="BN5" s="642"/>
      <c r="BO5" s="677">
        <v>100</v>
      </c>
      <c r="BP5" s="677"/>
      <c r="BQ5" s="677"/>
      <c r="BR5" s="677"/>
      <c r="BS5" s="678" t="s">
        <v>225</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217</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104040</v>
      </c>
      <c r="S6" s="641"/>
      <c r="T6" s="641"/>
      <c r="U6" s="641"/>
      <c r="V6" s="641"/>
      <c r="W6" s="641"/>
      <c r="X6" s="641"/>
      <c r="Y6" s="642"/>
      <c r="Z6" s="677">
        <v>1.5</v>
      </c>
      <c r="AA6" s="677"/>
      <c r="AB6" s="677"/>
      <c r="AC6" s="677"/>
      <c r="AD6" s="678">
        <v>104040</v>
      </c>
      <c r="AE6" s="678"/>
      <c r="AF6" s="678"/>
      <c r="AG6" s="678"/>
      <c r="AH6" s="678"/>
      <c r="AI6" s="678"/>
      <c r="AJ6" s="678"/>
      <c r="AK6" s="678"/>
      <c r="AL6" s="643">
        <v>2.2999999999999998</v>
      </c>
      <c r="AM6" s="644"/>
      <c r="AN6" s="644"/>
      <c r="AO6" s="679"/>
      <c r="AP6" s="637" t="s">
        <v>230</v>
      </c>
      <c r="AQ6" s="638"/>
      <c r="AR6" s="638"/>
      <c r="AS6" s="638"/>
      <c r="AT6" s="638"/>
      <c r="AU6" s="638"/>
      <c r="AV6" s="638"/>
      <c r="AW6" s="638"/>
      <c r="AX6" s="638"/>
      <c r="AY6" s="638"/>
      <c r="AZ6" s="638"/>
      <c r="BA6" s="638"/>
      <c r="BB6" s="638"/>
      <c r="BC6" s="638"/>
      <c r="BD6" s="638"/>
      <c r="BE6" s="638"/>
      <c r="BF6" s="639"/>
      <c r="BG6" s="640">
        <v>2800789</v>
      </c>
      <c r="BH6" s="641"/>
      <c r="BI6" s="641"/>
      <c r="BJ6" s="641"/>
      <c r="BK6" s="641"/>
      <c r="BL6" s="641"/>
      <c r="BM6" s="641"/>
      <c r="BN6" s="642"/>
      <c r="BO6" s="677">
        <v>100</v>
      </c>
      <c r="BP6" s="677"/>
      <c r="BQ6" s="677"/>
      <c r="BR6" s="677"/>
      <c r="BS6" s="678" t="s">
        <v>225</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95745</v>
      </c>
      <c r="CS6" s="641"/>
      <c r="CT6" s="641"/>
      <c r="CU6" s="641"/>
      <c r="CV6" s="641"/>
      <c r="CW6" s="641"/>
      <c r="CX6" s="641"/>
      <c r="CY6" s="642"/>
      <c r="CZ6" s="740">
        <v>1.4</v>
      </c>
      <c r="DA6" s="711"/>
      <c r="DB6" s="711"/>
      <c r="DC6" s="743"/>
      <c r="DD6" s="646" t="s">
        <v>225</v>
      </c>
      <c r="DE6" s="641"/>
      <c r="DF6" s="641"/>
      <c r="DG6" s="641"/>
      <c r="DH6" s="641"/>
      <c r="DI6" s="641"/>
      <c r="DJ6" s="641"/>
      <c r="DK6" s="641"/>
      <c r="DL6" s="641"/>
      <c r="DM6" s="641"/>
      <c r="DN6" s="641"/>
      <c r="DO6" s="641"/>
      <c r="DP6" s="642"/>
      <c r="DQ6" s="646">
        <v>95745</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1730</v>
      </c>
      <c r="S7" s="641"/>
      <c r="T7" s="641"/>
      <c r="U7" s="641"/>
      <c r="V7" s="641"/>
      <c r="W7" s="641"/>
      <c r="X7" s="641"/>
      <c r="Y7" s="642"/>
      <c r="Z7" s="677">
        <v>0</v>
      </c>
      <c r="AA7" s="677"/>
      <c r="AB7" s="677"/>
      <c r="AC7" s="677"/>
      <c r="AD7" s="678">
        <v>1730</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1166949</v>
      </c>
      <c r="BH7" s="641"/>
      <c r="BI7" s="641"/>
      <c r="BJ7" s="641"/>
      <c r="BK7" s="641"/>
      <c r="BL7" s="641"/>
      <c r="BM7" s="641"/>
      <c r="BN7" s="642"/>
      <c r="BO7" s="677">
        <v>41.7</v>
      </c>
      <c r="BP7" s="677"/>
      <c r="BQ7" s="677"/>
      <c r="BR7" s="677"/>
      <c r="BS7" s="678" t="s">
        <v>173</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969778</v>
      </c>
      <c r="CS7" s="641"/>
      <c r="CT7" s="641"/>
      <c r="CU7" s="641"/>
      <c r="CV7" s="641"/>
      <c r="CW7" s="641"/>
      <c r="CX7" s="641"/>
      <c r="CY7" s="642"/>
      <c r="CZ7" s="677">
        <v>14.6</v>
      </c>
      <c r="DA7" s="677"/>
      <c r="DB7" s="677"/>
      <c r="DC7" s="677"/>
      <c r="DD7" s="646">
        <v>13497</v>
      </c>
      <c r="DE7" s="641"/>
      <c r="DF7" s="641"/>
      <c r="DG7" s="641"/>
      <c r="DH7" s="641"/>
      <c r="DI7" s="641"/>
      <c r="DJ7" s="641"/>
      <c r="DK7" s="641"/>
      <c r="DL7" s="641"/>
      <c r="DM7" s="641"/>
      <c r="DN7" s="641"/>
      <c r="DO7" s="641"/>
      <c r="DP7" s="642"/>
      <c r="DQ7" s="646">
        <v>832914</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11232</v>
      </c>
      <c r="S8" s="641"/>
      <c r="T8" s="641"/>
      <c r="U8" s="641"/>
      <c r="V8" s="641"/>
      <c r="W8" s="641"/>
      <c r="X8" s="641"/>
      <c r="Y8" s="642"/>
      <c r="Z8" s="677">
        <v>0.2</v>
      </c>
      <c r="AA8" s="677"/>
      <c r="AB8" s="677"/>
      <c r="AC8" s="677"/>
      <c r="AD8" s="678">
        <v>11232</v>
      </c>
      <c r="AE8" s="678"/>
      <c r="AF8" s="678"/>
      <c r="AG8" s="678"/>
      <c r="AH8" s="678"/>
      <c r="AI8" s="678"/>
      <c r="AJ8" s="678"/>
      <c r="AK8" s="678"/>
      <c r="AL8" s="643">
        <v>0.2</v>
      </c>
      <c r="AM8" s="644"/>
      <c r="AN8" s="644"/>
      <c r="AO8" s="679"/>
      <c r="AP8" s="637" t="s">
        <v>236</v>
      </c>
      <c r="AQ8" s="638"/>
      <c r="AR8" s="638"/>
      <c r="AS8" s="638"/>
      <c r="AT8" s="638"/>
      <c r="AU8" s="638"/>
      <c r="AV8" s="638"/>
      <c r="AW8" s="638"/>
      <c r="AX8" s="638"/>
      <c r="AY8" s="638"/>
      <c r="AZ8" s="638"/>
      <c r="BA8" s="638"/>
      <c r="BB8" s="638"/>
      <c r="BC8" s="638"/>
      <c r="BD8" s="638"/>
      <c r="BE8" s="638"/>
      <c r="BF8" s="639"/>
      <c r="BG8" s="640">
        <v>35842</v>
      </c>
      <c r="BH8" s="641"/>
      <c r="BI8" s="641"/>
      <c r="BJ8" s="641"/>
      <c r="BK8" s="641"/>
      <c r="BL8" s="641"/>
      <c r="BM8" s="641"/>
      <c r="BN8" s="642"/>
      <c r="BO8" s="677">
        <v>1.3</v>
      </c>
      <c r="BP8" s="677"/>
      <c r="BQ8" s="677"/>
      <c r="BR8" s="677"/>
      <c r="BS8" s="646" t="s">
        <v>225</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1944594</v>
      </c>
      <c r="CS8" s="641"/>
      <c r="CT8" s="641"/>
      <c r="CU8" s="641"/>
      <c r="CV8" s="641"/>
      <c r="CW8" s="641"/>
      <c r="CX8" s="641"/>
      <c r="CY8" s="642"/>
      <c r="CZ8" s="677">
        <v>29.3</v>
      </c>
      <c r="DA8" s="677"/>
      <c r="DB8" s="677"/>
      <c r="DC8" s="677"/>
      <c r="DD8" s="646">
        <v>1728</v>
      </c>
      <c r="DE8" s="641"/>
      <c r="DF8" s="641"/>
      <c r="DG8" s="641"/>
      <c r="DH8" s="641"/>
      <c r="DI8" s="641"/>
      <c r="DJ8" s="641"/>
      <c r="DK8" s="641"/>
      <c r="DL8" s="641"/>
      <c r="DM8" s="641"/>
      <c r="DN8" s="641"/>
      <c r="DO8" s="641"/>
      <c r="DP8" s="642"/>
      <c r="DQ8" s="646">
        <v>1181148</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6758</v>
      </c>
      <c r="S9" s="641"/>
      <c r="T9" s="641"/>
      <c r="U9" s="641"/>
      <c r="V9" s="641"/>
      <c r="W9" s="641"/>
      <c r="X9" s="641"/>
      <c r="Y9" s="642"/>
      <c r="Z9" s="677">
        <v>0.1</v>
      </c>
      <c r="AA9" s="677"/>
      <c r="AB9" s="677"/>
      <c r="AC9" s="677"/>
      <c r="AD9" s="678">
        <v>6758</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911529</v>
      </c>
      <c r="BH9" s="641"/>
      <c r="BI9" s="641"/>
      <c r="BJ9" s="641"/>
      <c r="BK9" s="641"/>
      <c r="BL9" s="641"/>
      <c r="BM9" s="641"/>
      <c r="BN9" s="642"/>
      <c r="BO9" s="677">
        <v>32.5</v>
      </c>
      <c r="BP9" s="677"/>
      <c r="BQ9" s="677"/>
      <c r="BR9" s="677"/>
      <c r="BS9" s="646" t="s">
        <v>225</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420141</v>
      </c>
      <c r="CS9" s="641"/>
      <c r="CT9" s="641"/>
      <c r="CU9" s="641"/>
      <c r="CV9" s="641"/>
      <c r="CW9" s="641"/>
      <c r="CX9" s="641"/>
      <c r="CY9" s="642"/>
      <c r="CZ9" s="677">
        <v>6.3</v>
      </c>
      <c r="DA9" s="677"/>
      <c r="DB9" s="677"/>
      <c r="DC9" s="677"/>
      <c r="DD9" s="646">
        <v>3157</v>
      </c>
      <c r="DE9" s="641"/>
      <c r="DF9" s="641"/>
      <c r="DG9" s="641"/>
      <c r="DH9" s="641"/>
      <c r="DI9" s="641"/>
      <c r="DJ9" s="641"/>
      <c r="DK9" s="641"/>
      <c r="DL9" s="641"/>
      <c r="DM9" s="641"/>
      <c r="DN9" s="641"/>
      <c r="DO9" s="641"/>
      <c r="DP9" s="642"/>
      <c r="DQ9" s="646">
        <v>405188</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225</v>
      </c>
      <c r="S10" s="641"/>
      <c r="T10" s="641"/>
      <c r="U10" s="641"/>
      <c r="V10" s="641"/>
      <c r="W10" s="641"/>
      <c r="X10" s="641"/>
      <c r="Y10" s="642"/>
      <c r="Z10" s="677" t="s">
        <v>242</v>
      </c>
      <c r="AA10" s="677"/>
      <c r="AB10" s="677"/>
      <c r="AC10" s="677"/>
      <c r="AD10" s="678" t="s">
        <v>242</v>
      </c>
      <c r="AE10" s="678"/>
      <c r="AF10" s="678"/>
      <c r="AG10" s="678"/>
      <c r="AH10" s="678"/>
      <c r="AI10" s="678"/>
      <c r="AJ10" s="678"/>
      <c r="AK10" s="678"/>
      <c r="AL10" s="643" t="s">
        <v>242</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60638</v>
      </c>
      <c r="BH10" s="641"/>
      <c r="BI10" s="641"/>
      <c r="BJ10" s="641"/>
      <c r="BK10" s="641"/>
      <c r="BL10" s="641"/>
      <c r="BM10" s="641"/>
      <c r="BN10" s="642"/>
      <c r="BO10" s="677">
        <v>2.2000000000000002</v>
      </c>
      <c r="BP10" s="677"/>
      <c r="BQ10" s="677"/>
      <c r="BR10" s="677"/>
      <c r="BS10" s="646" t="s">
        <v>242</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5122</v>
      </c>
      <c r="CS10" s="641"/>
      <c r="CT10" s="641"/>
      <c r="CU10" s="641"/>
      <c r="CV10" s="641"/>
      <c r="CW10" s="641"/>
      <c r="CX10" s="641"/>
      <c r="CY10" s="642"/>
      <c r="CZ10" s="677">
        <v>0.1</v>
      </c>
      <c r="DA10" s="677"/>
      <c r="DB10" s="677"/>
      <c r="DC10" s="677"/>
      <c r="DD10" s="646" t="s">
        <v>242</v>
      </c>
      <c r="DE10" s="641"/>
      <c r="DF10" s="641"/>
      <c r="DG10" s="641"/>
      <c r="DH10" s="641"/>
      <c r="DI10" s="641"/>
      <c r="DJ10" s="641"/>
      <c r="DK10" s="641"/>
      <c r="DL10" s="641"/>
      <c r="DM10" s="641"/>
      <c r="DN10" s="641"/>
      <c r="DO10" s="641"/>
      <c r="DP10" s="642"/>
      <c r="DQ10" s="646">
        <v>4967</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315179</v>
      </c>
      <c r="S11" s="641"/>
      <c r="T11" s="641"/>
      <c r="U11" s="641"/>
      <c r="V11" s="641"/>
      <c r="W11" s="641"/>
      <c r="X11" s="641"/>
      <c r="Y11" s="642"/>
      <c r="Z11" s="643">
        <v>4.4000000000000004</v>
      </c>
      <c r="AA11" s="644"/>
      <c r="AB11" s="644"/>
      <c r="AC11" s="645"/>
      <c r="AD11" s="646">
        <v>315179</v>
      </c>
      <c r="AE11" s="641"/>
      <c r="AF11" s="641"/>
      <c r="AG11" s="641"/>
      <c r="AH11" s="641"/>
      <c r="AI11" s="641"/>
      <c r="AJ11" s="641"/>
      <c r="AK11" s="642"/>
      <c r="AL11" s="643">
        <v>7</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158940</v>
      </c>
      <c r="BH11" s="641"/>
      <c r="BI11" s="641"/>
      <c r="BJ11" s="641"/>
      <c r="BK11" s="641"/>
      <c r="BL11" s="641"/>
      <c r="BM11" s="641"/>
      <c r="BN11" s="642"/>
      <c r="BO11" s="677">
        <v>5.7</v>
      </c>
      <c r="BP11" s="677"/>
      <c r="BQ11" s="677"/>
      <c r="BR11" s="677"/>
      <c r="BS11" s="646" t="s">
        <v>173</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467036</v>
      </c>
      <c r="CS11" s="641"/>
      <c r="CT11" s="641"/>
      <c r="CU11" s="641"/>
      <c r="CV11" s="641"/>
      <c r="CW11" s="641"/>
      <c r="CX11" s="641"/>
      <c r="CY11" s="642"/>
      <c r="CZ11" s="677">
        <v>7</v>
      </c>
      <c r="DA11" s="677"/>
      <c r="DB11" s="677"/>
      <c r="DC11" s="677"/>
      <c r="DD11" s="646">
        <v>80410</v>
      </c>
      <c r="DE11" s="641"/>
      <c r="DF11" s="641"/>
      <c r="DG11" s="641"/>
      <c r="DH11" s="641"/>
      <c r="DI11" s="641"/>
      <c r="DJ11" s="641"/>
      <c r="DK11" s="641"/>
      <c r="DL11" s="641"/>
      <c r="DM11" s="641"/>
      <c r="DN11" s="641"/>
      <c r="DO11" s="641"/>
      <c r="DP11" s="642"/>
      <c r="DQ11" s="646">
        <v>421700</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v>22301</v>
      </c>
      <c r="S12" s="641"/>
      <c r="T12" s="641"/>
      <c r="U12" s="641"/>
      <c r="V12" s="641"/>
      <c r="W12" s="641"/>
      <c r="X12" s="641"/>
      <c r="Y12" s="642"/>
      <c r="Z12" s="677">
        <v>0.3</v>
      </c>
      <c r="AA12" s="677"/>
      <c r="AB12" s="677"/>
      <c r="AC12" s="677"/>
      <c r="AD12" s="678">
        <v>22301</v>
      </c>
      <c r="AE12" s="678"/>
      <c r="AF12" s="678"/>
      <c r="AG12" s="678"/>
      <c r="AH12" s="678"/>
      <c r="AI12" s="678"/>
      <c r="AJ12" s="678"/>
      <c r="AK12" s="678"/>
      <c r="AL12" s="643">
        <v>0.5</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1464499</v>
      </c>
      <c r="BH12" s="641"/>
      <c r="BI12" s="641"/>
      <c r="BJ12" s="641"/>
      <c r="BK12" s="641"/>
      <c r="BL12" s="641"/>
      <c r="BM12" s="641"/>
      <c r="BN12" s="642"/>
      <c r="BO12" s="677">
        <v>52.3</v>
      </c>
      <c r="BP12" s="677"/>
      <c r="BQ12" s="677"/>
      <c r="BR12" s="677"/>
      <c r="BS12" s="646" t="s">
        <v>242</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79900</v>
      </c>
      <c r="CS12" s="641"/>
      <c r="CT12" s="641"/>
      <c r="CU12" s="641"/>
      <c r="CV12" s="641"/>
      <c r="CW12" s="641"/>
      <c r="CX12" s="641"/>
      <c r="CY12" s="642"/>
      <c r="CZ12" s="677">
        <v>1.2</v>
      </c>
      <c r="DA12" s="677"/>
      <c r="DB12" s="677"/>
      <c r="DC12" s="677"/>
      <c r="DD12" s="646">
        <v>4692</v>
      </c>
      <c r="DE12" s="641"/>
      <c r="DF12" s="641"/>
      <c r="DG12" s="641"/>
      <c r="DH12" s="641"/>
      <c r="DI12" s="641"/>
      <c r="DJ12" s="641"/>
      <c r="DK12" s="641"/>
      <c r="DL12" s="641"/>
      <c r="DM12" s="641"/>
      <c r="DN12" s="641"/>
      <c r="DO12" s="641"/>
      <c r="DP12" s="642"/>
      <c r="DQ12" s="646">
        <v>54508</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173</v>
      </c>
      <c r="S13" s="641"/>
      <c r="T13" s="641"/>
      <c r="U13" s="641"/>
      <c r="V13" s="641"/>
      <c r="W13" s="641"/>
      <c r="X13" s="641"/>
      <c r="Y13" s="642"/>
      <c r="Z13" s="677" t="s">
        <v>242</v>
      </c>
      <c r="AA13" s="677"/>
      <c r="AB13" s="677"/>
      <c r="AC13" s="677"/>
      <c r="AD13" s="678" t="s">
        <v>242</v>
      </c>
      <c r="AE13" s="678"/>
      <c r="AF13" s="678"/>
      <c r="AG13" s="678"/>
      <c r="AH13" s="678"/>
      <c r="AI13" s="678"/>
      <c r="AJ13" s="678"/>
      <c r="AK13" s="678"/>
      <c r="AL13" s="643" t="s">
        <v>242</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1447046</v>
      </c>
      <c r="BH13" s="641"/>
      <c r="BI13" s="641"/>
      <c r="BJ13" s="641"/>
      <c r="BK13" s="641"/>
      <c r="BL13" s="641"/>
      <c r="BM13" s="641"/>
      <c r="BN13" s="642"/>
      <c r="BO13" s="677">
        <v>51.7</v>
      </c>
      <c r="BP13" s="677"/>
      <c r="BQ13" s="677"/>
      <c r="BR13" s="677"/>
      <c r="BS13" s="646" t="s">
        <v>242</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1026608</v>
      </c>
      <c r="CS13" s="641"/>
      <c r="CT13" s="641"/>
      <c r="CU13" s="641"/>
      <c r="CV13" s="641"/>
      <c r="CW13" s="641"/>
      <c r="CX13" s="641"/>
      <c r="CY13" s="642"/>
      <c r="CZ13" s="677">
        <v>15.5</v>
      </c>
      <c r="DA13" s="677"/>
      <c r="DB13" s="677"/>
      <c r="DC13" s="677"/>
      <c r="DD13" s="646">
        <v>715248</v>
      </c>
      <c r="DE13" s="641"/>
      <c r="DF13" s="641"/>
      <c r="DG13" s="641"/>
      <c r="DH13" s="641"/>
      <c r="DI13" s="641"/>
      <c r="DJ13" s="641"/>
      <c r="DK13" s="641"/>
      <c r="DL13" s="641"/>
      <c r="DM13" s="641"/>
      <c r="DN13" s="641"/>
      <c r="DO13" s="641"/>
      <c r="DP13" s="642"/>
      <c r="DQ13" s="646">
        <v>459472</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23544</v>
      </c>
      <c r="S14" s="641"/>
      <c r="T14" s="641"/>
      <c r="U14" s="641"/>
      <c r="V14" s="641"/>
      <c r="W14" s="641"/>
      <c r="X14" s="641"/>
      <c r="Y14" s="642"/>
      <c r="Z14" s="677">
        <v>0.3</v>
      </c>
      <c r="AA14" s="677"/>
      <c r="AB14" s="677"/>
      <c r="AC14" s="677"/>
      <c r="AD14" s="678">
        <v>23544</v>
      </c>
      <c r="AE14" s="678"/>
      <c r="AF14" s="678"/>
      <c r="AG14" s="678"/>
      <c r="AH14" s="678"/>
      <c r="AI14" s="678"/>
      <c r="AJ14" s="678"/>
      <c r="AK14" s="678"/>
      <c r="AL14" s="643">
        <v>0.5</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70333</v>
      </c>
      <c r="BH14" s="641"/>
      <c r="BI14" s="641"/>
      <c r="BJ14" s="641"/>
      <c r="BK14" s="641"/>
      <c r="BL14" s="641"/>
      <c r="BM14" s="641"/>
      <c r="BN14" s="642"/>
      <c r="BO14" s="677">
        <v>2.5</v>
      </c>
      <c r="BP14" s="677"/>
      <c r="BQ14" s="677"/>
      <c r="BR14" s="677"/>
      <c r="BS14" s="646" t="s">
        <v>242</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374195</v>
      </c>
      <c r="CS14" s="641"/>
      <c r="CT14" s="641"/>
      <c r="CU14" s="641"/>
      <c r="CV14" s="641"/>
      <c r="CW14" s="641"/>
      <c r="CX14" s="641"/>
      <c r="CY14" s="642"/>
      <c r="CZ14" s="677">
        <v>5.6</v>
      </c>
      <c r="DA14" s="677"/>
      <c r="DB14" s="677"/>
      <c r="DC14" s="677"/>
      <c r="DD14" s="646" t="s">
        <v>242</v>
      </c>
      <c r="DE14" s="641"/>
      <c r="DF14" s="641"/>
      <c r="DG14" s="641"/>
      <c r="DH14" s="641"/>
      <c r="DI14" s="641"/>
      <c r="DJ14" s="641"/>
      <c r="DK14" s="641"/>
      <c r="DL14" s="641"/>
      <c r="DM14" s="641"/>
      <c r="DN14" s="641"/>
      <c r="DO14" s="641"/>
      <c r="DP14" s="642"/>
      <c r="DQ14" s="646">
        <v>368835</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225</v>
      </c>
      <c r="S15" s="641"/>
      <c r="T15" s="641"/>
      <c r="U15" s="641"/>
      <c r="V15" s="641"/>
      <c r="W15" s="641"/>
      <c r="X15" s="641"/>
      <c r="Y15" s="642"/>
      <c r="Z15" s="677" t="s">
        <v>225</v>
      </c>
      <c r="AA15" s="677"/>
      <c r="AB15" s="677"/>
      <c r="AC15" s="677"/>
      <c r="AD15" s="678" t="s">
        <v>225</v>
      </c>
      <c r="AE15" s="678"/>
      <c r="AF15" s="678"/>
      <c r="AG15" s="678"/>
      <c r="AH15" s="678"/>
      <c r="AI15" s="678"/>
      <c r="AJ15" s="678"/>
      <c r="AK15" s="678"/>
      <c r="AL15" s="643" t="s">
        <v>242</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99008</v>
      </c>
      <c r="BH15" s="641"/>
      <c r="BI15" s="641"/>
      <c r="BJ15" s="641"/>
      <c r="BK15" s="641"/>
      <c r="BL15" s="641"/>
      <c r="BM15" s="641"/>
      <c r="BN15" s="642"/>
      <c r="BO15" s="677">
        <v>3.5</v>
      </c>
      <c r="BP15" s="677"/>
      <c r="BQ15" s="677"/>
      <c r="BR15" s="677"/>
      <c r="BS15" s="646" t="s">
        <v>242</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632579</v>
      </c>
      <c r="CS15" s="641"/>
      <c r="CT15" s="641"/>
      <c r="CU15" s="641"/>
      <c r="CV15" s="641"/>
      <c r="CW15" s="641"/>
      <c r="CX15" s="641"/>
      <c r="CY15" s="642"/>
      <c r="CZ15" s="677">
        <v>9.5</v>
      </c>
      <c r="DA15" s="677"/>
      <c r="DB15" s="677"/>
      <c r="DC15" s="677"/>
      <c r="DD15" s="646">
        <v>20056</v>
      </c>
      <c r="DE15" s="641"/>
      <c r="DF15" s="641"/>
      <c r="DG15" s="641"/>
      <c r="DH15" s="641"/>
      <c r="DI15" s="641"/>
      <c r="DJ15" s="641"/>
      <c r="DK15" s="641"/>
      <c r="DL15" s="641"/>
      <c r="DM15" s="641"/>
      <c r="DN15" s="641"/>
      <c r="DO15" s="641"/>
      <c r="DP15" s="642"/>
      <c r="DQ15" s="646">
        <v>545194</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7125</v>
      </c>
      <c r="S16" s="641"/>
      <c r="T16" s="641"/>
      <c r="U16" s="641"/>
      <c r="V16" s="641"/>
      <c r="W16" s="641"/>
      <c r="X16" s="641"/>
      <c r="Y16" s="642"/>
      <c r="Z16" s="677">
        <v>0.1</v>
      </c>
      <c r="AA16" s="677"/>
      <c r="AB16" s="677"/>
      <c r="AC16" s="677"/>
      <c r="AD16" s="678">
        <v>7125</v>
      </c>
      <c r="AE16" s="678"/>
      <c r="AF16" s="678"/>
      <c r="AG16" s="678"/>
      <c r="AH16" s="678"/>
      <c r="AI16" s="678"/>
      <c r="AJ16" s="678"/>
      <c r="AK16" s="678"/>
      <c r="AL16" s="643">
        <v>0.2</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173</v>
      </c>
      <c r="BH16" s="641"/>
      <c r="BI16" s="641"/>
      <c r="BJ16" s="641"/>
      <c r="BK16" s="641"/>
      <c r="BL16" s="641"/>
      <c r="BM16" s="641"/>
      <c r="BN16" s="642"/>
      <c r="BO16" s="677" t="s">
        <v>242</v>
      </c>
      <c r="BP16" s="677"/>
      <c r="BQ16" s="677"/>
      <c r="BR16" s="677"/>
      <c r="BS16" s="646" t="s">
        <v>242</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20779</v>
      </c>
      <c r="CS16" s="641"/>
      <c r="CT16" s="641"/>
      <c r="CU16" s="641"/>
      <c r="CV16" s="641"/>
      <c r="CW16" s="641"/>
      <c r="CX16" s="641"/>
      <c r="CY16" s="642"/>
      <c r="CZ16" s="677">
        <v>0.3</v>
      </c>
      <c r="DA16" s="677"/>
      <c r="DB16" s="677"/>
      <c r="DC16" s="677"/>
      <c r="DD16" s="646" t="s">
        <v>173</v>
      </c>
      <c r="DE16" s="641"/>
      <c r="DF16" s="641"/>
      <c r="DG16" s="641"/>
      <c r="DH16" s="641"/>
      <c r="DI16" s="641"/>
      <c r="DJ16" s="641"/>
      <c r="DK16" s="641"/>
      <c r="DL16" s="641"/>
      <c r="DM16" s="641"/>
      <c r="DN16" s="641"/>
      <c r="DO16" s="641"/>
      <c r="DP16" s="642"/>
      <c r="DQ16" s="646">
        <v>13083</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45770</v>
      </c>
      <c r="S17" s="641"/>
      <c r="T17" s="641"/>
      <c r="U17" s="641"/>
      <c r="V17" s="641"/>
      <c r="W17" s="641"/>
      <c r="X17" s="641"/>
      <c r="Y17" s="642"/>
      <c r="Z17" s="677">
        <v>0.6</v>
      </c>
      <c r="AA17" s="677"/>
      <c r="AB17" s="677"/>
      <c r="AC17" s="677"/>
      <c r="AD17" s="678">
        <v>45770</v>
      </c>
      <c r="AE17" s="678"/>
      <c r="AF17" s="678"/>
      <c r="AG17" s="678"/>
      <c r="AH17" s="678"/>
      <c r="AI17" s="678"/>
      <c r="AJ17" s="678"/>
      <c r="AK17" s="678"/>
      <c r="AL17" s="643">
        <v>1</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173</v>
      </c>
      <c r="BH17" s="641"/>
      <c r="BI17" s="641"/>
      <c r="BJ17" s="641"/>
      <c r="BK17" s="641"/>
      <c r="BL17" s="641"/>
      <c r="BM17" s="641"/>
      <c r="BN17" s="642"/>
      <c r="BO17" s="677" t="s">
        <v>173</v>
      </c>
      <c r="BP17" s="677"/>
      <c r="BQ17" s="677"/>
      <c r="BR17" s="677"/>
      <c r="BS17" s="646" t="s">
        <v>225</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601201</v>
      </c>
      <c r="CS17" s="641"/>
      <c r="CT17" s="641"/>
      <c r="CU17" s="641"/>
      <c r="CV17" s="641"/>
      <c r="CW17" s="641"/>
      <c r="CX17" s="641"/>
      <c r="CY17" s="642"/>
      <c r="CZ17" s="677">
        <v>9.1</v>
      </c>
      <c r="DA17" s="677"/>
      <c r="DB17" s="677"/>
      <c r="DC17" s="677"/>
      <c r="DD17" s="646" t="s">
        <v>225</v>
      </c>
      <c r="DE17" s="641"/>
      <c r="DF17" s="641"/>
      <c r="DG17" s="641"/>
      <c r="DH17" s="641"/>
      <c r="DI17" s="641"/>
      <c r="DJ17" s="641"/>
      <c r="DK17" s="641"/>
      <c r="DL17" s="641"/>
      <c r="DM17" s="641"/>
      <c r="DN17" s="641"/>
      <c r="DO17" s="641"/>
      <c r="DP17" s="642"/>
      <c r="DQ17" s="646">
        <v>601201</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11233</v>
      </c>
      <c r="S18" s="641"/>
      <c r="T18" s="641"/>
      <c r="U18" s="641"/>
      <c r="V18" s="641"/>
      <c r="W18" s="641"/>
      <c r="X18" s="641"/>
      <c r="Y18" s="642"/>
      <c r="Z18" s="677">
        <v>0.2</v>
      </c>
      <c r="AA18" s="677"/>
      <c r="AB18" s="677"/>
      <c r="AC18" s="677"/>
      <c r="AD18" s="678">
        <v>11233</v>
      </c>
      <c r="AE18" s="678"/>
      <c r="AF18" s="678"/>
      <c r="AG18" s="678"/>
      <c r="AH18" s="678"/>
      <c r="AI18" s="678"/>
      <c r="AJ18" s="678"/>
      <c r="AK18" s="678"/>
      <c r="AL18" s="643">
        <v>0.2</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242</v>
      </c>
      <c r="BH18" s="641"/>
      <c r="BI18" s="641"/>
      <c r="BJ18" s="641"/>
      <c r="BK18" s="641"/>
      <c r="BL18" s="641"/>
      <c r="BM18" s="641"/>
      <c r="BN18" s="642"/>
      <c r="BO18" s="677" t="s">
        <v>242</v>
      </c>
      <c r="BP18" s="677"/>
      <c r="BQ18" s="677"/>
      <c r="BR18" s="677"/>
      <c r="BS18" s="646" t="s">
        <v>225</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242</v>
      </c>
      <c r="CS18" s="641"/>
      <c r="CT18" s="641"/>
      <c r="CU18" s="641"/>
      <c r="CV18" s="641"/>
      <c r="CW18" s="641"/>
      <c r="CX18" s="641"/>
      <c r="CY18" s="642"/>
      <c r="CZ18" s="677" t="s">
        <v>225</v>
      </c>
      <c r="DA18" s="677"/>
      <c r="DB18" s="677"/>
      <c r="DC18" s="677"/>
      <c r="DD18" s="646" t="s">
        <v>173</v>
      </c>
      <c r="DE18" s="641"/>
      <c r="DF18" s="641"/>
      <c r="DG18" s="641"/>
      <c r="DH18" s="641"/>
      <c r="DI18" s="641"/>
      <c r="DJ18" s="641"/>
      <c r="DK18" s="641"/>
      <c r="DL18" s="641"/>
      <c r="DM18" s="641"/>
      <c r="DN18" s="641"/>
      <c r="DO18" s="641"/>
      <c r="DP18" s="642"/>
      <c r="DQ18" s="646" t="s">
        <v>173</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2997</v>
      </c>
      <c r="S19" s="641"/>
      <c r="T19" s="641"/>
      <c r="U19" s="641"/>
      <c r="V19" s="641"/>
      <c r="W19" s="641"/>
      <c r="X19" s="641"/>
      <c r="Y19" s="642"/>
      <c r="Z19" s="677">
        <v>0</v>
      </c>
      <c r="AA19" s="677"/>
      <c r="AB19" s="677"/>
      <c r="AC19" s="677"/>
      <c r="AD19" s="678">
        <v>2997</v>
      </c>
      <c r="AE19" s="678"/>
      <c r="AF19" s="678"/>
      <c r="AG19" s="678"/>
      <c r="AH19" s="678"/>
      <c r="AI19" s="678"/>
      <c r="AJ19" s="678"/>
      <c r="AK19" s="678"/>
      <c r="AL19" s="643">
        <v>0.1</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t="s">
        <v>242</v>
      </c>
      <c r="BH19" s="641"/>
      <c r="BI19" s="641"/>
      <c r="BJ19" s="641"/>
      <c r="BK19" s="641"/>
      <c r="BL19" s="641"/>
      <c r="BM19" s="641"/>
      <c r="BN19" s="642"/>
      <c r="BO19" s="677" t="s">
        <v>225</v>
      </c>
      <c r="BP19" s="677"/>
      <c r="BQ19" s="677"/>
      <c r="BR19" s="677"/>
      <c r="BS19" s="646" t="s">
        <v>242</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242</v>
      </c>
      <c r="CS19" s="641"/>
      <c r="CT19" s="641"/>
      <c r="CU19" s="641"/>
      <c r="CV19" s="641"/>
      <c r="CW19" s="641"/>
      <c r="CX19" s="641"/>
      <c r="CY19" s="642"/>
      <c r="CZ19" s="677" t="s">
        <v>242</v>
      </c>
      <c r="DA19" s="677"/>
      <c r="DB19" s="677"/>
      <c r="DC19" s="677"/>
      <c r="DD19" s="646" t="s">
        <v>242</v>
      </c>
      <c r="DE19" s="641"/>
      <c r="DF19" s="641"/>
      <c r="DG19" s="641"/>
      <c r="DH19" s="641"/>
      <c r="DI19" s="641"/>
      <c r="DJ19" s="641"/>
      <c r="DK19" s="641"/>
      <c r="DL19" s="641"/>
      <c r="DM19" s="641"/>
      <c r="DN19" s="641"/>
      <c r="DO19" s="641"/>
      <c r="DP19" s="642"/>
      <c r="DQ19" s="646" t="s">
        <v>242</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837</v>
      </c>
      <c r="S20" s="641"/>
      <c r="T20" s="641"/>
      <c r="U20" s="641"/>
      <c r="V20" s="641"/>
      <c r="W20" s="641"/>
      <c r="X20" s="641"/>
      <c r="Y20" s="642"/>
      <c r="Z20" s="677">
        <v>0</v>
      </c>
      <c r="AA20" s="677"/>
      <c r="AB20" s="677"/>
      <c r="AC20" s="677"/>
      <c r="AD20" s="678">
        <v>837</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t="s">
        <v>242</v>
      </c>
      <c r="BH20" s="641"/>
      <c r="BI20" s="641"/>
      <c r="BJ20" s="641"/>
      <c r="BK20" s="641"/>
      <c r="BL20" s="641"/>
      <c r="BM20" s="641"/>
      <c r="BN20" s="642"/>
      <c r="BO20" s="677" t="s">
        <v>173</v>
      </c>
      <c r="BP20" s="677"/>
      <c r="BQ20" s="677"/>
      <c r="BR20" s="677"/>
      <c r="BS20" s="646" t="s">
        <v>173</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6637678</v>
      </c>
      <c r="CS20" s="641"/>
      <c r="CT20" s="641"/>
      <c r="CU20" s="641"/>
      <c r="CV20" s="641"/>
      <c r="CW20" s="641"/>
      <c r="CX20" s="641"/>
      <c r="CY20" s="642"/>
      <c r="CZ20" s="677">
        <v>100</v>
      </c>
      <c r="DA20" s="677"/>
      <c r="DB20" s="677"/>
      <c r="DC20" s="677"/>
      <c r="DD20" s="646">
        <v>838788</v>
      </c>
      <c r="DE20" s="641"/>
      <c r="DF20" s="641"/>
      <c r="DG20" s="641"/>
      <c r="DH20" s="641"/>
      <c r="DI20" s="641"/>
      <c r="DJ20" s="641"/>
      <c r="DK20" s="641"/>
      <c r="DL20" s="641"/>
      <c r="DM20" s="641"/>
      <c r="DN20" s="641"/>
      <c r="DO20" s="641"/>
      <c r="DP20" s="642"/>
      <c r="DQ20" s="646">
        <v>4983955</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30703</v>
      </c>
      <c r="S21" s="641"/>
      <c r="T21" s="641"/>
      <c r="U21" s="641"/>
      <c r="V21" s="641"/>
      <c r="W21" s="641"/>
      <c r="X21" s="641"/>
      <c r="Y21" s="642"/>
      <c r="Z21" s="677">
        <v>0.4</v>
      </c>
      <c r="AA21" s="677"/>
      <c r="AB21" s="677"/>
      <c r="AC21" s="677"/>
      <c r="AD21" s="678">
        <v>30703</v>
      </c>
      <c r="AE21" s="678"/>
      <c r="AF21" s="678"/>
      <c r="AG21" s="678"/>
      <c r="AH21" s="678"/>
      <c r="AI21" s="678"/>
      <c r="AJ21" s="678"/>
      <c r="AK21" s="678"/>
      <c r="AL21" s="643">
        <v>0.7</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t="s">
        <v>173</v>
      </c>
      <c r="BH21" s="641"/>
      <c r="BI21" s="641"/>
      <c r="BJ21" s="641"/>
      <c r="BK21" s="641"/>
      <c r="BL21" s="641"/>
      <c r="BM21" s="641"/>
      <c r="BN21" s="642"/>
      <c r="BO21" s="677" t="s">
        <v>225</v>
      </c>
      <c r="BP21" s="677"/>
      <c r="BQ21" s="677"/>
      <c r="BR21" s="677"/>
      <c r="BS21" s="646" t="s">
        <v>173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1266969</v>
      </c>
      <c r="S22" s="641"/>
      <c r="T22" s="641"/>
      <c r="U22" s="641"/>
      <c r="V22" s="641"/>
      <c r="W22" s="641"/>
      <c r="X22" s="641"/>
      <c r="Y22" s="642"/>
      <c r="Z22" s="677">
        <v>17.8</v>
      </c>
      <c r="AA22" s="677"/>
      <c r="AB22" s="677"/>
      <c r="AC22" s="677"/>
      <c r="AD22" s="678">
        <v>1159221</v>
      </c>
      <c r="AE22" s="678"/>
      <c r="AF22" s="678"/>
      <c r="AG22" s="678"/>
      <c r="AH22" s="678"/>
      <c r="AI22" s="678"/>
      <c r="AJ22" s="678"/>
      <c r="AK22" s="678"/>
      <c r="AL22" s="643">
        <v>25.7</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t="s">
        <v>242</v>
      </c>
      <c r="BH22" s="641"/>
      <c r="BI22" s="641"/>
      <c r="BJ22" s="641"/>
      <c r="BK22" s="641"/>
      <c r="BL22" s="641"/>
      <c r="BM22" s="641"/>
      <c r="BN22" s="642"/>
      <c r="BO22" s="677" t="s">
        <v>242</v>
      </c>
      <c r="BP22" s="677"/>
      <c r="BQ22" s="677"/>
      <c r="BR22" s="677"/>
      <c r="BS22" s="646" t="s">
        <v>173</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1159221</v>
      </c>
      <c r="S23" s="641"/>
      <c r="T23" s="641"/>
      <c r="U23" s="641"/>
      <c r="V23" s="641"/>
      <c r="W23" s="641"/>
      <c r="X23" s="641"/>
      <c r="Y23" s="642"/>
      <c r="Z23" s="677">
        <v>16.3</v>
      </c>
      <c r="AA23" s="677"/>
      <c r="AB23" s="677"/>
      <c r="AC23" s="677"/>
      <c r="AD23" s="678">
        <v>1159221</v>
      </c>
      <c r="AE23" s="678"/>
      <c r="AF23" s="678"/>
      <c r="AG23" s="678"/>
      <c r="AH23" s="678"/>
      <c r="AI23" s="678"/>
      <c r="AJ23" s="678"/>
      <c r="AK23" s="678"/>
      <c r="AL23" s="643">
        <v>25.7</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t="s">
        <v>225</v>
      </c>
      <c r="BH23" s="641"/>
      <c r="BI23" s="641"/>
      <c r="BJ23" s="641"/>
      <c r="BK23" s="641"/>
      <c r="BL23" s="641"/>
      <c r="BM23" s="641"/>
      <c r="BN23" s="642"/>
      <c r="BO23" s="677" t="s">
        <v>242</v>
      </c>
      <c r="BP23" s="677"/>
      <c r="BQ23" s="677"/>
      <c r="BR23" s="677"/>
      <c r="BS23" s="646" t="s">
        <v>242</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107748</v>
      </c>
      <c r="S24" s="641"/>
      <c r="T24" s="641"/>
      <c r="U24" s="641"/>
      <c r="V24" s="641"/>
      <c r="W24" s="641"/>
      <c r="X24" s="641"/>
      <c r="Y24" s="642"/>
      <c r="Z24" s="677">
        <v>1.5</v>
      </c>
      <c r="AA24" s="677"/>
      <c r="AB24" s="677"/>
      <c r="AC24" s="677"/>
      <c r="AD24" s="678" t="s">
        <v>242</v>
      </c>
      <c r="AE24" s="678"/>
      <c r="AF24" s="678"/>
      <c r="AG24" s="678"/>
      <c r="AH24" s="678"/>
      <c r="AI24" s="678"/>
      <c r="AJ24" s="678"/>
      <c r="AK24" s="678"/>
      <c r="AL24" s="643" t="s">
        <v>242</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242</v>
      </c>
      <c r="BH24" s="641"/>
      <c r="BI24" s="641"/>
      <c r="BJ24" s="641"/>
      <c r="BK24" s="641"/>
      <c r="BL24" s="641"/>
      <c r="BM24" s="641"/>
      <c r="BN24" s="642"/>
      <c r="BO24" s="677" t="s">
        <v>173</v>
      </c>
      <c r="BP24" s="677"/>
      <c r="BQ24" s="677"/>
      <c r="BR24" s="677"/>
      <c r="BS24" s="646" t="s">
        <v>242</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2765354</v>
      </c>
      <c r="CS24" s="696"/>
      <c r="CT24" s="696"/>
      <c r="CU24" s="696"/>
      <c r="CV24" s="696"/>
      <c r="CW24" s="696"/>
      <c r="CX24" s="696"/>
      <c r="CY24" s="739"/>
      <c r="CZ24" s="740">
        <v>41.7</v>
      </c>
      <c r="DA24" s="711"/>
      <c r="DB24" s="711"/>
      <c r="DC24" s="743"/>
      <c r="DD24" s="738">
        <v>2049789</v>
      </c>
      <c r="DE24" s="696"/>
      <c r="DF24" s="696"/>
      <c r="DG24" s="696"/>
      <c r="DH24" s="696"/>
      <c r="DI24" s="696"/>
      <c r="DJ24" s="696"/>
      <c r="DK24" s="739"/>
      <c r="DL24" s="738">
        <v>2045462</v>
      </c>
      <c r="DM24" s="696"/>
      <c r="DN24" s="696"/>
      <c r="DO24" s="696"/>
      <c r="DP24" s="696"/>
      <c r="DQ24" s="696"/>
      <c r="DR24" s="696"/>
      <c r="DS24" s="696"/>
      <c r="DT24" s="696"/>
      <c r="DU24" s="696"/>
      <c r="DV24" s="739"/>
      <c r="DW24" s="740">
        <v>42.8</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242</v>
      </c>
      <c r="S25" s="641"/>
      <c r="T25" s="641"/>
      <c r="U25" s="641"/>
      <c r="V25" s="641"/>
      <c r="W25" s="641"/>
      <c r="X25" s="641"/>
      <c r="Y25" s="642"/>
      <c r="Z25" s="677" t="s">
        <v>173</v>
      </c>
      <c r="AA25" s="677"/>
      <c r="AB25" s="677"/>
      <c r="AC25" s="677"/>
      <c r="AD25" s="678" t="s">
        <v>173</v>
      </c>
      <c r="AE25" s="678"/>
      <c r="AF25" s="678"/>
      <c r="AG25" s="678"/>
      <c r="AH25" s="678"/>
      <c r="AI25" s="678"/>
      <c r="AJ25" s="678"/>
      <c r="AK25" s="678"/>
      <c r="AL25" s="643" t="s">
        <v>242</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173</v>
      </c>
      <c r="BH25" s="641"/>
      <c r="BI25" s="641"/>
      <c r="BJ25" s="641"/>
      <c r="BK25" s="641"/>
      <c r="BL25" s="641"/>
      <c r="BM25" s="641"/>
      <c r="BN25" s="642"/>
      <c r="BO25" s="677" t="s">
        <v>173</v>
      </c>
      <c r="BP25" s="677"/>
      <c r="BQ25" s="677"/>
      <c r="BR25" s="677"/>
      <c r="BS25" s="646" t="s">
        <v>242</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1290474</v>
      </c>
      <c r="CS25" s="659"/>
      <c r="CT25" s="659"/>
      <c r="CU25" s="659"/>
      <c r="CV25" s="659"/>
      <c r="CW25" s="659"/>
      <c r="CX25" s="659"/>
      <c r="CY25" s="660"/>
      <c r="CZ25" s="643">
        <v>19.399999999999999</v>
      </c>
      <c r="DA25" s="661"/>
      <c r="DB25" s="661"/>
      <c r="DC25" s="662"/>
      <c r="DD25" s="646">
        <v>1163871</v>
      </c>
      <c r="DE25" s="659"/>
      <c r="DF25" s="659"/>
      <c r="DG25" s="659"/>
      <c r="DH25" s="659"/>
      <c r="DI25" s="659"/>
      <c r="DJ25" s="659"/>
      <c r="DK25" s="660"/>
      <c r="DL25" s="646">
        <v>1159708</v>
      </c>
      <c r="DM25" s="659"/>
      <c r="DN25" s="659"/>
      <c r="DO25" s="659"/>
      <c r="DP25" s="659"/>
      <c r="DQ25" s="659"/>
      <c r="DR25" s="659"/>
      <c r="DS25" s="659"/>
      <c r="DT25" s="659"/>
      <c r="DU25" s="659"/>
      <c r="DV25" s="660"/>
      <c r="DW25" s="643">
        <v>24.3</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4605437</v>
      </c>
      <c r="S26" s="641"/>
      <c r="T26" s="641"/>
      <c r="U26" s="641"/>
      <c r="V26" s="641"/>
      <c r="W26" s="641"/>
      <c r="X26" s="641"/>
      <c r="Y26" s="642"/>
      <c r="Z26" s="677">
        <v>64.599999999999994</v>
      </c>
      <c r="AA26" s="677"/>
      <c r="AB26" s="677"/>
      <c r="AC26" s="677"/>
      <c r="AD26" s="678">
        <v>4497689</v>
      </c>
      <c r="AE26" s="678"/>
      <c r="AF26" s="678"/>
      <c r="AG26" s="678"/>
      <c r="AH26" s="678"/>
      <c r="AI26" s="678"/>
      <c r="AJ26" s="678"/>
      <c r="AK26" s="678"/>
      <c r="AL26" s="643">
        <v>99.6</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173</v>
      </c>
      <c r="BH26" s="641"/>
      <c r="BI26" s="641"/>
      <c r="BJ26" s="641"/>
      <c r="BK26" s="641"/>
      <c r="BL26" s="641"/>
      <c r="BM26" s="641"/>
      <c r="BN26" s="642"/>
      <c r="BO26" s="677" t="s">
        <v>173</v>
      </c>
      <c r="BP26" s="677"/>
      <c r="BQ26" s="677"/>
      <c r="BR26" s="677"/>
      <c r="BS26" s="646" t="s">
        <v>242</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869131</v>
      </c>
      <c r="CS26" s="641"/>
      <c r="CT26" s="641"/>
      <c r="CU26" s="641"/>
      <c r="CV26" s="641"/>
      <c r="CW26" s="641"/>
      <c r="CX26" s="641"/>
      <c r="CY26" s="642"/>
      <c r="CZ26" s="643">
        <v>13.1</v>
      </c>
      <c r="DA26" s="661"/>
      <c r="DB26" s="661"/>
      <c r="DC26" s="662"/>
      <c r="DD26" s="646">
        <v>755775</v>
      </c>
      <c r="DE26" s="641"/>
      <c r="DF26" s="641"/>
      <c r="DG26" s="641"/>
      <c r="DH26" s="641"/>
      <c r="DI26" s="641"/>
      <c r="DJ26" s="641"/>
      <c r="DK26" s="642"/>
      <c r="DL26" s="646" t="s">
        <v>173</v>
      </c>
      <c r="DM26" s="641"/>
      <c r="DN26" s="641"/>
      <c r="DO26" s="641"/>
      <c r="DP26" s="641"/>
      <c r="DQ26" s="641"/>
      <c r="DR26" s="641"/>
      <c r="DS26" s="641"/>
      <c r="DT26" s="641"/>
      <c r="DU26" s="641"/>
      <c r="DV26" s="642"/>
      <c r="DW26" s="643" t="s">
        <v>173</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3707</v>
      </c>
      <c r="S27" s="641"/>
      <c r="T27" s="641"/>
      <c r="U27" s="641"/>
      <c r="V27" s="641"/>
      <c r="W27" s="641"/>
      <c r="X27" s="641"/>
      <c r="Y27" s="642"/>
      <c r="Z27" s="677">
        <v>0.1</v>
      </c>
      <c r="AA27" s="677"/>
      <c r="AB27" s="677"/>
      <c r="AC27" s="677"/>
      <c r="AD27" s="678">
        <v>3707</v>
      </c>
      <c r="AE27" s="678"/>
      <c r="AF27" s="678"/>
      <c r="AG27" s="678"/>
      <c r="AH27" s="678"/>
      <c r="AI27" s="678"/>
      <c r="AJ27" s="678"/>
      <c r="AK27" s="678"/>
      <c r="AL27" s="643">
        <v>0.1</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2800789</v>
      </c>
      <c r="BH27" s="641"/>
      <c r="BI27" s="641"/>
      <c r="BJ27" s="641"/>
      <c r="BK27" s="641"/>
      <c r="BL27" s="641"/>
      <c r="BM27" s="641"/>
      <c r="BN27" s="642"/>
      <c r="BO27" s="677">
        <v>100</v>
      </c>
      <c r="BP27" s="677"/>
      <c r="BQ27" s="677"/>
      <c r="BR27" s="677"/>
      <c r="BS27" s="646" t="s">
        <v>225</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873679</v>
      </c>
      <c r="CS27" s="659"/>
      <c r="CT27" s="659"/>
      <c r="CU27" s="659"/>
      <c r="CV27" s="659"/>
      <c r="CW27" s="659"/>
      <c r="CX27" s="659"/>
      <c r="CY27" s="660"/>
      <c r="CZ27" s="643">
        <v>13.2</v>
      </c>
      <c r="DA27" s="661"/>
      <c r="DB27" s="661"/>
      <c r="DC27" s="662"/>
      <c r="DD27" s="646">
        <v>284717</v>
      </c>
      <c r="DE27" s="659"/>
      <c r="DF27" s="659"/>
      <c r="DG27" s="659"/>
      <c r="DH27" s="659"/>
      <c r="DI27" s="659"/>
      <c r="DJ27" s="659"/>
      <c r="DK27" s="660"/>
      <c r="DL27" s="646">
        <v>284553</v>
      </c>
      <c r="DM27" s="659"/>
      <c r="DN27" s="659"/>
      <c r="DO27" s="659"/>
      <c r="DP27" s="659"/>
      <c r="DQ27" s="659"/>
      <c r="DR27" s="659"/>
      <c r="DS27" s="659"/>
      <c r="DT27" s="659"/>
      <c r="DU27" s="659"/>
      <c r="DV27" s="660"/>
      <c r="DW27" s="643">
        <v>6</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9381</v>
      </c>
      <c r="S28" s="641"/>
      <c r="T28" s="641"/>
      <c r="U28" s="641"/>
      <c r="V28" s="641"/>
      <c r="W28" s="641"/>
      <c r="X28" s="641"/>
      <c r="Y28" s="642"/>
      <c r="Z28" s="677">
        <v>0.1</v>
      </c>
      <c r="AA28" s="677"/>
      <c r="AB28" s="677"/>
      <c r="AC28" s="677"/>
      <c r="AD28" s="678" t="s">
        <v>242</v>
      </c>
      <c r="AE28" s="678"/>
      <c r="AF28" s="678"/>
      <c r="AG28" s="678"/>
      <c r="AH28" s="678"/>
      <c r="AI28" s="678"/>
      <c r="AJ28" s="678"/>
      <c r="AK28" s="678"/>
      <c r="AL28" s="643" t="s">
        <v>242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601201</v>
      </c>
      <c r="CS28" s="641"/>
      <c r="CT28" s="641"/>
      <c r="CU28" s="641"/>
      <c r="CV28" s="641"/>
      <c r="CW28" s="641"/>
      <c r="CX28" s="641"/>
      <c r="CY28" s="642"/>
      <c r="CZ28" s="643">
        <v>9.1</v>
      </c>
      <c r="DA28" s="661"/>
      <c r="DB28" s="661"/>
      <c r="DC28" s="662"/>
      <c r="DD28" s="646">
        <v>601201</v>
      </c>
      <c r="DE28" s="641"/>
      <c r="DF28" s="641"/>
      <c r="DG28" s="641"/>
      <c r="DH28" s="641"/>
      <c r="DI28" s="641"/>
      <c r="DJ28" s="641"/>
      <c r="DK28" s="642"/>
      <c r="DL28" s="646">
        <v>601201</v>
      </c>
      <c r="DM28" s="641"/>
      <c r="DN28" s="641"/>
      <c r="DO28" s="641"/>
      <c r="DP28" s="641"/>
      <c r="DQ28" s="641"/>
      <c r="DR28" s="641"/>
      <c r="DS28" s="641"/>
      <c r="DT28" s="641"/>
      <c r="DU28" s="641"/>
      <c r="DV28" s="642"/>
      <c r="DW28" s="643">
        <v>12.6</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68728</v>
      </c>
      <c r="S29" s="641"/>
      <c r="T29" s="641"/>
      <c r="U29" s="641"/>
      <c r="V29" s="641"/>
      <c r="W29" s="641"/>
      <c r="X29" s="641"/>
      <c r="Y29" s="642"/>
      <c r="Z29" s="677">
        <v>1</v>
      </c>
      <c r="AA29" s="677"/>
      <c r="AB29" s="677"/>
      <c r="AC29" s="677"/>
      <c r="AD29" s="678">
        <v>9429</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302</v>
      </c>
      <c r="CE29" s="726"/>
      <c r="CF29" s="673" t="s">
        <v>303</v>
      </c>
      <c r="CG29" s="674"/>
      <c r="CH29" s="674"/>
      <c r="CI29" s="674"/>
      <c r="CJ29" s="674"/>
      <c r="CK29" s="674"/>
      <c r="CL29" s="674"/>
      <c r="CM29" s="674"/>
      <c r="CN29" s="674"/>
      <c r="CO29" s="674"/>
      <c r="CP29" s="674"/>
      <c r="CQ29" s="675"/>
      <c r="CR29" s="640">
        <v>601201</v>
      </c>
      <c r="CS29" s="659"/>
      <c r="CT29" s="659"/>
      <c r="CU29" s="659"/>
      <c r="CV29" s="659"/>
      <c r="CW29" s="659"/>
      <c r="CX29" s="659"/>
      <c r="CY29" s="660"/>
      <c r="CZ29" s="643">
        <v>9.1</v>
      </c>
      <c r="DA29" s="661"/>
      <c r="DB29" s="661"/>
      <c r="DC29" s="662"/>
      <c r="DD29" s="646">
        <v>601201</v>
      </c>
      <c r="DE29" s="659"/>
      <c r="DF29" s="659"/>
      <c r="DG29" s="659"/>
      <c r="DH29" s="659"/>
      <c r="DI29" s="659"/>
      <c r="DJ29" s="659"/>
      <c r="DK29" s="660"/>
      <c r="DL29" s="646">
        <v>601201</v>
      </c>
      <c r="DM29" s="659"/>
      <c r="DN29" s="659"/>
      <c r="DO29" s="659"/>
      <c r="DP29" s="659"/>
      <c r="DQ29" s="659"/>
      <c r="DR29" s="659"/>
      <c r="DS29" s="659"/>
      <c r="DT29" s="659"/>
      <c r="DU29" s="659"/>
      <c r="DV29" s="660"/>
      <c r="DW29" s="643">
        <v>12.6</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11831</v>
      </c>
      <c r="S30" s="641"/>
      <c r="T30" s="641"/>
      <c r="U30" s="641"/>
      <c r="V30" s="641"/>
      <c r="W30" s="641"/>
      <c r="X30" s="641"/>
      <c r="Y30" s="642"/>
      <c r="Z30" s="677">
        <v>0.2</v>
      </c>
      <c r="AA30" s="677"/>
      <c r="AB30" s="677"/>
      <c r="AC30" s="677"/>
      <c r="AD30" s="678" t="s">
        <v>242</v>
      </c>
      <c r="AE30" s="678"/>
      <c r="AF30" s="678"/>
      <c r="AG30" s="678"/>
      <c r="AH30" s="678"/>
      <c r="AI30" s="678"/>
      <c r="AJ30" s="678"/>
      <c r="AK30" s="678"/>
      <c r="AL30" s="643" t="s">
        <v>242</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572032</v>
      </c>
      <c r="CS30" s="641"/>
      <c r="CT30" s="641"/>
      <c r="CU30" s="641"/>
      <c r="CV30" s="641"/>
      <c r="CW30" s="641"/>
      <c r="CX30" s="641"/>
      <c r="CY30" s="642"/>
      <c r="CZ30" s="643">
        <v>8.6</v>
      </c>
      <c r="DA30" s="661"/>
      <c r="DB30" s="661"/>
      <c r="DC30" s="662"/>
      <c r="DD30" s="646">
        <v>572032</v>
      </c>
      <c r="DE30" s="641"/>
      <c r="DF30" s="641"/>
      <c r="DG30" s="641"/>
      <c r="DH30" s="641"/>
      <c r="DI30" s="641"/>
      <c r="DJ30" s="641"/>
      <c r="DK30" s="642"/>
      <c r="DL30" s="646">
        <v>572032</v>
      </c>
      <c r="DM30" s="641"/>
      <c r="DN30" s="641"/>
      <c r="DO30" s="641"/>
      <c r="DP30" s="641"/>
      <c r="DQ30" s="641"/>
      <c r="DR30" s="641"/>
      <c r="DS30" s="641"/>
      <c r="DT30" s="641"/>
      <c r="DU30" s="641"/>
      <c r="DV30" s="642"/>
      <c r="DW30" s="643">
        <v>12</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477326</v>
      </c>
      <c r="S31" s="641"/>
      <c r="T31" s="641"/>
      <c r="U31" s="641"/>
      <c r="V31" s="641"/>
      <c r="W31" s="641"/>
      <c r="X31" s="641"/>
      <c r="Y31" s="642"/>
      <c r="Z31" s="677">
        <v>6.7</v>
      </c>
      <c r="AA31" s="677"/>
      <c r="AB31" s="677"/>
      <c r="AC31" s="677"/>
      <c r="AD31" s="678" t="s">
        <v>173</v>
      </c>
      <c r="AE31" s="678"/>
      <c r="AF31" s="678"/>
      <c r="AG31" s="678"/>
      <c r="AH31" s="678"/>
      <c r="AI31" s="678"/>
      <c r="AJ31" s="678"/>
      <c r="AK31" s="678"/>
      <c r="AL31" s="643" t="s">
        <v>242</v>
      </c>
      <c r="AM31" s="644"/>
      <c r="AN31" s="644"/>
      <c r="AO31" s="679"/>
      <c r="AP31" s="716" t="s">
        <v>309</v>
      </c>
      <c r="AQ31" s="717"/>
      <c r="AR31" s="717"/>
      <c r="AS31" s="717"/>
      <c r="AT31" s="722" t="s">
        <v>310</v>
      </c>
      <c r="AU31" s="231"/>
      <c r="AV31" s="231"/>
      <c r="AW31" s="231"/>
      <c r="AX31" s="706" t="s">
        <v>186</v>
      </c>
      <c r="AY31" s="707"/>
      <c r="AZ31" s="707"/>
      <c r="BA31" s="707"/>
      <c r="BB31" s="707"/>
      <c r="BC31" s="707"/>
      <c r="BD31" s="707"/>
      <c r="BE31" s="707"/>
      <c r="BF31" s="708"/>
      <c r="BG31" s="709">
        <v>99.4</v>
      </c>
      <c r="BH31" s="710"/>
      <c r="BI31" s="710"/>
      <c r="BJ31" s="710"/>
      <c r="BK31" s="710"/>
      <c r="BL31" s="710"/>
      <c r="BM31" s="711">
        <v>98.3</v>
      </c>
      <c r="BN31" s="710"/>
      <c r="BO31" s="710"/>
      <c r="BP31" s="710"/>
      <c r="BQ31" s="712"/>
      <c r="BR31" s="709">
        <v>99.4</v>
      </c>
      <c r="BS31" s="710"/>
      <c r="BT31" s="710"/>
      <c r="BU31" s="710"/>
      <c r="BV31" s="710"/>
      <c r="BW31" s="710"/>
      <c r="BX31" s="711">
        <v>97.9</v>
      </c>
      <c r="BY31" s="710"/>
      <c r="BZ31" s="710"/>
      <c r="CA31" s="710"/>
      <c r="CB31" s="712"/>
      <c r="CD31" s="727"/>
      <c r="CE31" s="728"/>
      <c r="CF31" s="673" t="s">
        <v>311</v>
      </c>
      <c r="CG31" s="674"/>
      <c r="CH31" s="674"/>
      <c r="CI31" s="674"/>
      <c r="CJ31" s="674"/>
      <c r="CK31" s="674"/>
      <c r="CL31" s="674"/>
      <c r="CM31" s="674"/>
      <c r="CN31" s="674"/>
      <c r="CO31" s="674"/>
      <c r="CP31" s="674"/>
      <c r="CQ31" s="675"/>
      <c r="CR31" s="640">
        <v>29169</v>
      </c>
      <c r="CS31" s="659"/>
      <c r="CT31" s="659"/>
      <c r="CU31" s="659"/>
      <c r="CV31" s="659"/>
      <c r="CW31" s="659"/>
      <c r="CX31" s="659"/>
      <c r="CY31" s="660"/>
      <c r="CZ31" s="643">
        <v>0.4</v>
      </c>
      <c r="DA31" s="661"/>
      <c r="DB31" s="661"/>
      <c r="DC31" s="662"/>
      <c r="DD31" s="646">
        <v>29169</v>
      </c>
      <c r="DE31" s="659"/>
      <c r="DF31" s="659"/>
      <c r="DG31" s="659"/>
      <c r="DH31" s="659"/>
      <c r="DI31" s="659"/>
      <c r="DJ31" s="659"/>
      <c r="DK31" s="660"/>
      <c r="DL31" s="646">
        <v>29169</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31" t="s">
        <v>312</v>
      </c>
      <c r="C32" s="732"/>
      <c r="D32" s="732"/>
      <c r="E32" s="732"/>
      <c r="F32" s="732"/>
      <c r="G32" s="732"/>
      <c r="H32" s="732"/>
      <c r="I32" s="732"/>
      <c r="J32" s="732"/>
      <c r="K32" s="732"/>
      <c r="L32" s="732"/>
      <c r="M32" s="732"/>
      <c r="N32" s="732"/>
      <c r="O32" s="732"/>
      <c r="P32" s="732"/>
      <c r="Q32" s="733"/>
      <c r="R32" s="640" t="s">
        <v>242</v>
      </c>
      <c r="S32" s="641"/>
      <c r="T32" s="641"/>
      <c r="U32" s="641"/>
      <c r="V32" s="641"/>
      <c r="W32" s="641"/>
      <c r="X32" s="641"/>
      <c r="Y32" s="642"/>
      <c r="Z32" s="677" t="s">
        <v>242</v>
      </c>
      <c r="AA32" s="677"/>
      <c r="AB32" s="677"/>
      <c r="AC32" s="677"/>
      <c r="AD32" s="678" t="s">
        <v>173</v>
      </c>
      <c r="AE32" s="678"/>
      <c r="AF32" s="678"/>
      <c r="AG32" s="678"/>
      <c r="AH32" s="678"/>
      <c r="AI32" s="678"/>
      <c r="AJ32" s="678"/>
      <c r="AK32" s="678"/>
      <c r="AL32" s="643" t="s">
        <v>173</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99.3</v>
      </c>
      <c r="BH32" s="659"/>
      <c r="BI32" s="659"/>
      <c r="BJ32" s="659"/>
      <c r="BK32" s="659"/>
      <c r="BL32" s="659"/>
      <c r="BM32" s="644">
        <v>98.5</v>
      </c>
      <c r="BN32" s="705"/>
      <c r="BO32" s="705"/>
      <c r="BP32" s="705"/>
      <c r="BQ32" s="683"/>
      <c r="BR32" s="713">
        <v>99.3</v>
      </c>
      <c r="BS32" s="659"/>
      <c r="BT32" s="659"/>
      <c r="BU32" s="659"/>
      <c r="BV32" s="659"/>
      <c r="BW32" s="659"/>
      <c r="BX32" s="644">
        <v>97.8</v>
      </c>
      <c r="BY32" s="705"/>
      <c r="BZ32" s="705"/>
      <c r="CA32" s="705"/>
      <c r="CB32" s="683"/>
      <c r="CD32" s="729"/>
      <c r="CE32" s="730"/>
      <c r="CF32" s="673" t="s">
        <v>315</v>
      </c>
      <c r="CG32" s="674"/>
      <c r="CH32" s="674"/>
      <c r="CI32" s="674"/>
      <c r="CJ32" s="674"/>
      <c r="CK32" s="674"/>
      <c r="CL32" s="674"/>
      <c r="CM32" s="674"/>
      <c r="CN32" s="674"/>
      <c r="CO32" s="674"/>
      <c r="CP32" s="674"/>
      <c r="CQ32" s="675"/>
      <c r="CR32" s="640" t="s">
        <v>225</v>
      </c>
      <c r="CS32" s="641"/>
      <c r="CT32" s="641"/>
      <c r="CU32" s="641"/>
      <c r="CV32" s="641"/>
      <c r="CW32" s="641"/>
      <c r="CX32" s="641"/>
      <c r="CY32" s="642"/>
      <c r="CZ32" s="643" t="s">
        <v>225</v>
      </c>
      <c r="DA32" s="661"/>
      <c r="DB32" s="661"/>
      <c r="DC32" s="662"/>
      <c r="DD32" s="646" t="s">
        <v>242</v>
      </c>
      <c r="DE32" s="641"/>
      <c r="DF32" s="641"/>
      <c r="DG32" s="641"/>
      <c r="DH32" s="641"/>
      <c r="DI32" s="641"/>
      <c r="DJ32" s="641"/>
      <c r="DK32" s="642"/>
      <c r="DL32" s="646" t="s">
        <v>173</v>
      </c>
      <c r="DM32" s="641"/>
      <c r="DN32" s="641"/>
      <c r="DO32" s="641"/>
      <c r="DP32" s="641"/>
      <c r="DQ32" s="641"/>
      <c r="DR32" s="641"/>
      <c r="DS32" s="641"/>
      <c r="DT32" s="641"/>
      <c r="DU32" s="641"/>
      <c r="DV32" s="642"/>
      <c r="DW32" s="643" t="s">
        <v>242</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889341</v>
      </c>
      <c r="S33" s="641"/>
      <c r="T33" s="641"/>
      <c r="U33" s="641"/>
      <c r="V33" s="641"/>
      <c r="W33" s="641"/>
      <c r="X33" s="641"/>
      <c r="Y33" s="642"/>
      <c r="Z33" s="677">
        <v>12.5</v>
      </c>
      <c r="AA33" s="677"/>
      <c r="AB33" s="677"/>
      <c r="AC33" s="677"/>
      <c r="AD33" s="678" t="s">
        <v>242</v>
      </c>
      <c r="AE33" s="678"/>
      <c r="AF33" s="678"/>
      <c r="AG33" s="678"/>
      <c r="AH33" s="678"/>
      <c r="AI33" s="678"/>
      <c r="AJ33" s="678"/>
      <c r="AK33" s="678"/>
      <c r="AL33" s="643" t="s">
        <v>242</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99.4</v>
      </c>
      <c r="BH33" s="625"/>
      <c r="BI33" s="625"/>
      <c r="BJ33" s="625"/>
      <c r="BK33" s="625"/>
      <c r="BL33" s="625"/>
      <c r="BM33" s="668">
        <v>98.2</v>
      </c>
      <c r="BN33" s="625"/>
      <c r="BO33" s="625"/>
      <c r="BP33" s="625"/>
      <c r="BQ33" s="689"/>
      <c r="BR33" s="704">
        <v>99.5</v>
      </c>
      <c r="BS33" s="625"/>
      <c r="BT33" s="625"/>
      <c r="BU33" s="625"/>
      <c r="BV33" s="625"/>
      <c r="BW33" s="625"/>
      <c r="BX33" s="668">
        <v>98</v>
      </c>
      <c r="BY33" s="625"/>
      <c r="BZ33" s="625"/>
      <c r="CA33" s="625"/>
      <c r="CB33" s="689"/>
      <c r="CD33" s="673" t="s">
        <v>318</v>
      </c>
      <c r="CE33" s="674"/>
      <c r="CF33" s="674"/>
      <c r="CG33" s="674"/>
      <c r="CH33" s="674"/>
      <c r="CI33" s="674"/>
      <c r="CJ33" s="674"/>
      <c r="CK33" s="674"/>
      <c r="CL33" s="674"/>
      <c r="CM33" s="674"/>
      <c r="CN33" s="674"/>
      <c r="CO33" s="674"/>
      <c r="CP33" s="674"/>
      <c r="CQ33" s="675"/>
      <c r="CR33" s="640">
        <v>3012757</v>
      </c>
      <c r="CS33" s="659"/>
      <c r="CT33" s="659"/>
      <c r="CU33" s="659"/>
      <c r="CV33" s="659"/>
      <c r="CW33" s="659"/>
      <c r="CX33" s="659"/>
      <c r="CY33" s="660"/>
      <c r="CZ33" s="643">
        <v>45.4</v>
      </c>
      <c r="DA33" s="661"/>
      <c r="DB33" s="661"/>
      <c r="DC33" s="662"/>
      <c r="DD33" s="646">
        <v>2659529</v>
      </c>
      <c r="DE33" s="659"/>
      <c r="DF33" s="659"/>
      <c r="DG33" s="659"/>
      <c r="DH33" s="659"/>
      <c r="DI33" s="659"/>
      <c r="DJ33" s="659"/>
      <c r="DK33" s="660"/>
      <c r="DL33" s="646">
        <v>2239235</v>
      </c>
      <c r="DM33" s="659"/>
      <c r="DN33" s="659"/>
      <c r="DO33" s="659"/>
      <c r="DP33" s="659"/>
      <c r="DQ33" s="659"/>
      <c r="DR33" s="659"/>
      <c r="DS33" s="659"/>
      <c r="DT33" s="659"/>
      <c r="DU33" s="659"/>
      <c r="DV33" s="660"/>
      <c r="DW33" s="643">
        <v>46.8</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13934</v>
      </c>
      <c r="S34" s="641"/>
      <c r="T34" s="641"/>
      <c r="U34" s="641"/>
      <c r="V34" s="641"/>
      <c r="W34" s="641"/>
      <c r="X34" s="641"/>
      <c r="Y34" s="642"/>
      <c r="Z34" s="677">
        <v>0.2</v>
      </c>
      <c r="AA34" s="677"/>
      <c r="AB34" s="677"/>
      <c r="AC34" s="677"/>
      <c r="AD34" s="678">
        <v>21</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1092250</v>
      </c>
      <c r="CS34" s="641"/>
      <c r="CT34" s="641"/>
      <c r="CU34" s="641"/>
      <c r="CV34" s="641"/>
      <c r="CW34" s="641"/>
      <c r="CX34" s="641"/>
      <c r="CY34" s="642"/>
      <c r="CZ34" s="643">
        <v>16.5</v>
      </c>
      <c r="DA34" s="661"/>
      <c r="DB34" s="661"/>
      <c r="DC34" s="662"/>
      <c r="DD34" s="646">
        <v>918494</v>
      </c>
      <c r="DE34" s="641"/>
      <c r="DF34" s="641"/>
      <c r="DG34" s="641"/>
      <c r="DH34" s="641"/>
      <c r="DI34" s="641"/>
      <c r="DJ34" s="641"/>
      <c r="DK34" s="642"/>
      <c r="DL34" s="646">
        <v>706202</v>
      </c>
      <c r="DM34" s="641"/>
      <c r="DN34" s="641"/>
      <c r="DO34" s="641"/>
      <c r="DP34" s="641"/>
      <c r="DQ34" s="641"/>
      <c r="DR34" s="641"/>
      <c r="DS34" s="641"/>
      <c r="DT34" s="641"/>
      <c r="DU34" s="641"/>
      <c r="DV34" s="642"/>
      <c r="DW34" s="643">
        <v>14.8</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6873</v>
      </c>
      <c r="S35" s="641"/>
      <c r="T35" s="641"/>
      <c r="U35" s="641"/>
      <c r="V35" s="641"/>
      <c r="W35" s="641"/>
      <c r="X35" s="641"/>
      <c r="Y35" s="642"/>
      <c r="Z35" s="677">
        <v>0.1</v>
      </c>
      <c r="AA35" s="677"/>
      <c r="AB35" s="677"/>
      <c r="AC35" s="677"/>
      <c r="AD35" s="678" t="s">
        <v>242</v>
      </c>
      <c r="AE35" s="678"/>
      <c r="AF35" s="678"/>
      <c r="AG35" s="678"/>
      <c r="AH35" s="678"/>
      <c r="AI35" s="678"/>
      <c r="AJ35" s="678"/>
      <c r="AK35" s="678"/>
      <c r="AL35" s="643" t="s">
        <v>242</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91207</v>
      </c>
      <c r="CS35" s="659"/>
      <c r="CT35" s="659"/>
      <c r="CU35" s="659"/>
      <c r="CV35" s="659"/>
      <c r="CW35" s="659"/>
      <c r="CX35" s="659"/>
      <c r="CY35" s="660"/>
      <c r="CZ35" s="643">
        <v>1.4</v>
      </c>
      <c r="DA35" s="661"/>
      <c r="DB35" s="661"/>
      <c r="DC35" s="662"/>
      <c r="DD35" s="646">
        <v>91207</v>
      </c>
      <c r="DE35" s="659"/>
      <c r="DF35" s="659"/>
      <c r="DG35" s="659"/>
      <c r="DH35" s="659"/>
      <c r="DI35" s="659"/>
      <c r="DJ35" s="659"/>
      <c r="DK35" s="660"/>
      <c r="DL35" s="646">
        <v>87914</v>
      </c>
      <c r="DM35" s="659"/>
      <c r="DN35" s="659"/>
      <c r="DO35" s="659"/>
      <c r="DP35" s="659"/>
      <c r="DQ35" s="659"/>
      <c r="DR35" s="659"/>
      <c r="DS35" s="659"/>
      <c r="DT35" s="659"/>
      <c r="DU35" s="659"/>
      <c r="DV35" s="660"/>
      <c r="DW35" s="643">
        <v>1.8</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7878</v>
      </c>
      <c r="S36" s="641"/>
      <c r="T36" s="641"/>
      <c r="U36" s="641"/>
      <c r="V36" s="641"/>
      <c r="W36" s="641"/>
      <c r="X36" s="641"/>
      <c r="Y36" s="642"/>
      <c r="Z36" s="677">
        <v>0.1</v>
      </c>
      <c r="AA36" s="677"/>
      <c r="AB36" s="677"/>
      <c r="AC36" s="677"/>
      <c r="AD36" s="678" t="s">
        <v>242</v>
      </c>
      <c r="AE36" s="678"/>
      <c r="AF36" s="678"/>
      <c r="AG36" s="678"/>
      <c r="AH36" s="678"/>
      <c r="AI36" s="678"/>
      <c r="AJ36" s="678"/>
      <c r="AK36" s="678"/>
      <c r="AL36" s="643" t="s">
        <v>173</v>
      </c>
      <c r="AM36" s="644"/>
      <c r="AN36" s="644"/>
      <c r="AO36" s="679"/>
      <c r="AP36" s="235"/>
      <c r="AQ36" s="692" t="s">
        <v>326</v>
      </c>
      <c r="AR36" s="693"/>
      <c r="AS36" s="693"/>
      <c r="AT36" s="693"/>
      <c r="AU36" s="693"/>
      <c r="AV36" s="693"/>
      <c r="AW36" s="693"/>
      <c r="AX36" s="693"/>
      <c r="AY36" s="694"/>
      <c r="AZ36" s="695">
        <v>947772</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94574</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853647</v>
      </c>
      <c r="CS36" s="641"/>
      <c r="CT36" s="641"/>
      <c r="CU36" s="641"/>
      <c r="CV36" s="641"/>
      <c r="CW36" s="641"/>
      <c r="CX36" s="641"/>
      <c r="CY36" s="642"/>
      <c r="CZ36" s="643">
        <v>12.9</v>
      </c>
      <c r="DA36" s="661"/>
      <c r="DB36" s="661"/>
      <c r="DC36" s="662"/>
      <c r="DD36" s="646">
        <v>780844</v>
      </c>
      <c r="DE36" s="641"/>
      <c r="DF36" s="641"/>
      <c r="DG36" s="641"/>
      <c r="DH36" s="641"/>
      <c r="DI36" s="641"/>
      <c r="DJ36" s="641"/>
      <c r="DK36" s="642"/>
      <c r="DL36" s="646">
        <v>709440</v>
      </c>
      <c r="DM36" s="641"/>
      <c r="DN36" s="641"/>
      <c r="DO36" s="641"/>
      <c r="DP36" s="641"/>
      <c r="DQ36" s="641"/>
      <c r="DR36" s="641"/>
      <c r="DS36" s="641"/>
      <c r="DT36" s="641"/>
      <c r="DU36" s="641"/>
      <c r="DV36" s="642"/>
      <c r="DW36" s="643">
        <v>14.8</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440205</v>
      </c>
      <c r="S37" s="641"/>
      <c r="T37" s="641"/>
      <c r="U37" s="641"/>
      <c r="V37" s="641"/>
      <c r="W37" s="641"/>
      <c r="X37" s="641"/>
      <c r="Y37" s="642"/>
      <c r="Z37" s="677">
        <v>6.2</v>
      </c>
      <c r="AA37" s="677"/>
      <c r="AB37" s="677"/>
      <c r="AC37" s="677"/>
      <c r="AD37" s="678" t="s">
        <v>225</v>
      </c>
      <c r="AE37" s="678"/>
      <c r="AF37" s="678"/>
      <c r="AG37" s="678"/>
      <c r="AH37" s="678"/>
      <c r="AI37" s="678"/>
      <c r="AJ37" s="678"/>
      <c r="AK37" s="678"/>
      <c r="AL37" s="643" t="s">
        <v>173</v>
      </c>
      <c r="AM37" s="644"/>
      <c r="AN37" s="644"/>
      <c r="AO37" s="679"/>
      <c r="AQ37" s="680" t="s">
        <v>330</v>
      </c>
      <c r="AR37" s="681"/>
      <c r="AS37" s="681"/>
      <c r="AT37" s="681"/>
      <c r="AU37" s="681"/>
      <c r="AV37" s="681"/>
      <c r="AW37" s="681"/>
      <c r="AX37" s="681"/>
      <c r="AY37" s="682"/>
      <c r="AZ37" s="640">
        <v>323022</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86498</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469665</v>
      </c>
      <c r="CS37" s="659"/>
      <c r="CT37" s="659"/>
      <c r="CU37" s="659"/>
      <c r="CV37" s="659"/>
      <c r="CW37" s="659"/>
      <c r="CX37" s="659"/>
      <c r="CY37" s="660"/>
      <c r="CZ37" s="643">
        <v>7.1</v>
      </c>
      <c r="DA37" s="661"/>
      <c r="DB37" s="661"/>
      <c r="DC37" s="662"/>
      <c r="DD37" s="646">
        <v>469622</v>
      </c>
      <c r="DE37" s="659"/>
      <c r="DF37" s="659"/>
      <c r="DG37" s="659"/>
      <c r="DH37" s="659"/>
      <c r="DI37" s="659"/>
      <c r="DJ37" s="659"/>
      <c r="DK37" s="660"/>
      <c r="DL37" s="646">
        <v>469622</v>
      </c>
      <c r="DM37" s="659"/>
      <c r="DN37" s="659"/>
      <c r="DO37" s="659"/>
      <c r="DP37" s="659"/>
      <c r="DQ37" s="659"/>
      <c r="DR37" s="659"/>
      <c r="DS37" s="659"/>
      <c r="DT37" s="659"/>
      <c r="DU37" s="659"/>
      <c r="DV37" s="660"/>
      <c r="DW37" s="643">
        <v>9.8000000000000007</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263925</v>
      </c>
      <c r="S38" s="641"/>
      <c r="T38" s="641"/>
      <c r="U38" s="641"/>
      <c r="V38" s="641"/>
      <c r="W38" s="641"/>
      <c r="X38" s="641"/>
      <c r="Y38" s="642"/>
      <c r="Z38" s="677">
        <v>3.7</v>
      </c>
      <c r="AA38" s="677"/>
      <c r="AB38" s="677"/>
      <c r="AC38" s="677"/>
      <c r="AD38" s="678">
        <v>3300</v>
      </c>
      <c r="AE38" s="678"/>
      <c r="AF38" s="678"/>
      <c r="AG38" s="678"/>
      <c r="AH38" s="678"/>
      <c r="AI38" s="678"/>
      <c r="AJ38" s="678"/>
      <c r="AK38" s="678"/>
      <c r="AL38" s="643">
        <v>0.1</v>
      </c>
      <c r="AM38" s="644"/>
      <c r="AN38" s="644"/>
      <c r="AO38" s="679"/>
      <c r="AQ38" s="680" t="s">
        <v>334</v>
      </c>
      <c r="AR38" s="681"/>
      <c r="AS38" s="681"/>
      <c r="AT38" s="681"/>
      <c r="AU38" s="681"/>
      <c r="AV38" s="681"/>
      <c r="AW38" s="681"/>
      <c r="AX38" s="681"/>
      <c r="AY38" s="682"/>
      <c r="AZ38" s="640">
        <v>2988</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2985</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944784</v>
      </c>
      <c r="CS38" s="641"/>
      <c r="CT38" s="641"/>
      <c r="CU38" s="641"/>
      <c r="CV38" s="641"/>
      <c r="CW38" s="641"/>
      <c r="CX38" s="641"/>
      <c r="CY38" s="642"/>
      <c r="CZ38" s="643">
        <v>14.2</v>
      </c>
      <c r="DA38" s="661"/>
      <c r="DB38" s="661"/>
      <c r="DC38" s="662"/>
      <c r="DD38" s="646">
        <v>845727</v>
      </c>
      <c r="DE38" s="641"/>
      <c r="DF38" s="641"/>
      <c r="DG38" s="641"/>
      <c r="DH38" s="641"/>
      <c r="DI38" s="641"/>
      <c r="DJ38" s="641"/>
      <c r="DK38" s="642"/>
      <c r="DL38" s="646">
        <v>735679</v>
      </c>
      <c r="DM38" s="641"/>
      <c r="DN38" s="641"/>
      <c r="DO38" s="641"/>
      <c r="DP38" s="641"/>
      <c r="DQ38" s="641"/>
      <c r="DR38" s="641"/>
      <c r="DS38" s="641"/>
      <c r="DT38" s="641"/>
      <c r="DU38" s="641"/>
      <c r="DV38" s="642"/>
      <c r="DW38" s="643">
        <v>15.4</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325669</v>
      </c>
      <c r="S39" s="641"/>
      <c r="T39" s="641"/>
      <c r="U39" s="641"/>
      <c r="V39" s="641"/>
      <c r="W39" s="641"/>
      <c r="X39" s="641"/>
      <c r="Y39" s="642"/>
      <c r="Z39" s="677">
        <v>4.5999999999999996</v>
      </c>
      <c r="AA39" s="677"/>
      <c r="AB39" s="677"/>
      <c r="AC39" s="677"/>
      <c r="AD39" s="678" t="s">
        <v>242</v>
      </c>
      <c r="AE39" s="678"/>
      <c r="AF39" s="678"/>
      <c r="AG39" s="678"/>
      <c r="AH39" s="678"/>
      <c r="AI39" s="678"/>
      <c r="AJ39" s="678"/>
      <c r="AK39" s="678"/>
      <c r="AL39" s="643" t="s">
        <v>225</v>
      </c>
      <c r="AM39" s="644"/>
      <c r="AN39" s="644"/>
      <c r="AO39" s="679"/>
      <c r="AQ39" s="680" t="s">
        <v>338</v>
      </c>
      <c r="AR39" s="681"/>
      <c r="AS39" s="681"/>
      <c r="AT39" s="681"/>
      <c r="AU39" s="681"/>
      <c r="AV39" s="681"/>
      <c r="AW39" s="681"/>
      <c r="AX39" s="681"/>
      <c r="AY39" s="682"/>
      <c r="AZ39" s="640" t="s">
        <v>242</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4849</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30075</v>
      </c>
      <c r="CS39" s="659"/>
      <c r="CT39" s="659"/>
      <c r="CU39" s="659"/>
      <c r="CV39" s="659"/>
      <c r="CW39" s="659"/>
      <c r="CX39" s="659"/>
      <c r="CY39" s="660"/>
      <c r="CZ39" s="643">
        <v>0.5</v>
      </c>
      <c r="DA39" s="661"/>
      <c r="DB39" s="661"/>
      <c r="DC39" s="662"/>
      <c r="DD39" s="646">
        <v>23257</v>
      </c>
      <c r="DE39" s="659"/>
      <c r="DF39" s="659"/>
      <c r="DG39" s="659"/>
      <c r="DH39" s="659"/>
      <c r="DI39" s="659"/>
      <c r="DJ39" s="659"/>
      <c r="DK39" s="660"/>
      <c r="DL39" s="646" t="s">
        <v>242</v>
      </c>
      <c r="DM39" s="659"/>
      <c r="DN39" s="659"/>
      <c r="DO39" s="659"/>
      <c r="DP39" s="659"/>
      <c r="DQ39" s="659"/>
      <c r="DR39" s="659"/>
      <c r="DS39" s="659"/>
      <c r="DT39" s="659"/>
      <c r="DU39" s="659"/>
      <c r="DV39" s="660"/>
      <c r="DW39" s="643" t="s">
        <v>173</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242</v>
      </c>
      <c r="S40" s="641"/>
      <c r="T40" s="641"/>
      <c r="U40" s="641"/>
      <c r="V40" s="641"/>
      <c r="W40" s="641"/>
      <c r="X40" s="641"/>
      <c r="Y40" s="642"/>
      <c r="Z40" s="677" t="s">
        <v>242</v>
      </c>
      <c r="AA40" s="677"/>
      <c r="AB40" s="677"/>
      <c r="AC40" s="677"/>
      <c r="AD40" s="678" t="s">
        <v>242</v>
      </c>
      <c r="AE40" s="678"/>
      <c r="AF40" s="678"/>
      <c r="AG40" s="678"/>
      <c r="AH40" s="678"/>
      <c r="AI40" s="678"/>
      <c r="AJ40" s="678"/>
      <c r="AK40" s="678"/>
      <c r="AL40" s="643" t="s">
        <v>242</v>
      </c>
      <c r="AM40" s="644"/>
      <c r="AN40" s="644"/>
      <c r="AO40" s="679"/>
      <c r="AQ40" s="680" t="s">
        <v>342</v>
      </c>
      <c r="AR40" s="681"/>
      <c r="AS40" s="681"/>
      <c r="AT40" s="681"/>
      <c r="AU40" s="681"/>
      <c r="AV40" s="681"/>
      <c r="AW40" s="681"/>
      <c r="AX40" s="681"/>
      <c r="AY40" s="682"/>
      <c r="AZ40" s="640" t="s">
        <v>242</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89</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794</v>
      </c>
      <c r="CS40" s="641"/>
      <c r="CT40" s="641"/>
      <c r="CU40" s="641"/>
      <c r="CV40" s="641"/>
      <c r="CW40" s="641"/>
      <c r="CX40" s="641"/>
      <c r="CY40" s="642"/>
      <c r="CZ40" s="643">
        <v>0</v>
      </c>
      <c r="DA40" s="661"/>
      <c r="DB40" s="661"/>
      <c r="DC40" s="662"/>
      <c r="DD40" s="646" t="s">
        <v>242</v>
      </c>
      <c r="DE40" s="641"/>
      <c r="DF40" s="641"/>
      <c r="DG40" s="641"/>
      <c r="DH40" s="641"/>
      <c r="DI40" s="641"/>
      <c r="DJ40" s="641"/>
      <c r="DK40" s="642"/>
      <c r="DL40" s="646" t="s">
        <v>242</v>
      </c>
      <c r="DM40" s="641"/>
      <c r="DN40" s="641"/>
      <c r="DO40" s="641"/>
      <c r="DP40" s="641"/>
      <c r="DQ40" s="641"/>
      <c r="DR40" s="641"/>
      <c r="DS40" s="641"/>
      <c r="DT40" s="641"/>
      <c r="DU40" s="641"/>
      <c r="DV40" s="642"/>
      <c r="DW40" s="643" t="s">
        <v>173</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267975</v>
      </c>
      <c r="S41" s="641"/>
      <c r="T41" s="641"/>
      <c r="U41" s="641"/>
      <c r="V41" s="641"/>
      <c r="W41" s="641"/>
      <c r="X41" s="641"/>
      <c r="Y41" s="642"/>
      <c r="Z41" s="677">
        <v>3.8</v>
      </c>
      <c r="AA41" s="677"/>
      <c r="AB41" s="677"/>
      <c r="AC41" s="677"/>
      <c r="AD41" s="678" t="s">
        <v>242</v>
      </c>
      <c r="AE41" s="678"/>
      <c r="AF41" s="678"/>
      <c r="AG41" s="678"/>
      <c r="AH41" s="678"/>
      <c r="AI41" s="678"/>
      <c r="AJ41" s="678"/>
      <c r="AK41" s="678"/>
      <c r="AL41" s="643" t="s">
        <v>242</v>
      </c>
      <c r="AM41" s="644"/>
      <c r="AN41" s="644"/>
      <c r="AO41" s="679"/>
      <c r="AQ41" s="680" t="s">
        <v>347</v>
      </c>
      <c r="AR41" s="681"/>
      <c r="AS41" s="681"/>
      <c r="AT41" s="681"/>
      <c r="AU41" s="681"/>
      <c r="AV41" s="681"/>
      <c r="AW41" s="681"/>
      <c r="AX41" s="681"/>
      <c r="AY41" s="682"/>
      <c r="AZ41" s="640">
        <v>123523</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225</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242</v>
      </c>
      <c r="CS41" s="659"/>
      <c r="CT41" s="659"/>
      <c r="CU41" s="659"/>
      <c r="CV41" s="659"/>
      <c r="CW41" s="659"/>
      <c r="CX41" s="659"/>
      <c r="CY41" s="660"/>
      <c r="CZ41" s="643" t="s">
        <v>242</v>
      </c>
      <c r="DA41" s="661"/>
      <c r="DB41" s="661"/>
      <c r="DC41" s="662"/>
      <c r="DD41" s="646" t="s">
        <v>225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7124235</v>
      </c>
      <c r="S42" s="663"/>
      <c r="T42" s="663"/>
      <c r="U42" s="663"/>
      <c r="V42" s="663"/>
      <c r="W42" s="663"/>
      <c r="X42" s="663"/>
      <c r="Y42" s="665"/>
      <c r="Z42" s="666">
        <v>100</v>
      </c>
      <c r="AA42" s="666"/>
      <c r="AB42" s="666"/>
      <c r="AC42" s="666"/>
      <c r="AD42" s="667">
        <v>4514146</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498239</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320</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859567</v>
      </c>
      <c r="CS42" s="641"/>
      <c r="CT42" s="641"/>
      <c r="CU42" s="641"/>
      <c r="CV42" s="641"/>
      <c r="CW42" s="641"/>
      <c r="CX42" s="641"/>
      <c r="CY42" s="642"/>
      <c r="CZ42" s="643">
        <v>12.9</v>
      </c>
      <c r="DA42" s="644"/>
      <c r="DB42" s="644"/>
      <c r="DC42" s="645"/>
      <c r="DD42" s="646">
        <v>274637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20606</v>
      </c>
      <c r="CS43" s="659"/>
      <c r="CT43" s="659"/>
      <c r="CU43" s="659"/>
      <c r="CV43" s="659"/>
      <c r="CW43" s="659"/>
      <c r="CX43" s="659"/>
      <c r="CY43" s="660"/>
      <c r="CZ43" s="643">
        <v>0.3</v>
      </c>
      <c r="DA43" s="661"/>
      <c r="DB43" s="661"/>
      <c r="DC43" s="662"/>
      <c r="DD43" s="646">
        <v>20606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838788</v>
      </c>
      <c r="CS44" s="641"/>
      <c r="CT44" s="641"/>
      <c r="CU44" s="641"/>
      <c r="CV44" s="641"/>
      <c r="CW44" s="641"/>
      <c r="CX44" s="641"/>
      <c r="CY44" s="642"/>
      <c r="CZ44" s="643">
        <v>12.6</v>
      </c>
      <c r="DA44" s="644"/>
      <c r="DB44" s="644"/>
      <c r="DC44" s="645"/>
      <c r="DD44" s="646">
        <v>261554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482513</v>
      </c>
      <c r="CS45" s="659"/>
      <c r="CT45" s="659"/>
      <c r="CU45" s="659"/>
      <c r="CV45" s="659"/>
      <c r="CW45" s="659"/>
      <c r="CX45" s="659"/>
      <c r="CY45" s="660"/>
      <c r="CZ45" s="643">
        <v>7.3</v>
      </c>
      <c r="DA45" s="661"/>
      <c r="DB45" s="661"/>
      <c r="DC45" s="662"/>
      <c r="DD45" s="646">
        <v>14511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345196</v>
      </c>
      <c r="CS46" s="641"/>
      <c r="CT46" s="641"/>
      <c r="CU46" s="641"/>
      <c r="CV46" s="641"/>
      <c r="CW46" s="641"/>
      <c r="CX46" s="641"/>
      <c r="CY46" s="642"/>
      <c r="CZ46" s="643">
        <v>5.2</v>
      </c>
      <c r="DA46" s="644"/>
      <c r="DB46" s="644"/>
      <c r="DC46" s="645"/>
      <c r="DD46" s="646">
        <v>235964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20779</v>
      </c>
      <c r="CS47" s="659"/>
      <c r="CT47" s="659"/>
      <c r="CU47" s="659"/>
      <c r="CV47" s="659"/>
      <c r="CW47" s="659"/>
      <c r="CX47" s="659"/>
      <c r="CY47" s="660"/>
      <c r="CZ47" s="643">
        <v>0.3</v>
      </c>
      <c r="DA47" s="661"/>
      <c r="DB47" s="661"/>
      <c r="DC47" s="662"/>
      <c r="DD47" s="646">
        <v>13083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242</v>
      </c>
      <c r="CS48" s="641"/>
      <c r="CT48" s="641"/>
      <c r="CU48" s="641"/>
      <c r="CV48" s="641"/>
      <c r="CW48" s="641"/>
      <c r="CX48" s="641"/>
      <c r="CY48" s="642"/>
      <c r="CZ48" s="643" t="s">
        <v>225</v>
      </c>
      <c r="DA48" s="644"/>
      <c r="DB48" s="644"/>
      <c r="DC48" s="645"/>
      <c r="DD48" s="646" t="s">
        <v>225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6637678</v>
      </c>
      <c r="CS49" s="625"/>
      <c r="CT49" s="625"/>
      <c r="CU49" s="625"/>
      <c r="CV49" s="625"/>
      <c r="CW49" s="625"/>
      <c r="CX49" s="625"/>
      <c r="CY49" s="626"/>
      <c r="CZ49" s="627">
        <v>100</v>
      </c>
      <c r="DA49" s="628"/>
      <c r="DB49" s="628"/>
      <c r="DC49" s="629"/>
      <c r="DD49" s="630">
        <v>4983955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t6rVP3f8ON/uhTHq1h4VxdMg3jU5nrBhureT8xu5GSLo4ADwu5X+/i7RaMjRHhi5toObJZZWty7JBthOhJzXXw==" saltValue="wiQILYSFBtfnYCGjX7H8k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AF75" sqref="AF75:AJ7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0" t="s">
        <v>365</v>
      </c>
      <c r="DK2" s="1171"/>
      <c r="DL2" s="1171"/>
      <c r="DM2" s="1171"/>
      <c r="DN2" s="1171"/>
      <c r="DO2" s="1172"/>
      <c r="DP2" s="250"/>
      <c r="DQ2" s="1170" t="s">
        <v>366</v>
      </c>
      <c r="DR2" s="1171"/>
      <c r="DS2" s="1171"/>
      <c r="DT2" s="1171"/>
      <c r="DU2" s="1171"/>
      <c r="DV2" s="1171"/>
      <c r="DW2" s="1171"/>
      <c r="DX2" s="1171"/>
      <c r="DY2" s="1171"/>
      <c r="DZ2" s="117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3" t="s">
        <v>369</v>
      </c>
      <c r="B5" s="1054"/>
      <c r="C5" s="1054"/>
      <c r="D5" s="1054"/>
      <c r="E5" s="1054"/>
      <c r="F5" s="1054"/>
      <c r="G5" s="1054"/>
      <c r="H5" s="1054"/>
      <c r="I5" s="1054"/>
      <c r="J5" s="1054"/>
      <c r="K5" s="1054"/>
      <c r="L5" s="1054"/>
      <c r="M5" s="1054"/>
      <c r="N5" s="1054"/>
      <c r="O5" s="1054"/>
      <c r="P5" s="1055"/>
      <c r="Q5" s="1059" t="s">
        <v>370</v>
      </c>
      <c r="R5" s="1060"/>
      <c r="S5" s="1060"/>
      <c r="T5" s="1060"/>
      <c r="U5" s="1061"/>
      <c r="V5" s="1059" t="s">
        <v>371</v>
      </c>
      <c r="W5" s="1060"/>
      <c r="X5" s="1060"/>
      <c r="Y5" s="1060"/>
      <c r="Z5" s="1061"/>
      <c r="AA5" s="1059" t="s">
        <v>372</v>
      </c>
      <c r="AB5" s="1060"/>
      <c r="AC5" s="1060"/>
      <c r="AD5" s="1060"/>
      <c r="AE5" s="1060"/>
      <c r="AF5" s="1173" t="s">
        <v>373</v>
      </c>
      <c r="AG5" s="1060"/>
      <c r="AH5" s="1060"/>
      <c r="AI5" s="1060"/>
      <c r="AJ5" s="1075"/>
      <c r="AK5" s="1060" t="s">
        <v>374</v>
      </c>
      <c r="AL5" s="1060"/>
      <c r="AM5" s="1060"/>
      <c r="AN5" s="1060"/>
      <c r="AO5" s="1061"/>
      <c r="AP5" s="1059" t="s">
        <v>375</v>
      </c>
      <c r="AQ5" s="1060"/>
      <c r="AR5" s="1060"/>
      <c r="AS5" s="1060"/>
      <c r="AT5" s="1061"/>
      <c r="AU5" s="1059" t="s">
        <v>376</v>
      </c>
      <c r="AV5" s="1060"/>
      <c r="AW5" s="1060"/>
      <c r="AX5" s="1060"/>
      <c r="AY5" s="1075"/>
      <c r="AZ5" s="257"/>
      <c r="BA5" s="257"/>
      <c r="BB5" s="257"/>
      <c r="BC5" s="257"/>
      <c r="BD5" s="257"/>
      <c r="BE5" s="258"/>
      <c r="BF5" s="258"/>
      <c r="BG5" s="258"/>
      <c r="BH5" s="258"/>
      <c r="BI5" s="258"/>
      <c r="BJ5" s="258"/>
      <c r="BK5" s="258"/>
      <c r="BL5" s="258"/>
      <c r="BM5" s="258"/>
      <c r="BN5" s="258"/>
      <c r="BO5" s="258"/>
      <c r="BP5" s="258"/>
      <c r="BQ5" s="1053" t="s">
        <v>377</v>
      </c>
      <c r="BR5" s="1054"/>
      <c r="BS5" s="1054"/>
      <c r="BT5" s="1054"/>
      <c r="BU5" s="1054"/>
      <c r="BV5" s="1054"/>
      <c r="BW5" s="1054"/>
      <c r="BX5" s="1054"/>
      <c r="BY5" s="1054"/>
      <c r="BZ5" s="1054"/>
      <c r="CA5" s="1054"/>
      <c r="CB5" s="1054"/>
      <c r="CC5" s="1054"/>
      <c r="CD5" s="1054"/>
      <c r="CE5" s="1054"/>
      <c r="CF5" s="1054"/>
      <c r="CG5" s="1055"/>
      <c r="CH5" s="1059" t="s">
        <v>378</v>
      </c>
      <c r="CI5" s="1060"/>
      <c r="CJ5" s="1060"/>
      <c r="CK5" s="1060"/>
      <c r="CL5" s="1061"/>
      <c r="CM5" s="1059" t="s">
        <v>379</v>
      </c>
      <c r="CN5" s="1060"/>
      <c r="CO5" s="1060"/>
      <c r="CP5" s="1060"/>
      <c r="CQ5" s="1061"/>
      <c r="CR5" s="1059" t="s">
        <v>380</v>
      </c>
      <c r="CS5" s="1060"/>
      <c r="CT5" s="1060"/>
      <c r="CU5" s="1060"/>
      <c r="CV5" s="1061"/>
      <c r="CW5" s="1059" t="s">
        <v>381</v>
      </c>
      <c r="CX5" s="1060"/>
      <c r="CY5" s="1060"/>
      <c r="CZ5" s="1060"/>
      <c r="DA5" s="1061"/>
      <c r="DB5" s="1059" t="s">
        <v>382</v>
      </c>
      <c r="DC5" s="1060"/>
      <c r="DD5" s="1060"/>
      <c r="DE5" s="1060"/>
      <c r="DF5" s="1061"/>
      <c r="DG5" s="1158" t="s">
        <v>383</v>
      </c>
      <c r="DH5" s="1159"/>
      <c r="DI5" s="1159"/>
      <c r="DJ5" s="1159"/>
      <c r="DK5" s="1160"/>
      <c r="DL5" s="1158" t="s">
        <v>384</v>
      </c>
      <c r="DM5" s="1159"/>
      <c r="DN5" s="1159"/>
      <c r="DO5" s="1159"/>
      <c r="DP5" s="1160"/>
      <c r="DQ5" s="1059" t="s">
        <v>385</v>
      </c>
      <c r="DR5" s="1060"/>
      <c r="DS5" s="1060"/>
      <c r="DT5" s="1060"/>
      <c r="DU5" s="1061"/>
      <c r="DV5" s="1059" t="s">
        <v>376</v>
      </c>
      <c r="DW5" s="1060"/>
      <c r="DX5" s="1060"/>
      <c r="DY5" s="1060"/>
      <c r="DZ5" s="1075"/>
      <c r="EA5" s="255"/>
    </row>
    <row r="6" spans="1:131" s="256"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4"/>
      <c r="AG6" s="1063"/>
      <c r="AH6" s="1063"/>
      <c r="AI6" s="1063"/>
      <c r="AJ6" s="1076"/>
      <c r="AK6" s="1063"/>
      <c r="AL6" s="1063"/>
      <c r="AM6" s="1063"/>
      <c r="AN6" s="1063"/>
      <c r="AO6" s="1064"/>
      <c r="AP6" s="1062"/>
      <c r="AQ6" s="1063"/>
      <c r="AR6" s="1063"/>
      <c r="AS6" s="1063"/>
      <c r="AT6" s="1064"/>
      <c r="AU6" s="1062"/>
      <c r="AV6" s="1063"/>
      <c r="AW6" s="1063"/>
      <c r="AX6" s="1063"/>
      <c r="AY6" s="1076"/>
      <c r="AZ6" s="253"/>
      <c r="BA6" s="253"/>
      <c r="BB6" s="253"/>
      <c r="BC6" s="253"/>
      <c r="BD6" s="253"/>
      <c r="BE6" s="254"/>
      <c r="BF6" s="254"/>
      <c r="BG6" s="254"/>
      <c r="BH6" s="254"/>
      <c r="BI6" s="254"/>
      <c r="BJ6" s="254"/>
      <c r="BK6" s="254"/>
      <c r="BL6" s="254"/>
      <c r="BM6" s="254"/>
      <c r="BN6" s="254"/>
      <c r="BO6" s="254"/>
      <c r="BP6" s="254"/>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61"/>
      <c r="DH6" s="1162"/>
      <c r="DI6" s="1162"/>
      <c r="DJ6" s="1162"/>
      <c r="DK6" s="1163"/>
      <c r="DL6" s="1161"/>
      <c r="DM6" s="1162"/>
      <c r="DN6" s="1162"/>
      <c r="DO6" s="1162"/>
      <c r="DP6" s="1163"/>
      <c r="DQ6" s="1062"/>
      <c r="DR6" s="1063"/>
      <c r="DS6" s="1063"/>
      <c r="DT6" s="1063"/>
      <c r="DU6" s="1064"/>
      <c r="DV6" s="1062"/>
      <c r="DW6" s="1063"/>
      <c r="DX6" s="1063"/>
      <c r="DY6" s="1063"/>
      <c r="DZ6" s="1076"/>
      <c r="EA6" s="255"/>
    </row>
    <row r="7" spans="1:131" s="256" customFormat="1" ht="26.25" customHeight="1" thickTop="1" x14ac:dyDescent="0.15">
      <c r="A7" s="259">
        <v>1</v>
      </c>
      <c r="B7" s="1108" t="s">
        <v>386</v>
      </c>
      <c r="C7" s="1109"/>
      <c r="D7" s="1109"/>
      <c r="E7" s="1109"/>
      <c r="F7" s="1109"/>
      <c r="G7" s="1109"/>
      <c r="H7" s="1109"/>
      <c r="I7" s="1109"/>
      <c r="J7" s="1109"/>
      <c r="K7" s="1109"/>
      <c r="L7" s="1109"/>
      <c r="M7" s="1109"/>
      <c r="N7" s="1109"/>
      <c r="O7" s="1109"/>
      <c r="P7" s="1110"/>
      <c r="Q7" s="1164">
        <v>7130</v>
      </c>
      <c r="R7" s="1165"/>
      <c r="S7" s="1165"/>
      <c r="T7" s="1165"/>
      <c r="U7" s="1165"/>
      <c r="V7" s="1165">
        <v>6644</v>
      </c>
      <c r="W7" s="1165"/>
      <c r="X7" s="1165"/>
      <c r="Y7" s="1165"/>
      <c r="Z7" s="1165"/>
      <c r="AA7" s="1165">
        <v>487</v>
      </c>
      <c r="AB7" s="1165"/>
      <c r="AC7" s="1165"/>
      <c r="AD7" s="1165"/>
      <c r="AE7" s="1166"/>
      <c r="AF7" s="1167">
        <v>457</v>
      </c>
      <c r="AG7" s="1168"/>
      <c r="AH7" s="1168"/>
      <c r="AI7" s="1168"/>
      <c r="AJ7" s="1169"/>
      <c r="AK7" s="1151">
        <v>8</v>
      </c>
      <c r="AL7" s="1152"/>
      <c r="AM7" s="1152"/>
      <c r="AN7" s="1152"/>
      <c r="AO7" s="1152"/>
      <c r="AP7" s="1152">
        <v>5335</v>
      </c>
      <c r="AQ7" s="1152"/>
      <c r="AR7" s="1152"/>
      <c r="AS7" s="1152"/>
      <c r="AT7" s="1152"/>
      <c r="AU7" s="1153"/>
      <c r="AV7" s="1153"/>
      <c r="AW7" s="1153"/>
      <c r="AX7" s="1153"/>
      <c r="AY7" s="1154"/>
      <c r="AZ7" s="253"/>
      <c r="BA7" s="253"/>
      <c r="BB7" s="253"/>
      <c r="BC7" s="253"/>
      <c r="BD7" s="253"/>
      <c r="BE7" s="254"/>
      <c r="BF7" s="254"/>
      <c r="BG7" s="254"/>
      <c r="BH7" s="254"/>
      <c r="BI7" s="254"/>
      <c r="BJ7" s="254"/>
      <c r="BK7" s="254"/>
      <c r="BL7" s="254"/>
      <c r="BM7" s="254"/>
      <c r="BN7" s="254"/>
      <c r="BO7" s="254"/>
      <c r="BP7" s="254"/>
      <c r="BQ7" s="260">
        <v>1</v>
      </c>
      <c r="BR7" s="261"/>
      <c r="BS7" s="1155" t="s">
        <v>607</v>
      </c>
      <c r="BT7" s="1156"/>
      <c r="BU7" s="1156"/>
      <c r="BV7" s="1156"/>
      <c r="BW7" s="1156"/>
      <c r="BX7" s="1156"/>
      <c r="BY7" s="1156"/>
      <c r="BZ7" s="1156"/>
      <c r="CA7" s="1156"/>
      <c r="CB7" s="1156"/>
      <c r="CC7" s="1156"/>
      <c r="CD7" s="1156"/>
      <c r="CE7" s="1156"/>
      <c r="CF7" s="1156"/>
      <c r="CG7" s="1157"/>
      <c r="CH7" s="1148">
        <v>66</v>
      </c>
      <c r="CI7" s="1149"/>
      <c r="CJ7" s="1149"/>
      <c r="CK7" s="1149"/>
      <c r="CL7" s="1150"/>
      <c r="CM7" s="1148">
        <v>20</v>
      </c>
      <c r="CN7" s="1149"/>
      <c r="CO7" s="1149"/>
      <c r="CP7" s="1149"/>
      <c r="CQ7" s="1150"/>
      <c r="CR7" s="1148">
        <v>5</v>
      </c>
      <c r="CS7" s="1149"/>
      <c r="CT7" s="1149"/>
      <c r="CU7" s="1149"/>
      <c r="CV7" s="1150"/>
      <c r="CW7" s="1148" t="s">
        <v>599</v>
      </c>
      <c r="CX7" s="1149"/>
      <c r="CY7" s="1149"/>
      <c r="CZ7" s="1149"/>
      <c r="DA7" s="1150"/>
      <c r="DB7" s="1148" t="s">
        <v>599</v>
      </c>
      <c r="DC7" s="1149"/>
      <c r="DD7" s="1149"/>
      <c r="DE7" s="1149"/>
      <c r="DF7" s="1150"/>
      <c r="DG7" s="1148" t="s">
        <v>599</v>
      </c>
      <c r="DH7" s="1149"/>
      <c r="DI7" s="1149"/>
      <c r="DJ7" s="1149"/>
      <c r="DK7" s="1150"/>
      <c r="DL7" s="1148" t="s">
        <v>599</v>
      </c>
      <c r="DM7" s="1149"/>
      <c r="DN7" s="1149"/>
      <c r="DO7" s="1149"/>
      <c r="DP7" s="1150"/>
      <c r="DQ7" s="1148" t="s">
        <v>599</v>
      </c>
      <c r="DR7" s="1149"/>
      <c r="DS7" s="1149"/>
      <c r="DT7" s="1149"/>
      <c r="DU7" s="1150"/>
      <c r="DV7" s="1175"/>
      <c r="DW7" s="1176"/>
      <c r="DX7" s="1176"/>
      <c r="DY7" s="1176"/>
      <c r="DZ7" s="1177"/>
      <c r="EA7" s="255"/>
    </row>
    <row r="8" spans="1:131" s="256" customFormat="1" ht="26.25" customHeight="1" x14ac:dyDescent="0.15">
      <c r="A8" s="262">
        <v>2</v>
      </c>
      <c r="B8" s="1095"/>
      <c r="C8" s="1096"/>
      <c r="D8" s="1096"/>
      <c r="E8" s="1096"/>
      <c r="F8" s="1096"/>
      <c r="G8" s="1096"/>
      <c r="H8" s="1096"/>
      <c r="I8" s="1096"/>
      <c r="J8" s="1096"/>
      <c r="K8" s="1096"/>
      <c r="L8" s="1096"/>
      <c r="M8" s="1096"/>
      <c r="N8" s="1096"/>
      <c r="O8" s="1096"/>
      <c r="P8" s="1097"/>
      <c r="Q8" s="1101"/>
      <c r="R8" s="1102"/>
      <c r="S8" s="1102"/>
      <c r="T8" s="1102"/>
      <c r="U8" s="1102"/>
      <c r="V8" s="1102"/>
      <c r="W8" s="1102"/>
      <c r="X8" s="1102"/>
      <c r="Y8" s="1102"/>
      <c r="Z8" s="1102"/>
      <c r="AA8" s="1102"/>
      <c r="AB8" s="1102"/>
      <c r="AC8" s="1102"/>
      <c r="AD8" s="1102"/>
      <c r="AE8" s="1103"/>
      <c r="AF8" s="1077"/>
      <c r="AG8" s="1078"/>
      <c r="AH8" s="1078"/>
      <c r="AI8" s="1078"/>
      <c r="AJ8" s="1079"/>
      <c r="AK8" s="1146"/>
      <c r="AL8" s="1147"/>
      <c r="AM8" s="1147"/>
      <c r="AN8" s="1147"/>
      <c r="AO8" s="1147"/>
      <c r="AP8" s="1147"/>
      <c r="AQ8" s="1147"/>
      <c r="AR8" s="1147"/>
      <c r="AS8" s="1147"/>
      <c r="AT8" s="1147"/>
      <c r="AU8" s="1144"/>
      <c r="AV8" s="1144"/>
      <c r="AW8" s="1144"/>
      <c r="AX8" s="1144"/>
      <c r="AY8" s="1145"/>
      <c r="AZ8" s="253"/>
      <c r="BA8" s="253"/>
      <c r="BB8" s="253"/>
      <c r="BC8" s="253"/>
      <c r="BD8" s="253"/>
      <c r="BE8" s="254"/>
      <c r="BF8" s="254"/>
      <c r="BG8" s="254"/>
      <c r="BH8" s="254"/>
      <c r="BI8" s="254"/>
      <c r="BJ8" s="254"/>
      <c r="BK8" s="254"/>
      <c r="BL8" s="254"/>
      <c r="BM8" s="254"/>
      <c r="BN8" s="254"/>
      <c r="BO8" s="254"/>
      <c r="BP8" s="254"/>
      <c r="BQ8" s="263">
        <v>2</v>
      </c>
      <c r="BR8" s="264"/>
      <c r="BS8" s="1072"/>
      <c r="BT8" s="1073"/>
      <c r="BU8" s="1073"/>
      <c r="BV8" s="1073"/>
      <c r="BW8" s="1073"/>
      <c r="BX8" s="1073"/>
      <c r="BY8" s="1073"/>
      <c r="BZ8" s="1073"/>
      <c r="CA8" s="1073"/>
      <c r="CB8" s="1073"/>
      <c r="CC8" s="1073"/>
      <c r="CD8" s="1073"/>
      <c r="CE8" s="1073"/>
      <c r="CF8" s="1073"/>
      <c r="CG8" s="1074"/>
      <c r="CH8" s="1047"/>
      <c r="CI8" s="1048"/>
      <c r="CJ8" s="1048"/>
      <c r="CK8" s="1048"/>
      <c r="CL8" s="1049"/>
      <c r="CM8" s="1047"/>
      <c r="CN8" s="1048"/>
      <c r="CO8" s="1048"/>
      <c r="CP8" s="1048"/>
      <c r="CQ8" s="1049"/>
      <c r="CR8" s="1047"/>
      <c r="CS8" s="1048"/>
      <c r="CT8" s="1048"/>
      <c r="CU8" s="1048"/>
      <c r="CV8" s="1049"/>
      <c r="CW8" s="1047"/>
      <c r="CX8" s="1048"/>
      <c r="CY8" s="1048"/>
      <c r="CZ8" s="1048"/>
      <c r="DA8" s="1049"/>
      <c r="DB8" s="1047"/>
      <c r="DC8" s="1048"/>
      <c r="DD8" s="1048"/>
      <c r="DE8" s="1048"/>
      <c r="DF8" s="1049"/>
      <c r="DG8" s="1047"/>
      <c r="DH8" s="1048"/>
      <c r="DI8" s="1048"/>
      <c r="DJ8" s="1048"/>
      <c r="DK8" s="1049"/>
      <c r="DL8" s="1047"/>
      <c r="DM8" s="1048"/>
      <c r="DN8" s="1048"/>
      <c r="DO8" s="1048"/>
      <c r="DP8" s="1049"/>
      <c r="DQ8" s="1047"/>
      <c r="DR8" s="1048"/>
      <c r="DS8" s="1048"/>
      <c r="DT8" s="1048"/>
      <c r="DU8" s="1049"/>
      <c r="DV8" s="1050"/>
      <c r="DW8" s="1051"/>
      <c r="DX8" s="1051"/>
      <c r="DY8" s="1051"/>
      <c r="DZ8" s="1052"/>
      <c r="EA8" s="255"/>
    </row>
    <row r="9" spans="1:131" s="256" customFormat="1" ht="26.25" customHeight="1" x14ac:dyDescent="0.15">
      <c r="A9" s="262">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6"/>
      <c r="AL9" s="1147"/>
      <c r="AM9" s="1147"/>
      <c r="AN9" s="1147"/>
      <c r="AO9" s="1147"/>
      <c r="AP9" s="1147"/>
      <c r="AQ9" s="1147"/>
      <c r="AR9" s="1147"/>
      <c r="AS9" s="1147"/>
      <c r="AT9" s="1147"/>
      <c r="AU9" s="1144"/>
      <c r="AV9" s="1144"/>
      <c r="AW9" s="1144"/>
      <c r="AX9" s="1144"/>
      <c r="AY9" s="1145"/>
      <c r="AZ9" s="253"/>
      <c r="BA9" s="253"/>
      <c r="BB9" s="253"/>
      <c r="BC9" s="253"/>
      <c r="BD9" s="253"/>
      <c r="BE9" s="254"/>
      <c r="BF9" s="254"/>
      <c r="BG9" s="254"/>
      <c r="BH9" s="254"/>
      <c r="BI9" s="254"/>
      <c r="BJ9" s="254"/>
      <c r="BK9" s="254"/>
      <c r="BL9" s="254"/>
      <c r="BM9" s="254"/>
      <c r="BN9" s="254"/>
      <c r="BO9" s="254"/>
      <c r="BP9" s="254"/>
      <c r="BQ9" s="263">
        <v>3</v>
      </c>
      <c r="BR9" s="264"/>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5"/>
    </row>
    <row r="10" spans="1:131" s="256" customFormat="1" ht="26.25" customHeight="1" x14ac:dyDescent="0.15">
      <c r="A10" s="262">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6"/>
      <c r="AL10" s="1147"/>
      <c r="AM10" s="1147"/>
      <c r="AN10" s="1147"/>
      <c r="AO10" s="1147"/>
      <c r="AP10" s="1147"/>
      <c r="AQ10" s="1147"/>
      <c r="AR10" s="1147"/>
      <c r="AS10" s="1147"/>
      <c r="AT10" s="1147"/>
      <c r="AU10" s="1144"/>
      <c r="AV10" s="1144"/>
      <c r="AW10" s="1144"/>
      <c r="AX10" s="1144"/>
      <c r="AY10" s="1145"/>
      <c r="AZ10" s="253"/>
      <c r="BA10" s="253"/>
      <c r="BB10" s="253"/>
      <c r="BC10" s="253"/>
      <c r="BD10" s="253"/>
      <c r="BE10" s="254"/>
      <c r="BF10" s="254"/>
      <c r="BG10" s="254"/>
      <c r="BH10" s="254"/>
      <c r="BI10" s="254"/>
      <c r="BJ10" s="254"/>
      <c r="BK10" s="254"/>
      <c r="BL10" s="254"/>
      <c r="BM10" s="254"/>
      <c r="BN10" s="254"/>
      <c r="BO10" s="254"/>
      <c r="BP10" s="254"/>
      <c r="BQ10" s="263">
        <v>4</v>
      </c>
      <c r="BR10" s="264"/>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5"/>
    </row>
    <row r="11" spans="1:131" s="256" customFormat="1" ht="26.25" customHeight="1" x14ac:dyDescent="0.15">
      <c r="A11" s="262">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6"/>
      <c r="AL11" s="1147"/>
      <c r="AM11" s="1147"/>
      <c r="AN11" s="1147"/>
      <c r="AO11" s="1147"/>
      <c r="AP11" s="1147"/>
      <c r="AQ11" s="1147"/>
      <c r="AR11" s="1147"/>
      <c r="AS11" s="1147"/>
      <c r="AT11" s="1147"/>
      <c r="AU11" s="1144"/>
      <c r="AV11" s="1144"/>
      <c r="AW11" s="1144"/>
      <c r="AX11" s="1144"/>
      <c r="AY11" s="1145"/>
      <c r="AZ11" s="253"/>
      <c r="BA11" s="253"/>
      <c r="BB11" s="253"/>
      <c r="BC11" s="253"/>
      <c r="BD11" s="253"/>
      <c r="BE11" s="254"/>
      <c r="BF11" s="254"/>
      <c r="BG11" s="254"/>
      <c r="BH11" s="254"/>
      <c r="BI11" s="254"/>
      <c r="BJ11" s="254"/>
      <c r="BK11" s="254"/>
      <c r="BL11" s="254"/>
      <c r="BM11" s="254"/>
      <c r="BN11" s="254"/>
      <c r="BO11" s="254"/>
      <c r="BP11" s="254"/>
      <c r="BQ11" s="263">
        <v>5</v>
      </c>
      <c r="BR11" s="264"/>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5"/>
    </row>
    <row r="12" spans="1:131" s="256" customFormat="1" ht="26.25" customHeight="1" x14ac:dyDescent="0.15">
      <c r="A12" s="262">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6"/>
      <c r="AL12" s="1147"/>
      <c r="AM12" s="1147"/>
      <c r="AN12" s="1147"/>
      <c r="AO12" s="1147"/>
      <c r="AP12" s="1147"/>
      <c r="AQ12" s="1147"/>
      <c r="AR12" s="1147"/>
      <c r="AS12" s="1147"/>
      <c r="AT12" s="1147"/>
      <c r="AU12" s="1144"/>
      <c r="AV12" s="1144"/>
      <c r="AW12" s="1144"/>
      <c r="AX12" s="1144"/>
      <c r="AY12" s="1145"/>
      <c r="AZ12" s="253"/>
      <c r="BA12" s="253"/>
      <c r="BB12" s="253"/>
      <c r="BC12" s="253"/>
      <c r="BD12" s="253"/>
      <c r="BE12" s="254"/>
      <c r="BF12" s="254"/>
      <c r="BG12" s="254"/>
      <c r="BH12" s="254"/>
      <c r="BI12" s="254"/>
      <c r="BJ12" s="254"/>
      <c r="BK12" s="254"/>
      <c r="BL12" s="254"/>
      <c r="BM12" s="254"/>
      <c r="BN12" s="254"/>
      <c r="BO12" s="254"/>
      <c r="BP12" s="254"/>
      <c r="BQ12" s="263">
        <v>6</v>
      </c>
      <c r="BR12" s="264"/>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5"/>
    </row>
    <row r="13" spans="1:131" s="256" customFormat="1" ht="26.25" customHeight="1" x14ac:dyDescent="0.15">
      <c r="A13" s="262">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6"/>
      <c r="AL13" s="1147"/>
      <c r="AM13" s="1147"/>
      <c r="AN13" s="1147"/>
      <c r="AO13" s="1147"/>
      <c r="AP13" s="1147"/>
      <c r="AQ13" s="1147"/>
      <c r="AR13" s="1147"/>
      <c r="AS13" s="1147"/>
      <c r="AT13" s="1147"/>
      <c r="AU13" s="1144"/>
      <c r="AV13" s="1144"/>
      <c r="AW13" s="1144"/>
      <c r="AX13" s="1144"/>
      <c r="AY13" s="1145"/>
      <c r="AZ13" s="253"/>
      <c r="BA13" s="253"/>
      <c r="BB13" s="253"/>
      <c r="BC13" s="253"/>
      <c r="BD13" s="253"/>
      <c r="BE13" s="254"/>
      <c r="BF13" s="254"/>
      <c r="BG13" s="254"/>
      <c r="BH13" s="254"/>
      <c r="BI13" s="254"/>
      <c r="BJ13" s="254"/>
      <c r="BK13" s="254"/>
      <c r="BL13" s="254"/>
      <c r="BM13" s="254"/>
      <c r="BN13" s="254"/>
      <c r="BO13" s="254"/>
      <c r="BP13" s="254"/>
      <c r="BQ13" s="263">
        <v>7</v>
      </c>
      <c r="BR13" s="264"/>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5"/>
    </row>
    <row r="14" spans="1:131" s="256" customFormat="1" ht="26.25" customHeight="1" x14ac:dyDescent="0.15">
      <c r="A14" s="262">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6"/>
      <c r="AL14" s="1147"/>
      <c r="AM14" s="1147"/>
      <c r="AN14" s="1147"/>
      <c r="AO14" s="1147"/>
      <c r="AP14" s="1147"/>
      <c r="AQ14" s="1147"/>
      <c r="AR14" s="1147"/>
      <c r="AS14" s="1147"/>
      <c r="AT14" s="1147"/>
      <c r="AU14" s="1144"/>
      <c r="AV14" s="1144"/>
      <c r="AW14" s="1144"/>
      <c r="AX14" s="1144"/>
      <c r="AY14" s="1145"/>
      <c r="AZ14" s="253"/>
      <c r="BA14" s="253"/>
      <c r="BB14" s="253"/>
      <c r="BC14" s="253"/>
      <c r="BD14" s="253"/>
      <c r="BE14" s="254"/>
      <c r="BF14" s="254"/>
      <c r="BG14" s="254"/>
      <c r="BH14" s="254"/>
      <c r="BI14" s="254"/>
      <c r="BJ14" s="254"/>
      <c r="BK14" s="254"/>
      <c r="BL14" s="254"/>
      <c r="BM14" s="254"/>
      <c r="BN14" s="254"/>
      <c r="BO14" s="254"/>
      <c r="BP14" s="254"/>
      <c r="BQ14" s="263">
        <v>8</v>
      </c>
      <c r="BR14" s="264"/>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5"/>
    </row>
    <row r="15" spans="1:131" s="256" customFormat="1" ht="26.25" customHeight="1" x14ac:dyDescent="0.15">
      <c r="A15" s="262">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6"/>
      <c r="AL15" s="1147"/>
      <c r="AM15" s="1147"/>
      <c r="AN15" s="1147"/>
      <c r="AO15" s="1147"/>
      <c r="AP15" s="1147"/>
      <c r="AQ15" s="1147"/>
      <c r="AR15" s="1147"/>
      <c r="AS15" s="1147"/>
      <c r="AT15" s="1147"/>
      <c r="AU15" s="1144"/>
      <c r="AV15" s="1144"/>
      <c r="AW15" s="1144"/>
      <c r="AX15" s="1144"/>
      <c r="AY15" s="1145"/>
      <c r="AZ15" s="253"/>
      <c r="BA15" s="253"/>
      <c r="BB15" s="253"/>
      <c r="BC15" s="253"/>
      <c r="BD15" s="253"/>
      <c r="BE15" s="254"/>
      <c r="BF15" s="254"/>
      <c r="BG15" s="254"/>
      <c r="BH15" s="254"/>
      <c r="BI15" s="254"/>
      <c r="BJ15" s="254"/>
      <c r="BK15" s="254"/>
      <c r="BL15" s="254"/>
      <c r="BM15" s="254"/>
      <c r="BN15" s="254"/>
      <c r="BO15" s="254"/>
      <c r="BP15" s="254"/>
      <c r="BQ15" s="263">
        <v>9</v>
      </c>
      <c r="BR15" s="264"/>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5"/>
    </row>
    <row r="16" spans="1:131" s="256" customFormat="1" ht="26.25" customHeight="1" x14ac:dyDescent="0.15">
      <c r="A16" s="262">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6"/>
      <c r="AL16" s="1147"/>
      <c r="AM16" s="1147"/>
      <c r="AN16" s="1147"/>
      <c r="AO16" s="1147"/>
      <c r="AP16" s="1147"/>
      <c r="AQ16" s="1147"/>
      <c r="AR16" s="1147"/>
      <c r="AS16" s="1147"/>
      <c r="AT16" s="1147"/>
      <c r="AU16" s="1144"/>
      <c r="AV16" s="1144"/>
      <c r="AW16" s="1144"/>
      <c r="AX16" s="1144"/>
      <c r="AY16" s="1145"/>
      <c r="AZ16" s="253"/>
      <c r="BA16" s="253"/>
      <c r="BB16" s="253"/>
      <c r="BC16" s="253"/>
      <c r="BD16" s="253"/>
      <c r="BE16" s="254"/>
      <c r="BF16" s="254"/>
      <c r="BG16" s="254"/>
      <c r="BH16" s="254"/>
      <c r="BI16" s="254"/>
      <c r="BJ16" s="254"/>
      <c r="BK16" s="254"/>
      <c r="BL16" s="254"/>
      <c r="BM16" s="254"/>
      <c r="BN16" s="254"/>
      <c r="BO16" s="254"/>
      <c r="BP16" s="254"/>
      <c r="BQ16" s="263">
        <v>10</v>
      </c>
      <c r="BR16" s="264"/>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5"/>
    </row>
    <row r="17" spans="1:131" s="256" customFormat="1" ht="26.25" customHeight="1" x14ac:dyDescent="0.15">
      <c r="A17" s="262">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6"/>
      <c r="AL17" s="1147"/>
      <c r="AM17" s="1147"/>
      <c r="AN17" s="1147"/>
      <c r="AO17" s="1147"/>
      <c r="AP17" s="1147"/>
      <c r="AQ17" s="1147"/>
      <c r="AR17" s="1147"/>
      <c r="AS17" s="1147"/>
      <c r="AT17" s="1147"/>
      <c r="AU17" s="1144"/>
      <c r="AV17" s="1144"/>
      <c r="AW17" s="1144"/>
      <c r="AX17" s="1144"/>
      <c r="AY17" s="1145"/>
      <c r="AZ17" s="253"/>
      <c r="BA17" s="253"/>
      <c r="BB17" s="253"/>
      <c r="BC17" s="253"/>
      <c r="BD17" s="253"/>
      <c r="BE17" s="254"/>
      <c r="BF17" s="254"/>
      <c r="BG17" s="254"/>
      <c r="BH17" s="254"/>
      <c r="BI17" s="254"/>
      <c r="BJ17" s="254"/>
      <c r="BK17" s="254"/>
      <c r="BL17" s="254"/>
      <c r="BM17" s="254"/>
      <c r="BN17" s="254"/>
      <c r="BO17" s="254"/>
      <c r="BP17" s="254"/>
      <c r="BQ17" s="263">
        <v>11</v>
      </c>
      <c r="BR17" s="264"/>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5"/>
    </row>
    <row r="18" spans="1:131" s="256" customFormat="1" ht="26.25" customHeight="1" x14ac:dyDescent="0.15">
      <c r="A18" s="262">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6"/>
      <c r="AL18" s="1147"/>
      <c r="AM18" s="1147"/>
      <c r="AN18" s="1147"/>
      <c r="AO18" s="1147"/>
      <c r="AP18" s="1147"/>
      <c r="AQ18" s="1147"/>
      <c r="AR18" s="1147"/>
      <c r="AS18" s="1147"/>
      <c r="AT18" s="1147"/>
      <c r="AU18" s="1144"/>
      <c r="AV18" s="1144"/>
      <c r="AW18" s="1144"/>
      <c r="AX18" s="1144"/>
      <c r="AY18" s="1145"/>
      <c r="AZ18" s="253"/>
      <c r="BA18" s="253"/>
      <c r="BB18" s="253"/>
      <c r="BC18" s="253"/>
      <c r="BD18" s="253"/>
      <c r="BE18" s="254"/>
      <c r="BF18" s="254"/>
      <c r="BG18" s="254"/>
      <c r="BH18" s="254"/>
      <c r="BI18" s="254"/>
      <c r="BJ18" s="254"/>
      <c r="BK18" s="254"/>
      <c r="BL18" s="254"/>
      <c r="BM18" s="254"/>
      <c r="BN18" s="254"/>
      <c r="BO18" s="254"/>
      <c r="BP18" s="254"/>
      <c r="BQ18" s="263">
        <v>12</v>
      </c>
      <c r="BR18" s="264"/>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5"/>
    </row>
    <row r="19" spans="1:131" s="256" customFormat="1" ht="26.25" customHeight="1" x14ac:dyDescent="0.15">
      <c r="A19" s="262">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6"/>
      <c r="AL19" s="1147"/>
      <c r="AM19" s="1147"/>
      <c r="AN19" s="1147"/>
      <c r="AO19" s="1147"/>
      <c r="AP19" s="1147"/>
      <c r="AQ19" s="1147"/>
      <c r="AR19" s="1147"/>
      <c r="AS19" s="1147"/>
      <c r="AT19" s="1147"/>
      <c r="AU19" s="1144"/>
      <c r="AV19" s="1144"/>
      <c r="AW19" s="1144"/>
      <c r="AX19" s="1144"/>
      <c r="AY19" s="1145"/>
      <c r="AZ19" s="253"/>
      <c r="BA19" s="253"/>
      <c r="BB19" s="253"/>
      <c r="BC19" s="253"/>
      <c r="BD19" s="253"/>
      <c r="BE19" s="254"/>
      <c r="BF19" s="254"/>
      <c r="BG19" s="254"/>
      <c r="BH19" s="254"/>
      <c r="BI19" s="254"/>
      <c r="BJ19" s="254"/>
      <c r="BK19" s="254"/>
      <c r="BL19" s="254"/>
      <c r="BM19" s="254"/>
      <c r="BN19" s="254"/>
      <c r="BO19" s="254"/>
      <c r="BP19" s="254"/>
      <c r="BQ19" s="263">
        <v>13</v>
      </c>
      <c r="BR19" s="264"/>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5"/>
    </row>
    <row r="20" spans="1:131" s="256" customFormat="1" ht="26.25" customHeight="1" x14ac:dyDescent="0.15">
      <c r="A20" s="262">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6"/>
      <c r="AL20" s="1147"/>
      <c r="AM20" s="1147"/>
      <c r="AN20" s="1147"/>
      <c r="AO20" s="1147"/>
      <c r="AP20" s="1147"/>
      <c r="AQ20" s="1147"/>
      <c r="AR20" s="1147"/>
      <c r="AS20" s="1147"/>
      <c r="AT20" s="1147"/>
      <c r="AU20" s="1144"/>
      <c r="AV20" s="1144"/>
      <c r="AW20" s="1144"/>
      <c r="AX20" s="1144"/>
      <c r="AY20" s="1145"/>
      <c r="AZ20" s="253"/>
      <c r="BA20" s="253"/>
      <c r="BB20" s="253"/>
      <c r="BC20" s="253"/>
      <c r="BD20" s="253"/>
      <c r="BE20" s="254"/>
      <c r="BF20" s="254"/>
      <c r="BG20" s="254"/>
      <c r="BH20" s="254"/>
      <c r="BI20" s="254"/>
      <c r="BJ20" s="254"/>
      <c r="BK20" s="254"/>
      <c r="BL20" s="254"/>
      <c r="BM20" s="254"/>
      <c r="BN20" s="254"/>
      <c r="BO20" s="254"/>
      <c r="BP20" s="254"/>
      <c r="BQ20" s="263">
        <v>14</v>
      </c>
      <c r="BR20" s="264"/>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5"/>
    </row>
    <row r="21" spans="1:131" s="256" customFormat="1" ht="26.25" customHeight="1" thickBot="1" x14ac:dyDescent="0.2">
      <c r="A21" s="262">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6"/>
      <c r="AL21" s="1147"/>
      <c r="AM21" s="1147"/>
      <c r="AN21" s="1147"/>
      <c r="AO21" s="1147"/>
      <c r="AP21" s="1147"/>
      <c r="AQ21" s="1147"/>
      <c r="AR21" s="1147"/>
      <c r="AS21" s="1147"/>
      <c r="AT21" s="1147"/>
      <c r="AU21" s="1144"/>
      <c r="AV21" s="1144"/>
      <c r="AW21" s="1144"/>
      <c r="AX21" s="1144"/>
      <c r="AY21" s="1145"/>
      <c r="AZ21" s="253"/>
      <c r="BA21" s="253"/>
      <c r="BB21" s="253"/>
      <c r="BC21" s="253"/>
      <c r="BD21" s="253"/>
      <c r="BE21" s="254"/>
      <c r="BF21" s="254"/>
      <c r="BG21" s="254"/>
      <c r="BH21" s="254"/>
      <c r="BI21" s="254"/>
      <c r="BJ21" s="254"/>
      <c r="BK21" s="254"/>
      <c r="BL21" s="254"/>
      <c r="BM21" s="254"/>
      <c r="BN21" s="254"/>
      <c r="BO21" s="254"/>
      <c r="BP21" s="254"/>
      <c r="BQ21" s="263">
        <v>15</v>
      </c>
      <c r="BR21" s="264"/>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5"/>
    </row>
    <row r="22" spans="1:131" s="256" customFormat="1" ht="26.25" customHeight="1" x14ac:dyDescent="0.15">
      <c r="A22" s="262">
        <v>16</v>
      </c>
      <c r="B22" s="1095"/>
      <c r="C22" s="1096"/>
      <c r="D22" s="1096"/>
      <c r="E22" s="1096"/>
      <c r="F22" s="1096"/>
      <c r="G22" s="1096"/>
      <c r="H22" s="1096"/>
      <c r="I22" s="1096"/>
      <c r="J22" s="1096"/>
      <c r="K22" s="1096"/>
      <c r="L22" s="1096"/>
      <c r="M22" s="1096"/>
      <c r="N22" s="1096"/>
      <c r="O22" s="1096"/>
      <c r="P22" s="1097"/>
      <c r="Q22" s="1141"/>
      <c r="R22" s="1142"/>
      <c r="S22" s="1142"/>
      <c r="T22" s="1142"/>
      <c r="U22" s="1142"/>
      <c r="V22" s="1142"/>
      <c r="W22" s="1142"/>
      <c r="X22" s="1142"/>
      <c r="Y22" s="1142"/>
      <c r="Z22" s="1142"/>
      <c r="AA22" s="1142"/>
      <c r="AB22" s="1142"/>
      <c r="AC22" s="1142"/>
      <c r="AD22" s="1142"/>
      <c r="AE22" s="1143"/>
      <c r="AF22" s="1077"/>
      <c r="AG22" s="1078"/>
      <c r="AH22" s="1078"/>
      <c r="AI22" s="1078"/>
      <c r="AJ22" s="1079"/>
      <c r="AK22" s="1137"/>
      <c r="AL22" s="1138"/>
      <c r="AM22" s="1138"/>
      <c r="AN22" s="1138"/>
      <c r="AO22" s="1138"/>
      <c r="AP22" s="1138"/>
      <c r="AQ22" s="1138"/>
      <c r="AR22" s="1138"/>
      <c r="AS22" s="1138"/>
      <c r="AT22" s="1138"/>
      <c r="AU22" s="1139"/>
      <c r="AV22" s="1139"/>
      <c r="AW22" s="1139"/>
      <c r="AX22" s="1139"/>
      <c r="AY22" s="1140"/>
      <c r="AZ22" s="1093" t="s">
        <v>387</v>
      </c>
      <c r="BA22" s="1093"/>
      <c r="BB22" s="1093"/>
      <c r="BC22" s="1093"/>
      <c r="BD22" s="1094"/>
      <c r="BE22" s="254"/>
      <c r="BF22" s="254"/>
      <c r="BG22" s="254"/>
      <c r="BH22" s="254"/>
      <c r="BI22" s="254"/>
      <c r="BJ22" s="254"/>
      <c r="BK22" s="254"/>
      <c r="BL22" s="254"/>
      <c r="BM22" s="254"/>
      <c r="BN22" s="254"/>
      <c r="BO22" s="254"/>
      <c r="BP22" s="254"/>
      <c r="BQ22" s="263">
        <v>16</v>
      </c>
      <c r="BR22" s="264"/>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8">
        <f>Q7</f>
        <v>7130</v>
      </c>
      <c r="R23" s="1129"/>
      <c r="S23" s="1129"/>
      <c r="T23" s="1129"/>
      <c r="U23" s="1129"/>
      <c r="V23" s="1129">
        <f t="shared" ref="V23" si="0">V7</f>
        <v>6644</v>
      </c>
      <c r="W23" s="1129"/>
      <c r="X23" s="1129"/>
      <c r="Y23" s="1129"/>
      <c r="Z23" s="1129"/>
      <c r="AA23" s="1129">
        <f t="shared" ref="AA23" si="1">AA7</f>
        <v>487</v>
      </c>
      <c r="AB23" s="1129"/>
      <c r="AC23" s="1129"/>
      <c r="AD23" s="1129"/>
      <c r="AE23" s="1130"/>
      <c r="AF23" s="1131">
        <v>457</v>
      </c>
      <c r="AG23" s="1129"/>
      <c r="AH23" s="1129"/>
      <c r="AI23" s="1129"/>
      <c r="AJ23" s="1132"/>
      <c r="AK23" s="1133"/>
      <c r="AL23" s="1134"/>
      <c r="AM23" s="1134"/>
      <c r="AN23" s="1134"/>
      <c r="AO23" s="1134"/>
      <c r="AP23" s="1129">
        <f>AP7</f>
        <v>5335</v>
      </c>
      <c r="AQ23" s="1129"/>
      <c r="AR23" s="1129"/>
      <c r="AS23" s="1129"/>
      <c r="AT23" s="1129"/>
      <c r="AU23" s="1135"/>
      <c r="AV23" s="1135"/>
      <c r="AW23" s="1135"/>
      <c r="AX23" s="1135"/>
      <c r="AY23" s="1136"/>
      <c r="AZ23" s="1125" t="s">
        <v>390</v>
      </c>
      <c r="BA23" s="1126"/>
      <c r="BB23" s="1126"/>
      <c r="BC23" s="1126"/>
      <c r="BD23" s="1127"/>
      <c r="BE23" s="254"/>
      <c r="BF23" s="254"/>
      <c r="BG23" s="254"/>
      <c r="BH23" s="254"/>
      <c r="BI23" s="254"/>
      <c r="BJ23" s="254"/>
      <c r="BK23" s="254"/>
      <c r="BL23" s="254"/>
      <c r="BM23" s="254"/>
      <c r="BN23" s="254"/>
      <c r="BO23" s="254"/>
      <c r="BP23" s="254"/>
      <c r="BQ23" s="263">
        <v>17</v>
      </c>
      <c r="BR23" s="264"/>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5"/>
    </row>
    <row r="24" spans="1:131" s="256" customFormat="1" ht="26.25" customHeight="1" x14ac:dyDescent="0.15">
      <c r="A24" s="1124" t="s">
        <v>391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3"/>
      <c r="BA24" s="253"/>
      <c r="BB24" s="253"/>
      <c r="BC24" s="253"/>
      <c r="BD24" s="253"/>
      <c r="BE24" s="254"/>
      <c r="BF24" s="254"/>
      <c r="BG24" s="254"/>
      <c r="BH24" s="254"/>
      <c r="BI24" s="254"/>
      <c r="BJ24" s="254"/>
      <c r="BK24" s="254"/>
      <c r="BL24" s="254"/>
      <c r="BM24" s="254"/>
      <c r="BN24" s="254"/>
      <c r="BO24" s="254"/>
      <c r="BP24" s="254"/>
      <c r="BQ24" s="263">
        <v>18</v>
      </c>
      <c r="BR24" s="264"/>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5"/>
    </row>
    <row r="25" spans="1:131" s="248" customFormat="1" ht="26.25" customHeight="1" thickBot="1" x14ac:dyDescent="0.2">
      <c r="A25" s="1123" t="s">
        <v>392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3"/>
      <c r="BK25" s="253"/>
      <c r="BL25" s="253"/>
      <c r="BM25" s="253"/>
      <c r="BN25" s="253"/>
      <c r="BO25" s="266"/>
      <c r="BP25" s="266"/>
      <c r="BQ25" s="263">
        <v>19</v>
      </c>
      <c r="BR25" s="264"/>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7"/>
    </row>
    <row r="26" spans="1:131" s="248" customFormat="1" ht="26.25" customHeight="1" x14ac:dyDescent="0.15">
      <c r="A26" s="1053" t="s">
        <v>369</v>
      </c>
      <c r="B26" s="1054"/>
      <c r="C26" s="1054"/>
      <c r="D26" s="1054"/>
      <c r="E26" s="1054"/>
      <c r="F26" s="1054"/>
      <c r="G26" s="1054"/>
      <c r="H26" s="1054"/>
      <c r="I26" s="1054"/>
      <c r="J26" s="1054"/>
      <c r="K26" s="1054"/>
      <c r="L26" s="1054"/>
      <c r="M26" s="1054"/>
      <c r="N26" s="1054"/>
      <c r="O26" s="1054"/>
      <c r="P26" s="1055"/>
      <c r="Q26" s="1059" t="s">
        <v>393</v>
      </c>
      <c r="R26" s="1060"/>
      <c r="S26" s="1060"/>
      <c r="T26" s="1060"/>
      <c r="U26" s="1061"/>
      <c r="V26" s="1059" t="s">
        <v>394</v>
      </c>
      <c r="W26" s="1060"/>
      <c r="X26" s="1060"/>
      <c r="Y26" s="1060"/>
      <c r="Z26" s="1061"/>
      <c r="AA26" s="1059" t="s">
        <v>395</v>
      </c>
      <c r="AB26" s="1060"/>
      <c r="AC26" s="1060"/>
      <c r="AD26" s="1060"/>
      <c r="AE26" s="1060"/>
      <c r="AF26" s="1119" t="s">
        <v>396</v>
      </c>
      <c r="AG26" s="1066"/>
      <c r="AH26" s="1066"/>
      <c r="AI26" s="1066"/>
      <c r="AJ26" s="1120"/>
      <c r="AK26" s="1060" t="s">
        <v>397</v>
      </c>
      <c r="AL26" s="1060"/>
      <c r="AM26" s="1060"/>
      <c r="AN26" s="1060"/>
      <c r="AO26" s="1061"/>
      <c r="AP26" s="1059" t="s">
        <v>398</v>
      </c>
      <c r="AQ26" s="1060"/>
      <c r="AR26" s="1060"/>
      <c r="AS26" s="1060"/>
      <c r="AT26" s="1061"/>
      <c r="AU26" s="1059" t="s">
        <v>399</v>
      </c>
      <c r="AV26" s="1060"/>
      <c r="AW26" s="1060"/>
      <c r="AX26" s="1060"/>
      <c r="AY26" s="1061"/>
      <c r="AZ26" s="1059" t="s">
        <v>400</v>
      </c>
      <c r="BA26" s="1060"/>
      <c r="BB26" s="1060"/>
      <c r="BC26" s="1060"/>
      <c r="BD26" s="1061"/>
      <c r="BE26" s="1059" t="s">
        <v>376</v>
      </c>
      <c r="BF26" s="1060"/>
      <c r="BG26" s="1060"/>
      <c r="BH26" s="1060"/>
      <c r="BI26" s="1075"/>
      <c r="BJ26" s="253"/>
      <c r="BK26" s="253"/>
      <c r="BL26" s="253"/>
      <c r="BM26" s="253"/>
      <c r="BN26" s="253"/>
      <c r="BO26" s="266"/>
      <c r="BP26" s="266"/>
      <c r="BQ26" s="263">
        <v>20</v>
      </c>
      <c r="BR26" s="264"/>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7"/>
    </row>
    <row r="27" spans="1:131" s="248"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21"/>
      <c r="AG27" s="1069"/>
      <c r="AH27" s="1069"/>
      <c r="AI27" s="1069"/>
      <c r="AJ27" s="1122"/>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3"/>
      <c r="BK27" s="253"/>
      <c r="BL27" s="253"/>
      <c r="BM27" s="253"/>
      <c r="BN27" s="253"/>
      <c r="BO27" s="266"/>
      <c r="BP27" s="266"/>
      <c r="BQ27" s="263">
        <v>21</v>
      </c>
      <c r="BR27" s="264"/>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7"/>
    </row>
    <row r="28" spans="1:131" s="248" customFormat="1" ht="26.25" customHeight="1" thickTop="1" x14ac:dyDescent="0.15">
      <c r="A28" s="267">
        <v>1</v>
      </c>
      <c r="B28" s="1108" t="s">
        <v>401</v>
      </c>
      <c r="C28" s="1109"/>
      <c r="D28" s="1109"/>
      <c r="E28" s="1109"/>
      <c r="F28" s="1109"/>
      <c r="G28" s="1109"/>
      <c r="H28" s="1109"/>
      <c r="I28" s="1109"/>
      <c r="J28" s="1109"/>
      <c r="K28" s="1109"/>
      <c r="L28" s="1109"/>
      <c r="M28" s="1109"/>
      <c r="N28" s="1109"/>
      <c r="O28" s="1109"/>
      <c r="P28" s="1110"/>
      <c r="Q28" s="1111">
        <v>2251</v>
      </c>
      <c r="R28" s="1112"/>
      <c r="S28" s="1112"/>
      <c r="T28" s="1112"/>
      <c r="U28" s="1113"/>
      <c r="V28" s="1114">
        <v>2156</v>
      </c>
      <c r="W28" s="1114"/>
      <c r="X28" s="1114"/>
      <c r="Y28" s="1114"/>
      <c r="Z28" s="1114"/>
      <c r="AA28" s="1114">
        <v>95</v>
      </c>
      <c r="AB28" s="1114"/>
      <c r="AC28" s="1114"/>
      <c r="AD28" s="1114"/>
      <c r="AE28" s="1115"/>
      <c r="AF28" s="1116">
        <v>95</v>
      </c>
      <c r="AG28" s="1114"/>
      <c r="AH28" s="1114"/>
      <c r="AI28" s="1114"/>
      <c r="AJ28" s="1117"/>
      <c r="AK28" s="1118">
        <v>98</v>
      </c>
      <c r="AL28" s="1104"/>
      <c r="AM28" s="1104"/>
      <c r="AN28" s="1104"/>
      <c r="AO28" s="1104"/>
      <c r="AP28" s="1104" t="s">
        <v>599</v>
      </c>
      <c r="AQ28" s="1104"/>
      <c r="AR28" s="1104"/>
      <c r="AS28" s="1104"/>
      <c r="AT28" s="1104"/>
      <c r="AU28" s="1104" t="s">
        <v>599</v>
      </c>
      <c r="AV28" s="1104"/>
      <c r="AW28" s="1104"/>
      <c r="AX28" s="1104"/>
      <c r="AY28" s="1104"/>
      <c r="AZ28" s="1105" t="s">
        <v>599</v>
      </c>
      <c r="BA28" s="1105"/>
      <c r="BB28" s="1105"/>
      <c r="BC28" s="1105"/>
      <c r="BD28" s="1105"/>
      <c r="BE28" s="1106"/>
      <c r="BF28" s="1106"/>
      <c r="BG28" s="1106"/>
      <c r="BH28" s="1106"/>
      <c r="BI28" s="1107"/>
      <c r="BJ28" s="253"/>
      <c r="BK28" s="253"/>
      <c r="BL28" s="253"/>
      <c r="BM28" s="253"/>
      <c r="BN28" s="253"/>
      <c r="BO28" s="266"/>
      <c r="BP28" s="266"/>
      <c r="BQ28" s="263">
        <v>22</v>
      </c>
      <c r="BR28" s="264"/>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7"/>
    </row>
    <row r="29" spans="1:131" s="248" customFormat="1" ht="26.25" customHeight="1" x14ac:dyDescent="0.15">
      <c r="A29" s="267">
        <v>2</v>
      </c>
      <c r="B29" s="1095" t="s">
        <v>402</v>
      </c>
      <c r="C29" s="1096"/>
      <c r="D29" s="1096"/>
      <c r="E29" s="1096"/>
      <c r="F29" s="1096"/>
      <c r="G29" s="1096"/>
      <c r="H29" s="1096"/>
      <c r="I29" s="1096"/>
      <c r="J29" s="1096"/>
      <c r="K29" s="1096"/>
      <c r="L29" s="1096"/>
      <c r="M29" s="1096"/>
      <c r="N29" s="1096"/>
      <c r="O29" s="1096"/>
      <c r="P29" s="1097"/>
      <c r="Q29" s="1101">
        <v>1618</v>
      </c>
      <c r="R29" s="1102"/>
      <c r="S29" s="1102"/>
      <c r="T29" s="1102"/>
      <c r="U29" s="1102"/>
      <c r="V29" s="1102">
        <v>1562</v>
      </c>
      <c r="W29" s="1102"/>
      <c r="X29" s="1102"/>
      <c r="Y29" s="1102"/>
      <c r="Z29" s="1102"/>
      <c r="AA29" s="1102">
        <v>56</v>
      </c>
      <c r="AB29" s="1102"/>
      <c r="AC29" s="1102"/>
      <c r="AD29" s="1102"/>
      <c r="AE29" s="1103"/>
      <c r="AF29" s="1077">
        <v>56</v>
      </c>
      <c r="AG29" s="1078"/>
      <c r="AH29" s="1078"/>
      <c r="AI29" s="1078"/>
      <c r="AJ29" s="1079"/>
      <c r="AK29" s="1035">
        <v>217</v>
      </c>
      <c r="AL29" s="1026"/>
      <c r="AM29" s="1026"/>
      <c r="AN29" s="1026"/>
      <c r="AO29" s="1026"/>
      <c r="AP29" s="1026" t="s">
        <v>599</v>
      </c>
      <c r="AQ29" s="1026"/>
      <c r="AR29" s="1026"/>
      <c r="AS29" s="1026"/>
      <c r="AT29" s="1026"/>
      <c r="AU29" s="1026" t="s">
        <v>599</v>
      </c>
      <c r="AV29" s="1026"/>
      <c r="AW29" s="1026"/>
      <c r="AX29" s="1026"/>
      <c r="AY29" s="1026"/>
      <c r="AZ29" s="1100" t="s">
        <v>599</v>
      </c>
      <c r="BA29" s="1100"/>
      <c r="BB29" s="1100"/>
      <c r="BC29" s="1100"/>
      <c r="BD29" s="1100"/>
      <c r="BE29" s="1090"/>
      <c r="BF29" s="1090"/>
      <c r="BG29" s="1090"/>
      <c r="BH29" s="1090"/>
      <c r="BI29" s="1091"/>
      <c r="BJ29" s="253"/>
      <c r="BK29" s="253"/>
      <c r="BL29" s="253"/>
      <c r="BM29" s="253"/>
      <c r="BN29" s="253"/>
      <c r="BO29" s="266"/>
      <c r="BP29" s="266"/>
      <c r="BQ29" s="263">
        <v>23</v>
      </c>
      <c r="BR29" s="264"/>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7"/>
    </row>
    <row r="30" spans="1:131" s="248" customFormat="1" ht="26.25" customHeight="1" x14ac:dyDescent="0.15">
      <c r="A30" s="267">
        <v>3</v>
      </c>
      <c r="B30" s="1095" t="s">
        <v>403</v>
      </c>
      <c r="C30" s="1096"/>
      <c r="D30" s="1096"/>
      <c r="E30" s="1096"/>
      <c r="F30" s="1096"/>
      <c r="G30" s="1096"/>
      <c r="H30" s="1096"/>
      <c r="I30" s="1096"/>
      <c r="J30" s="1096"/>
      <c r="K30" s="1096"/>
      <c r="L30" s="1096"/>
      <c r="M30" s="1096"/>
      <c r="N30" s="1096"/>
      <c r="O30" s="1096"/>
      <c r="P30" s="1097"/>
      <c r="Q30" s="1101">
        <v>190</v>
      </c>
      <c r="R30" s="1102"/>
      <c r="S30" s="1102"/>
      <c r="T30" s="1102"/>
      <c r="U30" s="1102"/>
      <c r="V30" s="1102">
        <v>187</v>
      </c>
      <c r="W30" s="1102"/>
      <c r="X30" s="1102"/>
      <c r="Y30" s="1102"/>
      <c r="Z30" s="1102"/>
      <c r="AA30" s="1102">
        <v>3</v>
      </c>
      <c r="AB30" s="1102"/>
      <c r="AC30" s="1102"/>
      <c r="AD30" s="1102"/>
      <c r="AE30" s="1103"/>
      <c r="AF30" s="1077">
        <v>3</v>
      </c>
      <c r="AG30" s="1078"/>
      <c r="AH30" s="1078"/>
      <c r="AI30" s="1078"/>
      <c r="AJ30" s="1079"/>
      <c r="AK30" s="1035">
        <v>44</v>
      </c>
      <c r="AL30" s="1026"/>
      <c r="AM30" s="1026"/>
      <c r="AN30" s="1026"/>
      <c r="AO30" s="1026"/>
      <c r="AP30" s="1026" t="s">
        <v>599</v>
      </c>
      <c r="AQ30" s="1026"/>
      <c r="AR30" s="1026"/>
      <c r="AS30" s="1026"/>
      <c r="AT30" s="1026"/>
      <c r="AU30" s="1026" t="s">
        <v>599</v>
      </c>
      <c r="AV30" s="1026"/>
      <c r="AW30" s="1026"/>
      <c r="AX30" s="1026"/>
      <c r="AY30" s="1026"/>
      <c r="AZ30" s="1100" t="s">
        <v>599</v>
      </c>
      <c r="BA30" s="1100"/>
      <c r="BB30" s="1100"/>
      <c r="BC30" s="1100"/>
      <c r="BD30" s="1100"/>
      <c r="BE30" s="1090"/>
      <c r="BF30" s="1090"/>
      <c r="BG30" s="1090"/>
      <c r="BH30" s="1090"/>
      <c r="BI30" s="1091"/>
      <c r="BJ30" s="253"/>
      <c r="BK30" s="253"/>
      <c r="BL30" s="253"/>
      <c r="BM30" s="253"/>
      <c r="BN30" s="253"/>
      <c r="BO30" s="266"/>
      <c r="BP30" s="266"/>
      <c r="BQ30" s="263">
        <v>24</v>
      </c>
      <c r="BR30" s="264"/>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7"/>
    </row>
    <row r="31" spans="1:131" s="248" customFormat="1" ht="26.25" customHeight="1" x14ac:dyDescent="0.15">
      <c r="A31" s="267">
        <v>4</v>
      </c>
      <c r="B31" s="1095" t="s">
        <v>404</v>
      </c>
      <c r="C31" s="1096"/>
      <c r="D31" s="1096"/>
      <c r="E31" s="1096"/>
      <c r="F31" s="1096"/>
      <c r="G31" s="1096"/>
      <c r="H31" s="1096"/>
      <c r="I31" s="1096"/>
      <c r="J31" s="1096"/>
      <c r="K31" s="1096"/>
      <c r="L31" s="1096"/>
      <c r="M31" s="1096"/>
      <c r="N31" s="1096"/>
      <c r="O31" s="1096"/>
      <c r="P31" s="1097"/>
      <c r="Q31" s="1101">
        <v>653</v>
      </c>
      <c r="R31" s="1102"/>
      <c r="S31" s="1102"/>
      <c r="T31" s="1102"/>
      <c r="U31" s="1102"/>
      <c r="V31" s="1102">
        <v>597</v>
      </c>
      <c r="W31" s="1102"/>
      <c r="X31" s="1102"/>
      <c r="Y31" s="1102"/>
      <c r="Z31" s="1102"/>
      <c r="AA31" s="1102">
        <v>56</v>
      </c>
      <c r="AB31" s="1102"/>
      <c r="AC31" s="1102"/>
      <c r="AD31" s="1102"/>
      <c r="AE31" s="1103"/>
      <c r="AF31" s="1077">
        <v>935</v>
      </c>
      <c r="AG31" s="1078"/>
      <c r="AH31" s="1078"/>
      <c r="AI31" s="1078"/>
      <c r="AJ31" s="1079"/>
      <c r="AK31" s="1035">
        <v>3</v>
      </c>
      <c r="AL31" s="1026"/>
      <c r="AM31" s="1026"/>
      <c r="AN31" s="1026"/>
      <c r="AO31" s="1026"/>
      <c r="AP31" s="1026">
        <v>1236</v>
      </c>
      <c r="AQ31" s="1026"/>
      <c r="AR31" s="1026"/>
      <c r="AS31" s="1026"/>
      <c r="AT31" s="1026"/>
      <c r="AU31" s="1026">
        <v>4</v>
      </c>
      <c r="AV31" s="1026"/>
      <c r="AW31" s="1026"/>
      <c r="AX31" s="1026"/>
      <c r="AY31" s="1026"/>
      <c r="AZ31" s="1100" t="s">
        <v>599</v>
      </c>
      <c r="BA31" s="1100"/>
      <c r="BB31" s="1100"/>
      <c r="BC31" s="1100"/>
      <c r="BD31" s="1100"/>
      <c r="BE31" s="1090" t="s">
        <v>405</v>
      </c>
      <c r="BF31" s="1090"/>
      <c r="BG31" s="1090"/>
      <c r="BH31" s="1090"/>
      <c r="BI31" s="1091"/>
      <c r="BJ31" s="253"/>
      <c r="BK31" s="253"/>
      <c r="BL31" s="253"/>
      <c r="BM31" s="253"/>
      <c r="BN31" s="253"/>
      <c r="BO31" s="266"/>
      <c r="BP31" s="266"/>
      <c r="BQ31" s="263">
        <v>25</v>
      </c>
      <c r="BR31" s="264"/>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7"/>
    </row>
    <row r="32" spans="1:131" s="248" customFormat="1" ht="26.25" customHeight="1" x14ac:dyDescent="0.15">
      <c r="A32" s="267">
        <v>5</v>
      </c>
      <c r="B32" s="1095" t="s">
        <v>406</v>
      </c>
      <c r="C32" s="1096"/>
      <c r="D32" s="1096"/>
      <c r="E32" s="1096"/>
      <c r="F32" s="1096"/>
      <c r="G32" s="1096"/>
      <c r="H32" s="1096"/>
      <c r="I32" s="1096"/>
      <c r="J32" s="1096"/>
      <c r="K32" s="1096"/>
      <c r="L32" s="1096"/>
      <c r="M32" s="1096"/>
      <c r="N32" s="1096"/>
      <c r="O32" s="1096"/>
      <c r="P32" s="1097"/>
      <c r="Q32" s="1101">
        <v>478</v>
      </c>
      <c r="R32" s="1102"/>
      <c r="S32" s="1102"/>
      <c r="T32" s="1102"/>
      <c r="U32" s="1102"/>
      <c r="V32" s="1102">
        <v>446</v>
      </c>
      <c r="W32" s="1102"/>
      <c r="X32" s="1102"/>
      <c r="Y32" s="1102"/>
      <c r="Z32" s="1102"/>
      <c r="AA32" s="1102">
        <v>32</v>
      </c>
      <c r="AB32" s="1102"/>
      <c r="AC32" s="1102"/>
      <c r="AD32" s="1102"/>
      <c r="AE32" s="1103"/>
      <c r="AF32" s="1077">
        <v>32</v>
      </c>
      <c r="AG32" s="1078"/>
      <c r="AH32" s="1078"/>
      <c r="AI32" s="1078"/>
      <c r="AJ32" s="1079"/>
      <c r="AK32" s="1035">
        <v>111</v>
      </c>
      <c r="AL32" s="1026"/>
      <c r="AM32" s="1026"/>
      <c r="AN32" s="1026"/>
      <c r="AO32" s="1026"/>
      <c r="AP32" s="1026">
        <v>1939</v>
      </c>
      <c r="AQ32" s="1026"/>
      <c r="AR32" s="1026"/>
      <c r="AS32" s="1026"/>
      <c r="AT32" s="1026"/>
      <c r="AU32" s="1026">
        <v>1406</v>
      </c>
      <c r="AV32" s="1026"/>
      <c r="AW32" s="1026"/>
      <c r="AX32" s="1026"/>
      <c r="AY32" s="1026"/>
      <c r="AZ32" s="1100" t="s">
        <v>599</v>
      </c>
      <c r="BA32" s="1100"/>
      <c r="BB32" s="1100"/>
      <c r="BC32" s="1100"/>
      <c r="BD32" s="1100"/>
      <c r="BE32" s="1090" t="s">
        <v>407</v>
      </c>
      <c r="BF32" s="1090"/>
      <c r="BG32" s="1090"/>
      <c r="BH32" s="1090"/>
      <c r="BI32" s="1091"/>
      <c r="BJ32" s="253"/>
      <c r="BK32" s="253"/>
      <c r="BL32" s="253"/>
      <c r="BM32" s="253"/>
      <c r="BN32" s="253"/>
      <c r="BO32" s="266"/>
      <c r="BP32" s="266"/>
      <c r="BQ32" s="263">
        <v>26</v>
      </c>
      <c r="BR32" s="264"/>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7"/>
    </row>
    <row r="33" spans="1:131" s="248" customFormat="1" ht="26.25" customHeight="1" x14ac:dyDescent="0.15">
      <c r="A33" s="267">
        <v>6</v>
      </c>
      <c r="B33" s="1095" t="s">
        <v>408</v>
      </c>
      <c r="C33" s="1096"/>
      <c r="D33" s="1096"/>
      <c r="E33" s="1096"/>
      <c r="F33" s="1096"/>
      <c r="G33" s="1096"/>
      <c r="H33" s="1096"/>
      <c r="I33" s="1096"/>
      <c r="J33" s="1096"/>
      <c r="K33" s="1096"/>
      <c r="L33" s="1096"/>
      <c r="M33" s="1096"/>
      <c r="N33" s="1096"/>
      <c r="O33" s="1096"/>
      <c r="P33" s="1097"/>
      <c r="Q33" s="1101">
        <v>489</v>
      </c>
      <c r="R33" s="1102"/>
      <c r="S33" s="1102"/>
      <c r="T33" s="1102"/>
      <c r="U33" s="1102"/>
      <c r="V33" s="1102">
        <v>450</v>
      </c>
      <c r="W33" s="1102"/>
      <c r="X33" s="1102"/>
      <c r="Y33" s="1102"/>
      <c r="Z33" s="1102"/>
      <c r="AA33" s="1102">
        <v>39</v>
      </c>
      <c r="AB33" s="1102"/>
      <c r="AC33" s="1102"/>
      <c r="AD33" s="1102"/>
      <c r="AE33" s="1103"/>
      <c r="AF33" s="1077">
        <v>35</v>
      </c>
      <c r="AG33" s="1078"/>
      <c r="AH33" s="1078"/>
      <c r="AI33" s="1078"/>
      <c r="AJ33" s="1079"/>
      <c r="AK33" s="1035">
        <v>208</v>
      </c>
      <c r="AL33" s="1026"/>
      <c r="AM33" s="1026"/>
      <c r="AN33" s="1026"/>
      <c r="AO33" s="1026"/>
      <c r="AP33" s="1026">
        <v>1671</v>
      </c>
      <c r="AQ33" s="1026"/>
      <c r="AR33" s="1026"/>
      <c r="AS33" s="1026"/>
      <c r="AT33" s="1026"/>
      <c r="AU33" s="1026">
        <v>1671</v>
      </c>
      <c r="AV33" s="1026"/>
      <c r="AW33" s="1026"/>
      <c r="AX33" s="1026"/>
      <c r="AY33" s="1026"/>
      <c r="AZ33" s="1100" t="s">
        <v>599</v>
      </c>
      <c r="BA33" s="1100"/>
      <c r="BB33" s="1100"/>
      <c r="BC33" s="1100"/>
      <c r="BD33" s="1100"/>
      <c r="BE33" s="1090" t="s">
        <v>409</v>
      </c>
      <c r="BF33" s="1090"/>
      <c r="BG33" s="1090"/>
      <c r="BH33" s="1090"/>
      <c r="BI33" s="1091"/>
      <c r="BJ33" s="253"/>
      <c r="BK33" s="253"/>
      <c r="BL33" s="253"/>
      <c r="BM33" s="253"/>
      <c r="BN33" s="253"/>
      <c r="BO33" s="266"/>
      <c r="BP33" s="266"/>
      <c r="BQ33" s="263">
        <v>27</v>
      </c>
      <c r="BR33" s="264"/>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7"/>
    </row>
    <row r="34" spans="1:131" s="248" customFormat="1" ht="26.25" customHeight="1" x14ac:dyDescent="0.15">
      <c r="A34" s="267">
        <v>7</v>
      </c>
      <c r="B34" s="1095" t="s">
        <v>410</v>
      </c>
      <c r="C34" s="1096"/>
      <c r="D34" s="1096"/>
      <c r="E34" s="1096"/>
      <c r="F34" s="1096"/>
      <c r="G34" s="1096"/>
      <c r="H34" s="1096"/>
      <c r="I34" s="1096"/>
      <c r="J34" s="1096"/>
      <c r="K34" s="1096"/>
      <c r="L34" s="1096"/>
      <c r="M34" s="1096"/>
      <c r="N34" s="1096"/>
      <c r="O34" s="1096"/>
      <c r="P34" s="1097"/>
      <c r="Q34" s="1101">
        <v>13</v>
      </c>
      <c r="R34" s="1102"/>
      <c r="S34" s="1102"/>
      <c r="T34" s="1102"/>
      <c r="U34" s="1102"/>
      <c r="V34" s="1102">
        <v>11</v>
      </c>
      <c r="W34" s="1102"/>
      <c r="X34" s="1102"/>
      <c r="Y34" s="1102"/>
      <c r="Z34" s="1102"/>
      <c r="AA34" s="1102">
        <v>2</v>
      </c>
      <c r="AB34" s="1102"/>
      <c r="AC34" s="1102"/>
      <c r="AD34" s="1102"/>
      <c r="AE34" s="1103"/>
      <c r="AF34" s="1077">
        <v>2</v>
      </c>
      <c r="AG34" s="1078"/>
      <c r="AH34" s="1078"/>
      <c r="AI34" s="1078"/>
      <c r="AJ34" s="1079"/>
      <c r="AK34" s="1035">
        <v>8</v>
      </c>
      <c r="AL34" s="1026"/>
      <c r="AM34" s="1026"/>
      <c r="AN34" s="1026"/>
      <c r="AO34" s="1026"/>
      <c r="AP34" s="1026">
        <v>16</v>
      </c>
      <c r="AQ34" s="1026"/>
      <c r="AR34" s="1026"/>
      <c r="AS34" s="1026"/>
      <c r="AT34" s="1026"/>
      <c r="AU34" s="1026">
        <v>16</v>
      </c>
      <c r="AV34" s="1026"/>
      <c r="AW34" s="1026"/>
      <c r="AX34" s="1026"/>
      <c r="AY34" s="1026"/>
      <c r="AZ34" s="1100" t="s">
        <v>599</v>
      </c>
      <c r="BA34" s="1100"/>
      <c r="BB34" s="1100"/>
      <c r="BC34" s="1100"/>
      <c r="BD34" s="1100"/>
      <c r="BE34" s="1090" t="s">
        <v>411</v>
      </c>
      <c r="BF34" s="1090"/>
      <c r="BG34" s="1090"/>
      <c r="BH34" s="1090"/>
      <c r="BI34" s="1091"/>
      <c r="BJ34" s="253"/>
      <c r="BK34" s="253"/>
      <c r="BL34" s="253"/>
      <c r="BM34" s="253"/>
      <c r="BN34" s="253"/>
      <c r="BO34" s="266"/>
      <c r="BP34" s="266"/>
      <c r="BQ34" s="263">
        <v>28</v>
      </c>
      <c r="BR34" s="264"/>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7"/>
    </row>
    <row r="35" spans="1:131" s="248" customFormat="1" ht="26.25" customHeight="1" x14ac:dyDescent="0.15">
      <c r="A35" s="267">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5"/>
      <c r="AL35" s="1026"/>
      <c r="AM35" s="1026"/>
      <c r="AN35" s="1026"/>
      <c r="AO35" s="1026"/>
      <c r="AP35" s="1026"/>
      <c r="AQ35" s="1026"/>
      <c r="AR35" s="1026"/>
      <c r="AS35" s="1026"/>
      <c r="AT35" s="1026"/>
      <c r="AU35" s="1026"/>
      <c r="AV35" s="1026"/>
      <c r="AW35" s="1026"/>
      <c r="AX35" s="1026"/>
      <c r="AY35" s="1026"/>
      <c r="AZ35" s="1100"/>
      <c r="BA35" s="1100"/>
      <c r="BB35" s="1100"/>
      <c r="BC35" s="1100"/>
      <c r="BD35" s="1100"/>
      <c r="BE35" s="1090"/>
      <c r="BF35" s="1090"/>
      <c r="BG35" s="1090"/>
      <c r="BH35" s="1090"/>
      <c r="BI35" s="1091"/>
      <c r="BJ35" s="253"/>
      <c r="BK35" s="253"/>
      <c r="BL35" s="253"/>
      <c r="BM35" s="253"/>
      <c r="BN35" s="253"/>
      <c r="BO35" s="266"/>
      <c r="BP35" s="266"/>
      <c r="BQ35" s="263">
        <v>29</v>
      </c>
      <c r="BR35" s="264"/>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7"/>
    </row>
    <row r="36" spans="1:131" s="248" customFormat="1" ht="26.25" customHeight="1" x14ac:dyDescent="0.15">
      <c r="A36" s="267">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5"/>
      <c r="AL36" s="1026"/>
      <c r="AM36" s="1026"/>
      <c r="AN36" s="1026"/>
      <c r="AO36" s="1026"/>
      <c r="AP36" s="1026"/>
      <c r="AQ36" s="1026"/>
      <c r="AR36" s="1026"/>
      <c r="AS36" s="1026"/>
      <c r="AT36" s="1026"/>
      <c r="AU36" s="1026"/>
      <c r="AV36" s="1026"/>
      <c r="AW36" s="1026"/>
      <c r="AX36" s="1026"/>
      <c r="AY36" s="1026"/>
      <c r="AZ36" s="1100"/>
      <c r="BA36" s="1100"/>
      <c r="BB36" s="1100"/>
      <c r="BC36" s="1100"/>
      <c r="BD36" s="1100"/>
      <c r="BE36" s="1090"/>
      <c r="BF36" s="1090"/>
      <c r="BG36" s="1090"/>
      <c r="BH36" s="1090"/>
      <c r="BI36" s="1091"/>
      <c r="BJ36" s="253"/>
      <c r="BK36" s="253"/>
      <c r="BL36" s="253"/>
      <c r="BM36" s="253"/>
      <c r="BN36" s="253"/>
      <c r="BO36" s="266"/>
      <c r="BP36" s="266"/>
      <c r="BQ36" s="263">
        <v>30</v>
      </c>
      <c r="BR36" s="264"/>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7"/>
    </row>
    <row r="37" spans="1:131" s="248" customFormat="1" ht="26.25" customHeight="1" x14ac:dyDescent="0.15">
      <c r="A37" s="267">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5"/>
      <c r="AL37" s="1026"/>
      <c r="AM37" s="1026"/>
      <c r="AN37" s="1026"/>
      <c r="AO37" s="1026"/>
      <c r="AP37" s="1026"/>
      <c r="AQ37" s="1026"/>
      <c r="AR37" s="1026"/>
      <c r="AS37" s="1026"/>
      <c r="AT37" s="1026"/>
      <c r="AU37" s="1026"/>
      <c r="AV37" s="1026"/>
      <c r="AW37" s="1026"/>
      <c r="AX37" s="1026"/>
      <c r="AY37" s="1026"/>
      <c r="AZ37" s="1100"/>
      <c r="BA37" s="1100"/>
      <c r="BB37" s="1100"/>
      <c r="BC37" s="1100"/>
      <c r="BD37" s="1100"/>
      <c r="BE37" s="1090"/>
      <c r="BF37" s="1090"/>
      <c r="BG37" s="1090"/>
      <c r="BH37" s="1090"/>
      <c r="BI37" s="1091"/>
      <c r="BJ37" s="253"/>
      <c r="BK37" s="253"/>
      <c r="BL37" s="253"/>
      <c r="BM37" s="253"/>
      <c r="BN37" s="253"/>
      <c r="BO37" s="266"/>
      <c r="BP37" s="266"/>
      <c r="BQ37" s="263">
        <v>31</v>
      </c>
      <c r="BR37" s="264"/>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7"/>
    </row>
    <row r="38" spans="1:131" s="248" customFormat="1" ht="26.25" customHeight="1" x14ac:dyDescent="0.15">
      <c r="A38" s="267">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5"/>
      <c r="AL38" s="1026"/>
      <c r="AM38" s="1026"/>
      <c r="AN38" s="1026"/>
      <c r="AO38" s="1026"/>
      <c r="AP38" s="1026"/>
      <c r="AQ38" s="1026"/>
      <c r="AR38" s="1026"/>
      <c r="AS38" s="1026"/>
      <c r="AT38" s="1026"/>
      <c r="AU38" s="1026"/>
      <c r="AV38" s="1026"/>
      <c r="AW38" s="1026"/>
      <c r="AX38" s="1026"/>
      <c r="AY38" s="1026"/>
      <c r="AZ38" s="1100"/>
      <c r="BA38" s="1100"/>
      <c r="BB38" s="1100"/>
      <c r="BC38" s="1100"/>
      <c r="BD38" s="1100"/>
      <c r="BE38" s="1090"/>
      <c r="BF38" s="1090"/>
      <c r="BG38" s="1090"/>
      <c r="BH38" s="1090"/>
      <c r="BI38" s="1091"/>
      <c r="BJ38" s="253"/>
      <c r="BK38" s="253"/>
      <c r="BL38" s="253"/>
      <c r="BM38" s="253"/>
      <c r="BN38" s="253"/>
      <c r="BO38" s="266"/>
      <c r="BP38" s="266"/>
      <c r="BQ38" s="263">
        <v>32</v>
      </c>
      <c r="BR38" s="264"/>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7"/>
    </row>
    <row r="39" spans="1:131" s="248" customFormat="1" ht="26.25" customHeight="1" x14ac:dyDescent="0.15">
      <c r="A39" s="267">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5"/>
      <c r="AL39" s="1026"/>
      <c r="AM39" s="1026"/>
      <c r="AN39" s="1026"/>
      <c r="AO39" s="1026"/>
      <c r="AP39" s="1026"/>
      <c r="AQ39" s="1026"/>
      <c r="AR39" s="1026"/>
      <c r="AS39" s="1026"/>
      <c r="AT39" s="1026"/>
      <c r="AU39" s="1026"/>
      <c r="AV39" s="1026"/>
      <c r="AW39" s="1026"/>
      <c r="AX39" s="1026"/>
      <c r="AY39" s="1026"/>
      <c r="AZ39" s="1100"/>
      <c r="BA39" s="1100"/>
      <c r="BB39" s="1100"/>
      <c r="BC39" s="1100"/>
      <c r="BD39" s="1100"/>
      <c r="BE39" s="1090"/>
      <c r="BF39" s="1090"/>
      <c r="BG39" s="1090"/>
      <c r="BH39" s="1090"/>
      <c r="BI39" s="1091"/>
      <c r="BJ39" s="253"/>
      <c r="BK39" s="253"/>
      <c r="BL39" s="253"/>
      <c r="BM39" s="253"/>
      <c r="BN39" s="253"/>
      <c r="BO39" s="266"/>
      <c r="BP39" s="266"/>
      <c r="BQ39" s="263">
        <v>33</v>
      </c>
      <c r="BR39" s="264"/>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7"/>
    </row>
    <row r="40" spans="1:131" s="248" customFormat="1" ht="26.25" customHeight="1" x14ac:dyDescent="0.15">
      <c r="A40" s="262">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5"/>
      <c r="AL40" s="1026"/>
      <c r="AM40" s="1026"/>
      <c r="AN40" s="1026"/>
      <c r="AO40" s="1026"/>
      <c r="AP40" s="1026"/>
      <c r="AQ40" s="1026"/>
      <c r="AR40" s="1026"/>
      <c r="AS40" s="1026"/>
      <c r="AT40" s="1026"/>
      <c r="AU40" s="1026"/>
      <c r="AV40" s="1026"/>
      <c r="AW40" s="1026"/>
      <c r="AX40" s="1026"/>
      <c r="AY40" s="1026"/>
      <c r="AZ40" s="1100"/>
      <c r="BA40" s="1100"/>
      <c r="BB40" s="1100"/>
      <c r="BC40" s="1100"/>
      <c r="BD40" s="1100"/>
      <c r="BE40" s="1090"/>
      <c r="BF40" s="1090"/>
      <c r="BG40" s="1090"/>
      <c r="BH40" s="1090"/>
      <c r="BI40" s="1091"/>
      <c r="BJ40" s="253"/>
      <c r="BK40" s="253"/>
      <c r="BL40" s="253"/>
      <c r="BM40" s="253"/>
      <c r="BN40" s="253"/>
      <c r="BO40" s="266"/>
      <c r="BP40" s="266"/>
      <c r="BQ40" s="263">
        <v>34</v>
      </c>
      <c r="BR40" s="264"/>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7"/>
    </row>
    <row r="41" spans="1:131" s="248" customFormat="1" ht="26.25" customHeight="1" x14ac:dyDescent="0.15">
      <c r="A41" s="262">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5"/>
      <c r="AL41" s="1026"/>
      <c r="AM41" s="1026"/>
      <c r="AN41" s="1026"/>
      <c r="AO41" s="1026"/>
      <c r="AP41" s="1026"/>
      <c r="AQ41" s="1026"/>
      <c r="AR41" s="1026"/>
      <c r="AS41" s="1026"/>
      <c r="AT41" s="1026"/>
      <c r="AU41" s="1026"/>
      <c r="AV41" s="1026"/>
      <c r="AW41" s="1026"/>
      <c r="AX41" s="1026"/>
      <c r="AY41" s="1026"/>
      <c r="AZ41" s="1100"/>
      <c r="BA41" s="1100"/>
      <c r="BB41" s="1100"/>
      <c r="BC41" s="1100"/>
      <c r="BD41" s="1100"/>
      <c r="BE41" s="1090"/>
      <c r="BF41" s="1090"/>
      <c r="BG41" s="1090"/>
      <c r="BH41" s="1090"/>
      <c r="BI41" s="1091"/>
      <c r="BJ41" s="253"/>
      <c r="BK41" s="253"/>
      <c r="BL41" s="253"/>
      <c r="BM41" s="253"/>
      <c r="BN41" s="253"/>
      <c r="BO41" s="266"/>
      <c r="BP41" s="266"/>
      <c r="BQ41" s="263">
        <v>35</v>
      </c>
      <c r="BR41" s="264"/>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7"/>
    </row>
    <row r="42" spans="1:131" s="248" customFormat="1" ht="26.25" customHeight="1" x14ac:dyDescent="0.15">
      <c r="A42" s="262">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5"/>
      <c r="AL42" s="1026"/>
      <c r="AM42" s="1026"/>
      <c r="AN42" s="1026"/>
      <c r="AO42" s="1026"/>
      <c r="AP42" s="1026"/>
      <c r="AQ42" s="1026"/>
      <c r="AR42" s="1026"/>
      <c r="AS42" s="1026"/>
      <c r="AT42" s="1026"/>
      <c r="AU42" s="1026"/>
      <c r="AV42" s="1026"/>
      <c r="AW42" s="1026"/>
      <c r="AX42" s="1026"/>
      <c r="AY42" s="1026"/>
      <c r="AZ42" s="1100"/>
      <c r="BA42" s="1100"/>
      <c r="BB42" s="1100"/>
      <c r="BC42" s="1100"/>
      <c r="BD42" s="1100"/>
      <c r="BE42" s="1090"/>
      <c r="BF42" s="1090"/>
      <c r="BG42" s="1090"/>
      <c r="BH42" s="1090"/>
      <c r="BI42" s="1091"/>
      <c r="BJ42" s="253"/>
      <c r="BK42" s="253"/>
      <c r="BL42" s="253"/>
      <c r="BM42" s="253"/>
      <c r="BN42" s="253"/>
      <c r="BO42" s="266"/>
      <c r="BP42" s="266"/>
      <c r="BQ42" s="263">
        <v>36</v>
      </c>
      <c r="BR42" s="264"/>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7"/>
    </row>
    <row r="43" spans="1:131" s="248" customFormat="1" ht="26.25" customHeight="1" x14ac:dyDescent="0.15">
      <c r="A43" s="262">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5"/>
      <c r="AL43" s="1026"/>
      <c r="AM43" s="1026"/>
      <c r="AN43" s="1026"/>
      <c r="AO43" s="1026"/>
      <c r="AP43" s="1026"/>
      <c r="AQ43" s="1026"/>
      <c r="AR43" s="1026"/>
      <c r="AS43" s="1026"/>
      <c r="AT43" s="1026"/>
      <c r="AU43" s="1026"/>
      <c r="AV43" s="1026"/>
      <c r="AW43" s="1026"/>
      <c r="AX43" s="1026"/>
      <c r="AY43" s="1026"/>
      <c r="AZ43" s="1100"/>
      <c r="BA43" s="1100"/>
      <c r="BB43" s="1100"/>
      <c r="BC43" s="1100"/>
      <c r="BD43" s="1100"/>
      <c r="BE43" s="1090"/>
      <c r="BF43" s="1090"/>
      <c r="BG43" s="1090"/>
      <c r="BH43" s="1090"/>
      <c r="BI43" s="1091"/>
      <c r="BJ43" s="253"/>
      <c r="BK43" s="253"/>
      <c r="BL43" s="253"/>
      <c r="BM43" s="253"/>
      <c r="BN43" s="253"/>
      <c r="BO43" s="266"/>
      <c r="BP43" s="266"/>
      <c r="BQ43" s="263">
        <v>37</v>
      </c>
      <c r="BR43" s="264"/>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7"/>
    </row>
    <row r="44" spans="1:131" s="248" customFormat="1" ht="26.25" customHeight="1" x14ac:dyDescent="0.15">
      <c r="A44" s="262">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5"/>
      <c r="AL44" s="1026"/>
      <c r="AM44" s="1026"/>
      <c r="AN44" s="1026"/>
      <c r="AO44" s="1026"/>
      <c r="AP44" s="1026"/>
      <c r="AQ44" s="1026"/>
      <c r="AR44" s="1026"/>
      <c r="AS44" s="1026"/>
      <c r="AT44" s="1026"/>
      <c r="AU44" s="1026"/>
      <c r="AV44" s="1026"/>
      <c r="AW44" s="1026"/>
      <c r="AX44" s="1026"/>
      <c r="AY44" s="1026"/>
      <c r="AZ44" s="1100"/>
      <c r="BA44" s="1100"/>
      <c r="BB44" s="1100"/>
      <c r="BC44" s="1100"/>
      <c r="BD44" s="1100"/>
      <c r="BE44" s="1090"/>
      <c r="BF44" s="1090"/>
      <c r="BG44" s="1090"/>
      <c r="BH44" s="1090"/>
      <c r="BI44" s="1091"/>
      <c r="BJ44" s="253"/>
      <c r="BK44" s="253"/>
      <c r="BL44" s="253"/>
      <c r="BM44" s="253"/>
      <c r="BN44" s="253"/>
      <c r="BO44" s="266"/>
      <c r="BP44" s="266"/>
      <c r="BQ44" s="263">
        <v>38</v>
      </c>
      <c r="BR44" s="264"/>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7"/>
    </row>
    <row r="45" spans="1:131" s="248" customFormat="1" ht="26.25" customHeight="1" x14ac:dyDescent="0.15">
      <c r="A45" s="262">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5"/>
      <c r="AL45" s="1026"/>
      <c r="AM45" s="1026"/>
      <c r="AN45" s="1026"/>
      <c r="AO45" s="1026"/>
      <c r="AP45" s="1026"/>
      <c r="AQ45" s="1026"/>
      <c r="AR45" s="1026"/>
      <c r="AS45" s="1026"/>
      <c r="AT45" s="1026"/>
      <c r="AU45" s="1026"/>
      <c r="AV45" s="1026"/>
      <c r="AW45" s="1026"/>
      <c r="AX45" s="1026"/>
      <c r="AY45" s="1026"/>
      <c r="AZ45" s="1100"/>
      <c r="BA45" s="1100"/>
      <c r="BB45" s="1100"/>
      <c r="BC45" s="1100"/>
      <c r="BD45" s="1100"/>
      <c r="BE45" s="1090"/>
      <c r="BF45" s="1090"/>
      <c r="BG45" s="1090"/>
      <c r="BH45" s="1090"/>
      <c r="BI45" s="1091"/>
      <c r="BJ45" s="253"/>
      <c r="BK45" s="253"/>
      <c r="BL45" s="253"/>
      <c r="BM45" s="253"/>
      <c r="BN45" s="253"/>
      <c r="BO45" s="266"/>
      <c r="BP45" s="266"/>
      <c r="BQ45" s="263">
        <v>39</v>
      </c>
      <c r="BR45" s="264"/>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7"/>
    </row>
    <row r="46" spans="1:131" s="248" customFormat="1" ht="26.25" customHeight="1" x14ac:dyDescent="0.15">
      <c r="A46" s="262">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5"/>
      <c r="AL46" s="1026"/>
      <c r="AM46" s="1026"/>
      <c r="AN46" s="1026"/>
      <c r="AO46" s="1026"/>
      <c r="AP46" s="1026"/>
      <c r="AQ46" s="1026"/>
      <c r="AR46" s="1026"/>
      <c r="AS46" s="1026"/>
      <c r="AT46" s="1026"/>
      <c r="AU46" s="1026"/>
      <c r="AV46" s="1026"/>
      <c r="AW46" s="1026"/>
      <c r="AX46" s="1026"/>
      <c r="AY46" s="1026"/>
      <c r="AZ46" s="1100"/>
      <c r="BA46" s="1100"/>
      <c r="BB46" s="1100"/>
      <c r="BC46" s="1100"/>
      <c r="BD46" s="1100"/>
      <c r="BE46" s="1090"/>
      <c r="BF46" s="1090"/>
      <c r="BG46" s="1090"/>
      <c r="BH46" s="1090"/>
      <c r="BI46" s="1091"/>
      <c r="BJ46" s="253"/>
      <c r="BK46" s="253"/>
      <c r="BL46" s="253"/>
      <c r="BM46" s="253"/>
      <c r="BN46" s="253"/>
      <c r="BO46" s="266"/>
      <c r="BP46" s="266"/>
      <c r="BQ46" s="263">
        <v>40</v>
      </c>
      <c r="BR46" s="264"/>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7"/>
    </row>
    <row r="47" spans="1:131" s="248" customFormat="1" ht="26.25" customHeight="1" x14ac:dyDescent="0.15">
      <c r="A47" s="262">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5"/>
      <c r="AL47" s="1026"/>
      <c r="AM47" s="1026"/>
      <c r="AN47" s="1026"/>
      <c r="AO47" s="1026"/>
      <c r="AP47" s="1026"/>
      <c r="AQ47" s="1026"/>
      <c r="AR47" s="1026"/>
      <c r="AS47" s="1026"/>
      <c r="AT47" s="1026"/>
      <c r="AU47" s="1026"/>
      <c r="AV47" s="1026"/>
      <c r="AW47" s="1026"/>
      <c r="AX47" s="1026"/>
      <c r="AY47" s="1026"/>
      <c r="AZ47" s="1100"/>
      <c r="BA47" s="1100"/>
      <c r="BB47" s="1100"/>
      <c r="BC47" s="1100"/>
      <c r="BD47" s="1100"/>
      <c r="BE47" s="1090"/>
      <c r="BF47" s="1090"/>
      <c r="BG47" s="1090"/>
      <c r="BH47" s="1090"/>
      <c r="BI47" s="1091"/>
      <c r="BJ47" s="253"/>
      <c r="BK47" s="253"/>
      <c r="BL47" s="253"/>
      <c r="BM47" s="253"/>
      <c r="BN47" s="253"/>
      <c r="BO47" s="266"/>
      <c r="BP47" s="266"/>
      <c r="BQ47" s="263">
        <v>41</v>
      </c>
      <c r="BR47" s="264"/>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7"/>
    </row>
    <row r="48" spans="1:131" s="248" customFormat="1" ht="26.25" customHeight="1" x14ac:dyDescent="0.15">
      <c r="A48" s="262">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5"/>
      <c r="AL48" s="1026"/>
      <c r="AM48" s="1026"/>
      <c r="AN48" s="1026"/>
      <c r="AO48" s="1026"/>
      <c r="AP48" s="1026"/>
      <c r="AQ48" s="1026"/>
      <c r="AR48" s="1026"/>
      <c r="AS48" s="1026"/>
      <c r="AT48" s="1026"/>
      <c r="AU48" s="1026"/>
      <c r="AV48" s="1026"/>
      <c r="AW48" s="1026"/>
      <c r="AX48" s="1026"/>
      <c r="AY48" s="1026"/>
      <c r="AZ48" s="1100"/>
      <c r="BA48" s="1100"/>
      <c r="BB48" s="1100"/>
      <c r="BC48" s="1100"/>
      <c r="BD48" s="1100"/>
      <c r="BE48" s="1090"/>
      <c r="BF48" s="1090"/>
      <c r="BG48" s="1090"/>
      <c r="BH48" s="1090"/>
      <c r="BI48" s="1091"/>
      <c r="BJ48" s="253"/>
      <c r="BK48" s="253"/>
      <c r="BL48" s="253"/>
      <c r="BM48" s="253"/>
      <c r="BN48" s="253"/>
      <c r="BO48" s="266"/>
      <c r="BP48" s="266"/>
      <c r="BQ48" s="263">
        <v>42</v>
      </c>
      <c r="BR48" s="264"/>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7"/>
    </row>
    <row r="49" spans="1:131" s="248" customFormat="1" ht="26.25" customHeight="1" x14ac:dyDescent="0.15">
      <c r="A49" s="262">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5"/>
      <c r="AL49" s="1026"/>
      <c r="AM49" s="1026"/>
      <c r="AN49" s="1026"/>
      <c r="AO49" s="1026"/>
      <c r="AP49" s="1026"/>
      <c r="AQ49" s="1026"/>
      <c r="AR49" s="1026"/>
      <c r="AS49" s="1026"/>
      <c r="AT49" s="1026"/>
      <c r="AU49" s="1026"/>
      <c r="AV49" s="1026"/>
      <c r="AW49" s="1026"/>
      <c r="AX49" s="1026"/>
      <c r="AY49" s="1026"/>
      <c r="AZ49" s="1100"/>
      <c r="BA49" s="1100"/>
      <c r="BB49" s="1100"/>
      <c r="BC49" s="1100"/>
      <c r="BD49" s="1100"/>
      <c r="BE49" s="1090"/>
      <c r="BF49" s="1090"/>
      <c r="BG49" s="1090"/>
      <c r="BH49" s="1090"/>
      <c r="BI49" s="1091"/>
      <c r="BJ49" s="253"/>
      <c r="BK49" s="253"/>
      <c r="BL49" s="253"/>
      <c r="BM49" s="253"/>
      <c r="BN49" s="253"/>
      <c r="BO49" s="266"/>
      <c r="BP49" s="266"/>
      <c r="BQ49" s="263">
        <v>43</v>
      </c>
      <c r="BR49" s="264"/>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7"/>
    </row>
    <row r="50" spans="1:131" s="248" customFormat="1" ht="26.25" customHeight="1" x14ac:dyDescent="0.15">
      <c r="A50" s="262">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3"/>
      <c r="BK50" s="253"/>
      <c r="BL50" s="253"/>
      <c r="BM50" s="253"/>
      <c r="BN50" s="253"/>
      <c r="BO50" s="266"/>
      <c r="BP50" s="266"/>
      <c r="BQ50" s="263">
        <v>44</v>
      </c>
      <c r="BR50" s="264"/>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7"/>
    </row>
    <row r="51" spans="1:131" s="248" customFormat="1" ht="26.25" customHeight="1" x14ac:dyDescent="0.15">
      <c r="A51" s="262">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3"/>
      <c r="BK51" s="253"/>
      <c r="BL51" s="253"/>
      <c r="BM51" s="253"/>
      <c r="BN51" s="253"/>
      <c r="BO51" s="266"/>
      <c r="BP51" s="266"/>
      <c r="BQ51" s="263">
        <v>45</v>
      </c>
      <c r="BR51" s="264"/>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7"/>
    </row>
    <row r="52" spans="1:131" s="248" customFormat="1" ht="26.25" customHeight="1" x14ac:dyDescent="0.15">
      <c r="A52" s="262">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3"/>
      <c r="BK52" s="253"/>
      <c r="BL52" s="253"/>
      <c r="BM52" s="253"/>
      <c r="BN52" s="253"/>
      <c r="BO52" s="266"/>
      <c r="BP52" s="266"/>
      <c r="BQ52" s="263">
        <v>46</v>
      </c>
      <c r="BR52" s="264"/>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7"/>
    </row>
    <row r="53" spans="1:131" s="248" customFormat="1" ht="26.25" customHeight="1" x14ac:dyDescent="0.15">
      <c r="A53" s="262">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3"/>
      <c r="BK53" s="253"/>
      <c r="BL53" s="253"/>
      <c r="BM53" s="253"/>
      <c r="BN53" s="253"/>
      <c r="BO53" s="266"/>
      <c r="BP53" s="266"/>
      <c r="BQ53" s="263">
        <v>47</v>
      </c>
      <c r="BR53" s="264"/>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7"/>
    </row>
    <row r="54" spans="1:131" s="248" customFormat="1" ht="26.25" customHeight="1" x14ac:dyDescent="0.15">
      <c r="A54" s="262">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3"/>
      <c r="BK54" s="253"/>
      <c r="BL54" s="253"/>
      <c r="BM54" s="253"/>
      <c r="BN54" s="253"/>
      <c r="BO54" s="266"/>
      <c r="BP54" s="266"/>
      <c r="BQ54" s="263">
        <v>48</v>
      </c>
      <c r="BR54" s="264"/>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7"/>
    </row>
    <row r="55" spans="1:131" s="248" customFormat="1" ht="26.25" customHeight="1" x14ac:dyDescent="0.15">
      <c r="A55" s="262">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3"/>
      <c r="BK55" s="253"/>
      <c r="BL55" s="253"/>
      <c r="BM55" s="253"/>
      <c r="BN55" s="253"/>
      <c r="BO55" s="266"/>
      <c r="BP55" s="266"/>
      <c r="BQ55" s="263">
        <v>49</v>
      </c>
      <c r="BR55" s="264"/>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7"/>
    </row>
    <row r="56" spans="1:131" s="248" customFormat="1" ht="26.25" customHeight="1" x14ac:dyDescent="0.15">
      <c r="A56" s="262">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3"/>
      <c r="BK56" s="253"/>
      <c r="BL56" s="253"/>
      <c r="BM56" s="253"/>
      <c r="BN56" s="253"/>
      <c r="BO56" s="266"/>
      <c r="BP56" s="266"/>
      <c r="BQ56" s="263">
        <v>50</v>
      </c>
      <c r="BR56" s="264"/>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7"/>
    </row>
    <row r="57" spans="1:131" s="248" customFormat="1" ht="26.25" customHeight="1" x14ac:dyDescent="0.15">
      <c r="A57" s="262">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3"/>
      <c r="BK57" s="253"/>
      <c r="BL57" s="253"/>
      <c r="BM57" s="253"/>
      <c r="BN57" s="253"/>
      <c r="BO57" s="266"/>
      <c r="BP57" s="266"/>
      <c r="BQ57" s="263">
        <v>51</v>
      </c>
      <c r="BR57" s="264"/>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7"/>
    </row>
    <row r="58" spans="1:131" s="248" customFormat="1" ht="26.25" customHeight="1" x14ac:dyDescent="0.15">
      <c r="A58" s="262">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3"/>
      <c r="BK58" s="253"/>
      <c r="BL58" s="253"/>
      <c r="BM58" s="253"/>
      <c r="BN58" s="253"/>
      <c r="BO58" s="266"/>
      <c r="BP58" s="266"/>
      <c r="BQ58" s="263">
        <v>52</v>
      </c>
      <c r="BR58" s="264"/>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7"/>
    </row>
    <row r="59" spans="1:131" s="248" customFormat="1" ht="26.25" customHeight="1" x14ac:dyDescent="0.15">
      <c r="A59" s="262">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3"/>
      <c r="BK59" s="253"/>
      <c r="BL59" s="253"/>
      <c r="BM59" s="253"/>
      <c r="BN59" s="253"/>
      <c r="BO59" s="266"/>
      <c r="BP59" s="266"/>
      <c r="BQ59" s="263">
        <v>53</v>
      </c>
      <c r="BR59" s="264"/>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7"/>
    </row>
    <row r="60" spans="1:131" s="248" customFormat="1" ht="26.25" customHeight="1" x14ac:dyDescent="0.15">
      <c r="A60" s="262">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3"/>
      <c r="BK60" s="253"/>
      <c r="BL60" s="253"/>
      <c r="BM60" s="253"/>
      <c r="BN60" s="253"/>
      <c r="BO60" s="266"/>
      <c r="BP60" s="266"/>
      <c r="BQ60" s="263">
        <v>54</v>
      </c>
      <c r="BR60" s="264"/>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7"/>
    </row>
    <row r="61" spans="1:131" s="248" customFormat="1" ht="26.25" customHeight="1" thickBot="1" x14ac:dyDescent="0.2">
      <c r="A61" s="262">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3"/>
      <c r="BK61" s="253"/>
      <c r="BL61" s="253"/>
      <c r="BM61" s="253"/>
      <c r="BN61" s="253"/>
      <c r="BO61" s="266"/>
      <c r="BP61" s="266"/>
      <c r="BQ61" s="263">
        <v>55</v>
      </c>
      <c r="BR61" s="264"/>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7"/>
    </row>
    <row r="62" spans="1:131" s="248" customFormat="1" ht="26.25" customHeight="1" x14ac:dyDescent="0.15">
      <c r="A62" s="262">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412</v>
      </c>
      <c r="BK62" s="1093"/>
      <c r="BL62" s="1093"/>
      <c r="BM62" s="1093"/>
      <c r="BN62" s="1094"/>
      <c r="BO62" s="266"/>
      <c r="BP62" s="266"/>
      <c r="BQ62" s="263">
        <v>56</v>
      </c>
      <c r="BR62" s="264"/>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7"/>
    </row>
    <row r="63" spans="1:131" s="248" customFormat="1" ht="26.25" customHeight="1" thickBot="1" x14ac:dyDescent="0.2">
      <c r="A63" s="265" t="s">
        <v>388</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6"/>
      <c r="AF63" s="1087">
        <v>1158</v>
      </c>
      <c r="AG63" s="1014"/>
      <c r="AH63" s="1014"/>
      <c r="AI63" s="1014"/>
      <c r="AJ63" s="1088"/>
      <c r="AK63" s="1089"/>
      <c r="AL63" s="1018"/>
      <c r="AM63" s="1018"/>
      <c r="AN63" s="1018"/>
      <c r="AO63" s="1018"/>
      <c r="AP63" s="1014">
        <f>SUM(AP28:AT62)</f>
        <v>4862</v>
      </c>
      <c r="AQ63" s="1014"/>
      <c r="AR63" s="1014"/>
      <c r="AS63" s="1014"/>
      <c r="AT63" s="1014"/>
      <c r="AU63" s="1014">
        <f>SUM(AU28:AY62)</f>
        <v>3097</v>
      </c>
      <c r="AV63" s="1014"/>
      <c r="AW63" s="1014"/>
      <c r="AX63" s="1014"/>
      <c r="AY63" s="1014"/>
      <c r="AZ63" s="1083"/>
      <c r="BA63" s="1083"/>
      <c r="BB63" s="1083"/>
      <c r="BC63" s="1083"/>
      <c r="BD63" s="1083"/>
      <c r="BE63" s="1015"/>
      <c r="BF63" s="1015"/>
      <c r="BG63" s="1015"/>
      <c r="BH63" s="1015"/>
      <c r="BI63" s="1016"/>
      <c r="BJ63" s="1084" t="s">
        <v>414</v>
      </c>
      <c r="BK63" s="1006"/>
      <c r="BL63" s="1006"/>
      <c r="BM63" s="1006"/>
      <c r="BN63" s="1085"/>
      <c r="BO63" s="266"/>
      <c r="BP63" s="266"/>
      <c r="BQ63" s="263">
        <v>57</v>
      </c>
      <c r="BR63" s="264"/>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7"/>
    </row>
    <row r="66" spans="1:131" s="248" customFormat="1" ht="26.25" customHeight="1" x14ac:dyDescent="0.15">
      <c r="A66" s="1053" t="s">
        <v>416</v>
      </c>
      <c r="B66" s="1054"/>
      <c r="C66" s="1054"/>
      <c r="D66" s="1054"/>
      <c r="E66" s="1054"/>
      <c r="F66" s="1054"/>
      <c r="G66" s="1054"/>
      <c r="H66" s="1054"/>
      <c r="I66" s="1054"/>
      <c r="J66" s="1054"/>
      <c r="K66" s="1054"/>
      <c r="L66" s="1054"/>
      <c r="M66" s="1054"/>
      <c r="N66" s="1054"/>
      <c r="O66" s="1054"/>
      <c r="P66" s="1055"/>
      <c r="Q66" s="1059" t="s">
        <v>417</v>
      </c>
      <c r="R66" s="1060"/>
      <c r="S66" s="1060"/>
      <c r="T66" s="1060"/>
      <c r="U66" s="1061"/>
      <c r="V66" s="1059" t="s">
        <v>418</v>
      </c>
      <c r="W66" s="1060"/>
      <c r="X66" s="1060"/>
      <c r="Y66" s="1060"/>
      <c r="Z66" s="1061"/>
      <c r="AA66" s="1059" t="s">
        <v>419</v>
      </c>
      <c r="AB66" s="1060"/>
      <c r="AC66" s="1060"/>
      <c r="AD66" s="1060"/>
      <c r="AE66" s="1061"/>
      <c r="AF66" s="1065" t="s">
        <v>420</v>
      </c>
      <c r="AG66" s="1066"/>
      <c r="AH66" s="1066"/>
      <c r="AI66" s="1066"/>
      <c r="AJ66" s="1067"/>
      <c r="AK66" s="1059" t="s">
        <v>421</v>
      </c>
      <c r="AL66" s="1054"/>
      <c r="AM66" s="1054"/>
      <c r="AN66" s="1054"/>
      <c r="AO66" s="1055"/>
      <c r="AP66" s="1059" t="s">
        <v>422</v>
      </c>
      <c r="AQ66" s="1060"/>
      <c r="AR66" s="1060"/>
      <c r="AS66" s="1060"/>
      <c r="AT66" s="1061"/>
      <c r="AU66" s="1059" t="s">
        <v>423</v>
      </c>
      <c r="AV66" s="1060"/>
      <c r="AW66" s="1060"/>
      <c r="AX66" s="1060"/>
      <c r="AY66" s="1061"/>
      <c r="AZ66" s="1059" t="s">
        <v>376</v>
      </c>
      <c r="BA66" s="1060"/>
      <c r="BB66" s="1060"/>
      <c r="BC66" s="1060"/>
      <c r="BD66" s="1075"/>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3" t="s">
        <v>592</v>
      </c>
      <c r="C68" s="1044"/>
      <c r="D68" s="1044"/>
      <c r="E68" s="1044"/>
      <c r="F68" s="1044"/>
      <c r="G68" s="1044"/>
      <c r="H68" s="1044"/>
      <c r="I68" s="1044"/>
      <c r="J68" s="1044"/>
      <c r="K68" s="1044"/>
      <c r="L68" s="1044"/>
      <c r="M68" s="1044"/>
      <c r="N68" s="1044"/>
      <c r="O68" s="1044"/>
      <c r="P68" s="1045"/>
      <c r="Q68" s="1046">
        <v>777</v>
      </c>
      <c r="R68" s="1040"/>
      <c r="S68" s="1040"/>
      <c r="T68" s="1040"/>
      <c r="U68" s="1040"/>
      <c r="V68" s="1040">
        <v>752</v>
      </c>
      <c r="W68" s="1040"/>
      <c r="X68" s="1040"/>
      <c r="Y68" s="1040"/>
      <c r="Z68" s="1040"/>
      <c r="AA68" s="1040">
        <v>25</v>
      </c>
      <c r="AB68" s="1040"/>
      <c r="AC68" s="1040"/>
      <c r="AD68" s="1040"/>
      <c r="AE68" s="1040"/>
      <c r="AF68" s="1040">
        <v>25</v>
      </c>
      <c r="AG68" s="1040"/>
      <c r="AH68" s="1040"/>
      <c r="AI68" s="1040"/>
      <c r="AJ68" s="1040"/>
      <c r="AK68" s="1040">
        <v>67</v>
      </c>
      <c r="AL68" s="1040"/>
      <c r="AM68" s="1040"/>
      <c r="AN68" s="1040"/>
      <c r="AO68" s="1040"/>
      <c r="AP68" s="1040" t="s">
        <v>599</v>
      </c>
      <c r="AQ68" s="1040"/>
      <c r="AR68" s="1040"/>
      <c r="AS68" s="1040"/>
      <c r="AT68" s="1040"/>
      <c r="AU68" s="1040" t="s">
        <v>599</v>
      </c>
      <c r="AV68" s="1040"/>
      <c r="AW68" s="1040"/>
      <c r="AX68" s="1040"/>
      <c r="AY68" s="1040"/>
      <c r="AZ68" s="1041" t="s">
        <v>600</v>
      </c>
      <c r="BA68" s="1041"/>
      <c r="BB68" s="1041"/>
      <c r="BC68" s="1041"/>
      <c r="BD68" s="1042"/>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593</v>
      </c>
      <c r="C69" s="1030"/>
      <c r="D69" s="1030"/>
      <c r="E69" s="1030"/>
      <c r="F69" s="1030"/>
      <c r="G69" s="1030"/>
      <c r="H69" s="1030"/>
      <c r="I69" s="1030"/>
      <c r="J69" s="1030"/>
      <c r="K69" s="1030"/>
      <c r="L69" s="1030"/>
      <c r="M69" s="1030"/>
      <c r="N69" s="1030"/>
      <c r="O69" s="1030"/>
      <c r="P69" s="1031"/>
      <c r="Q69" s="1032">
        <v>312</v>
      </c>
      <c r="R69" s="1026"/>
      <c r="S69" s="1026"/>
      <c r="T69" s="1026"/>
      <c r="U69" s="1026"/>
      <c r="V69" s="1026">
        <v>294</v>
      </c>
      <c r="W69" s="1026"/>
      <c r="X69" s="1026"/>
      <c r="Y69" s="1026"/>
      <c r="Z69" s="1026"/>
      <c r="AA69" s="1026">
        <v>18</v>
      </c>
      <c r="AB69" s="1026"/>
      <c r="AC69" s="1026"/>
      <c r="AD69" s="1026"/>
      <c r="AE69" s="1026"/>
      <c r="AF69" s="1026">
        <v>18</v>
      </c>
      <c r="AG69" s="1026"/>
      <c r="AH69" s="1026"/>
      <c r="AI69" s="1026"/>
      <c r="AJ69" s="1026"/>
      <c r="AK69" s="1026" t="s">
        <v>599</v>
      </c>
      <c r="AL69" s="1026"/>
      <c r="AM69" s="1026"/>
      <c r="AN69" s="1026"/>
      <c r="AO69" s="1026"/>
      <c r="AP69" s="1026" t="s">
        <v>599</v>
      </c>
      <c r="AQ69" s="1026"/>
      <c r="AR69" s="1026"/>
      <c r="AS69" s="1026"/>
      <c r="AT69" s="1026"/>
      <c r="AU69" s="1026" t="s">
        <v>599</v>
      </c>
      <c r="AV69" s="1026"/>
      <c r="AW69" s="1026"/>
      <c r="AX69" s="1026"/>
      <c r="AY69" s="1026"/>
      <c r="AZ69" s="1036" t="s">
        <v>600</v>
      </c>
      <c r="BA69" s="1037"/>
      <c r="BB69" s="1037"/>
      <c r="BC69" s="1037"/>
      <c r="BD69" s="103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594</v>
      </c>
      <c r="C70" s="1030"/>
      <c r="D70" s="1030"/>
      <c r="E70" s="1030"/>
      <c r="F70" s="1030"/>
      <c r="G70" s="1030"/>
      <c r="H70" s="1030"/>
      <c r="I70" s="1030"/>
      <c r="J70" s="1030"/>
      <c r="K70" s="1030"/>
      <c r="L70" s="1030"/>
      <c r="M70" s="1030"/>
      <c r="N70" s="1030"/>
      <c r="O70" s="1030"/>
      <c r="P70" s="1031"/>
      <c r="Q70" s="1032">
        <v>77</v>
      </c>
      <c r="R70" s="1026"/>
      <c r="S70" s="1026"/>
      <c r="T70" s="1026"/>
      <c r="U70" s="1026"/>
      <c r="V70" s="1026">
        <v>66</v>
      </c>
      <c r="W70" s="1026"/>
      <c r="X70" s="1026"/>
      <c r="Y70" s="1026"/>
      <c r="Z70" s="1026"/>
      <c r="AA70" s="1026">
        <v>11</v>
      </c>
      <c r="AB70" s="1026"/>
      <c r="AC70" s="1026"/>
      <c r="AD70" s="1026"/>
      <c r="AE70" s="1026"/>
      <c r="AF70" s="1026">
        <v>11</v>
      </c>
      <c r="AG70" s="1026"/>
      <c r="AH70" s="1026"/>
      <c r="AI70" s="1026"/>
      <c r="AJ70" s="1026"/>
      <c r="AK70" s="1026" t="s">
        <v>599</v>
      </c>
      <c r="AL70" s="1026"/>
      <c r="AM70" s="1026"/>
      <c r="AN70" s="1026"/>
      <c r="AO70" s="1026"/>
      <c r="AP70" s="1026" t="s">
        <v>599</v>
      </c>
      <c r="AQ70" s="1026"/>
      <c r="AR70" s="1026"/>
      <c r="AS70" s="1026"/>
      <c r="AT70" s="1026"/>
      <c r="AU70" s="1026" t="s">
        <v>599</v>
      </c>
      <c r="AV70" s="1026"/>
      <c r="AW70" s="1026"/>
      <c r="AX70" s="1026"/>
      <c r="AY70" s="1026"/>
      <c r="AZ70" s="1027" t="s">
        <v>600</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594</v>
      </c>
      <c r="C71" s="1030"/>
      <c r="D71" s="1030"/>
      <c r="E71" s="1030"/>
      <c r="F71" s="1030"/>
      <c r="G71" s="1030"/>
      <c r="H71" s="1030"/>
      <c r="I71" s="1030"/>
      <c r="J71" s="1030"/>
      <c r="K71" s="1030"/>
      <c r="L71" s="1030"/>
      <c r="M71" s="1030"/>
      <c r="N71" s="1030"/>
      <c r="O71" s="1030"/>
      <c r="P71" s="1031"/>
      <c r="Q71" s="1032">
        <v>3266</v>
      </c>
      <c r="R71" s="1026"/>
      <c r="S71" s="1026"/>
      <c r="T71" s="1026"/>
      <c r="U71" s="1026"/>
      <c r="V71" s="1026">
        <v>3131</v>
      </c>
      <c r="W71" s="1026"/>
      <c r="X71" s="1026"/>
      <c r="Y71" s="1026"/>
      <c r="Z71" s="1026"/>
      <c r="AA71" s="1026">
        <v>135</v>
      </c>
      <c r="AB71" s="1026"/>
      <c r="AC71" s="1026"/>
      <c r="AD71" s="1026"/>
      <c r="AE71" s="1026"/>
      <c r="AF71" s="1026">
        <v>135</v>
      </c>
      <c r="AG71" s="1026"/>
      <c r="AH71" s="1026"/>
      <c r="AI71" s="1026"/>
      <c r="AJ71" s="1026"/>
      <c r="AK71" s="1026" t="s">
        <v>599</v>
      </c>
      <c r="AL71" s="1026"/>
      <c r="AM71" s="1026"/>
      <c r="AN71" s="1026"/>
      <c r="AO71" s="1026"/>
      <c r="AP71" s="1026">
        <v>1256</v>
      </c>
      <c r="AQ71" s="1026"/>
      <c r="AR71" s="1026"/>
      <c r="AS71" s="1026"/>
      <c r="AT71" s="1026"/>
      <c r="AU71" s="1026" t="s">
        <v>599</v>
      </c>
      <c r="AV71" s="1026"/>
      <c r="AW71" s="1026"/>
      <c r="AX71" s="1026"/>
      <c r="AY71" s="1026"/>
      <c r="AZ71" s="1027" t="s">
        <v>601</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594</v>
      </c>
      <c r="C72" s="1030"/>
      <c r="D72" s="1030"/>
      <c r="E72" s="1030"/>
      <c r="F72" s="1030"/>
      <c r="G72" s="1030"/>
      <c r="H72" s="1030"/>
      <c r="I72" s="1030"/>
      <c r="J72" s="1030"/>
      <c r="K72" s="1030"/>
      <c r="L72" s="1030"/>
      <c r="M72" s="1030"/>
      <c r="N72" s="1030"/>
      <c r="O72" s="1030"/>
      <c r="P72" s="1031"/>
      <c r="Q72" s="1032">
        <v>787</v>
      </c>
      <c r="R72" s="1026"/>
      <c r="S72" s="1026"/>
      <c r="T72" s="1026"/>
      <c r="U72" s="1026"/>
      <c r="V72" s="1026">
        <v>777</v>
      </c>
      <c r="W72" s="1026"/>
      <c r="X72" s="1026"/>
      <c r="Y72" s="1026"/>
      <c r="Z72" s="1026"/>
      <c r="AA72" s="1026">
        <v>10</v>
      </c>
      <c r="AB72" s="1026"/>
      <c r="AC72" s="1026"/>
      <c r="AD72" s="1026"/>
      <c r="AE72" s="1026"/>
      <c r="AF72" s="1026">
        <v>2</v>
      </c>
      <c r="AG72" s="1026"/>
      <c r="AH72" s="1026"/>
      <c r="AI72" s="1026"/>
      <c r="AJ72" s="1026"/>
      <c r="AK72" s="1026">
        <v>137</v>
      </c>
      <c r="AL72" s="1026"/>
      <c r="AM72" s="1026"/>
      <c r="AN72" s="1026"/>
      <c r="AO72" s="1026"/>
      <c r="AP72" s="1026">
        <v>581</v>
      </c>
      <c r="AQ72" s="1026"/>
      <c r="AR72" s="1026"/>
      <c r="AS72" s="1026"/>
      <c r="AT72" s="1026"/>
      <c r="AU72" s="1026" t="s">
        <v>599</v>
      </c>
      <c r="AV72" s="1026"/>
      <c r="AW72" s="1026"/>
      <c r="AX72" s="1026"/>
      <c r="AY72" s="1026"/>
      <c r="AZ72" s="1027" t="s">
        <v>602</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594</v>
      </c>
      <c r="C73" s="1030"/>
      <c r="D73" s="1030"/>
      <c r="E73" s="1030"/>
      <c r="F73" s="1030"/>
      <c r="G73" s="1030"/>
      <c r="H73" s="1030"/>
      <c r="I73" s="1030"/>
      <c r="J73" s="1030"/>
      <c r="K73" s="1030"/>
      <c r="L73" s="1030"/>
      <c r="M73" s="1030"/>
      <c r="N73" s="1030"/>
      <c r="O73" s="1030"/>
      <c r="P73" s="1031"/>
      <c r="Q73" s="1032">
        <v>67</v>
      </c>
      <c r="R73" s="1026"/>
      <c r="S73" s="1026"/>
      <c r="T73" s="1026"/>
      <c r="U73" s="1026"/>
      <c r="V73" s="1026">
        <v>59</v>
      </c>
      <c r="W73" s="1026"/>
      <c r="X73" s="1026"/>
      <c r="Y73" s="1026"/>
      <c r="Z73" s="1026"/>
      <c r="AA73" s="1026">
        <v>8</v>
      </c>
      <c r="AB73" s="1026"/>
      <c r="AC73" s="1026"/>
      <c r="AD73" s="1026"/>
      <c r="AE73" s="1026"/>
      <c r="AF73" s="1026">
        <v>8</v>
      </c>
      <c r="AG73" s="1026"/>
      <c r="AH73" s="1026"/>
      <c r="AI73" s="1026"/>
      <c r="AJ73" s="1026"/>
      <c r="AK73" s="1026" t="s">
        <v>599</v>
      </c>
      <c r="AL73" s="1026"/>
      <c r="AM73" s="1026"/>
      <c r="AN73" s="1026"/>
      <c r="AO73" s="1026"/>
      <c r="AP73" s="1026" t="s">
        <v>599</v>
      </c>
      <c r="AQ73" s="1026"/>
      <c r="AR73" s="1026"/>
      <c r="AS73" s="1026"/>
      <c r="AT73" s="1026"/>
      <c r="AU73" s="1026" t="s">
        <v>599</v>
      </c>
      <c r="AV73" s="1026"/>
      <c r="AW73" s="1026"/>
      <c r="AX73" s="1026"/>
      <c r="AY73" s="1026"/>
      <c r="AZ73" s="1027" t="s">
        <v>603</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594</v>
      </c>
      <c r="C74" s="1030"/>
      <c r="D74" s="1030"/>
      <c r="E74" s="1030"/>
      <c r="F74" s="1030"/>
      <c r="G74" s="1030"/>
      <c r="H74" s="1030"/>
      <c r="I74" s="1030"/>
      <c r="J74" s="1030"/>
      <c r="K74" s="1030"/>
      <c r="L74" s="1030"/>
      <c r="M74" s="1030"/>
      <c r="N74" s="1030"/>
      <c r="O74" s="1030"/>
      <c r="P74" s="1031"/>
      <c r="Q74" s="1032">
        <v>1</v>
      </c>
      <c r="R74" s="1026"/>
      <c r="S74" s="1026"/>
      <c r="T74" s="1026"/>
      <c r="U74" s="1026"/>
      <c r="V74" s="1026">
        <v>1</v>
      </c>
      <c r="W74" s="1026"/>
      <c r="X74" s="1026"/>
      <c r="Y74" s="1026"/>
      <c r="Z74" s="1026"/>
      <c r="AA74" s="1026">
        <v>0</v>
      </c>
      <c r="AB74" s="1026"/>
      <c r="AC74" s="1026"/>
      <c r="AD74" s="1026"/>
      <c r="AE74" s="1026"/>
      <c r="AF74" s="1026">
        <v>0</v>
      </c>
      <c r="AG74" s="1026"/>
      <c r="AH74" s="1026"/>
      <c r="AI74" s="1026"/>
      <c r="AJ74" s="1026"/>
      <c r="AK74" s="1026" t="s">
        <v>599</v>
      </c>
      <c r="AL74" s="1026"/>
      <c r="AM74" s="1026"/>
      <c r="AN74" s="1026"/>
      <c r="AO74" s="1026"/>
      <c r="AP74" s="1026" t="s">
        <v>599</v>
      </c>
      <c r="AQ74" s="1026"/>
      <c r="AR74" s="1026"/>
      <c r="AS74" s="1026"/>
      <c r="AT74" s="1026"/>
      <c r="AU74" s="1026" t="s">
        <v>599</v>
      </c>
      <c r="AV74" s="1026"/>
      <c r="AW74" s="1026"/>
      <c r="AX74" s="1026"/>
      <c r="AY74" s="1026"/>
      <c r="AZ74" s="1027" t="s">
        <v>604</v>
      </c>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595</v>
      </c>
      <c r="C75" s="1030"/>
      <c r="D75" s="1030"/>
      <c r="E75" s="1030"/>
      <c r="F75" s="1030"/>
      <c r="G75" s="1030"/>
      <c r="H75" s="1030"/>
      <c r="I75" s="1030"/>
      <c r="J75" s="1030"/>
      <c r="K75" s="1030"/>
      <c r="L75" s="1030"/>
      <c r="M75" s="1030"/>
      <c r="N75" s="1030"/>
      <c r="O75" s="1030"/>
      <c r="P75" s="1031"/>
      <c r="Q75" s="1039">
        <v>1497</v>
      </c>
      <c r="R75" s="1034"/>
      <c r="S75" s="1034"/>
      <c r="T75" s="1034"/>
      <c r="U75" s="1035"/>
      <c r="V75" s="1033">
        <v>1481</v>
      </c>
      <c r="W75" s="1034"/>
      <c r="X75" s="1034"/>
      <c r="Y75" s="1034"/>
      <c r="Z75" s="1035"/>
      <c r="AA75" s="1033">
        <v>15</v>
      </c>
      <c r="AB75" s="1034"/>
      <c r="AC75" s="1034"/>
      <c r="AD75" s="1034"/>
      <c r="AE75" s="1035"/>
      <c r="AF75" s="1033">
        <v>15</v>
      </c>
      <c r="AG75" s="1034"/>
      <c r="AH75" s="1034"/>
      <c r="AI75" s="1034"/>
      <c r="AJ75" s="1035"/>
      <c r="AK75" s="1033" t="s">
        <v>599</v>
      </c>
      <c r="AL75" s="1034"/>
      <c r="AM75" s="1034"/>
      <c r="AN75" s="1034"/>
      <c r="AO75" s="1035"/>
      <c r="AP75" s="1033" t="s">
        <v>599</v>
      </c>
      <c r="AQ75" s="1034"/>
      <c r="AR75" s="1034"/>
      <c r="AS75" s="1034"/>
      <c r="AT75" s="1035"/>
      <c r="AU75" s="1033" t="s">
        <v>599</v>
      </c>
      <c r="AV75" s="1034"/>
      <c r="AW75" s="1034"/>
      <c r="AX75" s="1034"/>
      <c r="AY75" s="1035"/>
      <c r="AZ75" s="1027" t="s">
        <v>600</v>
      </c>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595</v>
      </c>
      <c r="C76" s="1030"/>
      <c r="D76" s="1030"/>
      <c r="E76" s="1030"/>
      <c r="F76" s="1030"/>
      <c r="G76" s="1030"/>
      <c r="H76" s="1030"/>
      <c r="I76" s="1030"/>
      <c r="J76" s="1030"/>
      <c r="K76" s="1030"/>
      <c r="L76" s="1030"/>
      <c r="M76" s="1030"/>
      <c r="N76" s="1030"/>
      <c r="O76" s="1030"/>
      <c r="P76" s="1031"/>
      <c r="Q76" s="1039">
        <v>768538</v>
      </c>
      <c r="R76" s="1034"/>
      <c r="S76" s="1034"/>
      <c r="T76" s="1034"/>
      <c r="U76" s="1035"/>
      <c r="V76" s="1033">
        <v>753941</v>
      </c>
      <c r="W76" s="1034"/>
      <c r="X76" s="1034"/>
      <c r="Y76" s="1034"/>
      <c r="Z76" s="1035"/>
      <c r="AA76" s="1033">
        <v>14597</v>
      </c>
      <c r="AB76" s="1034"/>
      <c r="AC76" s="1034"/>
      <c r="AD76" s="1034"/>
      <c r="AE76" s="1035"/>
      <c r="AF76" s="1033">
        <v>14597</v>
      </c>
      <c r="AG76" s="1034"/>
      <c r="AH76" s="1034"/>
      <c r="AI76" s="1034"/>
      <c r="AJ76" s="1035"/>
      <c r="AK76" s="1033">
        <v>7714</v>
      </c>
      <c r="AL76" s="1034"/>
      <c r="AM76" s="1034"/>
      <c r="AN76" s="1034"/>
      <c r="AO76" s="1035"/>
      <c r="AP76" s="1033" t="s">
        <v>599</v>
      </c>
      <c r="AQ76" s="1034"/>
      <c r="AR76" s="1034"/>
      <c r="AS76" s="1034"/>
      <c r="AT76" s="1035"/>
      <c r="AU76" s="1033" t="s">
        <v>599</v>
      </c>
      <c r="AV76" s="1034"/>
      <c r="AW76" s="1034"/>
      <c r="AX76" s="1034"/>
      <c r="AY76" s="1035"/>
      <c r="AZ76" s="1027" t="s">
        <v>605</v>
      </c>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596</v>
      </c>
      <c r="C77" s="1030"/>
      <c r="D77" s="1030"/>
      <c r="E77" s="1030"/>
      <c r="F77" s="1030"/>
      <c r="G77" s="1030"/>
      <c r="H77" s="1030"/>
      <c r="I77" s="1030"/>
      <c r="J77" s="1030"/>
      <c r="K77" s="1030"/>
      <c r="L77" s="1030"/>
      <c r="M77" s="1030"/>
      <c r="N77" s="1030"/>
      <c r="O77" s="1030"/>
      <c r="P77" s="1031"/>
      <c r="Q77" s="1039">
        <v>22719</v>
      </c>
      <c r="R77" s="1034"/>
      <c r="S77" s="1034"/>
      <c r="T77" s="1034"/>
      <c r="U77" s="1035"/>
      <c r="V77" s="1033">
        <v>22555</v>
      </c>
      <c r="W77" s="1034"/>
      <c r="X77" s="1034"/>
      <c r="Y77" s="1034"/>
      <c r="Z77" s="1035"/>
      <c r="AA77" s="1033">
        <v>165</v>
      </c>
      <c r="AB77" s="1034"/>
      <c r="AC77" s="1034"/>
      <c r="AD77" s="1034"/>
      <c r="AE77" s="1035"/>
      <c r="AF77" s="1033">
        <v>165</v>
      </c>
      <c r="AG77" s="1034"/>
      <c r="AH77" s="1034"/>
      <c r="AI77" s="1034"/>
      <c r="AJ77" s="1035"/>
      <c r="AK77" s="1033">
        <v>20</v>
      </c>
      <c r="AL77" s="1034"/>
      <c r="AM77" s="1034"/>
      <c r="AN77" s="1034"/>
      <c r="AO77" s="1035"/>
      <c r="AP77" s="1033" t="s">
        <v>599</v>
      </c>
      <c r="AQ77" s="1034"/>
      <c r="AR77" s="1034"/>
      <c r="AS77" s="1034"/>
      <c r="AT77" s="1035"/>
      <c r="AU77" s="1033" t="s">
        <v>599</v>
      </c>
      <c r="AV77" s="1034"/>
      <c r="AW77" s="1034"/>
      <c r="AX77" s="1034"/>
      <c r="AY77" s="1035"/>
      <c r="AZ77" s="1036" t="s">
        <v>600</v>
      </c>
      <c r="BA77" s="1037"/>
      <c r="BB77" s="1037"/>
      <c r="BC77" s="1037"/>
      <c r="BD77" s="103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596</v>
      </c>
      <c r="C78" s="1030"/>
      <c r="D78" s="1030"/>
      <c r="E78" s="1030"/>
      <c r="F78" s="1030"/>
      <c r="G78" s="1030"/>
      <c r="H78" s="1030"/>
      <c r="I78" s="1030"/>
      <c r="J78" s="1030"/>
      <c r="K78" s="1030"/>
      <c r="L78" s="1030"/>
      <c r="M78" s="1030"/>
      <c r="N78" s="1030"/>
      <c r="O78" s="1030"/>
      <c r="P78" s="1031"/>
      <c r="Q78" s="1039">
        <v>329</v>
      </c>
      <c r="R78" s="1034"/>
      <c r="S78" s="1034"/>
      <c r="T78" s="1034"/>
      <c r="U78" s="1035"/>
      <c r="V78" s="1033">
        <v>135</v>
      </c>
      <c r="W78" s="1034"/>
      <c r="X78" s="1034"/>
      <c r="Y78" s="1034"/>
      <c r="Z78" s="1035"/>
      <c r="AA78" s="1033">
        <v>194</v>
      </c>
      <c r="AB78" s="1034"/>
      <c r="AC78" s="1034"/>
      <c r="AD78" s="1034"/>
      <c r="AE78" s="1035"/>
      <c r="AF78" s="1033">
        <v>194</v>
      </c>
      <c r="AG78" s="1034"/>
      <c r="AH78" s="1034"/>
      <c r="AI78" s="1034"/>
      <c r="AJ78" s="1035"/>
      <c r="AK78" s="1033" t="s">
        <v>599</v>
      </c>
      <c r="AL78" s="1034"/>
      <c r="AM78" s="1034"/>
      <c r="AN78" s="1034"/>
      <c r="AO78" s="1035"/>
      <c r="AP78" s="1033" t="s">
        <v>599</v>
      </c>
      <c r="AQ78" s="1034"/>
      <c r="AR78" s="1034"/>
      <c r="AS78" s="1034"/>
      <c r="AT78" s="1035"/>
      <c r="AU78" s="1033" t="s">
        <v>599</v>
      </c>
      <c r="AV78" s="1034"/>
      <c r="AW78" s="1034"/>
      <c r="AX78" s="1034"/>
      <c r="AY78" s="1035"/>
      <c r="AZ78" s="1036" t="s">
        <v>606</v>
      </c>
      <c r="BA78" s="1037"/>
      <c r="BB78" s="1037"/>
      <c r="BC78" s="1037"/>
      <c r="BD78" s="103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597</v>
      </c>
      <c r="C79" s="1030"/>
      <c r="D79" s="1030"/>
      <c r="E79" s="1030"/>
      <c r="F79" s="1030"/>
      <c r="G79" s="1030"/>
      <c r="H79" s="1030"/>
      <c r="I79" s="1030"/>
      <c r="J79" s="1030"/>
      <c r="K79" s="1030"/>
      <c r="L79" s="1030"/>
      <c r="M79" s="1030"/>
      <c r="N79" s="1030"/>
      <c r="O79" s="1030"/>
      <c r="P79" s="1031"/>
      <c r="Q79" s="1039">
        <v>348</v>
      </c>
      <c r="R79" s="1034"/>
      <c r="S79" s="1034"/>
      <c r="T79" s="1034"/>
      <c r="U79" s="1035"/>
      <c r="V79" s="1033">
        <v>320</v>
      </c>
      <c r="W79" s="1034"/>
      <c r="X79" s="1034"/>
      <c r="Y79" s="1034"/>
      <c r="Z79" s="1035"/>
      <c r="AA79" s="1033">
        <v>28</v>
      </c>
      <c r="AB79" s="1034"/>
      <c r="AC79" s="1034"/>
      <c r="AD79" s="1034"/>
      <c r="AE79" s="1035"/>
      <c r="AF79" s="1033">
        <v>28</v>
      </c>
      <c r="AG79" s="1034"/>
      <c r="AH79" s="1034"/>
      <c r="AI79" s="1034"/>
      <c r="AJ79" s="1035"/>
      <c r="AK79" s="1033">
        <v>14</v>
      </c>
      <c r="AL79" s="1034"/>
      <c r="AM79" s="1034"/>
      <c r="AN79" s="1034"/>
      <c r="AO79" s="1035"/>
      <c r="AP79" s="1033" t="s">
        <v>599</v>
      </c>
      <c r="AQ79" s="1034"/>
      <c r="AR79" s="1034"/>
      <c r="AS79" s="1034"/>
      <c r="AT79" s="1035"/>
      <c r="AU79" s="1033" t="s">
        <v>599</v>
      </c>
      <c r="AV79" s="1034"/>
      <c r="AW79" s="1034"/>
      <c r="AX79" s="1034"/>
      <c r="AY79" s="1035"/>
      <c r="AZ79" s="1036" t="s">
        <v>600</v>
      </c>
      <c r="BA79" s="1037"/>
      <c r="BB79" s="1037"/>
      <c r="BC79" s="1037"/>
      <c r="BD79" s="103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598</v>
      </c>
      <c r="C80" s="1030"/>
      <c r="D80" s="1030"/>
      <c r="E80" s="1030"/>
      <c r="F80" s="1030"/>
      <c r="G80" s="1030"/>
      <c r="H80" s="1030"/>
      <c r="I80" s="1030"/>
      <c r="J80" s="1030"/>
      <c r="K80" s="1030"/>
      <c r="L80" s="1030"/>
      <c r="M80" s="1030"/>
      <c r="N80" s="1030"/>
      <c r="O80" s="1030"/>
      <c r="P80" s="1031"/>
      <c r="Q80" s="1039">
        <v>996</v>
      </c>
      <c r="R80" s="1034"/>
      <c r="S80" s="1034"/>
      <c r="T80" s="1034"/>
      <c r="U80" s="1035"/>
      <c r="V80" s="1033">
        <v>982</v>
      </c>
      <c r="W80" s="1034"/>
      <c r="X80" s="1034"/>
      <c r="Y80" s="1034"/>
      <c r="Z80" s="1035"/>
      <c r="AA80" s="1033">
        <v>14</v>
      </c>
      <c r="AB80" s="1034"/>
      <c r="AC80" s="1034"/>
      <c r="AD80" s="1034"/>
      <c r="AE80" s="1035"/>
      <c r="AF80" s="1033">
        <v>14</v>
      </c>
      <c r="AG80" s="1034"/>
      <c r="AH80" s="1034"/>
      <c r="AI80" s="1034"/>
      <c r="AJ80" s="1035"/>
      <c r="AK80" s="1033">
        <v>863</v>
      </c>
      <c r="AL80" s="1034"/>
      <c r="AM80" s="1034"/>
      <c r="AN80" s="1034"/>
      <c r="AO80" s="1035"/>
      <c r="AP80" s="1033" t="s">
        <v>599</v>
      </c>
      <c r="AQ80" s="1034"/>
      <c r="AR80" s="1034"/>
      <c r="AS80" s="1034"/>
      <c r="AT80" s="1035"/>
      <c r="AU80" s="1033" t="s">
        <v>599</v>
      </c>
      <c r="AV80" s="1034"/>
      <c r="AW80" s="1034"/>
      <c r="AX80" s="1034"/>
      <c r="AY80" s="1035"/>
      <c r="AZ80" s="1036" t="s">
        <v>600</v>
      </c>
      <c r="BA80" s="1037"/>
      <c r="BB80" s="1037"/>
      <c r="BC80" s="1037"/>
      <c r="BD80" s="103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SUM(AF68:AJ87)</f>
        <v>15212</v>
      </c>
      <c r="AG88" s="1014"/>
      <c r="AH88" s="1014"/>
      <c r="AI88" s="1014"/>
      <c r="AJ88" s="1014"/>
      <c r="AK88" s="1018"/>
      <c r="AL88" s="1018"/>
      <c r="AM88" s="1018"/>
      <c r="AN88" s="1018"/>
      <c r="AO88" s="1018"/>
      <c r="AP88" s="1014">
        <f>SUM(AP68:AT87)</f>
        <v>1837</v>
      </c>
      <c r="AQ88" s="1014"/>
      <c r="AR88" s="1014"/>
      <c r="AS88" s="1014"/>
      <c r="AT88" s="1014"/>
      <c r="AU88" s="1014">
        <f>SUM(AU68:AY87)</f>
        <v>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SUM(CR7:CV88)</f>
        <v>5</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306</v>
      </c>
      <c r="AG109" s="949"/>
      <c r="AH109" s="949"/>
      <c r="AI109" s="949"/>
      <c r="AJ109" s="950"/>
      <c r="AK109" s="951" t="s">
        <v>305</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306</v>
      </c>
      <c r="BW109" s="949"/>
      <c r="BX109" s="949"/>
      <c r="BY109" s="949"/>
      <c r="BZ109" s="950"/>
      <c r="CA109" s="951" t="s">
        <v>305</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306</v>
      </c>
      <c r="DM109" s="949"/>
      <c r="DN109" s="949"/>
      <c r="DO109" s="949"/>
      <c r="DP109" s="950"/>
      <c r="DQ109" s="951" t="s">
        <v>305</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612909</v>
      </c>
      <c r="AB110" s="942"/>
      <c r="AC110" s="942"/>
      <c r="AD110" s="942"/>
      <c r="AE110" s="943"/>
      <c r="AF110" s="944">
        <v>618537</v>
      </c>
      <c r="AG110" s="942"/>
      <c r="AH110" s="942"/>
      <c r="AI110" s="942"/>
      <c r="AJ110" s="943"/>
      <c r="AK110" s="944">
        <v>601201</v>
      </c>
      <c r="AL110" s="942"/>
      <c r="AM110" s="942"/>
      <c r="AN110" s="942"/>
      <c r="AO110" s="943"/>
      <c r="AP110" s="945">
        <v>14.7</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5795748</v>
      </c>
      <c r="BR110" s="889"/>
      <c r="BS110" s="889"/>
      <c r="BT110" s="889"/>
      <c r="BU110" s="889"/>
      <c r="BV110" s="889">
        <v>5580902</v>
      </c>
      <c r="BW110" s="889"/>
      <c r="BX110" s="889"/>
      <c r="BY110" s="889"/>
      <c r="BZ110" s="889"/>
      <c r="CA110" s="889">
        <v>5334539</v>
      </c>
      <c r="CB110" s="889"/>
      <c r="CC110" s="889"/>
      <c r="CD110" s="889"/>
      <c r="CE110" s="889"/>
      <c r="CF110" s="913">
        <v>130.6</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440</v>
      </c>
      <c r="DH110" s="889"/>
      <c r="DI110" s="889"/>
      <c r="DJ110" s="889"/>
      <c r="DK110" s="889"/>
      <c r="DL110" s="889" t="s">
        <v>441</v>
      </c>
      <c r="DM110" s="889"/>
      <c r="DN110" s="889"/>
      <c r="DO110" s="889"/>
      <c r="DP110" s="889"/>
      <c r="DQ110" s="889" t="s">
        <v>442</v>
      </c>
      <c r="DR110" s="889"/>
      <c r="DS110" s="889"/>
      <c r="DT110" s="889"/>
      <c r="DU110" s="889"/>
      <c r="DV110" s="890" t="s">
        <v>440</v>
      </c>
      <c r="DW110" s="890"/>
      <c r="DX110" s="890"/>
      <c r="DY110" s="890"/>
      <c r="DZ110" s="891"/>
    </row>
    <row r="111" spans="1:131" s="247" customFormat="1" ht="26.25" customHeight="1" x14ac:dyDescent="0.15">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440</v>
      </c>
      <c r="AG111" s="970"/>
      <c r="AH111" s="970"/>
      <c r="AI111" s="970"/>
      <c r="AJ111" s="971"/>
      <c r="AK111" s="972" t="s">
        <v>444</v>
      </c>
      <c r="AL111" s="970"/>
      <c r="AM111" s="970"/>
      <c r="AN111" s="970"/>
      <c r="AO111" s="971"/>
      <c r="AP111" s="973" t="s">
        <v>444</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t="s">
        <v>442</v>
      </c>
      <c r="BR111" s="861"/>
      <c r="BS111" s="861"/>
      <c r="BT111" s="861"/>
      <c r="BU111" s="861"/>
      <c r="BV111" s="861" t="s">
        <v>444</v>
      </c>
      <c r="BW111" s="861"/>
      <c r="BX111" s="861"/>
      <c r="BY111" s="861"/>
      <c r="BZ111" s="861"/>
      <c r="CA111" s="861" t="s">
        <v>446</v>
      </c>
      <c r="CB111" s="861"/>
      <c r="CC111" s="861"/>
      <c r="CD111" s="861"/>
      <c r="CE111" s="861"/>
      <c r="CF111" s="922" t="s">
        <v>441</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390</v>
      </c>
      <c r="DH111" s="861"/>
      <c r="DI111" s="861"/>
      <c r="DJ111" s="861"/>
      <c r="DK111" s="861"/>
      <c r="DL111" s="861" t="s">
        <v>444</v>
      </c>
      <c r="DM111" s="861"/>
      <c r="DN111" s="861"/>
      <c r="DO111" s="861"/>
      <c r="DP111" s="861"/>
      <c r="DQ111" s="861" t="s">
        <v>444</v>
      </c>
      <c r="DR111" s="861"/>
      <c r="DS111" s="861"/>
      <c r="DT111" s="861"/>
      <c r="DU111" s="861"/>
      <c r="DV111" s="838" t="s">
        <v>446</v>
      </c>
      <c r="DW111" s="838"/>
      <c r="DX111" s="838"/>
      <c r="DY111" s="838"/>
      <c r="DZ111" s="839"/>
    </row>
    <row r="112" spans="1:131" s="247"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390</v>
      </c>
      <c r="AB112" s="824"/>
      <c r="AC112" s="824"/>
      <c r="AD112" s="824"/>
      <c r="AE112" s="825"/>
      <c r="AF112" s="826" t="s">
        <v>390</v>
      </c>
      <c r="AG112" s="824"/>
      <c r="AH112" s="824"/>
      <c r="AI112" s="824"/>
      <c r="AJ112" s="825"/>
      <c r="AK112" s="826" t="s">
        <v>390</v>
      </c>
      <c r="AL112" s="824"/>
      <c r="AM112" s="824"/>
      <c r="AN112" s="824"/>
      <c r="AO112" s="825"/>
      <c r="AP112" s="871" t="s">
        <v>450</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2888888</v>
      </c>
      <c r="BR112" s="861"/>
      <c r="BS112" s="861"/>
      <c r="BT112" s="861"/>
      <c r="BU112" s="861"/>
      <c r="BV112" s="861">
        <v>3289761</v>
      </c>
      <c r="BW112" s="861"/>
      <c r="BX112" s="861"/>
      <c r="BY112" s="861"/>
      <c r="BZ112" s="861"/>
      <c r="CA112" s="861">
        <v>3096536</v>
      </c>
      <c r="CB112" s="861"/>
      <c r="CC112" s="861"/>
      <c r="CD112" s="861"/>
      <c r="CE112" s="861"/>
      <c r="CF112" s="922">
        <v>75.8</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390</v>
      </c>
      <c r="DH112" s="861"/>
      <c r="DI112" s="861"/>
      <c r="DJ112" s="861"/>
      <c r="DK112" s="861"/>
      <c r="DL112" s="861" t="s">
        <v>446</v>
      </c>
      <c r="DM112" s="861"/>
      <c r="DN112" s="861"/>
      <c r="DO112" s="861"/>
      <c r="DP112" s="861"/>
      <c r="DQ112" s="861" t="s">
        <v>390</v>
      </c>
      <c r="DR112" s="861"/>
      <c r="DS112" s="861"/>
      <c r="DT112" s="861"/>
      <c r="DU112" s="861"/>
      <c r="DV112" s="838" t="s">
        <v>444</v>
      </c>
      <c r="DW112" s="838"/>
      <c r="DX112" s="838"/>
      <c r="DY112" s="838"/>
      <c r="DZ112" s="839"/>
    </row>
    <row r="113" spans="1:130" s="247" customFormat="1" ht="26.25" customHeight="1" x14ac:dyDescent="0.15">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261023</v>
      </c>
      <c r="AB113" s="970"/>
      <c r="AC113" s="970"/>
      <c r="AD113" s="970"/>
      <c r="AE113" s="971"/>
      <c r="AF113" s="972">
        <v>240401</v>
      </c>
      <c r="AG113" s="970"/>
      <c r="AH113" s="970"/>
      <c r="AI113" s="970"/>
      <c r="AJ113" s="971"/>
      <c r="AK113" s="972">
        <v>238650</v>
      </c>
      <c r="AL113" s="970"/>
      <c r="AM113" s="970"/>
      <c r="AN113" s="970"/>
      <c r="AO113" s="971"/>
      <c r="AP113" s="973">
        <v>5.8</v>
      </c>
      <c r="AQ113" s="974"/>
      <c r="AR113" s="974"/>
      <c r="AS113" s="974"/>
      <c r="AT113" s="975"/>
      <c r="AU113" s="983"/>
      <c r="AV113" s="984"/>
      <c r="AW113" s="984"/>
      <c r="AX113" s="984"/>
      <c r="AY113" s="984"/>
      <c r="AZ113" s="859" t="s">
        <v>454</v>
      </c>
      <c r="BA113" s="794"/>
      <c r="BB113" s="794"/>
      <c r="BC113" s="794"/>
      <c r="BD113" s="794"/>
      <c r="BE113" s="794"/>
      <c r="BF113" s="794"/>
      <c r="BG113" s="794"/>
      <c r="BH113" s="794"/>
      <c r="BI113" s="794"/>
      <c r="BJ113" s="794"/>
      <c r="BK113" s="794"/>
      <c r="BL113" s="794"/>
      <c r="BM113" s="794"/>
      <c r="BN113" s="794"/>
      <c r="BO113" s="794"/>
      <c r="BP113" s="795"/>
      <c r="BQ113" s="860">
        <v>173675</v>
      </c>
      <c r="BR113" s="861"/>
      <c r="BS113" s="861"/>
      <c r="BT113" s="861"/>
      <c r="BU113" s="861"/>
      <c r="BV113" s="861">
        <v>149034</v>
      </c>
      <c r="BW113" s="861"/>
      <c r="BX113" s="861"/>
      <c r="BY113" s="861"/>
      <c r="BZ113" s="861"/>
      <c r="CA113" s="861">
        <v>177220</v>
      </c>
      <c r="CB113" s="861"/>
      <c r="CC113" s="861"/>
      <c r="CD113" s="861"/>
      <c r="CE113" s="861"/>
      <c r="CF113" s="922">
        <v>4.3</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390</v>
      </c>
      <c r="DH113" s="824"/>
      <c r="DI113" s="824"/>
      <c r="DJ113" s="824"/>
      <c r="DK113" s="825"/>
      <c r="DL113" s="826" t="s">
        <v>444</v>
      </c>
      <c r="DM113" s="824"/>
      <c r="DN113" s="824"/>
      <c r="DO113" s="824"/>
      <c r="DP113" s="825"/>
      <c r="DQ113" s="826" t="s">
        <v>446</v>
      </c>
      <c r="DR113" s="824"/>
      <c r="DS113" s="824"/>
      <c r="DT113" s="824"/>
      <c r="DU113" s="825"/>
      <c r="DV113" s="871" t="s">
        <v>390</v>
      </c>
      <c r="DW113" s="872"/>
      <c r="DX113" s="872"/>
      <c r="DY113" s="872"/>
      <c r="DZ113" s="873"/>
    </row>
    <row r="114" spans="1:130" s="247" customFormat="1" ht="26.25" customHeight="1" x14ac:dyDescent="0.15">
      <c r="A114" s="965"/>
      <c r="B114" s="966"/>
      <c r="C114" s="794" t="s">
        <v>456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22881</v>
      </c>
      <c r="AB114" s="824"/>
      <c r="AC114" s="824"/>
      <c r="AD114" s="824"/>
      <c r="AE114" s="825"/>
      <c r="AF114" s="826">
        <v>23271</v>
      </c>
      <c r="AG114" s="824"/>
      <c r="AH114" s="824"/>
      <c r="AI114" s="824"/>
      <c r="AJ114" s="825"/>
      <c r="AK114" s="826">
        <v>17953</v>
      </c>
      <c r="AL114" s="824"/>
      <c r="AM114" s="824"/>
      <c r="AN114" s="824"/>
      <c r="AO114" s="825"/>
      <c r="AP114" s="871">
        <v>0.4</v>
      </c>
      <c r="AQ114" s="872"/>
      <c r="AR114" s="872"/>
      <c r="AS114" s="872"/>
      <c r="AT114" s="873"/>
      <c r="AU114" s="983"/>
      <c r="AV114" s="984"/>
      <c r="AW114" s="984"/>
      <c r="AX114" s="984"/>
      <c r="AY114" s="984"/>
      <c r="AZ114" s="859" t="s">
        <v>457</v>
      </c>
      <c r="BA114" s="794"/>
      <c r="BB114" s="794"/>
      <c r="BC114" s="794"/>
      <c r="BD114" s="794"/>
      <c r="BE114" s="794"/>
      <c r="BF114" s="794"/>
      <c r="BG114" s="794"/>
      <c r="BH114" s="794"/>
      <c r="BI114" s="794"/>
      <c r="BJ114" s="794"/>
      <c r="BK114" s="794"/>
      <c r="BL114" s="794"/>
      <c r="BM114" s="794"/>
      <c r="BN114" s="794"/>
      <c r="BO114" s="794"/>
      <c r="BP114" s="795"/>
      <c r="BQ114" s="860">
        <v>1207642</v>
      </c>
      <c r="BR114" s="861"/>
      <c r="BS114" s="861"/>
      <c r="BT114" s="861"/>
      <c r="BU114" s="861"/>
      <c r="BV114" s="861">
        <v>1216537</v>
      </c>
      <c r="BW114" s="861"/>
      <c r="BX114" s="861"/>
      <c r="BY114" s="861"/>
      <c r="BZ114" s="861"/>
      <c r="CA114" s="861">
        <v>1216031</v>
      </c>
      <c r="CB114" s="861"/>
      <c r="CC114" s="861"/>
      <c r="CD114" s="861"/>
      <c r="CE114" s="861"/>
      <c r="CF114" s="922">
        <v>29.8</v>
      </c>
      <c r="CG114" s="923"/>
      <c r="CH114" s="923"/>
      <c r="CI114" s="923"/>
      <c r="CJ114" s="923"/>
      <c r="CK114" s="978"/>
      <c r="CL114" s="865"/>
      <c r="CM114" s="868" t="s">
        <v>458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390</v>
      </c>
      <c r="DH114" s="824"/>
      <c r="DI114" s="824"/>
      <c r="DJ114" s="824"/>
      <c r="DK114" s="825"/>
      <c r="DL114" s="826" t="s">
        <v>446</v>
      </c>
      <c r="DM114" s="824"/>
      <c r="DN114" s="824"/>
      <c r="DO114" s="824"/>
      <c r="DP114" s="825"/>
      <c r="DQ114" s="826" t="s">
        <v>390</v>
      </c>
      <c r="DR114" s="824"/>
      <c r="DS114" s="824"/>
      <c r="DT114" s="824"/>
      <c r="DU114" s="825"/>
      <c r="DV114" s="871" t="s">
        <v>390</v>
      </c>
      <c r="DW114" s="872"/>
      <c r="DX114" s="872"/>
      <c r="DY114" s="872"/>
      <c r="DZ114" s="873"/>
    </row>
    <row r="115" spans="1:130" s="247" customFormat="1" ht="26.25" customHeight="1" x14ac:dyDescent="0.15">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444</v>
      </c>
      <c r="AB115" s="970"/>
      <c r="AC115" s="970"/>
      <c r="AD115" s="970"/>
      <c r="AE115" s="971"/>
      <c r="AF115" s="972" t="s">
        <v>390</v>
      </c>
      <c r="AG115" s="970"/>
      <c r="AH115" s="970"/>
      <c r="AI115" s="970"/>
      <c r="AJ115" s="971"/>
      <c r="AK115" s="972" t="s">
        <v>444</v>
      </c>
      <c r="AL115" s="970"/>
      <c r="AM115" s="970"/>
      <c r="AN115" s="970"/>
      <c r="AO115" s="971"/>
      <c r="AP115" s="973" t="s">
        <v>390</v>
      </c>
      <c r="AQ115" s="974"/>
      <c r="AR115" s="974"/>
      <c r="AS115" s="974"/>
      <c r="AT115" s="975"/>
      <c r="AU115" s="983"/>
      <c r="AV115" s="984"/>
      <c r="AW115" s="984"/>
      <c r="AX115" s="984"/>
      <c r="AY115" s="984"/>
      <c r="AZ115" s="859" t="s">
        <v>460</v>
      </c>
      <c r="BA115" s="794"/>
      <c r="BB115" s="794"/>
      <c r="BC115" s="794"/>
      <c r="BD115" s="794"/>
      <c r="BE115" s="794"/>
      <c r="BF115" s="794"/>
      <c r="BG115" s="794"/>
      <c r="BH115" s="794"/>
      <c r="BI115" s="794"/>
      <c r="BJ115" s="794"/>
      <c r="BK115" s="794"/>
      <c r="BL115" s="794"/>
      <c r="BM115" s="794"/>
      <c r="BN115" s="794"/>
      <c r="BO115" s="794"/>
      <c r="BP115" s="795"/>
      <c r="BQ115" s="860" t="s">
        <v>446</v>
      </c>
      <c r="BR115" s="861"/>
      <c r="BS115" s="861"/>
      <c r="BT115" s="861"/>
      <c r="BU115" s="861"/>
      <c r="BV115" s="861" t="s">
        <v>390</v>
      </c>
      <c r="BW115" s="861"/>
      <c r="BX115" s="861"/>
      <c r="BY115" s="861"/>
      <c r="BZ115" s="861"/>
      <c r="CA115" s="861" t="s">
        <v>446</v>
      </c>
      <c r="CB115" s="861"/>
      <c r="CC115" s="861"/>
      <c r="CD115" s="861"/>
      <c r="CE115" s="861"/>
      <c r="CF115" s="922" t="s">
        <v>446</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450</v>
      </c>
      <c r="DH115" s="824"/>
      <c r="DI115" s="824"/>
      <c r="DJ115" s="824"/>
      <c r="DK115" s="825"/>
      <c r="DL115" s="826" t="s">
        <v>450</v>
      </c>
      <c r="DM115" s="824"/>
      <c r="DN115" s="824"/>
      <c r="DO115" s="824"/>
      <c r="DP115" s="825"/>
      <c r="DQ115" s="826" t="s">
        <v>390</v>
      </c>
      <c r="DR115" s="824"/>
      <c r="DS115" s="824"/>
      <c r="DT115" s="824"/>
      <c r="DU115" s="825"/>
      <c r="DV115" s="871" t="s">
        <v>446</v>
      </c>
      <c r="DW115" s="872"/>
      <c r="DX115" s="872"/>
      <c r="DY115" s="872"/>
      <c r="DZ115" s="873"/>
    </row>
    <row r="116" spans="1:130" s="247" customFormat="1" ht="26.25" customHeight="1" x14ac:dyDescent="0.15">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446</v>
      </c>
      <c r="AB116" s="824"/>
      <c r="AC116" s="824"/>
      <c r="AD116" s="824"/>
      <c r="AE116" s="825"/>
      <c r="AF116" s="826" t="s">
        <v>390</v>
      </c>
      <c r="AG116" s="824"/>
      <c r="AH116" s="824"/>
      <c r="AI116" s="824"/>
      <c r="AJ116" s="825"/>
      <c r="AK116" s="826" t="s">
        <v>446</v>
      </c>
      <c r="AL116" s="824"/>
      <c r="AM116" s="824"/>
      <c r="AN116" s="824"/>
      <c r="AO116" s="825"/>
      <c r="AP116" s="871" t="s">
        <v>450</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446</v>
      </c>
      <c r="BR116" s="861"/>
      <c r="BS116" s="861"/>
      <c r="BT116" s="861"/>
      <c r="BU116" s="861"/>
      <c r="BV116" s="861" t="s">
        <v>390</v>
      </c>
      <c r="BW116" s="861"/>
      <c r="BX116" s="861"/>
      <c r="BY116" s="861"/>
      <c r="BZ116" s="861"/>
      <c r="CA116" s="861" t="s">
        <v>446</v>
      </c>
      <c r="CB116" s="861"/>
      <c r="CC116" s="861"/>
      <c r="CD116" s="861"/>
      <c r="CE116" s="861"/>
      <c r="CF116" s="922" t="s">
        <v>446</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446</v>
      </c>
      <c r="DH116" s="824"/>
      <c r="DI116" s="824"/>
      <c r="DJ116" s="824"/>
      <c r="DK116" s="825"/>
      <c r="DL116" s="826" t="s">
        <v>390</v>
      </c>
      <c r="DM116" s="824"/>
      <c r="DN116" s="824"/>
      <c r="DO116" s="824"/>
      <c r="DP116" s="825"/>
      <c r="DQ116" s="826" t="s">
        <v>444</v>
      </c>
      <c r="DR116" s="824"/>
      <c r="DS116" s="824"/>
      <c r="DT116" s="824"/>
      <c r="DU116" s="825"/>
      <c r="DV116" s="871" t="s">
        <v>446</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896813</v>
      </c>
      <c r="AB117" s="956"/>
      <c r="AC117" s="956"/>
      <c r="AD117" s="956"/>
      <c r="AE117" s="957"/>
      <c r="AF117" s="958">
        <v>882209</v>
      </c>
      <c r="AG117" s="956"/>
      <c r="AH117" s="956"/>
      <c r="AI117" s="956"/>
      <c r="AJ117" s="957"/>
      <c r="AK117" s="958">
        <v>857804</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441</v>
      </c>
      <c r="BR117" s="861"/>
      <c r="BS117" s="861"/>
      <c r="BT117" s="861"/>
      <c r="BU117" s="861"/>
      <c r="BV117" s="861" t="s">
        <v>467</v>
      </c>
      <c r="BW117" s="861"/>
      <c r="BX117" s="861"/>
      <c r="BY117" s="861"/>
      <c r="BZ117" s="861"/>
      <c r="CA117" s="861" t="s">
        <v>468</v>
      </c>
      <c r="CB117" s="861"/>
      <c r="CC117" s="861"/>
      <c r="CD117" s="861"/>
      <c r="CE117" s="861"/>
      <c r="CF117" s="922" t="s">
        <v>468</v>
      </c>
      <c r="CG117" s="923"/>
      <c r="CH117" s="923"/>
      <c r="CI117" s="923"/>
      <c r="CJ117" s="923"/>
      <c r="CK117" s="978"/>
      <c r="CL117" s="865"/>
      <c r="CM117" s="868" t="s">
        <v>469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470</v>
      </c>
      <c r="DH117" s="824"/>
      <c r="DI117" s="824"/>
      <c r="DJ117" s="824"/>
      <c r="DK117" s="825"/>
      <c r="DL117" s="826" t="s">
        <v>225</v>
      </c>
      <c r="DM117" s="824"/>
      <c r="DN117" s="824"/>
      <c r="DO117" s="824"/>
      <c r="DP117" s="825"/>
      <c r="DQ117" s="826" t="s">
        <v>470</v>
      </c>
      <c r="DR117" s="824"/>
      <c r="DS117" s="824"/>
      <c r="DT117" s="824"/>
      <c r="DU117" s="825"/>
      <c r="DV117" s="871" t="s">
        <v>471</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306</v>
      </c>
      <c r="AG118" s="949"/>
      <c r="AH118" s="949"/>
      <c r="AI118" s="949"/>
      <c r="AJ118" s="950"/>
      <c r="AK118" s="951" t="s">
        <v>305</v>
      </c>
      <c r="AL118" s="949"/>
      <c r="AM118" s="949"/>
      <c r="AN118" s="949"/>
      <c r="AO118" s="950"/>
      <c r="AP118" s="952" t="s">
        <v>434</v>
      </c>
      <c r="AQ118" s="953"/>
      <c r="AR118" s="953"/>
      <c r="AS118" s="953"/>
      <c r="AT118" s="954"/>
      <c r="AU118" s="983"/>
      <c r="AV118" s="984"/>
      <c r="AW118" s="984"/>
      <c r="AX118" s="984"/>
      <c r="AY118" s="984"/>
      <c r="AZ118" s="926" t="s">
        <v>472</v>
      </c>
      <c r="BA118" s="927"/>
      <c r="BB118" s="927"/>
      <c r="BC118" s="927"/>
      <c r="BD118" s="927"/>
      <c r="BE118" s="927"/>
      <c r="BF118" s="927"/>
      <c r="BG118" s="927"/>
      <c r="BH118" s="927"/>
      <c r="BI118" s="927"/>
      <c r="BJ118" s="927"/>
      <c r="BK118" s="927"/>
      <c r="BL118" s="927"/>
      <c r="BM118" s="927"/>
      <c r="BN118" s="927"/>
      <c r="BO118" s="927"/>
      <c r="BP118" s="928"/>
      <c r="BQ118" s="929" t="s">
        <v>441</v>
      </c>
      <c r="BR118" s="892"/>
      <c r="BS118" s="892"/>
      <c r="BT118" s="892"/>
      <c r="BU118" s="892"/>
      <c r="BV118" s="892" t="s">
        <v>470</v>
      </c>
      <c r="BW118" s="892"/>
      <c r="BX118" s="892"/>
      <c r="BY118" s="892"/>
      <c r="BZ118" s="892"/>
      <c r="CA118" s="892" t="s">
        <v>471</v>
      </c>
      <c r="CB118" s="892"/>
      <c r="CC118" s="892"/>
      <c r="CD118" s="892"/>
      <c r="CE118" s="892"/>
      <c r="CF118" s="922" t="s">
        <v>225</v>
      </c>
      <c r="CG118" s="923"/>
      <c r="CH118" s="923"/>
      <c r="CI118" s="923"/>
      <c r="CJ118" s="923"/>
      <c r="CK118" s="978"/>
      <c r="CL118" s="865"/>
      <c r="CM118" s="868" t="s">
        <v>473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470</v>
      </c>
      <c r="DH118" s="824"/>
      <c r="DI118" s="824"/>
      <c r="DJ118" s="824"/>
      <c r="DK118" s="825"/>
      <c r="DL118" s="826" t="s">
        <v>470</v>
      </c>
      <c r="DM118" s="824"/>
      <c r="DN118" s="824"/>
      <c r="DO118" s="824"/>
      <c r="DP118" s="825"/>
      <c r="DQ118" s="826" t="s">
        <v>471</v>
      </c>
      <c r="DR118" s="824"/>
      <c r="DS118" s="824"/>
      <c r="DT118" s="824"/>
      <c r="DU118" s="825"/>
      <c r="DV118" s="871" t="s">
        <v>225</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470</v>
      </c>
      <c r="AB119" s="942"/>
      <c r="AC119" s="942"/>
      <c r="AD119" s="942"/>
      <c r="AE119" s="943"/>
      <c r="AF119" s="944" t="s">
        <v>225</v>
      </c>
      <c r="AG119" s="942"/>
      <c r="AH119" s="942"/>
      <c r="AI119" s="942"/>
      <c r="AJ119" s="943"/>
      <c r="AK119" s="944" t="s">
        <v>225</v>
      </c>
      <c r="AL119" s="942"/>
      <c r="AM119" s="942"/>
      <c r="AN119" s="942"/>
      <c r="AO119" s="943"/>
      <c r="AP119" s="945" t="s">
        <v>390</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474</v>
      </c>
      <c r="BP119" s="925"/>
      <c r="BQ119" s="929">
        <v>10065953</v>
      </c>
      <c r="BR119" s="892"/>
      <c r="BS119" s="892"/>
      <c r="BT119" s="892"/>
      <c r="BU119" s="892"/>
      <c r="BV119" s="892">
        <v>10236234</v>
      </c>
      <c r="BW119" s="892"/>
      <c r="BX119" s="892"/>
      <c r="BY119" s="892"/>
      <c r="BZ119" s="892"/>
      <c r="CA119" s="892">
        <v>9824326</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470</v>
      </c>
      <c r="DH119" s="807"/>
      <c r="DI119" s="807"/>
      <c r="DJ119" s="807"/>
      <c r="DK119" s="808"/>
      <c r="DL119" s="809" t="s">
        <v>467</v>
      </c>
      <c r="DM119" s="807"/>
      <c r="DN119" s="807"/>
      <c r="DO119" s="807"/>
      <c r="DP119" s="808"/>
      <c r="DQ119" s="809" t="s">
        <v>476</v>
      </c>
      <c r="DR119" s="807"/>
      <c r="DS119" s="807"/>
      <c r="DT119" s="807"/>
      <c r="DU119" s="808"/>
      <c r="DV119" s="895" t="s">
        <v>470</v>
      </c>
      <c r="DW119" s="896"/>
      <c r="DX119" s="896"/>
      <c r="DY119" s="896"/>
      <c r="DZ119" s="897"/>
    </row>
    <row r="120" spans="1:130" s="247" customFormat="1" ht="26.25" customHeight="1" x14ac:dyDescent="0.15">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471</v>
      </c>
      <c r="AB120" s="824"/>
      <c r="AC120" s="824"/>
      <c r="AD120" s="824"/>
      <c r="AE120" s="825"/>
      <c r="AF120" s="826" t="s">
        <v>470</v>
      </c>
      <c r="AG120" s="824"/>
      <c r="AH120" s="824"/>
      <c r="AI120" s="824"/>
      <c r="AJ120" s="825"/>
      <c r="AK120" s="826" t="s">
        <v>470</v>
      </c>
      <c r="AL120" s="824"/>
      <c r="AM120" s="824"/>
      <c r="AN120" s="824"/>
      <c r="AO120" s="825"/>
      <c r="AP120" s="871" t="s">
        <v>441</v>
      </c>
      <c r="AQ120" s="872"/>
      <c r="AR120" s="872"/>
      <c r="AS120" s="872"/>
      <c r="AT120" s="873"/>
      <c r="AU120" s="930" t="s">
        <v>477</v>
      </c>
      <c r="AV120" s="931"/>
      <c r="AW120" s="931"/>
      <c r="AX120" s="931"/>
      <c r="AY120" s="932"/>
      <c r="AZ120" s="907" t="s">
        <v>478</v>
      </c>
      <c r="BA120" s="852"/>
      <c r="BB120" s="852"/>
      <c r="BC120" s="852"/>
      <c r="BD120" s="852"/>
      <c r="BE120" s="852"/>
      <c r="BF120" s="852"/>
      <c r="BG120" s="852"/>
      <c r="BH120" s="852"/>
      <c r="BI120" s="852"/>
      <c r="BJ120" s="852"/>
      <c r="BK120" s="852"/>
      <c r="BL120" s="852"/>
      <c r="BM120" s="852"/>
      <c r="BN120" s="852"/>
      <c r="BO120" s="852"/>
      <c r="BP120" s="853"/>
      <c r="BQ120" s="908">
        <v>2149866</v>
      </c>
      <c r="BR120" s="889"/>
      <c r="BS120" s="889"/>
      <c r="BT120" s="889"/>
      <c r="BU120" s="889"/>
      <c r="BV120" s="889">
        <v>2576935</v>
      </c>
      <c r="BW120" s="889"/>
      <c r="BX120" s="889"/>
      <c r="BY120" s="889"/>
      <c r="BZ120" s="889"/>
      <c r="CA120" s="889">
        <v>2621941</v>
      </c>
      <c r="CB120" s="889"/>
      <c r="CC120" s="889"/>
      <c r="CD120" s="889"/>
      <c r="CE120" s="889"/>
      <c r="CF120" s="913">
        <v>64.2</v>
      </c>
      <c r="CG120" s="914"/>
      <c r="CH120" s="914"/>
      <c r="CI120" s="914"/>
      <c r="CJ120" s="914"/>
      <c r="CK120" s="915" t="s">
        <v>479</v>
      </c>
      <c r="CL120" s="899"/>
      <c r="CM120" s="899"/>
      <c r="CN120" s="899"/>
      <c r="CO120" s="900"/>
      <c r="CP120" s="919" t="s">
        <v>480</v>
      </c>
      <c r="CQ120" s="920"/>
      <c r="CR120" s="920"/>
      <c r="CS120" s="920"/>
      <c r="CT120" s="920"/>
      <c r="CU120" s="920"/>
      <c r="CV120" s="920"/>
      <c r="CW120" s="920"/>
      <c r="CX120" s="920"/>
      <c r="CY120" s="920"/>
      <c r="CZ120" s="920"/>
      <c r="DA120" s="920"/>
      <c r="DB120" s="920"/>
      <c r="DC120" s="920"/>
      <c r="DD120" s="920"/>
      <c r="DE120" s="920"/>
      <c r="DF120" s="921"/>
      <c r="DG120" s="908">
        <v>1608053</v>
      </c>
      <c r="DH120" s="889"/>
      <c r="DI120" s="889"/>
      <c r="DJ120" s="889"/>
      <c r="DK120" s="889"/>
      <c r="DL120" s="889">
        <v>1697367</v>
      </c>
      <c r="DM120" s="889"/>
      <c r="DN120" s="889"/>
      <c r="DO120" s="889"/>
      <c r="DP120" s="889"/>
      <c r="DQ120" s="889">
        <v>1671201</v>
      </c>
      <c r="DR120" s="889"/>
      <c r="DS120" s="889"/>
      <c r="DT120" s="889"/>
      <c r="DU120" s="889"/>
      <c r="DV120" s="890">
        <v>40.9</v>
      </c>
      <c r="DW120" s="890"/>
      <c r="DX120" s="890"/>
      <c r="DY120" s="890"/>
      <c r="DZ120" s="891"/>
    </row>
    <row r="121" spans="1:130" s="247" customFormat="1" ht="26.25" customHeight="1" x14ac:dyDescent="0.15">
      <c r="A121" s="864"/>
      <c r="B121" s="865"/>
      <c r="C121" s="910" t="s">
        <v>481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471</v>
      </c>
      <c r="AB121" s="824"/>
      <c r="AC121" s="824"/>
      <c r="AD121" s="824"/>
      <c r="AE121" s="825"/>
      <c r="AF121" s="826" t="s">
        <v>470</v>
      </c>
      <c r="AG121" s="824"/>
      <c r="AH121" s="824"/>
      <c r="AI121" s="824"/>
      <c r="AJ121" s="825"/>
      <c r="AK121" s="826" t="s">
        <v>482</v>
      </c>
      <c r="AL121" s="824"/>
      <c r="AM121" s="824"/>
      <c r="AN121" s="824"/>
      <c r="AO121" s="825"/>
      <c r="AP121" s="871" t="s">
        <v>471</v>
      </c>
      <c r="AQ121" s="872"/>
      <c r="AR121" s="872"/>
      <c r="AS121" s="872"/>
      <c r="AT121" s="873"/>
      <c r="AU121" s="933"/>
      <c r="AV121" s="934"/>
      <c r="AW121" s="934"/>
      <c r="AX121" s="934"/>
      <c r="AY121" s="935"/>
      <c r="AZ121" s="859" t="s">
        <v>483</v>
      </c>
      <c r="BA121" s="794"/>
      <c r="BB121" s="794"/>
      <c r="BC121" s="794"/>
      <c r="BD121" s="794"/>
      <c r="BE121" s="794"/>
      <c r="BF121" s="794"/>
      <c r="BG121" s="794"/>
      <c r="BH121" s="794"/>
      <c r="BI121" s="794"/>
      <c r="BJ121" s="794"/>
      <c r="BK121" s="794"/>
      <c r="BL121" s="794"/>
      <c r="BM121" s="794"/>
      <c r="BN121" s="794"/>
      <c r="BO121" s="794"/>
      <c r="BP121" s="795"/>
      <c r="BQ121" s="860" t="s">
        <v>467</v>
      </c>
      <c r="BR121" s="861"/>
      <c r="BS121" s="861"/>
      <c r="BT121" s="861"/>
      <c r="BU121" s="861"/>
      <c r="BV121" s="861" t="s">
        <v>476</v>
      </c>
      <c r="BW121" s="861"/>
      <c r="BX121" s="861"/>
      <c r="BY121" s="861"/>
      <c r="BZ121" s="861"/>
      <c r="CA121" s="861" t="s">
        <v>225</v>
      </c>
      <c r="CB121" s="861"/>
      <c r="CC121" s="861"/>
      <c r="CD121" s="861"/>
      <c r="CE121" s="861"/>
      <c r="CF121" s="922" t="s">
        <v>470</v>
      </c>
      <c r="CG121" s="923"/>
      <c r="CH121" s="923"/>
      <c r="CI121" s="923"/>
      <c r="CJ121" s="923"/>
      <c r="CK121" s="916"/>
      <c r="CL121" s="902"/>
      <c r="CM121" s="902"/>
      <c r="CN121" s="902"/>
      <c r="CO121" s="903"/>
      <c r="CP121" s="882" t="s">
        <v>484</v>
      </c>
      <c r="CQ121" s="883"/>
      <c r="CR121" s="883"/>
      <c r="CS121" s="883"/>
      <c r="CT121" s="883"/>
      <c r="CU121" s="883"/>
      <c r="CV121" s="883"/>
      <c r="CW121" s="883"/>
      <c r="CX121" s="883"/>
      <c r="CY121" s="883"/>
      <c r="CZ121" s="883"/>
      <c r="DA121" s="883"/>
      <c r="DB121" s="883"/>
      <c r="DC121" s="883"/>
      <c r="DD121" s="883"/>
      <c r="DE121" s="883"/>
      <c r="DF121" s="884"/>
      <c r="DG121" s="860">
        <v>1262636</v>
      </c>
      <c r="DH121" s="861"/>
      <c r="DI121" s="861"/>
      <c r="DJ121" s="861"/>
      <c r="DK121" s="861"/>
      <c r="DL121" s="861">
        <v>1571710</v>
      </c>
      <c r="DM121" s="861"/>
      <c r="DN121" s="861"/>
      <c r="DO121" s="861"/>
      <c r="DP121" s="861"/>
      <c r="DQ121" s="861">
        <v>1405708</v>
      </c>
      <c r="DR121" s="861"/>
      <c r="DS121" s="861"/>
      <c r="DT121" s="861"/>
      <c r="DU121" s="861"/>
      <c r="DV121" s="838">
        <v>34.4</v>
      </c>
      <c r="DW121" s="838"/>
      <c r="DX121" s="838"/>
      <c r="DY121" s="838"/>
      <c r="DZ121" s="839"/>
    </row>
    <row r="122" spans="1:130" s="247" customFormat="1" ht="26.25" customHeight="1" x14ac:dyDescent="0.15">
      <c r="A122" s="864"/>
      <c r="B122" s="865"/>
      <c r="C122" s="868" t="s">
        <v>458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468</v>
      </c>
      <c r="AB122" s="824"/>
      <c r="AC122" s="824"/>
      <c r="AD122" s="824"/>
      <c r="AE122" s="825"/>
      <c r="AF122" s="826" t="s">
        <v>470</v>
      </c>
      <c r="AG122" s="824"/>
      <c r="AH122" s="824"/>
      <c r="AI122" s="824"/>
      <c r="AJ122" s="825"/>
      <c r="AK122" s="826" t="s">
        <v>225</v>
      </c>
      <c r="AL122" s="824"/>
      <c r="AM122" s="824"/>
      <c r="AN122" s="824"/>
      <c r="AO122" s="825"/>
      <c r="AP122" s="871" t="s">
        <v>471</v>
      </c>
      <c r="AQ122" s="872"/>
      <c r="AR122" s="872"/>
      <c r="AS122" s="872"/>
      <c r="AT122" s="873"/>
      <c r="AU122" s="933"/>
      <c r="AV122" s="934"/>
      <c r="AW122" s="934"/>
      <c r="AX122" s="934"/>
      <c r="AY122" s="935"/>
      <c r="AZ122" s="926" t="s">
        <v>485</v>
      </c>
      <c r="BA122" s="927"/>
      <c r="BB122" s="927"/>
      <c r="BC122" s="927"/>
      <c r="BD122" s="927"/>
      <c r="BE122" s="927"/>
      <c r="BF122" s="927"/>
      <c r="BG122" s="927"/>
      <c r="BH122" s="927"/>
      <c r="BI122" s="927"/>
      <c r="BJ122" s="927"/>
      <c r="BK122" s="927"/>
      <c r="BL122" s="927"/>
      <c r="BM122" s="927"/>
      <c r="BN122" s="927"/>
      <c r="BO122" s="927"/>
      <c r="BP122" s="928"/>
      <c r="BQ122" s="929">
        <v>6924318</v>
      </c>
      <c r="BR122" s="892"/>
      <c r="BS122" s="892"/>
      <c r="BT122" s="892"/>
      <c r="BU122" s="892"/>
      <c r="BV122" s="892">
        <v>6662841</v>
      </c>
      <c r="BW122" s="892"/>
      <c r="BX122" s="892"/>
      <c r="BY122" s="892"/>
      <c r="BZ122" s="892"/>
      <c r="CA122" s="892">
        <v>6508693</v>
      </c>
      <c r="CB122" s="892"/>
      <c r="CC122" s="892"/>
      <c r="CD122" s="892"/>
      <c r="CE122" s="892"/>
      <c r="CF122" s="893">
        <v>159.4</v>
      </c>
      <c r="CG122" s="894"/>
      <c r="CH122" s="894"/>
      <c r="CI122" s="894"/>
      <c r="CJ122" s="894"/>
      <c r="CK122" s="916"/>
      <c r="CL122" s="902"/>
      <c r="CM122" s="902"/>
      <c r="CN122" s="902"/>
      <c r="CO122" s="903"/>
      <c r="CP122" s="882" t="s">
        <v>486</v>
      </c>
      <c r="CQ122" s="883"/>
      <c r="CR122" s="883"/>
      <c r="CS122" s="883"/>
      <c r="CT122" s="883"/>
      <c r="CU122" s="883"/>
      <c r="CV122" s="883"/>
      <c r="CW122" s="883"/>
      <c r="CX122" s="883"/>
      <c r="CY122" s="883"/>
      <c r="CZ122" s="883"/>
      <c r="DA122" s="883"/>
      <c r="DB122" s="883"/>
      <c r="DC122" s="883"/>
      <c r="DD122" s="883"/>
      <c r="DE122" s="883"/>
      <c r="DF122" s="884"/>
      <c r="DG122" s="860">
        <v>13846</v>
      </c>
      <c r="DH122" s="861"/>
      <c r="DI122" s="861"/>
      <c r="DJ122" s="861"/>
      <c r="DK122" s="861"/>
      <c r="DL122" s="861">
        <v>16650</v>
      </c>
      <c r="DM122" s="861"/>
      <c r="DN122" s="861"/>
      <c r="DO122" s="861"/>
      <c r="DP122" s="861"/>
      <c r="DQ122" s="861">
        <v>15921</v>
      </c>
      <c r="DR122" s="861"/>
      <c r="DS122" s="861"/>
      <c r="DT122" s="861"/>
      <c r="DU122" s="861"/>
      <c r="DV122" s="838">
        <v>0.4</v>
      </c>
      <c r="DW122" s="838"/>
      <c r="DX122" s="838"/>
      <c r="DY122" s="838"/>
      <c r="DZ122" s="839"/>
    </row>
    <row r="123" spans="1:130" s="247" customFormat="1" ht="26.25" customHeight="1" x14ac:dyDescent="0.15">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470</v>
      </c>
      <c r="AB123" s="824"/>
      <c r="AC123" s="824"/>
      <c r="AD123" s="824"/>
      <c r="AE123" s="825"/>
      <c r="AF123" s="826" t="s">
        <v>225</v>
      </c>
      <c r="AG123" s="824"/>
      <c r="AH123" s="824"/>
      <c r="AI123" s="824"/>
      <c r="AJ123" s="825"/>
      <c r="AK123" s="826" t="s">
        <v>470</v>
      </c>
      <c r="AL123" s="824"/>
      <c r="AM123" s="824"/>
      <c r="AN123" s="824"/>
      <c r="AO123" s="825"/>
      <c r="AP123" s="871" t="s">
        <v>482</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487</v>
      </c>
      <c r="BP123" s="925"/>
      <c r="BQ123" s="879">
        <v>9074184</v>
      </c>
      <c r="BR123" s="880"/>
      <c r="BS123" s="880"/>
      <c r="BT123" s="880"/>
      <c r="BU123" s="880"/>
      <c r="BV123" s="880">
        <v>9239776</v>
      </c>
      <c r="BW123" s="880"/>
      <c r="BX123" s="880"/>
      <c r="BY123" s="880"/>
      <c r="BZ123" s="880"/>
      <c r="CA123" s="880">
        <v>9130634</v>
      </c>
      <c r="CB123" s="880"/>
      <c r="CC123" s="880"/>
      <c r="CD123" s="880"/>
      <c r="CE123" s="880"/>
      <c r="CF123" s="790"/>
      <c r="CG123" s="791"/>
      <c r="CH123" s="791"/>
      <c r="CI123" s="791"/>
      <c r="CJ123" s="881"/>
      <c r="CK123" s="916"/>
      <c r="CL123" s="902"/>
      <c r="CM123" s="902"/>
      <c r="CN123" s="902"/>
      <c r="CO123" s="903"/>
      <c r="CP123" s="882" t="s">
        <v>488</v>
      </c>
      <c r="CQ123" s="883"/>
      <c r="CR123" s="883"/>
      <c r="CS123" s="883"/>
      <c r="CT123" s="883"/>
      <c r="CU123" s="883"/>
      <c r="CV123" s="883"/>
      <c r="CW123" s="883"/>
      <c r="CX123" s="883"/>
      <c r="CY123" s="883"/>
      <c r="CZ123" s="883"/>
      <c r="DA123" s="883"/>
      <c r="DB123" s="883"/>
      <c r="DC123" s="883"/>
      <c r="DD123" s="883"/>
      <c r="DE123" s="883"/>
      <c r="DF123" s="884"/>
      <c r="DG123" s="823">
        <v>4353</v>
      </c>
      <c r="DH123" s="824"/>
      <c r="DI123" s="824"/>
      <c r="DJ123" s="824"/>
      <c r="DK123" s="825"/>
      <c r="DL123" s="826">
        <v>4034</v>
      </c>
      <c r="DM123" s="824"/>
      <c r="DN123" s="824"/>
      <c r="DO123" s="824"/>
      <c r="DP123" s="825"/>
      <c r="DQ123" s="826">
        <v>3706</v>
      </c>
      <c r="DR123" s="824"/>
      <c r="DS123" s="824"/>
      <c r="DT123" s="824"/>
      <c r="DU123" s="825"/>
      <c r="DV123" s="871">
        <v>0.1</v>
      </c>
      <c r="DW123" s="872"/>
      <c r="DX123" s="872"/>
      <c r="DY123" s="872"/>
      <c r="DZ123" s="873"/>
    </row>
    <row r="124" spans="1:130" s="247" customFormat="1" ht="26.25" customHeight="1" thickBot="1" x14ac:dyDescent="0.2">
      <c r="A124" s="864"/>
      <c r="B124" s="865"/>
      <c r="C124" s="868" t="s">
        <v>469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468</v>
      </c>
      <c r="AB124" s="824"/>
      <c r="AC124" s="824"/>
      <c r="AD124" s="824"/>
      <c r="AE124" s="825"/>
      <c r="AF124" s="826" t="s">
        <v>441</v>
      </c>
      <c r="AG124" s="824"/>
      <c r="AH124" s="824"/>
      <c r="AI124" s="824"/>
      <c r="AJ124" s="825"/>
      <c r="AK124" s="826" t="s">
        <v>441</v>
      </c>
      <c r="AL124" s="824"/>
      <c r="AM124" s="824"/>
      <c r="AN124" s="824"/>
      <c r="AO124" s="825"/>
      <c r="AP124" s="871" t="s">
        <v>441</v>
      </c>
      <c r="AQ124" s="872"/>
      <c r="AR124" s="872"/>
      <c r="AS124" s="872"/>
      <c r="AT124" s="873"/>
      <c r="AU124" s="874" t="s">
        <v>489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24.1</v>
      </c>
      <c r="BR124" s="878"/>
      <c r="BS124" s="878"/>
      <c r="BT124" s="878"/>
      <c r="BU124" s="878"/>
      <c r="BV124" s="878">
        <v>24.2</v>
      </c>
      <c r="BW124" s="878"/>
      <c r="BX124" s="878"/>
      <c r="BY124" s="878"/>
      <c r="BZ124" s="878"/>
      <c r="CA124" s="878">
        <v>16.899999999999999</v>
      </c>
      <c r="CB124" s="878"/>
      <c r="CC124" s="878"/>
      <c r="CD124" s="878"/>
      <c r="CE124" s="878"/>
      <c r="CF124" s="768"/>
      <c r="CG124" s="769"/>
      <c r="CH124" s="769"/>
      <c r="CI124" s="769"/>
      <c r="CJ124" s="909"/>
      <c r="CK124" s="917"/>
      <c r="CL124" s="917"/>
      <c r="CM124" s="917"/>
      <c r="CN124" s="917"/>
      <c r="CO124" s="918"/>
      <c r="CP124" s="882" t="s">
        <v>490</v>
      </c>
      <c r="CQ124" s="883"/>
      <c r="CR124" s="883"/>
      <c r="CS124" s="883"/>
      <c r="CT124" s="883"/>
      <c r="CU124" s="883"/>
      <c r="CV124" s="883"/>
      <c r="CW124" s="883"/>
      <c r="CX124" s="883"/>
      <c r="CY124" s="883"/>
      <c r="CZ124" s="883"/>
      <c r="DA124" s="883"/>
      <c r="DB124" s="883"/>
      <c r="DC124" s="883"/>
      <c r="DD124" s="883"/>
      <c r="DE124" s="883"/>
      <c r="DF124" s="884"/>
      <c r="DG124" s="806" t="s">
        <v>225</v>
      </c>
      <c r="DH124" s="807"/>
      <c r="DI124" s="807"/>
      <c r="DJ124" s="807"/>
      <c r="DK124" s="808"/>
      <c r="DL124" s="809" t="s">
        <v>225</v>
      </c>
      <c r="DM124" s="807"/>
      <c r="DN124" s="807"/>
      <c r="DO124" s="807"/>
      <c r="DP124" s="808"/>
      <c r="DQ124" s="809" t="s">
        <v>225</v>
      </c>
      <c r="DR124" s="807"/>
      <c r="DS124" s="807"/>
      <c r="DT124" s="807"/>
      <c r="DU124" s="808"/>
      <c r="DV124" s="895" t="s">
        <v>471</v>
      </c>
      <c r="DW124" s="896"/>
      <c r="DX124" s="896"/>
      <c r="DY124" s="896"/>
      <c r="DZ124" s="897"/>
    </row>
    <row r="125" spans="1:130" s="247" customFormat="1" ht="26.25" customHeight="1" x14ac:dyDescent="0.15">
      <c r="A125" s="864"/>
      <c r="B125" s="865"/>
      <c r="C125" s="868" t="s">
        <v>473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225</v>
      </c>
      <c r="AB125" s="824"/>
      <c r="AC125" s="824"/>
      <c r="AD125" s="824"/>
      <c r="AE125" s="825"/>
      <c r="AF125" s="826" t="s">
        <v>491</v>
      </c>
      <c r="AG125" s="824"/>
      <c r="AH125" s="824"/>
      <c r="AI125" s="824"/>
      <c r="AJ125" s="825"/>
      <c r="AK125" s="826" t="s">
        <v>225</v>
      </c>
      <c r="AL125" s="824"/>
      <c r="AM125" s="824"/>
      <c r="AN125" s="824"/>
      <c r="AO125" s="825"/>
      <c r="AP125" s="871" t="s">
        <v>471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492</v>
      </c>
      <c r="CL125" s="899"/>
      <c r="CM125" s="899"/>
      <c r="CN125" s="899"/>
      <c r="CO125" s="900"/>
      <c r="CP125" s="907" t="s">
        <v>493</v>
      </c>
      <c r="CQ125" s="852"/>
      <c r="CR125" s="852"/>
      <c r="CS125" s="852"/>
      <c r="CT125" s="852"/>
      <c r="CU125" s="852"/>
      <c r="CV125" s="852"/>
      <c r="CW125" s="852"/>
      <c r="CX125" s="852"/>
      <c r="CY125" s="852"/>
      <c r="CZ125" s="852"/>
      <c r="DA125" s="852"/>
      <c r="DB125" s="852"/>
      <c r="DC125" s="852"/>
      <c r="DD125" s="852"/>
      <c r="DE125" s="852"/>
      <c r="DF125" s="853"/>
      <c r="DG125" s="908" t="s">
        <v>471</v>
      </c>
      <c r="DH125" s="889"/>
      <c r="DI125" s="889"/>
      <c r="DJ125" s="889"/>
      <c r="DK125" s="889"/>
      <c r="DL125" s="889" t="s">
        <v>470</v>
      </c>
      <c r="DM125" s="889"/>
      <c r="DN125" s="889"/>
      <c r="DO125" s="889"/>
      <c r="DP125" s="889"/>
      <c r="DQ125" s="889" t="s">
        <v>441</v>
      </c>
      <c r="DR125" s="889"/>
      <c r="DS125" s="889"/>
      <c r="DT125" s="889"/>
      <c r="DU125" s="889"/>
      <c r="DV125" s="890" t="s">
        <v>494</v>
      </c>
      <c r="DW125" s="890"/>
      <c r="DX125" s="890"/>
      <c r="DY125" s="890"/>
      <c r="DZ125" s="891"/>
    </row>
    <row r="126" spans="1:130" s="247" customFormat="1" ht="26.25" customHeight="1" thickBot="1" x14ac:dyDescent="0.2">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468</v>
      </c>
      <c r="AB126" s="824"/>
      <c r="AC126" s="824"/>
      <c r="AD126" s="824"/>
      <c r="AE126" s="825"/>
      <c r="AF126" s="826" t="s">
        <v>470</v>
      </c>
      <c r="AG126" s="824"/>
      <c r="AH126" s="824"/>
      <c r="AI126" s="824"/>
      <c r="AJ126" s="825"/>
      <c r="AK126" s="826" t="s">
        <v>441</v>
      </c>
      <c r="AL126" s="824"/>
      <c r="AM126" s="824"/>
      <c r="AN126" s="824"/>
      <c r="AO126" s="825"/>
      <c r="AP126" s="871" t="s">
        <v>441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495</v>
      </c>
      <c r="CQ126" s="794"/>
      <c r="CR126" s="794"/>
      <c r="CS126" s="794"/>
      <c r="CT126" s="794"/>
      <c r="CU126" s="794"/>
      <c r="CV126" s="794"/>
      <c r="CW126" s="794"/>
      <c r="CX126" s="794"/>
      <c r="CY126" s="794"/>
      <c r="CZ126" s="794"/>
      <c r="DA126" s="794"/>
      <c r="DB126" s="794"/>
      <c r="DC126" s="794"/>
      <c r="DD126" s="794"/>
      <c r="DE126" s="794"/>
      <c r="DF126" s="795"/>
      <c r="DG126" s="860" t="s">
        <v>441</v>
      </c>
      <c r="DH126" s="861"/>
      <c r="DI126" s="861"/>
      <c r="DJ126" s="861"/>
      <c r="DK126" s="861"/>
      <c r="DL126" s="861" t="s">
        <v>470</v>
      </c>
      <c r="DM126" s="861"/>
      <c r="DN126" s="861"/>
      <c r="DO126" s="861"/>
      <c r="DP126" s="861"/>
      <c r="DQ126" s="861" t="s">
        <v>470</v>
      </c>
      <c r="DR126" s="861"/>
      <c r="DS126" s="861"/>
      <c r="DT126" s="861"/>
      <c r="DU126" s="861"/>
      <c r="DV126" s="838" t="s">
        <v>225</v>
      </c>
      <c r="DW126" s="838"/>
      <c r="DX126" s="838"/>
      <c r="DY126" s="838"/>
      <c r="DZ126" s="839"/>
    </row>
    <row r="127" spans="1:130" s="247" customFormat="1" ht="26.25" customHeight="1" x14ac:dyDescent="0.15">
      <c r="A127" s="866"/>
      <c r="B127" s="867"/>
      <c r="C127" s="885" t="s">
        <v>496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225</v>
      </c>
      <c r="AB127" s="824"/>
      <c r="AC127" s="824"/>
      <c r="AD127" s="824"/>
      <c r="AE127" s="825"/>
      <c r="AF127" s="826" t="s">
        <v>225</v>
      </c>
      <c r="AG127" s="824"/>
      <c r="AH127" s="824"/>
      <c r="AI127" s="824"/>
      <c r="AJ127" s="825"/>
      <c r="AK127" s="826" t="s">
        <v>471</v>
      </c>
      <c r="AL127" s="824"/>
      <c r="AM127" s="824"/>
      <c r="AN127" s="824"/>
      <c r="AO127" s="825"/>
      <c r="AP127" s="871" t="s">
        <v>491</v>
      </c>
      <c r="AQ127" s="872"/>
      <c r="AR127" s="872"/>
      <c r="AS127" s="872"/>
      <c r="AT127" s="873"/>
      <c r="AU127" s="283"/>
      <c r="AV127" s="283"/>
      <c r="AW127" s="283"/>
      <c r="AX127" s="888" t="s">
        <v>497</v>
      </c>
      <c r="AY127" s="856"/>
      <c r="AZ127" s="856"/>
      <c r="BA127" s="856"/>
      <c r="BB127" s="856"/>
      <c r="BC127" s="856"/>
      <c r="BD127" s="856"/>
      <c r="BE127" s="857"/>
      <c r="BF127" s="855" t="s">
        <v>498</v>
      </c>
      <c r="BG127" s="856"/>
      <c r="BH127" s="856"/>
      <c r="BI127" s="856"/>
      <c r="BJ127" s="856"/>
      <c r="BK127" s="856"/>
      <c r="BL127" s="857"/>
      <c r="BM127" s="855" t="s">
        <v>499</v>
      </c>
      <c r="BN127" s="856"/>
      <c r="BO127" s="856"/>
      <c r="BP127" s="856"/>
      <c r="BQ127" s="856"/>
      <c r="BR127" s="856"/>
      <c r="BS127" s="857"/>
      <c r="BT127" s="855" t="s">
        <v>500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501</v>
      </c>
      <c r="CQ127" s="794"/>
      <c r="CR127" s="794"/>
      <c r="CS127" s="794"/>
      <c r="CT127" s="794"/>
      <c r="CU127" s="794"/>
      <c r="CV127" s="794"/>
      <c r="CW127" s="794"/>
      <c r="CX127" s="794"/>
      <c r="CY127" s="794"/>
      <c r="CZ127" s="794"/>
      <c r="DA127" s="794"/>
      <c r="DB127" s="794"/>
      <c r="DC127" s="794"/>
      <c r="DD127" s="794"/>
      <c r="DE127" s="794"/>
      <c r="DF127" s="795"/>
      <c r="DG127" s="860" t="s">
        <v>225</v>
      </c>
      <c r="DH127" s="861"/>
      <c r="DI127" s="861"/>
      <c r="DJ127" s="861"/>
      <c r="DK127" s="861"/>
      <c r="DL127" s="861" t="s">
        <v>491</v>
      </c>
      <c r="DM127" s="861"/>
      <c r="DN127" s="861"/>
      <c r="DO127" s="861"/>
      <c r="DP127" s="861"/>
      <c r="DQ127" s="861" t="s">
        <v>471</v>
      </c>
      <c r="DR127" s="861"/>
      <c r="DS127" s="861"/>
      <c r="DT127" s="861"/>
      <c r="DU127" s="861"/>
      <c r="DV127" s="838" t="s">
        <v>491</v>
      </c>
      <c r="DW127" s="838"/>
      <c r="DX127" s="838"/>
      <c r="DY127" s="838"/>
      <c r="DZ127" s="839"/>
    </row>
    <row r="128" spans="1:130" s="247" customFormat="1" ht="26.25" customHeight="1" thickBot="1" x14ac:dyDescent="0.2">
      <c r="A128" s="840" t="s">
        <v>502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503</v>
      </c>
      <c r="X128" s="842"/>
      <c r="Y128" s="842"/>
      <c r="Z128" s="843"/>
      <c r="AA128" s="844" t="s">
        <v>491</v>
      </c>
      <c r="AB128" s="845"/>
      <c r="AC128" s="845"/>
      <c r="AD128" s="845"/>
      <c r="AE128" s="846"/>
      <c r="AF128" s="847" t="s">
        <v>494</v>
      </c>
      <c r="AG128" s="845"/>
      <c r="AH128" s="845"/>
      <c r="AI128" s="845"/>
      <c r="AJ128" s="846"/>
      <c r="AK128" s="847" t="s">
        <v>470</v>
      </c>
      <c r="AL128" s="845"/>
      <c r="AM128" s="845"/>
      <c r="AN128" s="845"/>
      <c r="AO128" s="846"/>
      <c r="AP128" s="848"/>
      <c r="AQ128" s="849"/>
      <c r="AR128" s="849"/>
      <c r="AS128" s="849"/>
      <c r="AT128" s="850"/>
      <c r="AU128" s="283"/>
      <c r="AV128" s="283"/>
      <c r="AW128" s="283"/>
      <c r="AX128" s="851" t="s">
        <v>504</v>
      </c>
      <c r="AY128" s="852"/>
      <c r="AZ128" s="852"/>
      <c r="BA128" s="852"/>
      <c r="BB128" s="852"/>
      <c r="BC128" s="852"/>
      <c r="BD128" s="852"/>
      <c r="BE128" s="853"/>
      <c r="BF128" s="830" t="s">
        <v>482</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505</v>
      </c>
      <c r="CQ128" s="772"/>
      <c r="CR128" s="772"/>
      <c r="CS128" s="772"/>
      <c r="CT128" s="772"/>
      <c r="CU128" s="772"/>
      <c r="CV128" s="772"/>
      <c r="CW128" s="772"/>
      <c r="CX128" s="772"/>
      <c r="CY128" s="772"/>
      <c r="CZ128" s="772"/>
      <c r="DA128" s="772"/>
      <c r="DB128" s="772"/>
      <c r="DC128" s="772"/>
      <c r="DD128" s="772"/>
      <c r="DE128" s="772"/>
      <c r="DF128" s="773"/>
      <c r="DG128" s="834" t="s">
        <v>470</v>
      </c>
      <c r="DH128" s="835"/>
      <c r="DI128" s="835"/>
      <c r="DJ128" s="835"/>
      <c r="DK128" s="835"/>
      <c r="DL128" s="835" t="s">
        <v>225</v>
      </c>
      <c r="DM128" s="835"/>
      <c r="DN128" s="835"/>
      <c r="DO128" s="835"/>
      <c r="DP128" s="835"/>
      <c r="DQ128" s="835" t="s">
        <v>414</v>
      </c>
      <c r="DR128" s="835"/>
      <c r="DS128" s="835"/>
      <c r="DT128" s="835"/>
      <c r="DU128" s="835"/>
      <c r="DV128" s="836" t="s">
        <v>494</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506</v>
      </c>
      <c r="X129" s="821"/>
      <c r="Y129" s="821"/>
      <c r="Z129" s="822"/>
      <c r="AA129" s="823">
        <v>4720440</v>
      </c>
      <c r="AB129" s="824"/>
      <c r="AC129" s="824"/>
      <c r="AD129" s="824"/>
      <c r="AE129" s="825"/>
      <c r="AF129" s="826">
        <v>4734765</v>
      </c>
      <c r="AG129" s="824"/>
      <c r="AH129" s="824"/>
      <c r="AI129" s="824"/>
      <c r="AJ129" s="825"/>
      <c r="AK129" s="826">
        <v>4695736</v>
      </c>
      <c r="AL129" s="824"/>
      <c r="AM129" s="824"/>
      <c r="AN129" s="824"/>
      <c r="AO129" s="825"/>
      <c r="AP129" s="827"/>
      <c r="AQ129" s="828"/>
      <c r="AR129" s="828"/>
      <c r="AS129" s="828"/>
      <c r="AT129" s="829"/>
      <c r="AU129" s="285"/>
      <c r="AV129" s="285"/>
      <c r="AW129" s="285"/>
      <c r="AX129" s="793" t="s">
        <v>507</v>
      </c>
      <c r="AY129" s="794"/>
      <c r="AZ129" s="794"/>
      <c r="BA129" s="794"/>
      <c r="BB129" s="794"/>
      <c r="BC129" s="794"/>
      <c r="BD129" s="794"/>
      <c r="BE129" s="795"/>
      <c r="BF129" s="813" t="s">
        <v>470</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509</v>
      </c>
      <c r="X130" s="821"/>
      <c r="Y130" s="821"/>
      <c r="Z130" s="822"/>
      <c r="AA130" s="823">
        <v>615721</v>
      </c>
      <c r="AB130" s="824"/>
      <c r="AC130" s="824"/>
      <c r="AD130" s="824"/>
      <c r="AE130" s="825"/>
      <c r="AF130" s="826">
        <v>621939</v>
      </c>
      <c r="AG130" s="824"/>
      <c r="AH130" s="824"/>
      <c r="AI130" s="824"/>
      <c r="AJ130" s="825"/>
      <c r="AK130" s="826">
        <v>611498</v>
      </c>
      <c r="AL130" s="824"/>
      <c r="AM130" s="824"/>
      <c r="AN130" s="824"/>
      <c r="AO130" s="825"/>
      <c r="AP130" s="827"/>
      <c r="AQ130" s="828"/>
      <c r="AR130" s="828"/>
      <c r="AS130" s="828"/>
      <c r="AT130" s="829"/>
      <c r="AU130" s="285"/>
      <c r="AV130" s="285"/>
      <c r="AW130" s="285"/>
      <c r="AX130" s="793" t="s">
        <v>510</v>
      </c>
      <c r="AY130" s="794"/>
      <c r="AZ130" s="794"/>
      <c r="BA130" s="794"/>
      <c r="BB130" s="794"/>
      <c r="BC130" s="794"/>
      <c r="BD130" s="794"/>
      <c r="BE130" s="795"/>
      <c r="BF130" s="796">
        <v>6.4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511</v>
      </c>
      <c r="X131" s="804"/>
      <c r="Y131" s="804"/>
      <c r="Z131" s="805"/>
      <c r="AA131" s="806">
        <v>4104719</v>
      </c>
      <c r="AB131" s="807"/>
      <c r="AC131" s="807"/>
      <c r="AD131" s="807"/>
      <c r="AE131" s="808"/>
      <c r="AF131" s="809">
        <v>4112826</v>
      </c>
      <c r="AG131" s="807"/>
      <c r="AH131" s="807"/>
      <c r="AI131" s="807"/>
      <c r="AJ131" s="808"/>
      <c r="AK131" s="809">
        <v>4084238</v>
      </c>
      <c r="AL131" s="807"/>
      <c r="AM131" s="807"/>
      <c r="AN131" s="807"/>
      <c r="AO131" s="808"/>
      <c r="AP131" s="810"/>
      <c r="AQ131" s="811"/>
      <c r="AR131" s="811"/>
      <c r="AS131" s="811"/>
      <c r="AT131" s="812"/>
      <c r="AU131" s="285"/>
      <c r="AV131" s="285"/>
      <c r="AW131" s="285"/>
      <c r="AX131" s="771" t="s">
        <v>512</v>
      </c>
      <c r="AY131" s="772"/>
      <c r="AZ131" s="772"/>
      <c r="BA131" s="772"/>
      <c r="BB131" s="772"/>
      <c r="BC131" s="772"/>
      <c r="BD131" s="772"/>
      <c r="BE131" s="773"/>
      <c r="BF131" s="774">
        <v>16.899999999999999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514</v>
      </c>
      <c r="W132" s="784"/>
      <c r="X132" s="784"/>
      <c r="Y132" s="784"/>
      <c r="Z132" s="785"/>
      <c r="AA132" s="786">
        <v>6.8480205339999998</v>
      </c>
      <c r="AB132" s="787"/>
      <c r="AC132" s="787"/>
      <c r="AD132" s="787"/>
      <c r="AE132" s="788"/>
      <c r="AF132" s="789">
        <v>6.3282521559999996</v>
      </c>
      <c r="AG132" s="787"/>
      <c r="AH132" s="787"/>
      <c r="AI132" s="787"/>
      <c r="AJ132" s="788"/>
      <c r="AK132" s="789">
        <v>6.0306475769999999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515</v>
      </c>
      <c r="W133" s="763"/>
      <c r="X133" s="763"/>
      <c r="Y133" s="763"/>
      <c r="Z133" s="764"/>
      <c r="AA133" s="765">
        <v>6.3</v>
      </c>
      <c r="AB133" s="766"/>
      <c r="AC133" s="766"/>
      <c r="AD133" s="766"/>
      <c r="AE133" s="767"/>
      <c r="AF133" s="765">
        <v>6.4</v>
      </c>
      <c r="AG133" s="766"/>
      <c r="AH133" s="766"/>
      <c r="AI133" s="766"/>
      <c r="AJ133" s="767"/>
      <c r="AK133" s="765">
        <v>6.4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rhllUvCZbDkHCaGO4tS8Cqie2REFIkmdZiH8MrLYo07du/IAWUbTMcX5fPKyWuynLS2eypm3tZJeHqUgCvLiQ==" saltValue="LJMLvSJsJlxixJW/GyWO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G50" sqref="DG5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62GnA3nqllo01Qphals4CXuUpJ0a2yYN5A+Z9u8C4s8QUQz9Zl9Rj2o2MZqipRB7SrsD+87b35C7YLOyNdjhIg==" saltValue="I1VdvJ/qkjCmbFlNeYO0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SpCCQ6w+P+DixQPOqDuEHEJZnXIMM1UGmgkrk32JDKRF70sRNQYgHVc6OgIS4Q4d/zZ8n+SXuwBz0zSOBut2g==" saltValue="ZOPkc7iWDZADIPHrvfAy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3"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4"/>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7" t="s">
        <v>524</v>
      </c>
      <c r="AL9" s="1198"/>
      <c r="AM9" s="1198"/>
      <c r="AN9" s="1199"/>
      <c r="AO9" s="313">
        <v>1290474</v>
      </c>
      <c r="AP9" s="313">
        <v>68207</v>
      </c>
      <c r="AQ9" s="314">
        <v>82973</v>
      </c>
      <c r="AR9" s="315">
        <v>-17.8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7" t="s">
        <v>525</v>
      </c>
      <c r="AL10" s="1198"/>
      <c r="AM10" s="1198"/>
      <c r="AN10" s="1199"/>
      <c r="AO10" s="316">
        <v>118319</v>
      </c>
      <c r="AP10" s="316">
        <v>6254</v>
      </c>
      <c r="AQ10" s="317">
        <v>9241</v>
      </c>
      <c r="AR10" s="318">
        <v>-32.299999999999997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7" t="s">
        <v>526</v>
      </c>
      <c r="AL11" s="1198"/>
      <c r="AM11" s="1198"/>
      <c r="AN11" s="1199"/>
      <c r="AO11" s="316">
        <v>220819</v>
      </c>
      <c r="AP11" s="316">
        <v>11671</v>
      </c>
      <c r="AQ11" s="317">
        <v>11673</v>
      </c>
      <c r="AR11" s="318">
        <v>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7" t="s">
        <v>527</v>
      </c>
      <c r="AL12" s="1198"/>
      <c r="AM12" s="1198"/>
      <c r="AN12" s="1199"/>
      <c r="AO12" s="316" t="s">
        <v>528</v>
      </c>
      <c r="AP12" s="316" t="s">
        <v>528</v>
      </c>
      <c r="AQ12" s="317">
        <v>931</v>
      </c>
      <c r="AR12" s="318" t="s">
        <v>528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7" t="s">
        <v>529</v>
      </c>
      <c r="AL13" s="1198"/>
      <c r="AM13" s="1198"/>
      <c r="AN13" s="1199"/>
      <c r="AO13" s="316" t="s">
        <v>528</v>
      </c>
      <c r="AP13" s="316" t="s">
        <v>528</v>
      </c>
      <c r="AQ13" s="317" t="s">
        <v>528</v>
      </c>
      <c r="AR13" s="318" t="s">
        <v>528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7" t="s">
        <v>530</v>
      </c>
      <c r="AL14" s="1198"/>
      <c r="AM14" s="1198"/>
      <c r="AN14" s="1199"/>
      <c r="AO14" s="316" t="s">
        <v>528</v>
      </c>
      <c r="AP14" s="316" t="s">
        <v>528</v>
      </c>
      <c r="AQ14" s="317">
        <v>3875</v>
      </c>
      <c r="AR14" s="318" t="s">
        <v>528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7" t="s">
        <v>531</v>
      </c>
      <c r="AL15" s="1198"/>
      <c r="AM15" s="1198"/>
      <c r="AN15" s="1199"/>
      <c r="AO15" s="316">
        <v>20606</v>
      </c>
      <c r="AP15" s="316">
        <v>1089</v>
      </c>
      <c r="AQ15" s="317">
        <v>1738</v>
      </c>
      <c r="AR15" s="318">
        <v>-37.299999999999997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0" t="s">
        <v>532</v>
      </c>
      <c r="AL16" s="1201"/>
      <c r="AM16" s="1201"/>
      <c r="AN16" s="1202"/>
      <c r="AO16" s="316">
        <v>-82572</v>
      </c>
      <c r="AP16" s="316">
        <v>-4364</v>
      </c>
      <c r="AQ16" s="317">
        <v>-7403</v>
      </c>
      <c r="AR16" s="318">
        <v>-41.1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0" t="s">
        <v>186</v>
      </c>
      <c r="AL17" s="1201"/>
      <c r="AM17" s="1201"/>
      <c r="AN17" s="1202"/>
      <c r="AO17" s="316">
        <v>1567646</v>
      </c>
      <c r="AP17" s="316">
        <v>82857</v>
      </c>
      <c r="AQ17" s="317">
        <v>103027</v>
      </c>
      <c r="AR17" s="318">
        <v>-19.600000000000001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4" t="s">
        <v>537</v>
      </c>
      <c r="AL21" s="1195"/>
      <c r="AM21" s="1195"/>
      <c r="AN21" s="1196"/>
      <c r="AO21" s="328">
        <v>8.0299999999999994</v>
      </c>
      <c r="AP21" s="329">
        <v>9.67</v>
      </c>
      <c r="AQ21" s="330">
        <v>-1.64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4" t="s">
        <v>538</v>
      </c>
      <c r="AL22" s="1195"/>
      <c r="AM22" s="1195"/>
      <c r="AN22" s="1196"/>
      <c r="AO22" s="333">
        <v>99.1</v>
      </c>
      <c r="AP22" s="334">
        <v>96.6</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3"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4"/>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5" t="s">
        <v>542</v>
      </c>
      <c r="AL32" s="1186"/>
      <c r="AM32" s="1186"/>
      <c r="AN32" s="1187"/>
      <c r="AO32" s="343">
        <v>601201</v>
      </c>
      <c r="AP32" s="343">
        <v>31776</v>
      </c>
      <c r="AQ32" s="344">
        <v>54693</v>
      </c>
      <c r="AR32" s="345">
        <v>-41.9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5" t="s">
        <v>543</v>
      </c>
      <c r="AL33" s="1186"/>
      <c r="AM33" s="1186"/>
      <c r="AN33" s="1187"/>
      <c r="AO33" s="343" t="s">
        <v>528</v>
      </c>
      <c r="AP33" s="343" t="s">
        <v>528</v>
      </c>
      <c r="AQ33" s="344" t="s">
        <v>528</v>
      </c>
      <c r="AR33" s="345" t="s">
        <v>528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5" t="s">
        <v>544</v>
      </c>
      <c r="AL34" s="1186"/>
      <c r="AM34" s="1186"/>
      <c r="AN34" s="1187"/>
      <c r="AO34" s="343" t="s">
        <v>528</v>
      </c>
      <c r="AP34" s="343" t="s">
        <v>528</v>
      </c>
      <c r="AQ34" s="344">
        <v>70</v>
      </c>
      <c r="AR34" s="345" t="s">
        <v>528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5" t="s">
        <v>545</v>
      </c>
      <c r="AL35" s="1186"/>
      <c r="AM35" s="1186"/>
      <c r="AN35" s="1187"/>
      <c r="AO35" s="343">
        <v>238650</v>
      </c>
      <c r="AP35" s="343">
        <v>12614</v>
      </c>
      <c r="AQ35" s="344">
        <v>20300</v>
      </c>
      <c r="AR35" s="345">
        <v>-37.9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5" t="s">
        <v>546</v>
      </c>
      <c r="AL36" s="1186"/>
      <c r="AM36" s="1186"/>
      <c r="AN36" s="1187"/>
      <c r="AO36" s="343">
        <v>17953</v>
      </c>
      <c r="AP36" s="343">
        <v>949</v>
      </c>
      <c r="AQ36" s="344">
        <v>3708</v>
      </c>
      <c r="AR36" s="345">
        <v>-74.400000000000006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5" t="s">
        <v>547</v>
      </c>
      <c r="AL37" s="1186"/>
      <c r="AM37" s="1186"/>
      <c r="AN37" s="1187"/>
      <c r="AO37" s="343" t="s">
        <v>528</v>
      </c>
      <c r="AP37" s="343" t="s">
        <v>528</v>
      </c>
      <c r="AQ37" s="344">
        <v>3144</v>
      </c>
      <c r="AR37" s="345" t="s">
        <v>528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8" t="s">
        <v>548</v>
      </c>
      <c r="AL38" s="1189"/>
      <c r="AM38" s="1189"/>
      <c r="AN38" s="1190"/>
      <c r="AO38" s="346" t="s">
        <v>528</v>
      </c>
      <c r="AP38" s="346" t="s">
        <v>528</v>
      </c>
      <c r="AQ38" s="347">
        <v>5</v>
      </c>
      <c r="AR38" s="335" t="s">
        <v>528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8" t="s">
        <v>549</v>
      </c>
      <c r="AL39" s="1189"/>
      <c r="AM39" s="1189"/>
      <c r="AN39" s="1190"/>
      <c r="AO39" s="343" t="s">
        <v>528</v>
      </c>
      <c r="AP39" s="343" t="s">
        <v>528</v>
      </c>
      <c r="AQ39" s="344">
        <v>-4732</v>
      </c>
      <c r="AR39" s="345" t="s">
        <v>528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5" t="s">
        <v>550</v>
      </c>
      <c r="AL40" s="1186"/>
      <c r="AM40" s="1186"/>
      <c r="AN40" s="1187"/>
      <c r="AO40" s="343">
        <v>-611498</v>
      </c>
      <c r="AP40" s="343">
        <v>-32320</v>
      </c>
      <c r="AQ40" s="344">
        <v>-54327</v>
      </c>
      <c r="AR40" s="345">
        <v>-40.5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1" t="s">
        <v>297</v>
      </c>
      <c r="AL41" s="1192"/>
      <c r="AM41" s="1192"/>
      <c r="AN41" s="1193"/>
      <c r="AO41" s="343">
        <v>246306</v>
      </c>
      <c r="AP41" s="343">
        <v>13018</v>
      </c>
      <c r="AQ41" s="344">
        <v>22860</v>
      </c>
      <c r="AR41" s="345">
        <v>-43.1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8" t="s">
        <v>519</v>
      </c>
      <c r="AN49" s="1180" t="s">
        <v>554</v>
      </c>
      <c r="AO49" s="1181"/>
      <c r="AP49" s="1181"/>
      <c r="AQ49" s="1181"/>
      <c r="AR49" s="118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9"/>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672058</v>
      </c>
      <c r="AN51" s="365">
        <v>33581</v>
      </c>
      <c r="AO51" s="366">
        <v>31.6</v>
      </c>
      <c r="AP51" s="367">
        <v>77577</v>
      </c>
      <c r="AQ51" s="368">
        <v>45.6</v>
      </c>
      <c r="AR51" s="369">
        <v>-14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605003</v>
      </c>
      <c r="AN52" s="373">
        <v>30231</v>
      </c>
      <c r="AO52" s="374">
        <v>100.2</v>
      </c>
      <c r="AP52" s="375">
        <v>40870</v>
      </c>
      <c r="AQ52" s="376">
        <v>41.4</v>
      </c>
      <c r="AR52" s="377">
        <v>58.8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391232</v>
      </c>
      <c r="AN53" s="365">
        <v>19814</v>
      </c>
      <c r="AO53" s="366">
        <v>-41</v>
      </c>
      <c r="AP53" s="367">
        <v>115123</v>
      </c>
      <c r="AQ53" s="368">
        <v>48.4</v>
      </c>
      <c r="AR53" s="369">
        <v>-89.4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258420</v>
      </c>
      <c r="AN54" s="373">
        <v>13088</v>
      </c>
      <c r="AO54" s="374">
        <v>-56.7</v>
      </c>
      <c r="AP54" s="375">
        <v>46026</v>
      </c>
      <c r="AQ54" s="376">
        <v>12.6</v>
      </c>
      <c r="AR54" s="377">
        <v>-69.3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665017</v>
      </c>
      <c r="AN55" s="365">
        <v>34242</v>
      </c>
      <c r="AO55" s="366">
        <v>72.8</v>
      </c>
      <c r="AP55" s="367">
        <v>98899</v>
      </c>
      <c r="AQ55" s="368">
        <v>-14.1</v>
      </c>
      <c r="AR55" s="369">
        <v>86.9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413532</v>
      </c>
      <c r="AN56" s="373">
        <v>21293</v>
      </c>
      <c r="AO56" s="374">
        <v>62.7</v>
      </c>
      <c r="AP56" s="375">
        <v>43734</v>
      </c>
      <c r="AQ56" s="376">
        <v>-5</v>
      </c>
      <c r="AR56" s="377">
        <v>67.7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705831</v>
      </c>
      <c r="AN57" s="365">
        <v>36823</v>
      </c>
      <c r="AO57" s="366">
        <v>7.5</v>
      </c>
      <c r="AP57" s="367">
        <v>96462</v>
      </c>
      <c r="AQ57" s="368">
        <v>-2.5</v>
      </c>
      <c r="AR57" s="369">
        <v>10</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365246</v>
      </c>
      <c r="AN58" s="373">
        <v>19055</v>
      </c>
      <c r="AO58" s="374">
        <v>-10.5</v>
      </c>
      <c r="AP58" s="375">
        <v>39886</v>
      </c>
      <c r="AQ58" s="376">
        <v>-8.8000000000000007</v>
      </c>
      <c r="AR58" s="377">
        <v>-1.7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838788</v>
      </c>
      <c r="AN59" s="365">
        <v>44333</v>
      </c>
      <c r="AO59" s="366">
        <v>20.399999999999999</v>
      </c>
      <c r="AP59" s="367">
        <v>83103</v>
      </c>
      <c r="AQ59" s="368">
        <v>-13.8</v>
      </c>
      <c r="AR59" s="369">
        <v>34.200000000000003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345196</v>
      </c>
      <c r="AN60" s="373">
        <v>18245</v>
      </c>
      <c r="AO60" s="374">
        <v>-4.3</v>
      </c>
      <c r="AP60" s="375">
        <v>41378</v>
      </c>
      <c r="AQ60" s="376">
        <v>3.7</v>
      </c>
      <c r="AR60" s="377">
        <v>-8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654585</v>
      </c>
      <c r="AN61" s="380">
        <v>33759</v>
      </c>
      <c r="AO61" s="381">
        <v>18.3</v>
      </c>
      <c r="AP61" s="382">
        <v>94233</v>
      </c>
      <c r="AQ61" s="383">
        <v>12.7</v>
      </c>
      <c r="AR61" s="369">
        <v>5.6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397479</v>
      </c>
      <c r="AN62" s="373">
        <v>20382</v>
      </c>
      <c r="AO62" s="374">
        <v>18.3</v>
      </c>
      <c r="AP62" s="375">
        <v>42379</v>
      </c>
      <c r="AQ62" s="376">
        <v>8.8000000000000007</v>
      </c>
      <c r="AR62" s="377">
        <v>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gwaZo7lCQUZPtMup8nskSG5Xv/BI7io9mUFighluh0K7IjN95jUoUf/LpdXMTx1r/tronhnlvkXej4uYOJ21w==" saltValue="xHfY7kDPuzILd2b/M2Ap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94"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0" spans="125:125" ht="13.5" hidden="1" customHeight="1" x14ac:dyDescent="0.15"/>
    <row r="121" spans="125:125" ht="13.5" hidden="1" customHeight="1" x14ac:dyDescent="0.15">
      <c r="DU121" s="291"/>
    </row>
  </sheetData>
  <sheetProtection algorithmName="SHA-512" hashValue="bHmH5yYD/k5UvL73Wm9DnNOIHgnwr+xcruwkG+bH/nSnYzWflQwH5yc612T5CNFd185npZ6mYYeZK3h6grtarQ==" saltValue="6Z2Jcvw/vz38M58OwUWr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election activeCell="AF60" sqref="AF6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n7viIvE6VBHkWB9qELn8bDtAABUQaJorcjFoDCfuxLrqQvy6nBXuHo9YcXqE0IAtwBm3day/t7rIwYDy7lIXeQ==" saltValue="yF+pwbpDRmdYAbRf6Z4C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47" zoomScale="80" zoomScaleNormal="80" zoomScaleSheetLayoutView="100" workbookViewId="0">
      <selection activeCell="G48" sqref="G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3" t="s">
        <v>3</v>
      </c>
      <c r="D47" s="1203"/>
      <c r="E47" s="1204"/>
      <c r="F47" s="11">
        <v>26.76</v>
      </c>
      <c r="G47" s="12">
        <v>32.68</v>
      </c>
      <c r="H47" s="12">
        <v>22.93</v>
      </c>
      <c r="I47" s="12">
        <v>25.36</v>
      </c>
      <c r="J47" s="13">
        <v>25.94</v>
      </c>
    </row>
    <row r="48" spans="2:10" ht="57.75" customHeight="1" x14ac:dyDescent="0.15">
      <c r="B48" s="14"/>
      <c r="C48" s="1205" t="s">
        <v>4</v>
      </c>
      <c r="D48" s="1205"/>
      <c r="E48" s="1206"/>
      <c r="F48" s="15">
        <v>12.84</v>
      </c>
      <c r="G48" s="16">
        <v>11.13</v>
      </c>
      <c r="H48" s="16">
        <v>11.95</v>
      </c>
      <c r="I48" s="16">
        <v>9.85</v>
      </c>
      <c r="J48" s="17">
        <v>9.74</v>
      </c>
    </row>
    <row r="49" spans="2:10" ht="57.75" customHeight="1" thickBot="1" x14ac:dyDescent="0.2">
      <c r="B49" s="18"/>
      <c r="C49" s="1207" t="s">
        <v>5</v>
      </c>
      <c r="D49" s="1207"/>
      <c r="E49" s="1208"/>
      <c r="F49" s="19">
        <v>4.83</v>
      </c>
      <c r="G49" s="20">
        <v>4.05</v>
      </c>
      <c r="H49" s="20" t="s">
        <v>575</v>
      </c>
      <c r="I49" s="20">
        <v>0.43</v>
      </c>
      <c r="J49" s="21">
        <v>0.73</v>
      </c>
    </row>
    <row r="50" spans="2:10" ht="13.5" customHeight="1" x14ac:dyDescent="0.15"/>
  </sheetData>
  <sheetProtection algorithmName="SHA-512" hashValue="/KIo/0ftRLzle1+x+UOCJ+hbrI1Gzosjnr10poxD4fFiSKh8Ft4SnIOrvpauINUYt7dA9E7P54YspS/Rn64JpA==" saltValue="9Zwar9MsQkIJoCuLQQb7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