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1\共有フォルダ\政策推進課\02_政策・財政グループ\02_財政\Ｒ３\06 決算\02 決算統計\財政状況資料集\【10.15〆切】令和元年度財政状況資料集2回目作成\県回答\"/>
    </mc:Choice>
  </mc:AlternateContent>
  <bookViews>
    <workbookView xWindow="0" yWindow="0" windowWidth="11490" windowHeight="5490" firstSheet="12"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CO35" i="7"/>
  <c r="BY35" i="7"/>
  <c r="BE35" i="7"/>
  <c r="AM35" i="7"/>
  <c r="W35" i="7"/>
  <c r="E35" i="7"/>
  <c r="DG34" i="7"/>
  <c r="CQ34" i="7"/>
  <c r="CO34" i="7" s="1"/>
  <c r="BY34" i="7"/>
  <c r="BG34" i="7"/>
  <c r="AO34" i="7"/>
  <c r="W34" i="7"/>
  <c r="E34" i="7"/>
  <c r="C34" i="7" s="1"/>
  <c r="C35" i="7" s="1"/>
  <c r="U34" i="7" l="1"/>
  <c r="U35" i="7" s="1"/>
  <c r="U36" i="7" s="1"/>
  <c r="AM34" i="7" l="1"/>
  <c r="BE34" i="7" s="1"/>
  <c r="BW34" i="7" l="1"/>
  <c r="BW35" i="7" s="1"/>
  <c r="BW36" i="7" s="1"/>
  <c r="BW37" i="7" s="1"/>
  <c r="BW38" i="7" s="1"/>
  <c r="BW39" i="7" s="1"/>
  <c r="BW40" i="7" s="1"/>
  <c r="BW41" i="7" s="1"/>
  <c r="BW42" i="7" s="1"/>
  <c r="BW43" i="7" s="1"/>
</calcChain>
</file>

<file path=xl/sharedStrings.xml><?xml version="1.0" encoding="utf-8"?>
<sst xmlns="http://schemas.openxmlformats.org/spreadsheetml/2006/main" count="1071" uniqueCount="564">
  <si>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</si>
  <si>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</si>
  <si>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</si>
  <si>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</si>
  <si>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</si>
  <si>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</si>
  <si>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</si>
  <si>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</si>
  <si>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</si>
  <si>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</si>
  <si>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</si>
  <si>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</si>
  <si>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</si>
  <si>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</si>
  <si>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</si>
  <si>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</si>
  <si>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</si>
  <si>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</si>
  <si>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</si>
  <si>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</si>
  <si>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</si>
  <si>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</si>
  <si>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</si>
  <si>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</si>
  <si>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</si>
  <si>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</si>
  <si>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</si>
  <si>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</si>
  <si>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</si>
  <si>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</si>
  <si>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</si>
  <si>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</si>
  <si>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</si>
  <si>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</si>
  <si>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</si>
  <si>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</si>
  <si>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川島町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</si>
  <si>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</si>
  <si>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</si>
  <si>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</si>
  <si>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</si>
  <si>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</si>
  <si>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</si>
  <si>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</si>
  <si>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</si>
  <si>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</si>
  <si>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</si>
  <si>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</si>
  <si>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</si>
  <si>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</si>
  <si>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</si>
  <si>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</si>
  <si>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</si>
  <si>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</si>
  <si>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</si>
  <si>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</si>
  <si>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</si>
  <si>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</si>
  <si>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</si>
  <si>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</si>
  <si>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</si>
  <si>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</si>
  <si>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</si>
  <si>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</si>
  <si>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</si>
  <si>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</si>
  <si>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</si>
  <si>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</si>
  <si>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</si>
  <si>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</si>
  <si>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</si>
  <si>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</si>
  <si>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</si>
  <si>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</si>
  <si>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</si>
  <si>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</si>
  <si>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</si>
  <si>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</si>
  <si>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</si>
  <si>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</si>
  <si>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</si>
  <si>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</si>
  <si>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</si>
  <si>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</si>
  <si>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</si>
  <si>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</si>
  <si>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</si>
  <si>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4"/>
  </si>
  <si>
    <t>うち日本人(％)</t>
    <phoneticPr fontId="5"/>
  </si>
  <si>
    <t>-1.7</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</si>
  <si>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</si>
  <si>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</si>
  <si>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</si>
  <si>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</si>
  <si>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</si>
  <si>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</si>
  <si>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</si>
  <si>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</si>
  <si>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</si>
  <si>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</si>
  <si>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</si>
  <si>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</si>
  <si>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</si>
  <si>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</si>
  <si>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</si>
  <si>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</si>
  <si>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</si>
  <si>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</si>
  <si>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</si>
  <si>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</si>
  <si>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</si>
  <si>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</si>
  <si>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</si>
  <si>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</si>
  <si>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</si>
  <si>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</si>
  <si>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</si>
  <si>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</si>
  <si>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</si>
  <si>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</si>
  <si>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</si>
  <si>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</si>
  <si>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</si>
  <si>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</si>
  <si>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</si>
  <si>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</si>
  <si>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</si>
  <si>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</si>
  <si>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</si>
  <si>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</si>
  <si>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</si>
  <si>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</si>
  <si>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</si>
  <si>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</si>
  <si>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</si>
  <si>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</si>
  <si>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</si>
  <si>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</si>
  <si>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</si>
  <si>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</si>
  <si>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</si>
  <si>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</si>
  <si>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</si>
  <si>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</si>
  <si>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</si>
  <si>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</si>
  <si>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</si>
  <si>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</si>
  <si>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</si>
  <si>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</si>
  <si>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</si>
  <si>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</si>
  <si>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</si>
  <si>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埼玉県川島町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</si>
  <si>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</si>
  <si>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</si>
  <si>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</si>
  <si>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</si>
  <si>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</si>
  <si>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</si>
  <si>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</si>
  <si>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</si>
  <si>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</si>
  <si>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</si>
  <si>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</si>
  <si>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</si>
  <si>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</si>
  <si>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</si>
  <si>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</si>
  <si>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</si>
  <si>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</si>
  <si>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</si>
  <si>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</si>
  <si>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</si>
  <si>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</si>
  <si>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</si>
  <si>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</si>
  <si>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</si>
  <si>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</si>
  <si>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</si>
  <si>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</si>
  <si>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</si>
  <si>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</si>
  <si>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</si>
  <si>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</si>
  <si>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</si>
  <si>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</si>
  <si>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</si>
  <si>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</si>
  <si>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</si>
  <si>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</si>
  <si>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</si>
  <si>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</si>
  <si>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</si>
  <si>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</si>
  <si>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</si>
  <si>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</si>
  <si>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</si>
  <si>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</si>
  <si>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</si>
  <si>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</si>
  <si>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</si>
  <si>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</si>
  <si>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</si>
  <si>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</si>
  <si>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</si>
  <si>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</si>
  <si>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</si>
  <si>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</si>
  <si>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</si>
  <si>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</si>
  <si>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</si>
  <si>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</si>
  <si>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</si>
  <si>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</si>
  <si>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</si>
  <si>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</si>
  <si>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</si>
  <si>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</si>
  <si>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</si>
  <si>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</si>
  <si>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</si>
  <si>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</si>
  <si>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</si>
  <si>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</si>
  <si>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</si>
  <si>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</si>
  <si>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</si>
  <si>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</si>
  <si>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</si>
  <si>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</si>
  <si>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</si>
  <si>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</si>
  <si>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</si>
  <si>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</si>
  <si>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</si>
  <si>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</si>
  <si>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</si>
  <si>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</si>
  <si>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</si>
  <si>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</si>
  <si>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</si>
  <si>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</si>
  <si>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</si>
  <si>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</si>
  <si>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</si>
  <si>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</si>
  <si>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</si>
  <si>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</si>
  <si>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</si>
  <si>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</si>
  <si>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</si>
  <si>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</si>
  <si>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</si>
  <si>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</si>
  <si>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</si>
  <si>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</si>
  <si>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</si>
  <si>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</si>
  <si>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</si>
  <si>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</si>
  <si>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</si>
  <si>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</si>
  <si>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</si>
  <si>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</si>
  <si>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</si>
  <si>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</si>
  <si>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</si>
  <si>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</si>
  <si>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</si>
  <si>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</si>
  <si>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</si>
  <si>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</si>
  <si>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</si>
  <si>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</si>
  <si>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</si>
  <si>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</si>
  <si>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</si>
  <si>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</si>
  <si>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</si>
  <si>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</si>
  <si>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</si>
  <si>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</si>
  <si>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</si>
  <si>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</si>
  <si>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</si>
  <si>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</si>
  <si>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</si>
  <si>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</si>
  <si>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</si>
  <si>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</si>
  <si>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</si>
  <si>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</si>
  <si>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</si>
  <si>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</si>
  <si>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</si>
  <si>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</si>
  <si>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</si>
  <si>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</si>
  <si>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</si>
  <si>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</si>
  <si>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</si>
  <si>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</si>
  <si>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</si>
  <si>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</si>
  <si>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</si>
  <si>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</si>
  <si>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埼玉県川島町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</si>
  <si>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</si>
  <si>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</si>
  <si>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</si>
  <si>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</si>
  <si>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</si>
  <si>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</si>
  <si>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</si>
  <si>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</si>
  <si>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</si>
  <si>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</si>
  <si>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</si>
  <si>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</si>
  <si>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</si>
  <si>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</si>
  <si>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</si>
  <si>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</si>
  <si>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</si>
  <si>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</si>
  <si>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</si>
  <si>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</si>
  <si>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</si>
  <si>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</si>
  <si>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</si>
  <si>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</si>
  <si>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</si>
  <si>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</si>
  <si>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</si>
  <si>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</si>
  <si>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</si>
  <si>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</si>
  <si>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</si>
  <si>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</si>
  <si>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</si>
  <si>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</si>
  <si>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</si>
  <si>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</si>
  <si>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</si>
  <si>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</si>
  <si>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</si>
  <si>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</si>
  <si>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</si>
  <si>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</si>
  <si>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</si>
  <si>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</si>
  <si>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</si>
  <si>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</si>
  <si>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</si>
  <si>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</si>
  <si>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後期高齢者医療事業特別会計</t>
    <rPh sb="0" eb="2">
      <t>コウキ</t>
    </rPh>
    <rPh sb="2" eb="5">
      <t>コウレイシャ</t>
    </rPh>
    <rPh sb="5" eb="7">
      <t>イリョウ</t>
    </rPh>
    <rPh sb="7" eb="9">
      <t>ジギョウ</t>
    </rPh>
    <rPh sb="9" eb="11">
      <t>トクベツ</t>
    </rPh>
    <rPh sb="11" eb="13">
      <t>カイケイ</t>
    </rPh>
    <phoneticPr fontId="2"/>
  </si>
  <si>
    <t>埼玉県市町村総合事務組合</t>
    <rPh sb="0" eb="2">
      <t>サイタマ</t>
    </rPh>
    <rPh sb="2" eb="3">
      <t>ケン</t>
    </rPh>
    <rPh sb="3" eb="6">
      <t>シチョウソン</t>
    </rPh>
    <rPh sb="6" eb="8">
      <t>ソウゴウ</t>
    </rPh>
    <rPh sb="8" eb="10">
      <t>ジム</t>
    </rPh>
    <rPh sb="10" eb="12">
      <t>クミアイ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</si>
  <si>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</si>
  <si>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彩の国さいたま人づくり広域連合</t>
    <rPh sb="0" eb="1">
      <t>サイ</t>
    </rPh>
    <rPh sb="2" eb="3">
      <t>クニ</t>
    </rPh>
    <rPh sb="7" eb="8">
      <t>ヒト</t>
    </rPh>
    <rPh sb="11" eb="13">
      <t>コウイキ</t>
    </rPh>
    <rPh sb="13" eb="15">
      <t>レンゴウ</t>
    </rPh>
    <phoneticPr fontId="2"/>
  </si>
  <si>
    <t>川越地区消防組合</t>
    <rPh sb="0" eb="2">
      <t>カワゴエ</t>
    </rPh>
    <rPh sb="2" eb="4">
      <t>チク</t>
    </rPh>
    <rPh sb="4" eb="6">
      <t>ショウボウ</t>
    </rPh>
    <rPh sb="6" eb="8">
      <t>クミアイ</t>
    </rPh>
    <phoneticPr fontId="2"/>
  </si>
  <si>
    <t>比企広域市町村圏組合</t>
    <rPh sb="0" eb="2">
      <t>ヒキ</t>
    </rPh>
    <rPh sb="2" eb="4">
      <t>コウイキ</t>
    </rPh>
    <rPh sb="4" eb="7">
      <t>シチョウソン</t>
    </rPh>
    <rPh sb="7" eb="8">
      <t>ケン</t>
    </rPh>
    <rPh sb="8" eb="10">
      <t>クミアイ</t>
    </rPh>
    <phoneticPr fontId="2"/>
  </si>
  <si>
    <t>斎場特別会計</t>
    <rPh sb="0" eb="2">
      <t>サイジョウ</t>
    </rPh>
    <rPh sb="2" eb="4">
      <t>トクベツ</t>
    </rPh>
    <rPh sb="4" eb="6">
      <t>カイケイ</t>
    </rPh>
    <phoneticPr fontId="2"/>
  </si>
  <si>
    <t>介護障害特別会計</t>
    <rPh sb="0" eb="2">
      <t>カイゴ</t>
    </rPh>
    <rPh sb="2" eb="4">
      <t>ショウガイ</t>
    </rPh>
    <rPh sb="4" eb="6">
      <t>トクベツ</t>
    </rPh>
    <rPh sb="6" eb="8">
      <t>カイケイ</t>
    </rPh>
    <phoneticPr fontId="2"/>
  </si>
  <si>
    <t>公平委員会特別会計</t>
    <rPh sb="0" eb="2">
      <t>コウヘイ</t>
    </rPh>
    <rPh sb="2" eb="5">
      <t>イインカイ</t>
    </rPh>
    <rPh sb="5" eb="7">
      <t>トクベツ</t>
    </rPh>
    <rPh sb="7" eb="9">
      <t>カイケイ</t>
    </rPh>
    <phoneticPr fontId="2"/>
  </si>
  <si>
    <t>埼玉中部資源循環組合</t>
    <rPh sb="0" eb="2">
      <t>サイタマ</t>
    </rPh>
    <rPh sb="2" eb="4">
      <t>チュウブ</t>
    </rPh>
    <rPh sb="4" eb="6">
      <t>シゲン</t>
    </rPh>
    <rPh sb="6" eb="8">
      <t>ジュンカン</t>
    </rPh>
    <rPh sb="8" eb="10">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</si>
  <si>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</si>
  <si>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</si>
  <si>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</si>
  <si>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</si>
  <si>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</si>
  <si>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</si>
  <si>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</si>
  <si>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</si>
  <si>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</si>
  <si>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</si>
  <si>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</si>
  <si>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</si>
  <si>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</si>
  <si>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</si>
  <si>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</si>
  <si>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</si>
  <si>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</si>
  <si>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</si>
  <si>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</si>
  <si>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</si>
  <si>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</si>
  <si>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</si>
  <si>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</si>
  <si>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</si>
  <si>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</si>
  <si>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</si>
  <si>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</si>
  <si>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</si>
  <si>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</si>
  <si>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</si>
  <si>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</si>
  <si>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</si>
  <si>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</si>
  <si>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</si>
  <si>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</si>
  <si>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</si>
  <si>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</si>
  <si>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</si>
  <si>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</si>
  <si>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</si>
  <si>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</si>
  <si>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</si>
  <si>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</si>
  <si>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</si>
  <si>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</si>
  <si>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</si>
  <si>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</si>
  <si>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</si>
  <si>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</si>
  <si>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</si>
  <si>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</si>
  <si>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</si>
  <si>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</si>
  <si>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</si>
  <si>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</si>
  <si>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</si>
  <si>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</si>
  <si>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</si>
  <si>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</si>
  <si>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</si>
  <si>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</si>
  <si>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</si>
  <si>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</si>
  <si>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</si>
  <si>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</si>
  <si>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</si>
  <si>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</si>
  <si>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</si>
  <si>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</si>
  <si>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</si>
  <si>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</si>
  <si>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</si>
  <si>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</si>
  <si>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</si>
  <si>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</si>
  <si>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</si>
  <si>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</si>
  <si>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</si>
  <si>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</si>
  <si>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</si>
  <si>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</si>
  <si>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</si>
  <si>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</si>
  <si>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</si>
  <si>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</si>
  <si>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</si>
  <si>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</si>
  <si>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</si>
  <si>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</si>
  <si>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</si>
  <si>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</si>
  <si>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</si>
  <si>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</si>
  <si>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</si>
  <si>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</si>
  <si>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</si>
  <si>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</si>
  <si>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</si>
  <si>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</si>
  <si>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</si>
  <si>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</si>
  <si>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</si>
  <si>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</si>
  <si>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</si>
  <si>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</si>
  <si>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</si>
  <si>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</si>
  <si>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</si>
  <si>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</si>
  <si>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</si>
  <si>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</si>
  <si>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</si>
  <si>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</si>
  <si>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</si>
  <si>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</si>
  <si>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</si>
  <si>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</si>
  <si>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</si>
  <si>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</si>
  <si>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</si>
  <si>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</si>
  <si>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</si>
  <si>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</si>
  <si>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</si>
  <si>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</si>
  <si>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</si>
  <si>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</si>
  <si>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</si>
  <si>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</si>
  <si>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</si>
  <si>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</si>
  <si>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</si>
  <si>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</si>
  <si>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2.28</t>
  </si>
  <si>
    <t>▲ 0.42</t>
  </si>
  <si>
    <t>会計</t>
    <rPh sb="0" eb="2">
      <t>カイケイ</t>
    </rPh>
    <phoneticPr fontId="5"/>
  </si>
  <si>
    <t>水道事業会計</t>
  </si>
  <si>
    <t>一般会計</t>
  </si>
  <si>
    <t>下水道事業特別会計</t>
  </si>
  <si>
    <t>国民健康保険特別会計</t>
  </si>
  <si>
    <t>介護保険特別会計</t>
  </si>
  <si>
    <t>後期高齢者医療特別会計</t>
  </si>
  <si>
    <t>学校給食費特別会計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</si>
  <si>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</si>
  <si>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</si>
  <si>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</si>
  <si>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</si>
  <si>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</si>
  <si>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</si>
  <si>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</si>
  <si>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</si>
  <si>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</si>
  <si>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</si>
  <si>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</si>
  <si>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</si>
  <si>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</si>
  <si>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</si>
  <si>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</si>
  <si>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</si>
  <si>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</si>
  <si>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</si>
  <si>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</si>
  <si>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</si>
  <si>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</si>
  <si>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</si>
  <si>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</si>
  <si>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</si>
  <si>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</si>
  <si>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</si>
  <si>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</si>
  <si>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</si>
  <si>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</si>
  <si>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</si>
  <si>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</si>
  <si>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</si>
  <si>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</si>
  <si>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</si>
  <si>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</si>
  <si>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</si>
  <si>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</si>
  <si>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</si>
  <si>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</si>
  <si>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</si>
  <si>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</si>
  <si>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</si>
  <si>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</si>
  <si>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</si>
  <si>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</si>
  <si>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</si>
  <si>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</si>
  <si>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</si>
  <si>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菅間一元歴史文化基金</t>
    <rPh sb="0" eb="2">
      <t>スガマ</t>
    </rPh>
    <rPh sb="2" eb="3">
      <t>イチ</t>
    </rPh>
    <rPh sb="3" eb="4">
      <t>モト</t>
    </rPh>
    <rPh sb="4" eb="6">
      <t>レキシ</t>
    </rPh>
    <rPh sb="6" eb="8">
      <t>ブンカ</t>
    </rPh>
    <rPh sb="8" eb="10">
      <t>キキン</t>
    </rPh>
    <phoneticPr fontId="2"/>
  </si>
  <si>
    <t>公共施設整備基金</t>
    <rPh sb="0" eb="2">
      <t>コウキョウ</t>
    </rPh>
    <rPh sb="2" eb="4">
      <t>シセツ</t>
    </rPh>
    <rPh sb="4" eb="6">
      <t>セイビ</t>
    </rPh>
    <rPh sb="6" eb="8">
      <t>キキン</t>
    </rPh>
    <phoneticPr fontId="2"/>
  </si>
  <si>
    <t>災害救助基金</t>
    <rPh sb="0" eb="2">
      <t>サイガイ</t>
    </rPh>
    <rPh sb="2" eb="4">
      <t>キュウジョ</t>
    </rPh>
    <rPh sb="4" eb="6">
      <t>キキン</t>
    </rPh>
    <phoneticPr fontId="2"/>
  </si>
  <si>
    <t>地域福祉基金</t>
    <rPh sb="0" eb="2">
      <t>チイキ</t>
    </rPh>
    <rPh sb="2" eb="4">
      <t>フクシ</t>
    </rPh>
    <rPh sb="4" eb="6">
      <t>キキン</t>
    </rPh>
    <phoneticPr fontId="2"/>
  </si>
  <si>
    <t>基金残高合計</t>
    <rPh sb="0" eb="2">
      <t>キキン</t>
    </rPh>
    <rPh sb="2" eb="4">
      <t>ザンダカ</t>
    </rPh>
    <rPh sb="4" eb="6">
      <t>ゴウケイ</t>
    </rPh>
    <phoneticPr fontId="5"/>
  </si>
  <si>
    <r>
      <t>　</t>
    </r>
    <r>
      <rPr>
        <sz val="11"/>
        <color theme="1"/>
        <rFont val="ＭＳ Ｐゴシック"/>
        <family val="3"/>
        <charset val="128"/>
      </rPr>
      <t>平成27年度以降は、新規地方債の発行を抑制しているほか、既存債の償還の終了等もあり、地方債の償還が順調に進んでいるため、将来負担比率は減少傾向にある。しかし、有形固定資産減価償却率は、類似団体平均をおよそ10％上回っており、保有している公共施設等の老朽化が非常に進んでいる状況である。
　今後も庁舎以外の公共施設等の更新等に多額の費用が必要とされることが想定されていることから、公共施設等総合管理計画に基づき、それぞれの個別施設計画を策定し、適正な規模の検討や、適切な維持管理を行っていくことが必要である。</t>
    </r>
    <rPh sb="29" eb="31">
      <t>キゾン</t>
    </rPh>
    <rPh sb="31" eb="32">
      <t>サイ</t>
    </rPh>
    <rPh sb="33" eb="35">
      <t>ショウカン</t>
    </rPh>
    <rPh sb="36" eb="38">
      <t>シュウリョウ</t>
    </rPh>
    <rPh sb="38" eb="39">
      <t>トウ</t>
    </rPh>
    <rPh sb="129" eb="131">
      <t>ヒジョウ</t>
    </rPh>
    <phoneticPr fontId="2"/>
  </si>
  <si>
    <r>
      <t>　</t>
    </r>
    <r>
      <rPr>
        <sz val="11"/>
        <color theme="1"/>
        <rFont val="ＭＳ Ｐゴシック"/>
        <family val="3"/>
        <charset val="128"/>
      </rPr>
      <t>将来負担比率は、平成26年度以前は減少を続けていたが、平成26年度より新庁舎建設に係る地方債の借入及び基金の取崩しを行ったことから、急激に増加をした。その後は、減少傾向にあるが、類似団体平均値を大きく上回っている状況である。実質公債費比率についても減少となっていたが、平成26、27年度に借入を行った新庁舎建設に係る地方債の元金償還が、平成29年度より開始されたことや臨時財政対策債の償還が順次開始していることから、平成30年度に比べ0.5ポイント増加しており、年々増加傾向にある。</t>
    </r>
    <r>
      <rPr>
        <sz val="11"/>
        <color rgb="FFFF0000"/>
        <rFont val="ＭＳ Ｐゴシック"/>
        <family val="3"/>
        <charset val="128"/>
      </rPr>
      <t xml:space="preserve">
　</t>
    </r>
    <r>
      <rPr>
        <sz val="11"/>
        <color theme="1"/>
        <rFont val="ＭＳ Ｐゴシック"/>
        <family val="3"/>
        <charset val="128"/>
      </rPr>
      <t>今後、アセットマネジメントの推進により、公共施設の大規模改修事業等が見込まれることから、充当可能財源の確保や交付税措置のある有利な地方債を活用するなど、健全な財政運営を図っていく必要がある。</t>
    </r>
    <rPh sb="258" eb="260">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</si>
</sst>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9" fillId="0" borderId="34" xfId="7" applyFont="1" applyFill="1" applyBorder="1" applyAlignment="1">
      <alignment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83" fontId="3" fillId="0" borderId="5" xfId="11" applyNumberForma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8"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56A6-4522-BB85-B76B6B055AB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123831</c:v>
                </c:pt>
                <c:pt idx="1">
                  <c:v>45157</c:v>
                </c:pt>
                <c:pt idx="2">
                  <c:v>34222</c:v>
                </c:pt>
                <c:pt idx="3">
                  <c:v>36140</c:v>
                </c:pt>
                <c:pt idx="4">
                  <c:v>24609</c:v>
                </c:pt>
              </c:numCache>
            </c:numRef>
          </c:val>
          <c:smooth val="0"/>
          <c:extLst>
            <c:ext xmlns:c16="http://schemas.microsoft.com/office/drawing/2014/chart" uri="{C3380CC4-5D6E-409C-BE32-E72D297353CC}">
              <c16:uniqueId val="{00000001-56A6-4522-BB85-B76B6B055A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6.66</c:v>
                </c:pt>
                <c:pt idx="1">
                  <c:v>6.9</c:v>
                </c:pt>
                <c:pt idx="2">
                  <c:v>5.92</c:v>
                </c:pt>
                <c:pt idx="3">
                  <c:v>6.21</c:v>
                </c:pt>
                <c:pt idx="4">
                  <c:v>7.09</c:v>
                </c:pt>
              </c:numCache>
            </c:numRef>
          </c:val>
          <c:extLst>
            <c:ext xmlns:c16="http://schemas.microsoft.com/office/drawing/2014/chart" uri="{C3380CC4-5D6E-409C-BE32-E72D297353CC}">
              <c16:uniqueId val="{00000000-CC19-4001-93BD-EE6E4176FE7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17.25</c:v>
                </c:pt>
                <c:pt idx="1">
                  <c:v>17.600000000000001</c:v>
                </c:pt>
                <c:pt idx="2">
                  <c:v>16.39</c:v>
                </c:pt>
                <c:pt idx="3">
                  <c:v>15.53</c:v>
                </c:pt>
                <c:pt idx="4">
                  <c:v>15.48</c:v>
                </c:pt>
              </c:numCache>
            </c:numRef>
          </c:val>
          <c:extLst>
            <c:ext xmlns:c16="http://schemas.microsoft.com/office/drawing/2014/chart" uri="{C3380CC4-5D6E-409C-BE32-E72D297353CC}">
              <c16:uniqueId val="{00000001-CC19-4001-93BD-EE6E4176FE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1.08</c:v>
                </c:pt>
                <c:pt idx="1">
                  <c:v>0.13</c:v>
                </c:pt>
                <c:pt idx="2">
                  <c:v>-2.2799999999999998</c:v>
                </c:pt>
                <c:pt idx="3">
                  <c:v>-0.42</c:v>
                </c:pt>
                <c:pt idx="4">
                  <c:v>0.92</c:v>
                </c:pt>
              </c:numCache>
            </c:numRef>
          </c:val>
          <c:smooth val="0"/>
          <c:extLst>
            <c:ext xmlns:c16="http://schemas.microsoft.com/office/drawing/2014/chart" uri="{C3380CC4-5D6E-409C-BE32-E72D297353CC}">
              <c16:uniqueId val="{00000002-CC19-4001-93BD-EE6E4176FE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0B8-4073-AC53-0B31BC5143B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B8-4073-AC53-0B31BC5143B2}"/>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0B8-4073-AC53-0B31BC5143B2}"/>
            </c:ext>
          </c:extLst>
        </c:ser>
        <c:ser>
          <c:idx val="3"/>
          <c:order val="3"/>
          <c:tx>
            <c:strRef>
              <c:f>[1]データシート!$A$30</c:f>
              <c:strCache>
                <c:ptCount val="1"/>
                <c:pt idx="0">
                  <c:v>学校給食費特別会計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0B8-4073-AC53-0B31BC5143B2}"/>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0.04</c:v>
                </c:pt>
                <c:pt idx="2">
                  <c:v>#N/A</c:v>
                </c:pt>
                <c:pt idx="3">
                  <c:v>0.04</c:v>
                </c:pt>
                <c:pt idx="4">
                  <c:v>#N/A</c:v>
                </c:pt>
                <c:pt idx="5">
                  <c:v>0.04</c:v>
                </c:pt>
                <c:pt idx="6">
                  <c:v>#N/A</c:v>
                </c:pt>
                <c:pt idx="7">
                  <c:v>0.05</c:v>
                </c:pt>
                <c:pt idx="8">
                  <c:v>#N/A</c:v>
                </c:pt>
                <c:pt idx="9">
                  <c:v>0.04</c:v>
                </c:pt>
              </c:numCache>
            </c:numRef>
          </c:val>
          <c:extLst>
            <c:ext xmlns:c16="http://schemas.microsoft.com/office/drawing/2014/chart" uri="{C3380CC4-5D6E-409C-BE32-E72D297353CC}">
              <c16:uniqueId val="{00000004-60B8-4073-AC53-0B31BC5143B2}"/>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1.37</c:v>
                </c:pt>
                <c:pt idx="2">
                  <c:v>#N/A</c:v>
                </c:pt>
                <c:pt idx="3">
                  <c:v>1.07</c:v>
                </c:pt>
                <c:pt idx="4">
                  <c:v>#N/A</c:v>
                </c:pt>
                <c:pt idx="5">
                  <c:v>1.03</c:v>
                </c:pt>
                <c:pt idx="6">
                  <c:v>#N/A</c:v>
                </c:pt>
                <c:pt idx="7">
                  <c:v>1.65</c:v>
                </c:pt>
                <c:pt idx="8">
                  <c:v>#N/A</c:v>
                </c:pt>
                <c:pt idx="9">
                  <c:v>1.9</c:v>
                </c:pt>
              </c:numCache>
            </c:numRef>
          </c:val>
          <c:extLst>
            <c:ext xmlns:c16="http://schemas.microsoft.com/office/drawing/2014/chart" uri="{C3380CC4-5D6E-409C-BE32-E72D297353CC}">
              <c16:uniqueId val="{00000005-60B8-4073-AC53-0B31BC5143B2}"/>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3.57</c:v>
                </c:pt>
                <c:pt idx="2">
                  <c:v>#N/A</c:v>
                </c:pt>
                <c:pt idx="3">
                  <c:v>4.6500000000000004</c:v>
                </c:pt>
                <c:pt idx="4">
                  <c:v>#N/A</c:v>
                </c:pt>
                <c:pt idx="5">
                  <c:v>4.6900000000000004</c:v>
                </c:pt>
                <c:pt idx="6">
                  <c:v>#N/A</c:v>
                </c:pt>
                <c:pt idx="7">
                  <c:v>3.64</c:v>
                </c:pt>
                <c:pt idx="8">
                  <c:v>#N/A</c:v>
                </c:pt>
                <c:pt idx="9">
                  <c:v>2.73</c:v>
                </c:pt>
              </c:numCache>
            </c:numRef>
          </c:val>
          <c:extLst>
            <c:ext xmlns:c16="http://schemas.microsoft.com/office/drawing/2014/chart" uri="{C3380CC4-5D6E-409C-BE32-E72D297353CC}">
              <c16:uniqueId val="{00000006-60B8-4073-AC53-0B31BC5143B2}"/>
            </c:ext>
          </c:extLst>
        </c:ser>
        <c:ser>
          <c:idx val="7"/>
          <c:order val="7"/>
          <c:tx>
            <c:strRef>
              <c:f>[1]データシート!$A$34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0.12</c:v>
                </c:pt>
                <c:pt idx="2">
                  <c:v>#N/A</c:v>
                </c:pt>
                <c:pt idx="3">
                  <c:v>0.09</c:v>
                </c:pt>
                <c:pt idx="4">
                  <c:v>#N/A</c:v>
                </c:pt>
                <c:pt idx="5">
                  <c:v>0.13</c:v>
                </c:pt>
                <c:pt idx="6">
                  <c:v>#N/A</c:v>
                </c:pt>
                <c:pt idx="7">
                  <c:v>0.2</c:v>
                </c:pt>
                <c:pt idx="8">
                  <c:v>#N/A</c:v>
                </c:pt>
                <c:pt idx="9">
                  <c:v>5.49</c:v>
                </c:pt>
              </c:numCache>
            </c:numRef>
          </c:val>
          <c:extLst>
            <c:ext xmlns:c16="http://schemas.microsoft.com/office/drawing/2014/chart" uri="{C3380CC4-5D6E-409C-BE32-E72D297353CC}">
              <c16:uniqueId val="{00000007-60B8-4073-AC53-0B31BC5143B2}"/>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6.65</c:v>
                </c:pt>
                <c:pt idx="2">
                  <c:v>#N/A</c:v>
                </c:pt>
                <c:pt idx="3">
                  <c:v>6.89</c:v>
                </c:pt>
                <c:pt idx="4">
                  <c:v>#N/A</c:v>
                </c:pt>
                <c:pt idx="5">
                  <c:v>5.91</c:v>
                </c:pt>
                <c:pt idx="6">
                  <c:v>#N/A</c:v>
                </c:pt>
                <c:pt idx="7">
                  <c:v>6.2</c:v>
                </c:pt>
                <c:pt idx="8">
                  <c:v>#N/A</c:v>
                </c:pt>
                <c:pt idx="9">
                  <c:v>7.09</c:v>
                </c:pt>
              </c:numCache>
            </c:numRef>
          </c:val>
          <c:extLst>
            <c:ext xmlns:c16="http://schemas.microsoft.com/office/drawing/2014/chart" uri="{C3380CC4-5D6E-409C-BE32-E72D297353CC}">
              <c16:uniqueId val="{00000008-60B8-4073-AC53-0B31BC5143B2}"/>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10.14</c:v>
                </c:pt>
                <c:pt idx="2">
                  <c:v>#N/A</c:v>
                </c:pt>
                <c:pt idx="3">
                  <c:v>9.6199999999999992</c:v>
                </c:pt>
                <c:pt idx="4">
                  <c:v>#N/A</c:v>
                </c:pt>
                <c:pt idx="5">
                  <c:v>9.2799999999999994</c:v>
                </c:pt>
                <c:pt idx="6">
                  <c:v>#N/A</c:v>
                </c:pt>
                <c:pt idx="7">
                  <c:v>9.08</c:v>
                </c:pt>
                <c:pt idx="8">
                  <c:v>#N/A</c:v>
                </c:pt>
                <c:pt idx="9">
                  <c:v>8.57</c:v>
                </c:pt>
              </c:numCache>
            </c:numRef>
          </c:val>
          <c:extLst>
            <c:ext xmlns:c16="http://schemas.microsoft.com/office/drawing/2014/chart" uri="{C3380CC4-5D6E-409C-BE32-E72D297353CC}">
              <c16:uniqueId val="{00000009-60B8-4073-AC53-0B31BC5143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575</c:v>
                </c:pt>
                <c:pt idx="5">
                  <c:v>573</c:v>
                </c:pt>
                <c:pt idx="8">
                  <c:v>557</c:v>
                </c:pt>
                <c:pt idx="11">
                  <c:v>543</c:v>
                </c:pt>
                <c:pt idx="14">
                  <c:v>537</c:v>
                </c:pt>
              </c:numCache>
            </c:numRef>
          </c:val>
          <c:extLst>
            <c:ext xmlns:c16="http://schemas.microsoft.com/office/drawing/2014/chart" uri="{C3380CC4-5D6E-409C-BE32-E72D297353CC}">
              <c16:uniqueId val="{00000000-CEB9-48F5-BE14-E2F0BF5188E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B9-48F5-BE14-E2F0BF5188E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EB9-48F5-BE14-E2F0BF5188E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42</c:v>
                </c:pt>
                <c:pt idx="3">
                  <c:v>37</c:v>
                </c:pt>
                <c:pt idx="6">
                  <c:v>35</c:v>
                </c:pt>
                <c:pt idx="9">
                  <c:v>36</c:v>
                </c:pt>
                <c:pt idx="12">
                  <c:v>35</c:v>
                </c:pt>
              </c:numCache>
            </c:numRef>
          </c:val>
          <c:extLst>
            <c:ext xmlns:c16="http://schemas.microsoft.com/office/drawing/2014/chart" uri="{C3380CC4-5D6E-409C-BE32-E72D297353CC}">
              <c16:uniqueId val="{00000003-CEB9-48F5-BE14-E2F0BF5188E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175</c:v>
                </c:pt>
                <c:pt idx="3">
                  <c:v>171</c:v>
                </c:pt>
                <c:pt idx="6">
                  <c:v>157</c:v>
                </c:pt>
                <c:pt idx="9">
                  <c:v>157</c:v>
                </c:pt>
                <c:pt idx="12">
                  <c:v>139</c:v>
                </c:pt>
              </c:numCache>
            </c:numRef>
          </c:val>
          <c:extLst>
            <c:ext xmlns:c16="http://schemas.microsoft.com/office/drawing/2014/chart" uri="{C3380CC4-5D6E-409C-BE32-E72D297353CC}">
              <c16:uniqueId val="{00000004-CEB9-48F5-BE14-E2F0BF5188E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B9-48F5-BE14-E2F0BF5188E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B9-48F5-BE14-E2F0BF5188E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519</c:v>
                </c:pt>
                <c:pt idx="3">
                  <c:v>540</c:v>
                </c:pt>
                <c:pt idx="6">
                  <c:v>576</c:v>
                </c:pt>
                <c:pt idx="9">
                  <c:v>590</c:v>
                </c:pt>
                <c:pt idx="12">
                  <c:v>609</c:v>
                </c:pt>
              </c:numCache>
            </c:numRef>
          </c:val>
          <c:extLst>
            <c:ext xmlns:c16="http://schemas.microsoft.com/office/drawing/2014/chart" uri="{C3380CC4-5D6E-409C-BE32-E72D297353CC}">
              <c16:uniqueId val="{00000007-CEB9-48F5-BE14-E2F0BF5188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161</c:v>
                </c:pt>
                <c:pt idx="2">
                  <c:v>#N/A</c:v>
                </c:pt>
                <c:pt idx="3">
                  <c:v>#N/A</c:v>
                </c:pt>
                <c:pt idx="4">
                  <c:v>175</c:v>
                </c:pt>
                <c:pt idx="5">
                  <c:v>#N/A</c:v>
                </c:pt>
                <c:pt idx="6">
                  <c:v>#N/A</c:v>
                </c:pt>
                <c:pt idx="7">
                  <c:v>211</c:v>
                </c:pt>
                <c:pt idx="8">
                  <c:v>#N/A</c:v>
                </c:pt>
                <c:pt idx="9">
                  <c:v>#N/A</c:v>
                </c:pt>
                <c:pt idx="10">
                  <c:v>240</c:v>
                </c:pt>
                <c:pt idx="11">
                  <c:v>#N/A</c:v>
                </c:pt>
                <c:pt idx="12">
                  <c:v>#N/A</c:v>
                </c:pt>
                <c:pt idx="13">
                  <c:v>246</c:v>
                </c:pt>
                <c:pt idx="14">
                  <c:v>#N/A</c:v>
                </c:pt>
              </c:numCache>
            </c:numRef>
          </c:val>
          <c:smooth val="0"/>
          <c:extLst>
            <c:ext xmlns:c16="http://schemas.microsoft.com/office/drawing/2014/chart" uri="{C3380CC4-5D6E-409C-BE32-E72D297353CC}">
              <c16:uniqueId val="{00000008-CEB9-48F5-BE14-E2F0BF5188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6237</c:v>
                </c:pt>
                <c:pt idx="5">
                  <c:v>6108</c:v>
                </c:pt>
                <c:pt idx="8">
                  <c:v>6019</c:v>
                </c:pt>
                <c:pt idx="11">
                  <c:v>5903</c:v>
                </c:pt>
                <c:pt idx="14">
                  <c:v>5786</c:v>
                </c:pt>
              </c:numCache>
            </c:numRef>
          </c:val>
          <c:extLst>
            <c:ext xmlns:c16="http://schemas.microsoft.com/office/drawing/2014/chart" uri="{C3380CC4-5D6E-409C-BE32-E72D297353CC}">
              <c16:uniqueId val="{00000000-60DE-461F-9200-FC185E6C3C0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0DE-461F-9200-FC185E6C3C0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1585</c:v>
                </c:pt>
                <c:pt idx="5">
                  <c:v>1615</c:v>
                </c:pt>
                <c:pt idx="8">
                  <c:v>1629</c:v>
                </c:pt>
                <c:pt idx="11">
                  <c:v>1682</c:v>
                </c:pt>
                <c:pt idx="14">
                  <c:v>1859</c:v>
                </c:pt>
              </c:numCache>
            </c:numRef>
          </c:val>
          <c:extLst>
            <c:ext xmlns:c16="http://schemas.microsoft.com/office/drawing/2014/chart" uri="{C3380CC4-5D6E-409C-BE32-E72D297353CC}">
              <c16:uniqueId val="{00000002-60DE-461F-9200-FC185E6C3C0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DE-461F-9200-FC185E6C3C0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DE-461F-9200-FC185E6C3C0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DE-461F-9200-FC185E6C3C0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1509</c:v>
                </c:pt>
                <c:pt idx="3">
                  <c:v>1480</c:v>
                </c:pt>
                <c:pt idx="6">
                  <c:v>1393</c:v>
                </c:pt>
                <c:pt idx="9">
                  <c:v>1363</c:v>
                </c:pt>
                <c:pt idx="12">
                  <c:v>1332</c:v>
                </c:pt>
              </c:numCache>
            </c:numRef>
          </c:val>
          <c:extLst>
            <c:ext xmlns:c16="http://schemas.microsoft.com/office/drawing/2014/chart" uri="{C3380CC4-5D6E-409C-BE32-E72D297353CC}">
              <c16:uniqueId val="{00000006-60DE-461F-9200-FC185E6C3C0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145</c:v>
                </c:pt>
                <c:pt idx="3">
                  <c:v>121</c:v>
                </c:pt>
                <c:pt idx="6">
                  <c:v>110</c:v>
                </c:pt>
                <c:pt idx="9">
                  <c:v>93</c:v>
                </c:pt>
                <c:pt idx="12">
                  <c:v>82</c:v>
                </c:pt>
              </c:numCache>
            </c:numRef>
          </c:val>
          <c:extLst>
            <c:ext xmlns:c16="http://schemas.microsoft.com/office/drawing/2014/chart" uri="{C3380CC4-5D6E-409C-BE32-E72D297353CC}">
              <c16:uniqueId val="{00000007-60DE-461F-9200-FC185E6C3C0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1605</c:v>
                </c:pt>
                <c:pt idx="3">
                  <c:v>1533</c:v>
                </c:pt>
                <c:pt idx="6">
                  <c:v>1457</c:v>
                </c:pt>
                <c:pt idx="9">
                  <c:v>1424</c:v>
                </c:pt>
                <c:pt idx="12">
                  <c:v>1492</c:v>
                </c:pt>
              </c:numCache>
            </c:numRef>
          </c:val>
          <c:extLst>
            <c:ext xmlns:c16="http://schemas.microsoft.com/office/drawing/2014/chart" uri="{C3380CC4-5D6E-409C-BE32-E72D297353CC}">
              <c16:uniqueId val="{00000008-60DE-461F-9200-FC185E6C3C0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0DE-461F-9200-FC185E6C3C0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6632</c:v>
                </c:pt>
                <c:pt idx="3">
                  <c:v>6555</c:v>
                </c:pt>
                <c:pt idx="6">
                  <c:v>6524</c:v>
                </c:pt>
                <c:pt idx="9">
                  <c:v>6435</c:v>
                </c:pt>
                <c:pt idx="12">
                  <c:v>6193</c:v>
                </c:pt>
              </c:numCache>
            </c:numRef>
          </c:val>
          <c:extLst>
            <c:ext xmlns:c16="http://schemas.microsoft.com/office/drawing/2014/chart" uri="{C3380CC4-5D6E-409C-BE32-E72D297353CC}">
              <c16:uniqueId val="{0000000A-60DE-461F-9200-FC185E6C3C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2067</c:v>
                </c:pt>
                <c:pt idx="2">
                  <c:v>#N/A</c:v>
                </c:pt>
                <c:pt idx="3">
                  <c:v>#N/A</c:v>
                </c:pt>
                <c:pt idx="4">
                  <c:v>1966</c:v>
                </c:pt>
                <c:pt idx="5">
                  <c:v>#N/A</c:v>
                </c:pt>
                <c:pt idx="6">
                  <c:v>#N/A</c:v>
                </c:pt>
                <c:pt idx="7">
                  <c:v>1837</c:v>
                </c:pt>
                <c:pt idx="8">
                  <c:v>#N/A</c:v>
                </c:pt>
                <c:pt idx="9">
                  <c:v>#N/A</c:v>
                </c:pt>
                <c:pt idx="10">
                  <c:v>1730</c:v>
                </c:pt>
                <c:pt idx="11">
                  <c:v>#N/A</c:v>
                </c:pt>
                <c:pt idx="12">
                  <c:v>#N/A</c:v>
                </c:pt>
                <c:pt idx="13">
                  <c:v>1454</c:v>
                </c:pt>
                <c:pt idx="14">
                  <c:v>#N/A</c:v>
                </c:pt>
              </c:numCache>
            </c:numRef>
          </c:val>
          <c:smooth val="0"/>
          <c:extLst>
            <c:ext xmlns:c16="http://schemas.microsoft.com/office/drawing/2014/chart" uri="{C3380CC4-5D6E-409C-BE32-E72D297353CC}">
              <c16:uniqueId val="{0000000B-60DE-461F-9200-FC185E6C3C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824</c:v>
                </c:pt>
                <c:pt idx="1">
                  <c:v>786</c:v>
                </c:pt>
                <c:pt idx="2">
                  <c:v>786</c:v>
                </c:pt>
              </c:numCache>
            </c:numRef>
          </c:val>
          <c:extLst>
            <c:ext xmlns:c16="http://schemas.microsoft.com/office/drawing/2014/chart" uri="{C3380CC4-5D6E-409C-BE32-E72D297353CC}">
              <c16:uniqueId val="{00000000-EB7A-4C5C-A149-98CA5664F19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EB7A-4C5C-A149-98CA5664F19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581</c:v>
                </c:pt>
                <c:pt idx="1">
                  <c:v>573</c:v>
                </c:pt>
                <c:pt idx="2">
                  <c:v>649</c:v>
                </c:pt>
              </c:numCache>
            </c:numRef>
          </c:val>
          <c:extLst>
            <c:ext xmlns:c16="http://schemas.microsoft.com/office/drawing/2014/chart" uri="{C3380CC4-5D6E-409C-BE32-E72D297353CC}">
              <c16:uniqueId val="{00000002-EB7A-4C5C-A149-98CA5664F19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{0A450F09-9D17-4587-BC42-91EB6C425A83}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D72-4C6D-AEAD-D1CFE1F070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{CC8D6EFD-2CC5-4887-948B-F68EDF1435D3}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72-4C6D-AEAD-D1CFE1F070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{5BDC7A42-0E37-47B8-8514-E8D37746CC44}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72-4C6D-AEAD-D1CFE1F070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{4C684188-7714-4B72-967A-A29848812C75}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72-4C6D-AEAD-D1CFE1F070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{A6610B36-78B8-45B3-945B-982DFAF43285}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72-4C6D-AEAD-D1CFE1F0705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{BFD53DC5-8E18-426D-B08F-E97C856720E1}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D72-4C6D-AEAD-D1CFE1F0705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{29A05DD8-F017-4E82-98FB-4A9B8868D59B}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D72-4C6D-AEAD-D1CFE1F0705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{4FE54801-08B6-4212-97C6-818E9CA76AD6}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D72-4C6D-AEAD-D1CFE1F0705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{67FC6862-6177-4DC5-B949-3A29AB8B7968}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D72-4C6D-AEAD-D1CFE1F070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50.5</c:v>
                </c:pt>
                <c:pt idx="8">
                  <c:v>67.900000000000006</c:v>
                </c:pt>
                <c:pt idx="16">
                  <c:v>68.8</c:v>
                </c:pt>
                <c:pt idx="24">
                  <c:v>69.8</c:v>
                </c:pt>
                <c:pt idx="32">
                  <c:v>70.599999999999994</c:v>
                </c:pt>
              </c:numCache>
            </c:numRef>
          </c:xVal>
          <c:yVal>
            <c:numRef>
              <c:f>公会計指標分析・財政指標組合せ分析表!$BP$51:$DC$51</c:f>
              <c:numCache>
                <c:formatCode>#,##0.0;"▲ "#,##0.0</c:formatCode>
                <c:ptCount val="40"/>
                <c:pt idx="0">
                  <c:v>45.2</c:v>
                </c:pt>
                <c:pt idx="8">
                  <c:v>43.9</c:v>
                </c:pt>
                <c:pt idx="16">
                  <c:v>41</c:v>
                </c:pt>
                <c:pt idx="24">
                  <c:v>38.200000000000003</c:v>
                </c:pt>
                <c:pt idx="32">
                  <c:v>31.9</c:v>
                </c:pt>
              </c:numCache>
            </c:numRef>
          </c:yVal>
          <c:smooth val="0"/>
          <c:extLst>
            <c:ext xmlns:c16="http://schemas.microsoft.com/office/drawing/2014/chart" uri="{C3380CC4-5D6E-409C-BE32-E72D297353CC}">
              <c16:uniqueId val="{00000009-8D72-4C6D-AEAD-D1CFE1F070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{638452F9-E0CE-49A7-90E5-7EB5E02C38F4}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D72-4C6D-AEAD-D1CFE1F070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{75DD94EF-752A-4F32-9F4E-75C627627CA1}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72-4C6D-AEAD-D1CFE1F070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{966213A6-ADE1-46C0-B833-CB2ECEB2A61A}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72-4C6D-AEAD-D1CFE1F070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{D3A208FE-CD45-4E78-8568-5EF72F3FDA33}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72-4C6D-AEAD-D1CFE1F070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{8A6F2583-DF72-470F-B2B2-37F3929FA6A5}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72-4C6D-AEAD-D1CFE1F07055}"/>
                </c:ext>
              </c:extLst>
            </c:dLbl>
            <c:dLbl>
              <c:idx val="8"/>
              <c:layout>
                <c:manualLayout>
                  <c:x val="-4.4010608769446298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{C5A5E7BF-FD28-4E24-A40A-B0CA8922FA45}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D72-4C6D-AEAD-D1CFE1F07055}"/>
                </c:ext>
              </c:extLst>
            </c:dLbl>
            <c:dLbl>
              <c:idx val="16"/>
              <c:layout>
                <c:manualLayout>
                  <c:x val="-2.0279792169698444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{13BD879E-19F8-4B0B-BE78-71DF47DD438C}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D72-4C6D-AEAD-D1CFE1F0705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{542A0F11-ED53-4558-BC65-AA2D0802E30D}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D72-4C6D-AEAD-D1CFE1F0705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{ACA3CD27-9AD8-495B-B475-1639DD316476}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D72-4C6D-AEAD-D1CFE1F070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8D72-4C6D-AEAD-D1CFE1F07055}"/>
            </c:ext>
          </c:extLst>
        </c:ser>
        <c:dLbls>
          <c:showLegendKey val="0"/>
          <c:showVal val="1"/>
          <c:showCatName val="0"/>
          <c:showSerName val="0"/>
          <c:showPercent val="0"/>
          <c:showBubbleSize val="0"/>
        </c:dLbls>
        <c:axId val="46179840"/>
        <c:axId val="46181760"/>
      </c:scatterChart>
      <c:valAx>
        <c:axId val="46179840"/>
        <c:scaling>
          <c:orientation val="minMax"/>
          <c:max val="73"/>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5070636217020938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{935A0CB9-C0DC-47C0-A451-10F8EF7EBB0F}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D42-4916-82B0-3A776AF563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{86EAE098-BE58-44E5-BD13-5DC1733AAAFD}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42-4916-82B0-3A776AF563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{20D4AC1E-8F23-4063-8CF2-EEC5DB7A7678}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42-4916-82B0-3A776AF563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{BCF6F82C-BD4F-4EA8-BF7A-AC30E56E5551}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42-4916-82B0-3A776AF563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{D379FB6E-829B-4A31-AB26-3149F08B3A69}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42-4916-82B0-3A776AF563B0}"/>
                </c:ext>
              </c:extLst>
            </c:dLbl>
            <c:dLbl>
              <c:idx val="8"/>
              <c:layout>
                <c:manualLayout>
                  <c:x val="-2.8325347021200341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{266C388F-3129-451B-B5D7-EA9292378EE8}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D42-4916-82B0-3A776AF563B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{43B3DA58-7445-4694-BE37-7C7862E65643}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D42-4916-82B0-3A776AF563B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{200D2BE0-41C4-4B77-88A0-C867C303A551}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D42-4916-82B0-3A776AF563B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{8F33A4B3-5B63-45D4-A96A-816BB6A2CBAE}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D42-4916-82B0-3A776AF563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3.6</c:v>
                </c:pt>
                <c:pt idx="16">
                  <c:v>4</c:v>
                </c:pt>
                <c:pt idx="24">
                  <c:v>4.5999999999999996</c:v>
                </c:pt>
                <c:pt idx="32">
                  <c:v>5.0999999999999996</c:v>
                </c:pt>
              </c:numCache>
            </c:numRef>
          </c:xVal>
          <c:yVal>
            <c:numRef>
              <c:f>公会計指標分析・財政指標組合せ分析表!$BP$73:$DC$73</c:f>
              <c:numCache>
                <c:formatCode>#,##0.0;"▲ "#,##0.0</c:formatCode>
                <c:ptCount val="40"/>
                <c:pt idx="0">
                  <c:v>45.2</c:v>
                </c:pt>
                <c:pt idx="8">
                  <c:v>43.9</c:v>
                </c:pt>
                <c:pt idx="16">
                  <c:v>41</c:v>
                </c:pt>
                <c:pt idx="24">
                  <c:v>38.200000000000003</c:v>
                </c:pt>
                <c:pt idx="32">
                  <c:v>31.9</c:v>
                </c:pt>
              </c:numCache>
            </c:numRef>
          </c:yVal>
          <c:smooth val="0"/>
          <c:extLst>
            <c:ext xmlns:c16="http://schemas.microsoft.com/office/drawing/2014/chart" uri="{C3380CC4-5D6E-409C-BE32-E72D297353CC}">
              <c16:uniqueId val="{00000009-6D42-4916-82B0-3A776AF563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{6E0DFD37-51CB-4DF9-9464-5823E4D0010E}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D42-4916-82B0-3A776AF563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{1832BFAA-4F5A-4091-A327-3EDD17445AD8}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42-4916-82B0-3A776AF563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{EEA8DD25-2977-4784-8115-B6009E4D576D}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42-4916-82B0-3A776AF563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{1F33EFE0-5E74-45E8-9035-A4F7D23F98F1}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42-4916-82B0-3A776AF563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{FA476ECB-E7F0-403E-8E47-9E22F2DC6753}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42-4916-82B0-3A776AF563B0}"/>
                </c:ext>
              </c:extLst>
            </c:dLbl>
            <c:dLbl>
              <c:idx val="8"/>
              <c:layout>
                <c:manualLayout>
                  <c:x val="-2.8325347021200341E-2"/>
                  <c:y val="-6.835178542194819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{3A027CE9-B9CF-459A-882F-EDC22353BAB6}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D42-4916-82B0-3A776AF563B0}"/>
                </c:ext>
              </c:extLst>
            </c:dLbl>
            <c:dLbl>
              <c:idx val="16"/>
              <c:layout>
                <c:manualLayout>
                  <c:x val="-3.5070636217020924E-2"/>
                  <c:y val="-5.648150875363978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{CD3CC461-2766-4F75-9B20-D4164AB77FA5}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D42-4916-82B0-3A776AF563B0}"/>
                </c:ext>
              </c:extLst>
            </c:dLbl>
            <c:dLbl>
              <c:idx val="24"/>
              <c:layout>
                <c:manualLayout>
                  <c:x val="-2.8261522574182817E-2"/>
                  <c:y val="-7.268031456798283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{1FC96C5C-44BC-4F38-8829-7F623945B16D}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D42-4916-82B0-3A776AF563B0}"/>
                </c:ext>
              </c:extLst>
            </c:dLbl>
            <c:dLbl>
              <c:idx val="32"/>
              <c:layout>
                <c:manualLayout>
                  <c:x val="-3.50068117700034E-2"/>
                  <c:y val="-5.215297960760514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{57C59E7E-B16B-4916-800B-5AA0AFFDC858}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D42-4916-82B0-3A776AF563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6D42-4916-82B0-3A776AF563B0}"/>
            </c:ext>
          </c:extLst>
        </c:ser>
        <c:dLbls>
          <c:showLegendKey val="0"/>
          <c:showVal val="1"/>
          <c:showCatName val="0"/>
          <c:showSerName val="0"/>
          <c:showPercent val="0"/>
          <c:showBubbleSize val="0"/>
        </c:dLbls>
        <c:axId val="84219776"/>
        <c:axId val="84234240"/>
      </c:scatterChart>
      <c:valAx>
        <c:axId val="84219776"/>
        <c:scaling>
          <c:orientation val="minMax"/>
          <c:max val="7.4"/>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元利償還金については、過去に発行した臨時財政対策債の元金の償還が開始されたことにより、増加傾向となっている。今後も地方債の償還が進んでいくため、元利償還金は増加傾向になると見込まれる。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状況が厳しさを増すなか、令和元年度は利率の低い公的資金や埼玉県ふるさと創造貸付金を活用した起債に努めた。また、今後、老朽化した施設の大規模改修に伴う地方債の活用が想定されるが、国県補助金も活用し、公債費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地方債の現在高は、平成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新役場庁舎建設事業による借入のため大幅に増加したが、それ以降は償還額を新規借入額が上回らないよう地方債の新規借入の抑制を行っているため、減少をしている。令和元年度は、前年度と比べ大きな変化は見られず、引き続き減少傾向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今後は、公共施設等の大規模改修等に多額の費用が見込まれ、地方債の活用は必須となってくるが、充当可能基金の増加を図り、財政負担の軽減と平準化に努める。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埼玉県川島町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災害救助基金へ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千円を積み立てたほか、新たに菅間一元歴史文化基金を新たに設置し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千円を積み立てたことにより、基金全体としては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76,627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今後は、公共施設等の大規模改修事業が想定されていることから、公共施設整備基金への計画的な積立を予定している。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また、財政調整基金については近年は利子分のみの積立となっているが、めまぐるしく変化する社会情勢に対応するため、標準財政規模の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％の残高を維持していく。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・菅間一元歴史文化基金：歴史文化の保全及び芸術文化の振興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・災害救助基金：災害救助法第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の規定による災害及び同条の適用を受けることのできない災害の被害を受けた町民及び災害時相互応援協定締結、市町村への見舞金、救援物資の支給その他の応急災害対策に要する費用や激甚災害の指定を受けた市町村の復興支援</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・地域福祉基金：在宅福祉の推進など、地域における保健福祉活動の振興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・菅間一元歴史文化基金：多額の寄附を受けたことにより、新たに設置したため。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・公共施設整備基金：川島町役場旧庁舎の除却７０９４の財源として取崩しを行ったため、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千円の減少が生じた。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・災害救助基金：積立目標額を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億円とし、平成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年間の計画で積立を行っており、令和元年度に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千円の積立を行ったことにより災害救助基金の残高は、目標額の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・地域福祉基金：令和元年度に廃止したことによる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・菅間一元歴史文化基金：本町の歴史文化の保全及び芸術文化の振興のために行う事業に対して取り崩す予定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・公共施設整備基金：現時点では、積立目標金額を具体的に設定してはいないが、将来的な公共施設の大規模改修に向けて、計画的な積立を行っていく。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・災害救助基金：今後の積み立ての予定はないが、使途にかなった取り崩しを行っていく予定</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令和元年度は収支の不足に伴う基金の取り崩しはなく、利子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千円の積立をしたことにより、財政調整基金の残高は前年度から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786,479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めまぐるしく変化する社会情勢に対応するため、財政調整基金の残高は、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億円を目標額とし、標準財政規模の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％の範囲内となるように努めることとしている。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19,952
19,615
41.63
7,157,227
6,720,466
360,356
5,079,717
6,192,999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mn-lt"/>
              <a:ea typeface="+mn-ea"/>
              <a:cs typeface="+mn-cs"/>
            </a:rPr>
            <a:t>有形固定資産減価償却率は、前年度から</a:t>
          </a:r>
          <a:r>
            <a:rPr kumimoji="1" lang="en-US" altLang="ja-JP" sz="1100">
              <a:solidFill>
                <a:schemeClr val="tx1"/>
              </a:solidFill>
              <a:effectLst/>
              <a:latin typeface="+mn-lt"/>
              <a:ea typeface="+mn-ea"/>
              <a:cs typeface="+mn-cs"/>
            </a:rPr>
            <a:t>0.8</a:t>
          </a:r>
          <a:r>
            <a:rPr kumimoji="1" lang="ja-JP" altLang="ja-JP" sz="1100">
              <a:solidFill>
                <a:schemeClr val="tx1"/>
              </a:solidFill>
              <a:effectLst/>
              <a:latin typeface="+mn-lt"/>
              <a:ea typeface="+mn-ea"/>
              <a:cs typeface="+mn-cs"/>
            </a:rPr>
            <a:t>ポイント上昇し、</a:t>
          </a:r>
          <a:r>
            <a:rPr kumimoji="1" lang="en-US" altLang="ja-JP" sz="1100">
              <a:solidFill>
                <a:schemeClr val="tx1"/>
              </a:solidFill>
              <a:effectLst/>
              <a:latin typeface="+mn-lt"/>
              <a:ea typeface="+mn-ea"/>
              <a:cs typeface="+mn-cs"/>
            </a:rPr>
            <a:t>70.6</a:t>
          </a:r>
          <a:r>
            <a:rPr kumimoji="1" lang="ja-JP" altLang="ja-JP" sz="1100">
              <a:solidFill>
                <a:schemeClr val="tx1"/>
              </a:solidFill>
              <a:effectLst/>
              <a:latin typeface="+mn-lt"/>
              <a:ea typeface="+mn-ea"/>
              <a:cs typeface="+mn-cs"/>
            </a:rPr>
            <a:t>％となっており、</a:t>
          </a:r>
          <a:r>
            <a:rPr kumimoji="1" lang="ja-JP" altLang="en-US" sz="1100">
              <a:solidFill>
                <a:schemeClr val="tx1"/>
              </a:solidFill>
              <a:effectLst/>
              <a:latin typeface="+mn-lt"/>
              <a:ea typeface="+mn-ea"/>
              <a:cs typeface="+mn-cs"/>
            </a:rPr>
            <a:t>昨年度より引き続き、</a:t>
          </a:r>
          <a:r>
            <a:rPr kumimoji="1" lang="ja-JP" altLang="ja-JP" sz="1100">
              <a:solidFill>
                <a:schemeClr val="tx1"/>
              </a:solidFill>
              <a:effectLst/>
              <a:latin typeface="+mn-lt"/>
              <a:ea typeface="+mn-ea"/>
              <a:cs typeface="+mn-cs"/>
            </a:rPr>
            <a:t>全国平均、埼玉県平均を上回っている。平成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年度から平成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年度にかけて大きく上昇している要因は、平成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年度に完成をした新庁舎の減価償却が開始されたこと等が要因となっている。</a:t>
          </a:r>
          <a:r>
            <a:rPr kumimoji="1" lang="ja-JP" altLang="en-US" sz="1100">
              <a:solidFill>
                <a:schemeClr val="tx1"/>
              </a:solidFill>
              <a:effectLst/>
              <a:latin typeface="+mn-lt"/>
              <a:ea typeface="+mn-ea"/>
              <a:cs typeface="+mn-cs"/>
            </a:rPr>
            <a:t>類似団体内順位も低く、現在、</a:t>
          </a:r>
          <a:r>
            <a:rPr kumimoji="1" lang="ja-JP" altLang="ja-JP" sz="1100">
              <a:solidFill>
                <a:schemeClr val="tx1"/>
              </a:solidFill>
              <a:effectLst/>
              <a:latin typeface="+mn-lt"/>
              <a:ea typeface="+mn-ea"/>
              <a:cs typeface="+mn-cs"/>
            </a:rPr>
            <a:t>公共施設</a:t>
          </a:r>
          <a:r>
            <a:rPr kumimoji="1" lang="ja-JP" altLang="en-US" sz="1100">
              <a:solidFill>
                <a:schemeClr val="tx1"/>
              </a:solidFill>
              <a:effectLst/>
              <a:latin typeface="+mn-lt"/>
              <a:ea typeface="+mn-ea"/>
              <a:cs typeface="+mn-cs"/>
            </a:rPr>
            <a:t>や</a:t>
          </a:r>
          <a:r>
            <a:rPr kumimoji="1" lang="ja-JP" altLang="ja-JP" sz="1100">
              <a:solidFill>
                <a:schemeClr val="tx1"/>
              </a:solidFill>
              <a:effectLst/>
              <a:latin typeface="+mn-lt"/>
              <a:ea typeface="+mn-ea"/>
              <a:cs typeface="+mn-cs"/>
            </a:rPr>
            <a:t>道路についても老朽化が進んでいることから、今後、</a:t>
          </a:r>
          <a:r>
            <a:rPr kumimoji="1" lang="ja-JP" altLang="en-US" sz="1100">
              <a:solidFill>
                <a:schemeClr val="tx1"/>
              </a:solidFill>
              <a:effectLst/>
              <a:latin typeface="+mn-lt"/>
              <a:ea typeface="+mn-ea"/>
              <a:cs typeface="+mn-cs"/>
            </a:rPr>
            <a:t>アセットマネジメントを</a:t>
          </a:r>
          <a:r>
            <a:rPr kumimoji="1" lang="ja-JP" altLang="ja-JP" sz="1100">
              <a:solidFill>
                <a:schemeClr val="tx1"/>
              </a:solidFill>
              <a:effectLst/>
              <a:latin typeface="+mn-lt"/>
              <a:ea typeface="+mn-ea"/>
              <a:cs typeface="+mn-cs"/>
            </a:rPr>
            <a:t>計画的に行っていく。</a:t>
          </a:r>
          <a:endParaRPr lang="ja-JP" altLang="ja-JP">
            <a:solidFill>
              <a:schemeClr val="tx1"/>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68" name="有形固定資産減価償却率平均値テキスト"/>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168529</xdr:rowOff>
    </xdr:from>
    <xdr:to>
      <xdr:col>23</xdr:col>
      <xdr:colOff>136525</xdr:colOff>
      <xdr:row>33</xdr:row>
      <xdr:rowOff>98679</xdr:rowOff>
    </xdr:to>
    <xdr:sp macro="" textlink="">
      <xdr:nvSpPr>
        <xdr:cNvPr id="79" name="楕円 78"/>
        <xdr:cNvSpPr/>
      </xdr:nvSpPr>
      <xdr:spPr>
        <a:xfrm>
          <a:off x="4711700" y="64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146956</xdr:rowOff>
    </xdr:from>
    <xdr:ext cx="405111" cy="259045"/>
    <xdr:sp macro="" textlink="">
      <xdr:nvSpPr>
        <xdr:cNvPr id="80" name="有形固定資産減価償却率該当値テキスト"/>
        <xdr:cNvSpPr txBox="1"/>
      </xdr:nvSpPr>
      <xdr:spPr>
        <a:xfrm>
          <a:off x="4813300" y="640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151257</xdr:rowOff>
    </xdr:from>
    <xdr:to>
      <xdr:col>19</xdr:col>
      <xdr:colOff>187325</xdr:colOff>
      <xdr:row>33</xdr:row>
      <xdr:rowOff>81407</xdr:rowOff>
    </xdr:to>
    <xdr:sp macro="" textlink="">
      <xdr:nvSpPr>
        <xdr:cNvPr id="81" name="楕円 80"/>
        <xdr:cNvSpPr/>
      </xdr:nvSpPr>
      <xdr:spPr>
        <a:xfrm>
          <a:off x="4000500" y="64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30607</xdr:rowOff>
    </xdr:from>
    <xdr:to>
      <xdr:col>23</xdr:col>
      <xdr:colOff>85725</xdr:colOff>
      <xdr:row>33</xdr:row>
      <xdr:rowOff>47879</xdr:rowOff>
    </xdr:to>
    <xdr:cxnSp macro="">
      <xdr:nvCxnSpPr>
        <xdr:cNvPr id="82" name="直線コネクタ 81"/>
        <xdr:cNvCxnSpPr/>
      </xdr:nvCxnSpPr>
      <xdr:spPr>
        <a:xfrm>
          <a:off x="4051300" y="6459982"/>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129667</xdr:rowOff>
    </xdr:from>
    <xdr:to>
      <xdr:col>15</xdr:col>
      <xdr:colOff>187325</xdr:colOff>
      <xdr:row>33</xdr:row>
      <xdr:rowOff>59817</xdr:rowOff>
    </xdr:to>
    <xdr:sp macro="" textlink="">
      <xdr:nvSpPr>
        <xdr:cNvPr id="83" name="楕円 82"/>
        <xdr:cNvSpPr/>
      </xdr:nvSpPr>
      <xdr:spPr>
        <a:xfrm>
          <a:off x="3238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9017</xdr:rowOff>
    </xdr:from>
    <xdr:to>
      <xdr:col>19</xdr:col>
      <xdr:colOff>136525</xdr:colOff>
      <xdr:row>33</xdr:row>
      <xdr:rowOff>30607</xdr:rowOff>
    </xdr:to>
    <xdr:cxnSp macro="">
      <xdr:nvCxnSpPr>
        <xdr:cNvPr id="84" name="直線コネクタ 83"/>
        <xdr:cNvCxnSpPr/>
      </xdr:nvCxnSpPr>
      <xdr:spPr>
        <a:xfrm>
          <a:off x="3289300" y="643839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110236</xdr:rowOff>
    </xdr:from>
    <xdr:to>
      <xdr:col>11</xdr:col>
      <xdr:colOff>187325</xdr:colOff>
      <xdr:row>33</xdr:row>
      <xdr:rowOff>40386</xdr:rowOff>
    </xdr:to>
    <xdr:sp macro="" textlink="">
      <xdr:nvSpPr>
        <xdr:cNvPr id="85" name="楕円 84"/>
        <xdr:cNvSpPr/>
      </xdr:nvSpPr>
      <xdr:spPr>
        <a:xfrm>
          <a:off x="24765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161036</xdr:rowOff>
    </xdr:from>
    <xdr:to>
      <xdr:col>15</xdr:col>
      <xdr:colOff>136525</xdr:colOff>
      <xdr:row>33</xdr:row>
      <xdr:rowOff>9017</xdr:rowOff>
    </xdr:to>
    <xdr:cxnSp macro="">
      <xdr:nvCxnSpPr>
        <xdr:cNvPr id="86" name="直線コネクタ 85"/>
        <xdr:cNvCxnSpPr/>
      </xdr:nvCxnSpPr>
      <xdr:spPr>
        <a:xfrm>
          <a:off x="2527300" y="6418961"/>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77470</xdr:rowOff>
    </xdr:from>
    <xdr:to>
      <xdr:col>7</xdr:col>
      <xdr:colOff>187325</xdr:colOff>
      <xdr:row>31</xdr:row>
      <xdr:rowOff>7620</xdr:rowOff>
    </xdr:to>
    <xdr:sp macro="" textlink="">
      <xdr:nvSpPr>
        <xdr:cNvPr id="87" name="楕円 86"/>
        <xdr:cNvSpPr/>
      </xdr:nvSpPr>
      <xdr:spPr>
        <a:xfrm>
          <a:off x="1714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128270</xdr:rowOff>
    </xdr:from>
    <xdr:to>
      <xdr:col>11</xdr:col>
      <xdr:colOff>136525</xdr:colOff>
      <xdr:row>32</xdr:row>
      <xdr:rowOff>161036</xdr:rowOff>
    </xdr:to>
    <xdr:cxnSp macro="">
      <xdr:nvCxnSpPr>
        <xdr:cNvPr id="88" name="直線コネクタ 87"/>
        <xdr:cNvCxnSpPr/>
      </xdr:nvCxnSpPr>
      <xdr:spPr>
        <a:xfrm>
          <a:off x="1765300" y="6043295"/>
          <a:ext cx="762000" cy="3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89" name="n_1aveValue有形固定資産減価償却率"/>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0"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1"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92" name="n_4aveValue有形固定資産減価償却率"/>
        <xdr:cNvSpPr txBox="1"/>
      </xdr:nvSpPr>
      <xdr:spPr>
        <a:xfrm>
          <a:off x="1562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72534</xdr:rowOff>
    </xdr:from>
    <xdr:ext cx="405111" cy="259045"/>
    <xdr:sp macro="" textlink="">
      <xdr:nvSpPr>
        <xdr:cNvPr id="93" name="n_1mainValue有形固定資産減価償却率"/>
        <xdr:cNvSpPr txBox="1"/>
      </xdr:nvSpPr>
      <xdr:spPr>
        <a:xfrm>
          <a:off x="3836044" y="650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50944</xdr:rowOff>
    </xdr:from>
    <xdr:ext cx="405111" cy="259045"/>
    <xdr:sp macro="" textlink="">
      <xdr:nvSpPr>
        <xdr:cNvPr id="94" name="n_2mainValue有形固定資産減価償却率"/>
        <xdr:cNvSpPr txBox="1"/>
      </xdr:nvSpPr>
      <xdr:spPr>
        <a:xfrm>
          <a:off x="3086744" y="648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31513</xdr:rowOff>
    </xdr:from>
    <xdr:ext cx="405111" cy="259045"/>
    <xdr:sp macro="" textlink="">
      <xdr:nvSpPr>
        <xdr:cNvPr id="95" name="n_3mainValue有形固定資産減価償却率"/>
        <xdr:cNvSpPr txBox="1"/>
      </xdr:nvSpPr>
      <xdr:spPr>
        <a:xfrm>
          <a:off x="2324744" y="646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24147</xdr:rowOff>
    </xdr:from>
    <xdr:ext cx="405111" cy="259045"/>
    <xdr:sp macro="" textlink="">
      <xdr:nvSpPr>
        <xdr:cNvPr id="96" name="n_4mainValue有形固定資産減価償却率"/>
        <xdr:cNvSpPr txBox="1"/>
      </xdr:nvSpPr>
      <xdr:spPr>
        <a:xfrm>
          <a:off x="1562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債務償還比率については、前年度から</a:t>
          </a:r>
          <a:r>
            <a:rPr kumimoji="1" lang="en-US" altLang="ja-JP" sz="1100">
              <a:solidFill>
                <a:schemeClr val="tx1"/>
              </a:solidFill>
              <a:effectLst/>
              <a:latin typeface="+mn-lt"/>
              <a:ea typeface="+mn-ea"/>
              <a:cs typeface="+mn-cs"/>
            </a:rPr>
            <a:t>48.2%</a:t>
          </a:r>
          <a:r>
            <a:rPr kumimoji="1" lang="ja-JP" altLang="ja-JP" sz="1100">
              <a:solidFill>
                <a:schemeClr val="tx1"/>
              </a:solidFill>
              <a:effectLst/>
              <a:latin typeface="+mn-lt"/>
              <a:ea typeface="+mn-ea"/>
              <a:cs typeface="+mn-cs"/>
            </a:rPr>
            <a:t>減少し、</a:t>
          </a:r>
          <a:r>
            <a:rPr kumimoji="1" lang="en-US" altLang="ja-JP" sz="1100">
              <a:solidFill>
                <a:schemeClr val="tx1"/>
              </a:solidFill>
              <a:effectLst/>
              <a:latin typeface="+mn-lt"/>
              <a:ea typeface="+mn-ea"/>
              <a:cs typeface="+mn-cs"/>
            </a:rPr>
            <a:t>488.7%</a:t>
          </a:r>
          <a:r>
            <a:rPr kumimoji="1" lang="ja-JP" altLang="ja-JP" sz="1100">
              <a:solidFill>
                <a:schemeClr val="tx1"/>
              </a:solidFill>
              <a:effectLst/>
              <a:latin typeface="+mn-lt"/>
              <a:ea typeface="+mn-ea"/>
              <a:cs typeface="+mn-cs"/>
            </a:rPr>
            <a:t>となっており、全国平均や埼玉県平均を下回っているが、類似団体内平均</a:t>
          </a:r>
          <a:r>
            <a:rPr kumimoji="1" lang="ja-JP" altLang="en-US" sz="1100">
              <a:solidFill>
                <a:schemeClr val="tx1"/>
              </a:solidFill>
              <a:effectLst/>
              <a:latin typeface="+mn-lt"/>
              <a:ea typeface="+mn-ea"/>
              <a:cs typeface="+mn-cs"/>
            </a:rPr>
            <a:t>とは近似している</a:t>
          </a:r>
          <a:r>
            <a:rPr kumimoji="1" lang="ja-JP" altLang="ja-JP" sz="1100">
              <a:solidFill>
                <a:schemeClr val="tx1"/>
              </a:solidFill>
              <a:effectLst/>
              <a:latin typeface="+mn-lt"/>
              <a:ea typeface="+mn-ea"/>
              <a:cs typeface="+mn-cs"/>
            </a:rPr>
            <a:t>。</a:t>
          </a:r>
          <a:endParaRPr lang="ja-JP" altLang="ja-JP">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近年、当該比率は</a:t>
          </a:r>
          <a:r>
            <a:rPr kumimoji="1" lang="ja-JP" altLang="ja-JP" sz="1100">
              <a:solidFill>
                <a:schemeClr val="tx1"/>
              </a:solidFill>
              <a:effectLst/>
              <a:latin typeface="+mn-lt"/>
              <a:ea typeface="+mn-ea"/>
              <a:cs typeface="+mn-cs"/>
            </a:rPr>
            <a:t>減少傾向にあるものの、今後も大きく数値が上昇することが無いよう、健全な財政運営</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努めていく。</a:t>
          </a:r>
          <a:endParaRPr lang="ja-JP" altLang="ja-JP">
            <a:solidFill>
              <a:schemeClr val="tx1"/>
            </a:solidFill>
            <a:effectLst/>
          </a:endParaRPr>
        </a:p>
        <a:p>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7" name="直線コネクタ 126"/>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8"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9" name="直線コネクタ 128"/>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32" name="債務償還比率平均値テキスト"/>
        <xdr:cNvSpPr txBox="1"/>
      </xdr:nvSpPr>
      <xdr:spPr>
        <a:xfrm>
          <a:off x="14846300" y="596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3" name="フローチャート: 判断 132"/>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4" name="フローチャート: 判断 133"/>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5" name="フローチャート: 判断 134"/>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6" name="フローチャート: 判断 135"/>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7" name="フローチャート: 判断 136"/>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49249</xdr:rowOff>
    </xdr:from>
    <xdr:to>
      <xdr:col>76</xdr:col>
      <xdr:colOff>73025</xdr:colOff>
      <xdr:row>30</xdr:row>
      <xdr:rowOff>150849</xdr:rowOff>
    </xdr:to>
    <xdr:sp macro="" textlink="">
      <xdr:nvSpPr>
        <xdr:cNvPr id="143" name="楕円 142"/>
        <xdr:cNvSpPr/>
      </xdr:nvSpPr>
      <xdr:spPr>
        <a:xfrm>
          <a:off x="14744700" y="59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72126</xdr:rowOff>
    </xdr:from>
    <xdr:ext cx="469744" cy="259045"/>
    <xdr:sp macro="" textlink="">
      <xdr:nvSpPr>
        <xdr:cNvPr id="144" name="債務償還比率該当値テキスト"/>
        <xdr:cNvSpPr txBox="1"/>
      </xdr:nvSpPr>
      <xdr:spPr>
        <a:xfrm>
          <a:off x="14846300" y="58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123580</xdr:rowOff>
    </xdr:from>
    <xdr:to>
      <xdr:col>72</xdr:col>
      <xdr:colOff>123825</xdr:colOff>
      <xdr:row>31</xdr:row>
      <xdr:rowOff>53730</xdr:rowOff>
    </xdr:to>
    <xdr:sp macro="" textlink="">
      <xdr:nvSpPr>
        <xdr:cNvPr id="145" name="楕円 144"/>
        <xdr:cNvSpPr/>
      </xdr:nvSpPr>
      <xdr:spPr>
        <a:xfrm>
          <a:off x="14033500" y="60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100049</xdr:rowOff>
    </xdr:from>
    <xdr:to>
      <xdr:col>76</xdr:col>
      <xdr:colOff>22225</xdr:colOff>
      <xdr:row>31</xdr:row>
      <xdr:rowOff>2930</xdr:rowOff>
    </xdr:to>
    <xdr:cxnSp macro="">
      <xdr:nvCxnSpPr>
        <xdr:cNvPr id="146" name="直線コネクタ 145"/>
        <xdr:cNvCxnSpPr/>
      </xdr:nvCxnSpPr>
      <xdr:spPr>
        <a:xfrm flipV="1">
          <a:off x="14084300" y="6015074"/>
          <a:ext cx="711200" cy="7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94470</xdr:rowOff>
    </xdr:from>
    <xdr:to>
      <xdr:col>68</xdr:col>
      <xdr:colOff>123825</xdr:colOff>
      <xdr:row>32</xdr:row>
      <xdr:rowOff>24620</xdr:rowOff>
    </xdr:to>
    <xdr:sp macro="" textlink="">
      <xdr:nvSpPr>
        <xdr:cNvPr id="147" name="楕円 146"/>
        <xdr:cNvSpPr/>
      </xdr:nvSpPr>
      <xdr:spPr>
        <a:xfrm>
          <a:off x="13271500" y="618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2930</xdr:rowOff>
    </xdr:from>
    <xdr:to>
      <xdr:col>72</xdr:col>
      <xdr:colOff>73025</xdr:colOff>
      <xdr:row>31</xdr:row>
      <xdr:rowOff>145270</xdr:rowOff>
    </xdr:to>
    <xdr:cxnSp macro="">
      <xdr:nvCxnSpPr>
        <xdr:cNvPr id="148" name="直線コネクタ 147"/>
        <xdr:cNvCxnSpPr/>
      </xdr:nvCxnSpPr>
      <xdr:spPr>
        <a:xfrm flipV="1">
          <a:off x="13322300" y="6089405"/>
          <a:ext cx="762000" cy="14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153960</xdr:rowOff>
    </xdr:from>
    <xdr:to>
      <xdr:col>64</xdr:col>
      <xdr:colOff>123825</xdr:colOff>
      <xdr:row>31</xdr:row>
      <xdr:rowOff>84110</xdr:rowOff>
    </xdr:to>
    <xdr:sp macro="" textlink="">
      <xdr:nvSpPr>
        <xdr:cNvPr id="149" name="楕円 148"/>
        <xdr:cNvSpPr/>
      </xdr:nvSpPr>
      <xdr:spPr>
        <a:xfrm>
          <a:off x="12509500" y="60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33310</xdr:rowOff>
    </xdr:from>
    <xdr:to>
      <xdr:col>68</xdr:col>
      <xdr:colOff>73025</xdr:colOff>
      <xdr:row>31</xdr:row>
      <xdr:rowOff>145270</xdr:rowOff>
    </xdr:to>
    <xdr:cxnSp macro="">
      <xdr:nvCxnSpPr>
        <xdr:cNvPr id="150" name="直線コネクタ 149"/>
        <xdr:cNvCxnSpPr/>
      </xdr:nvCxnSpPr>
      <xdr:spPr>
        <a:xfrm>
          <a:off x="12560300" y="6119785"/>
          <a:ext cx="762000" cy="1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91966</xdr:rowOff>
    </xdr:from>
    <xdr:to>
      <xdr:col>60</xdr:col>
      <xdr:colOff>123825</xdr:colOff>
      <xdr:row>31</xdr:row>
      <xdr:rowOff>22116</xdr:rowOff>
    </xdr:to>
    <xdr:sp macro="" textlink="">
      <xdr:nvSpPr>
        <xdr:cNvPr id="151" name="楕円 150"/>
        <xdr:cNvSpPr/>
      </xdr:nvSpPr>
      <xdr:spPr>
        <a:xfrm>
          <a:off x="11747500" y="60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142766</xdr:rowOff>
    </xdr:from>
    <xdr:to>
      <xdr:col>64</xdr:col>
      <xdr:colOff>73025</xdr:colOff>
      <xdr:row>31</xdr:row>
      <xdr:rowOff>33310</xdr:rowOff>
    </xdr:to>
    <xdr:cxnSp macro="">
      <xdr:nvCxnSpPr>
        <xdr:cNvPr id="152" name="直線コネクタ 151"/>
        <xdr:cNvCxnSpPr/>
      </xdr:nvCxnSpPr>
      <xdr:spPr>
        <a:xfrm>
          <a:off x="11798300" y="6057791"/>
          <a:ext cx="762000" cy="6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3" name="n_1aveValue債務償還比率"/>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4" name="n_2aveValue債務償還比率"/>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5" name="n_3aveValue債務償還比率"/>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6" name="n_4aveValue債務償還比率"/>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44857</xdr:rowOff>
    </xdr:from>
    <xdr:ext cx="469744" cy="259045"/>
    <xdr:sp macro="" textlink="">
      <xdr:nvSpPr>
        <xdr:cNvPr id="157" name="n_1mainValue債務償還比率"/>
        <xdr:cNvSpPr txBox="1"/>
      </xdr:nvSpPr>
      <xdr:spPr>
        <a:xfrm>
          <a:off x="13836727" y="61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15747</xdr:rowOff>
    </xdr:from>
    <xdr:ext cx="469744" cy="259045"/>
    <xdr:sp macro="" textlink="">
      <xdr:nvSpPr>
        <xdr:cNvPr id="158" name="n_2mainValue債務償還比率"/>
        <xdr:cNvSpPr txBox="1"/>
      </xdr:nvSpPr>
      <xdr:spPr>
        <a:xfrm>
          <a:off x="13087427" y="62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75237</xdr:rowOff>
    </xdr:from>
    <xdr:ext cx="469744" cy="259045"/>
    <xdr:sp macro="" textlink="">
      <xdr:nvSpPr>
        <xdr:cNvPr id="159" name="n_3mainValue債務償還比率"/>
        <xdr:cNvSpPr txBox="1"/>
      </xdr:nvSpPr>
      <xdr:spPr>
        <a:xfrm>
          <a:off x="12325427" y="616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13243</xdr:rowOff>
    </xdr:from>
    <xdr:ext cx="469744" cy="259045"/>
    <xdr:sp macro="" textlink="">
      <xdr:nvSpPr>
        <xdr:cNvPr id="160" name="n_4mainValue債務償還比率"/>
        <xdr:cNvSpPr txBox="1"/>
      </xdr:nvSpPr>
      <xdr:spPr>
        <a:xfrm>
          <a:off x="11563427" y="609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19,952
19,615
41.63
7,157,227
6,720,466
360,356
5,079,717
6,192,999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82550</xdr:rowOff>
    </xdr:from>
    <xdr:to>
      <xdr:col>24</xdr:col>
      <xdr:colOff>114300</xdr:colOff>
      <xdr:row>42</xdr:row>
      <xdr:rowOff>12700</xdr:rowOff>
    </xdr:to>
    <xdr:sp macro="" textlink="">
      <xdr:nvSpPr>
        <xdr:cNvPr id="74" name="楕円 73"/>
        <xdr:cNvSpPr/>
      </xdr:nvSpPr>
      <xdr:spPr>
        <a:xfrm>
          <a:off x="4584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168927</xdr:rowOff>
    </xdr:from>
    <xdr:ext cx="405111" cy="259045"/>
    <xdr:sp macro="" textlink="">
      <xdr:nvSpPr>
        <xdr:cNvPr id="75" name="【道路】&#10;有形固定資産減価償却率該当値テキスト"/>
        <xdr:cNvSpPr txBox="1"/>
      </xdr:nvSpPr>
      <xdr:spPr>
        <a:xfrm>
          <a:off x="4673600" y="702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90715</xdr:rowOff>
    </xdr:from>
    <xdr:to>
      <xdr:col>20</xdr:col>
      <xdr:colOff>38100</xdr:colOff>
      <xdr:row>42</xdr:row>
      <xdr:rowOff>20865</xdr:rowOff>
    </xdr:to>
    <xdr:sp macro="" textlink="">
      <xdr:nvSpPr>
        <xdr:cNvPr id="76" name="楕円 75"/>
        <xdr:cNvSpPr/>
      </xdr:nvSpPr>
      <xdr:spPr>
        <a:xfrm>
          <a:off x="37465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133350</xdr:rowOff>
    </xdr:from>
    <xdr:to>
      <xdr:col>24</xdr:col>
      <xdr:colOff>63500</xdr:colOff>
      <xdr:row>41</xdr:row>
      <xdr:rowOff>141515</xdr:rowOff>
    </xdr:to>
    <xdr:cxnSp macro="">
      <xdr:nvCxnSpPr>
        <xdr:cNvPr id="77" name="直線コネクタ 76"/>
        <xdr:cNvCxnSpPr/>
      </xdr:nvCxnSpPr>
      <xdr:spPr>
        <a:xfrm flipV="1">
          <a:off x="3797300" y="7162800"/>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98878</xdr:rowOff>
    </xdr:from>
    <xdr:to>
      <xdr:col>15</xdr:col>
      <xdr:colOff>101600</xdr:colOff>
      <xdr:row>42</xdr:row>
      <xdr:rowOff>29028</xdr:rowOff>
    </xdr:to>
    <xdr:sp macro="" textlink="">
      <xdr:nvSpPr>
        <xdr:cNvPr id="78" name="楕円 77"/>
        <xdr:cNvSpPr/>
      </xdr:nvSpPr>
      <xdr:spPr>
        <a:xfrm>
          <a:off x="2857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141515</xdr:rowOff>
    </xdr:from>
    <xdr:to>
      <xdr:col>19</xdr:col>
      <xdr:colOff>177800</xdr:colOff>
      <xdr:row>41</xdr:row>
      <xdr:rowOff>149678</xdr:rowOff>
    </xdr:to>
    <xdr:cxnSp macro="">
      <xdr:nvCxnSpPr>
        <xdr:cNvPr id="79" name="直線コネクタ 78"/>
        <xdr:cNvCxnSpPr/>
      </xdr:nvCxnSpPr>
      <xdr:spPr>
        <a:xfrm flipV="1">
          <a:off x="2908300" y="7170965"/>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103777</xdr:rowOff>
    </xdr:from>
    <xdr:to>
      <xdr:col>10</xdr:col>
      <xdr:colOff>165100</xdr:colOff>
      <xdr:row>42</xdr:row>
      <xdr:rowOff>33927</xdr:rowOff>
    </xdr:to>
    <xdr:sp macro="" textlink="">
      <xdr:nvSpPr>
        <xdr:cNvPr id="80" name="楕円 79"/>
        <xdr:cNvSpPr/>
      </xdr:nvSpPr>
      <xdr:spPr>
        <a:xfrm>
          <a:off x="19685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149678</xdr:rowOff>
    </xdr:from>
    <xdr:to>
      <xdr:col>15</xdr:col>
      <xdr:colOff>50800</xdr:colOff>
      <xdr:row>41</xdr:row>
      <xdr:rowOff>154577</xdr:rowOff>
    </xdr:to>
    <xdr:cxnSp macro="">
      <xdr:nvCxnSpPr>
        <xdr:cNvPr id="81" name="直線コネクタ 80"/>
        <xdr:cNvCxnSpPr/>
      </xdr:nvCxnSpPr>
      <xdr:spPr>
        <a:xfrm flipV="1">
          <a:off x="2019300" y="71791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123372</xdr:rowOff>
    </xdr:from>
    <xdr:to>
      <xdr:col>6</xdr:col>
      <xdr:colOff>38100</xdr:colOff>
      <xdr:row>42</xdr:row>
      <xdr:rowOff>53522</xdr:rowOff>
    </xdr:to>
    <xdr:sp macro="" textlink="">
      <xdr:nvSpPr>
        <xdr:cNvPr id="82" name="楕円 81"/>
        <xdr:cNvSpPr/>
      </xdr:nvSpPr>
      <xdr:spPr>
        <a:xfrm>
          <a:off x="1079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154577</xdr:rowOff>
    </xdr:from>
    <xdr:to>
      <xdr:col>10</xdr:col>
      <xdr:colOff>114300</xdr:colOff>
      <xdr:row>42</xdr:row>
      <xdr:rowOff>2722</xdr:rowOff>
    </xdr:to>
    <xdr:cxnSp macro="">
      <xdr:nvCxnSpPr>
        <xdr:cNvPr id="83" name="直線コネクタ 82"/>
        <xdr:cNvCxnSpPr/>
      </xdr:nvCxnSpPr>
      <xdr:spPr>
        <a:xfrm flipV="1">
          <a:off x="1130300" y="71840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道路】&#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5" name="n_2aveValue【道路】&#10;有形固定資産減価償却率"/>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6" name="n_3aveValue【道路】&#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11992</xdr:rowOff>
    </xdr:from>
    <xdr:ext cx="405111" cy="259045"/>
    <xdr:sp macro="" textlink="">
      <xdr:nvSpPr>
        <xdr:cNvPr id="88" name="n_1mainValue【道路】&#10;有形固定資産減価償却率"/>
        <xdr:cNvSpPr txBox="1"/>
      </xdr:nvSpPr>
      <xdr:spPr>
        <a:xfrm>
          <a:off x="3582044" y="721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20155</xdr:rowOff>
    </xdr:from>
    <xdr:ext cx="405111" cy="259045"/>
    <xdr:sp macro="" textlink="">
      <xdr:nvSpPr>
        <xdr:cNvPr id="89" name="n_2mainValue【道路】&#10;有形固定資産減価償却率"/>
        <xdr:cNvSpPr txBox="1"/>
      </xdr:nvSpPr>
      <xdr:spPr>
        <a:xfrm>
          <a:off x="2705744" y="722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25054</xdr:rowOff>
    </xdr:from>
    <xdr:ext cx="405111" cy="259045"/>
    <xdr:sp macro="" textlink="">
      <xdr:nvSpPr>
        <xdr:cNvPr id="90" name="n_3mainValue【道路】&#10;有形固定資産減価償却率"/>
        <xdr:cNvSpPr txBox="1"/>
      </xdr:nvSpPr>
      <xdr:spPr>
        <a:xfrm>
          <a:off x="1816744" y="722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44649</xdr:rowOff>
    </xdr:from>
    <xdr:ext cx="405111" cy="259045"/>
    <xdr:sp macro="" textlink="">
      <xdr:nvSpPr>
        <xdr:cNvPr id="91" name="n_4mainValue【道路】&#10;有形固定資産減価償却率"/>
        <xdr:cNvSpPr txBox="1"/>
      </xdr:nvSpPr>
      <xdr:spPr>
        <a:xfrm>
          <a:off x="927744" y="724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20" name="【道路】&#10;一人当たり延長平均値テキスト"/>
        <xdr:cNvSpPr txBox="1"/>
      </xdr:nvSpPr>
      <xdr:spPr>
        <a:xfrm>
          <a:off x="10515600"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121920</xdr:rowOff>
    </xdr:from>
    <xdr:to>
      <xdr:col>55</xdr:col>
      <xdr:colOff>50800</xdr:colOff>
      <xdr:row>40</xdr:row>
      <xdr:rowOff>52070</xdr:rowOff>
    </xdr:to>
    <xdr:sp macro="" textlink="">
      <xdr:nvSpPr>
        <xdr:cNvPr id="131" name="楕円 130"/>
        <xdr:cNvSpPr/>
      </xdr:nvSpPr>
      <xdr:spPr>
        <a:xfrm>
          <a:off x="104267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144797</xdr:rowOff>
    </xdr:from>
    <xdr:ext cx="534377" cy="259045"/>
    <xdr:sp macro="" textlink="">
      <xdr:nvSpPr>
        <xdr:cNvPr id="132" name="【道路】&#10;一人当たり延長該当値テキスト"/>
        <xdr:cNvSpPr txBox="1"/>
      </xdr:nvSpPr>
      <xdr:spPr>
        <a:xfrm>
          <a:off x="10515600" y="66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129731</xdr:rowOff>
    </xdr:from>
    <xdr:to>
      <xdr:col>50</xdr:col>
      <xdr:colOff>165100</xdr:colOff>
      <xdr:row>40</xdr:row>
      <xdr:rowOff>59881</xdr:rowOff>
    </xdr:to>
    <xdr:sp macro="" textlink="">
      <xdr:nvSpPr>
        <xdr:cNvPr id="133" name="楕円 132"/>
        <xdr:cNvSpPr/>
      </xdr:nvSpPr>
      <xdr:spPr>
        <a:xfrm>
          <a:off x="9588500" y="681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xdr:rowOff>
    </xdr:from>
    <xdr:to>
      <xdr:col>55</xdr:col>
      <xdr:colOff>0</xdr:colOff>
      <xdr:row>40</xdr:row>
      <xdr:rowOff>9081</xdr:rowOff>
    </xdr:to>
    <xdr:cxnSp macro="">
      <xdr:nvCxnSpPr>
        <xdr:cNvPr id="134" name="直線コネクタ 133"/>
        <xdr:cNvCxnSpPr/>
      </xdr:nvCxnSpPr>
      <xdr:spPr>
        <a:xfrm flipV="1">
          <a:off x="9639300" y="6859270"/>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134836</xdr:rowOff>
    </xdr:from>
    <xdr:to>
      <xdr:col>46</xdr:col>
      <xdr:colOff>38100</xdr:colOff>
      <xdr:row>40</xdr:row>
      <xdr:rowOff>64986</xdr:rowOff>
    </xdr:to>
    <xdr:sp macro="" textlink="">
      <xdr:nvSpPr>
        <xdr:cNvPr id="135" name="楕円 134"/>
        <xdr:cNvSpPr/>
      </xdr:nvSpPr>
      <xdr:spPr>
        <a:xfrm>
          <a:off x="8699500" y="68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9081</xdr:rowOff>
    </xdr:from>
    <xdr:to>
      <xdr:col>50</xdr:col>
      <xdr:colOff>114300</xdr:colOff>
      <xdr:row>40</xdr:row>
      <xdr:rowOff>14186</xdr:rowOff>
    </xdr:to>
    <xdr:cxnSp macro="">
      <xdr:nvCxnSpPr>
        <xdr:cNvPr id="136" name="直線コネクタ 135"/>
        <xdr:cNvCxnSpPr/>
      </xdr:nvCxnSpPr>
      <xdr:spPr>
        <a:xfrm flipV="1">
          <a:off x="8750300" y="6867081"/>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142507</xdr:rowOff>
    </xdr:from>
    <xdr:to>
      <xdr:col>41</xdr:col>
      <xdr:colOff>101600</xdr:colOff>
      <xdr:row>40</xdr:row>
      <xdr:rowOff>72657</xdr:rowOff>
    </xdr:to>
    <xdr:sp macro="" textlink="">
      <xdr:nvSpPr>
        <xdr:cNvPr id="137" name="楕円 136"/>
        <xdr:cNvSpPr/>
      </xdr:nvSpPr>
      <xdr:spPr>
        <a:xfrm>
          <a:off x="7810500" y="68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14186</xdr:rowOff>
    </xdr:from>
    <xdr:to>
      <xdr:col>45</xdr:col>
      <xdr:colOff>177800</xdr:colOff>
      <xdr:row>40</xdr:row>
      <xdr:rowOff>21857</xdr:rowOff>
    </xdr:to>
    <xdr:cxnSp macro="">
      <xdr:nvCxnSpPr>
        <xdr:cNvPr id="138" name="直線コネクタ 137"/>
        <xdr:cNvCxnSpPr/>
      </xdr:nvCxnSpPr>
      <xdr:spPr>
        <a:xfrm flipV="1">
          <a:off x="7861300" y="6872186"/>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150775</xdr:rowOff>
    </xdr:from>
    <xdr:to>
      <xdr:col>36</xdr:col>
      <xdr:colOff>165100</xdr:colOff>
      <xdr:row>41</xdr:row>
      <xdr:rowOff>80925</xdr:rowOff>
    </xdr:to>
    <xdr:sp macro="" textlink="">
      <xdr:nvSpPr>
        <xdr:cNvPr id="139" name="楕円 138"/>
        <xdr:cNvSpPr/>
      </xdr:nvSpPr>
      <xdr:spPr>
        <a:xfrm>
          <a:off x="6921500" y="70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21857</xdr:rowOff>
    </xdr:from>
    <xdr:to>
      <xdr:col>41</xdr:col>
      <xdr:colOff>50800</xdr:colOff>
      <xdr:row>41</xdr:row>
      <xdr:rowOff>30125</xdr:rowOff>
    </xdr:to>
    <xdr:cxnSp macro="">
      <xdr:nvCxnSpPr>
        <xdr:cNvPr id="140" name="直線コネクタ 139"/>
        <xdr:cNvCxnSpPr/>
      </xdr:nvCxnSpPr>
      <xdr:spPr>
        <a:xfrm flipV="1">
          <a:off x="6972300" y="6879857"/>
          <a:ext cx="889000" cy="17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41" name="n_1aveValue【道路】&#10;一人当たり延長"/>
        <xdr:cNvSpPr txBox="1"/>
      </xdr:nvSpPr>
      <xdr:spPr>
        <a:xfrm>
          <a:off x="93594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42" name="n_2aveValue【道路】&#10;一人当たり延長"/>
        <xdr:cNvSpPr txBox="1"/>
      </xdr:nvSpPr>
      <xdr:spPr>
        <a:xfrm>
          <a:off x="8483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43" name="n_3aveValue【道路】&#10;一人当たり延長"/>
        <xdr:cNvSpPr txBox="1"/>
      </xdr:nvSpPr>
      <xdr:spPr>
        <a:xfrm>
          <a:off x="7594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44" name="n_4aveValue【道路】&#10;一人当たり延長"/>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76408</xdr:rowOff>
    </xdr:from>
    <xdr:ext cx="534377" cy="259045"/>
    <xdr:sp macro="" textlink="">
      <xdr:nvSpPr>
        <xdr:cNvPr id="145" name="n_1mainValue【道路】&#10;一人当たり延長"/>
        <xdr:cNvSpPr txBox="1"/>
      </xdr:nvSpPr>
      <xdr:spPr>
        <a:xfrm>
          <a:off x="9359411" y="659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81513</xdr:rowOff>
    </xdr:from>
    <xdr:ext cx="534377" cy="259045"/>
    <xdr:sp macro="" textlink="">
      <xdr:nvSpPr>
        <xdr:cNvPr id="146" name="n_2mainValue【道路】&#10;一人当たり延長"/>
        <xdr:cNvSpPr txBox="1"/>
      </xdr:nvSpPr>
      <xdr:spPr>
        <a:xfrm>
          <a:off x="8483111" y="659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89184</xdr:rowOff>
    </xdr:from>
    <xdr:ext cx="534377" cy="259045"/>
    <xdr:sp macro="" textlink="">
      <xdr:nvSpPr>
        <xdr:cNvPr id="147" name="n_3mainValue【道路】&#10;一人当たり延長"/>
        <xdr:cNvSpPr txBox="1"/>
      </xdr:nvSpPr>
      <xdr:spPr>
        <a:xfrm>
          <a:off x="7594111" y="66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72052</xdr:rowOff>
    </xdr:from>
    <xdr:ext cx="534377" cy="259045"/>
    <xdr:sp macro="" textlink="">
      <xdr:nvSpPr>
        <xdr:cNvPr id="148" name="n_4mainValue【道路】&#10;一人当たり延長"/>
        <xdr:cNvSpPr txBox="1"/>
      </xdr:nvSpPr>
      <xdr:spPr>
        <a:xfrm>
          <a:off x="6705111" y="71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7" name="【橋りょう・トンネル】&#10;有形固定資産減価償却率平均値テキスト"/>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25400</xdr:rowOff>
    </xdr:from>
    <xdr:to>
      <xdr:col>24</xdr:col>
      <xdr:colOff>114300</xdr:colOff>
      <xdr:row>60</xdr:row>
      <xdr:rowOff>127000</xdr:rowOff>
    </xdr:to>
    <xdr:sp macro="" textlink="">
      <xdr:nvSpPr>
        <xdr:cNvPr id="188" name="楕円 187"/>
        <xdr:cNvSpPr/>
      </xdr:nvSpPr>
      <xdr:spPr>
        <a:xfrm>
          <a:off x="4584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48277</xdr:rowOff>
    </xdr:from>
    <xdr:ext cx="405111" cy="259045"/>
    <xdr:sp macro="" textlink="">
      <xdr:nvSpPr>
        <xdr:cNvPr id="189" name="【橋りょう・トンネル】&#10;有形固定資産減価償却率該当値テキスト"/>
        <xdr:cNvSpPr txBox="1"/>
      </xdr:nvSpPr>
      <xdr:spPr>
        <a:xfrm>
          <a:off x="4673600"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190" name="楕円 189"/>
        <xdr:cNvSpPr/>
      </xdr:nvSpPr>
      <xdr:spPr>
        <a:xfrm>
          <a:off x="3746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51435</xdr:rowOff>
    </xdr:from>
    <xdr:to>
      <xdr:col>24</xdr:col>
      <xdr:colOff>63500</xdr:colOff>
      <xdr:row>60</xdr:row>
      <xdr:rowOff>76200</xdr:rowOff>
    </xdr:to>
    <xdr:cxnSp macro="">
      <xdr:nvCxnSpPr>
        <xdr:cNvPr id="191" name="直線コネクタ 190"/>
        <xdr:cNvCxnSpPr/>
      </xdr:nvCxnSpPr>
      <xdr:spPr>
        <a:xfrm>
          <a:off x="3797300" y="103384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153035</xdr:rowOff>
    </xdr:from>
    <xdr:to>
      <xdr:col>15</xdr:col>
      <xdr:colOff>101600</xdr:colOff>
      <xdr:row>60</xdr:row>
      <xdr:rowOff>83185</xdr:rowOff>
    </xdr:to>
    <xdr:sp macro="" textlink="">
      <xdr:nvSpPr>
        <xdr:cNvPr id="192" name="楕円 191"/>
        <xdr:cNvSpPr/>
      </xdr:nvSpPr>
      <xdr:spPr>
        <a:xfrm>
          <a:off x="2857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32385</xdr:rowOff>
    </xdr:from>
    <xdr:to>
      <xdr:col>19</xdr:col>
      <xdr:colOff>177800</xdr:colOff>
      <xdr:row>60</xdr:row>
      <xdr:rowOff>51435</xdr:rowOff>
    </xdr:to>
    <xdr:cxnSp macro="">
      <xdr:nvCxnSpPr>
        <xdr:cNvPr id="193" name="直線コネクタ 192"/>
        <xdr:cNvCxnSpPr/>
      </xdr:nvCxnSpPr>
      <xdr:spPr>
        <a:xfrm>
          <a:off x="2908300" y="103193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94" name="楕円 193"/>
        <xdr:cNvSpPr/>
      </xdr:nvSpPr>
      <xdr:spPr>
        <a:xfrm>
          <a:off x="1968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xdr:rowOff>
    </xdr:from>
    <xdr:to>
      <xdr:col>15</xdr:col>
      <xdr:colOff>50800</xdr:colOff>
      <xdr:row>60</xdr:row>
      <xdr:rowOff>32385</xdr:rowOff>
    </xdr:to>
    <xdr:cxnSp macro="">
      <xdr:nvCxnSpPr>
        <xdr:cNvPr id="195" name="直線コネクタ 194"/>
        <xdr:cNvCxnSpPr/>
      </xdr:nvCxnSpPr>
      <xdr:spPr>
        <a:xfrm>
          <a:off x="2019300" y="102889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90170</xdr:rowOff>
    </xdr:from>
    <xdr:to>
      <xdr:col>6</xdr:col>
      <xdr:colOff>38100</xdr:colOff>
      <xdr:row>60</xdr:row>
      <xdr:rowOff>20320</xdr:rowOff>
    </xdr:to>
    <xdr:sp macro="" textlink="">
      <xdr:nvSpPr>
        <xdr:cNvPr id="196" name="楕円 195"/>
        <xdr:cNvSpPr/>
      </xdr:nvSpPr>
      <xdr:spPr>
        <a:xfrm>
          <a:off x="1079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140970</xdr:rowOff>
    </xdr:from>
    <xdr:to>
      <xdr:col>10</xdr:col>
      <xdr:colOff>114300</xdr:colOff>
      <xdr:row>60</xdr:row>
      <xdr:rowOff>1905</xdr:rowOff>
    </xdr:to>
    <xdr:cxnSp macro="">
      <xdr:nvCxnSpPr>
        <xdr:cNvPr id="197" name="直線コネクタ 196"/>
        <xdr:cNvCxnSpPr/>
      </xdr:nvCxnSpPr>
      <xdr:spPr>
        <a:xfrm>
          <a:off x="1130300" y="10256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98" name="n_1aveValue【橋りょう・トンネル】&#10;有形固定資産減価償却率"/>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9" name="n_2aveValue【橋りょう・トンネル】&#10;有形固定資産減価償却率"/>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200" name="n_3aveValue【橋りょう・トンネル】&#10;有形固定資産減価償却率"/>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123842</xdr:rowOff>
    </xdr:from>
    <xdr:ext cx="405111" cy="259045"/>
    <xdr:sp macro="" textlink="">
      <xdr:nvSpPr>
        <xdr:cNvPr id="201" name="n_4aveValue【橋りょう・トンネル】&#10;有形固定資産減価償却率"/>
        <xdr:cNvSpPr txBox="1"/>
      </xdr:nvSpPr>
      <xdr:spPr>
        <a:xfrm>
          <a:off x="927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118762</xdr:rowOff>
    </xdr:from>
    <xdr:ext cx="405111" cy="259045"/>
    <xdr:sp macro="" textlink="">
      <xdr:nvSpPr>
        <xdr:cNvPr id="202" name="n_1mainValue【橋りょう・トンネル】&#10;有形固定資産減価償却率"/>
        <xdr:cNvSpPr txBox="1"/>
      </xdr:nvSpPr>
      <xdr:spPr>
        <a:xfrm>
          <a:off x="35820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99712</xdr:rowOff>
    </xdr:from>
    <xdr:ext cx="405111" cy="259045"/>
    <xdr:sp macro="" textlink="">
      <xdr:nvSpPr>
        <xdr:cNvPr id="203" name="n_2mainValue【橋りょう・トンネル】&#10;有形固定資産減価償却率"/>
        <xdr:cNvSpPr txBox="1"/>
      </xdr:nvSpPr>
      <xdr:spPr>
        <a:xfrm>
          <a:off x="2705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4" name="n_3mainValue【橋りょう・トンネ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36847</xdr:rowOff>
    </xdr:from>
    <xdr:ext cx="405111" cy="259045"/>
    <xdr:sp macro="" textlink="">
      <xdr:nvSpPr>
        <xdr:cNvPr id="205" name="n_4mainValue【橋りょう・トンネル】&#10;有形固定資産減価償却率"/>
        <xdr:cNvSpPr txBox="1"/>
      </xdr:nvSpPr>
      <xdr:spPr>
        <a:xfrm>
          <a:off x="927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32" name="【橋りょう・トンネル】&#10;一人当たり有形固定資産（償却資産）額平均値テキスト"/>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132167</xdr:rowOff>
    </xdr:from>
    <xdr:to>
      <xdr:col>55</xdr:col>
      <xdr:colOff>50800</xdr:colOff>
      <xdr:row>62</xdr:row>
      <xdr:rowOff>62317</xdr:rowOff>
    </xdr:to>
    <xdr:sp macro="" textlink="">
      <xdr:nvSpPr>
        <xdr:cNvPr id="243" name="楕円 242"/>
        <xdr:cNvSpPr/>
      </xdr:nvSpPr>
      <xdr:spPr>
        <a:xfrm>
          <a:off x="10426700" y="1059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110594</xdr:rowOff>
    </xdr:from>
    <xdr:ext cx="599010" cy="259045"/>
    <xdr:sp macro="" textlink="">
      <xdr:nvSpPr>
        <xdr:cNvPr id="244" name="【橋りょう・トンネル】&#10;一人当たり有形固定資産（償却資産）額該当値テキスト"/>
        <xdr:cNvSpPr txBox="1"/>
      </xdr:nvSpPr>
      <xdr:spPr>
        <a:xfrm>
          <a:off x="10515600" y="1056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140588</xdr:rowOff>
    </xdr:from>
    <xdr:to>
      <xdr:col>50</xdr:col>
      <xdr:colOff>165100</xdr:colOff>
      <xdr:row>62</xdr:row>
      <xdr:rowOff>70738</xdr:rowOff>
    </xdr:to>
    <xdr:sp macro="" textlink="">
      <xdr:nvSpPr>
        <xdr:cNvPr id="245" name="楕円 244"/>
        <xdr:cNvSpPr/>
      </xdr:nvSpPr>
      <xdr:spPr>
        <a:xfrm>
          <a:off x="9588500" y="1059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11517</xdr:rowOff>
    </xdr:from>
    <xdr:to>
      <xdr:col>55</xdr:col>
      <xdr:colOff>0</xdr:colOff>
      <xdr:row>62</xdr:row>
      <xdr:rowOff>19938</xdr:rowOff>
    </xdr:to>
    <xdr:cxnSp macro="">
      <xdr:nvCxnSpPr>
        <xdr:cNvPr id="246" name="直線コネクタ 245"/>
        <xdr:cNvCxnSpPr/>
      </xdr:nvCxnSpPr>
      <xdr:spPr>
        <a:xfrm flipV="1">
          <a:off x="9639300" y="10641417"/>
          <a:ext cx="8382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149529</xdr:rowOff>
    </xdr:from>
    <xdr:to>
      <xdr:col>46</xdr:col>
      <xdr:colOff>38100</xdr:colOff>
      <xdr:row>62</xdr:row>
      <xdr:rowOff>79679</xdr:rowOff>
    </xdr:to>
    <xdr:sp macro="" textlink="">
      <xdr:nvSpPr>
        <xdr:cNvPr id="247" name="楕円 246"/>
        <xdr:cNvSpPr/>
      </xdr:nvSpPr>
      <xdr:spPr>
        <a:xfrm>
          <a:off x="8699500" y="1060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19938</xdr:rowOff>
    </xdr:from>
    <xdr:to>
      <xdr:col>50</xdr:col>
      <xdr:colOff>114300</xdr:colOff>
      <xdr:row>62</xdr:row>
      <xdr:rowOff>28879</xdr:rowOff>
    </xdr:to>
    <xdr:cxnSp macro="">
      <xdr:nvCxnSpPr>
        <xdr:cNvPr id="248" name="直線コネクタ 247"/>
        <xdr:cNvCxnSpPr/>
      </xdr:nvCxnSpPr>
      <xdr:spPr>
        <a:xfrm flipV="1">
          <a:off x="8750300" y="10649838"/>
          <a:ext cx="8890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152542</xdr:rowOff>
    </xdr:from>
    <xdr:to>
      <xdr:col>41</xdr:col>
      <xdr:colOff>101600</xdr:colOff>
      <xdr:row>62</xdr:row>
      <xdr:rowOff>82692</xdr:rowOff>
    </xdr:to>
    <xdr:sp macro="" textlink="">
      <xdr:nvSpPr>
        <xdr:cNvPr id="249" name="楕円 248"/>
        <xdr:cNvSpPr/>
      </xdr:nvSpPr>
      <xdr:spPr>
        <a:xfrm>
          <a:off x="7810500" y="106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28879</xdr:rowOff>
    </xdr:from>
    <xdr:to>
      <xdr:col>45</xdr:col>
      <xdr:colOff>177800</xdr:colOff>
      <xdr:row>62</xdr:row>
      <xdr:rowOff>31892</xdr:rowOff>
    </xdr:to>
    <xdr:cxnSp macro="">
      <xdr:nvCxnSpPr>
        <xdr:cNvPr id="250" name="直線コネクタ 249"/>
        <xdr:cNvCxnSpPr/>
      </xdr:nvCxnSpPr>
      <xdr:spPr>
        <a:xfrm flipV="1">
          <a:off x="7861300" y="10658779"/>
          <a:ext cx="88900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156742</xdr:rowOff>
    </xdr:from>
    <xdr:to>
      <xdr:col>36</xdr:col>
      <xdr:colOff>165100</xdr:colOff>
      <xdr:row>62</xdr:row>
      <xdr:rowOff>86892</xdr:rowOff>
    </xdr:to>
    <xdr:sp macro="" textlink="">
      <xdr:nvSpPr>
        <xdr:cNvPr id="251" name="楕円 250"/>
        <xdr:cNvSpPr/>
      </xdr:nvSpPr>
      <xdr:spPr>
        <a:xfrm>
          <a:off x="6921500" y="106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31892</xdr:rowOff>
    </xdr:from>
    <xdr:to>
      <xdr:col>41</xdr:col>
      <xdr:colOff>50800</xdr:colOff>
      <xdr:row>62</xdr:row>
      <xdr:rowOff>36092</xdr:rowOff>
    </xdr:to>
    <xdr:cxnSp macro="">
      <xdr:nvCxnSpPr>
        <xdr:cNvPr id="252" name="直線コネクタ 251"/>
        <xdr:cNvCxnSpPr/>
      </xdr:nvCxnSpPr>
      <xdr:spPr>
        <a:xfrm flipV="1">
          <a:off x="6972300" y="10661792"/>
          <a:ext cx="889000" cy="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53" name="n_1aveValue【橋りょう・トンネル】&#10;一人当たり有形固定資産（償却資産）額"/>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54" name="n_2aveValue【橋りょう・トンネル】&#10;一人当たり有形固定資産（償却資産）額"/>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55" name="n_3aveValue【橋りょう・トンネル】&#10;一人当たり有形固定資産（償却資産）額"/>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56" name="n_4aveValue【橋りょう・トンネル】&#10;一人当たり有形固定資産（償却資産）額"/>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61865</xdr:rowOff>
    </xdr:from>
    <xdr:ext cx="599010" cy="259045"/>
    <xdr:sp macro="" textlink="">
      <xdr:nvSpPr>
        <xdr:cNvPr id="257" name="n_1mainValue【橋りょう・トンネル】&#10;一人当たり有形固定資産（償却資産）額"/>
        <xdr:cNvSpPr txBox="1"/>
      </xdr:nvSpPr>
      <xdr:spPr>
        <a:xfrm>
          <a:off x="9327095" y="1069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70806</xdr:rowOff>
    </xdr:from>
    <xdr:ext cx="599010" cy="259045"/>
    <xdr:sp macro="" textlink="">
      <xdr:nvSpPr>
        <xdr:cNvPr id="258" name="n_2mainValue【橋りょう・トンネル】&#10;一人当たり有形固定資産（償却資産）額"/>
        <xdr:cNvSpPr txBox="1"/>
      </xdr:nvSpPr>
      <xdr:spPr>
        <a:xfrm>
          <a:off x="8450795" y="1070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73819</xdr:rowOff>
    </xdr:from>
    <xdr:ext cx="599010" cy="259045"/>
    <xdr:sp macro="" textlink="">
      <xdr:nvSpPr>
        <xdr:cNvPr id="259" name="n_3mainValue【橋りょう・トンネル】&#10;一人当たり有形固定資産（償却資産）額"/>
        <xdr:cNvSpPr txBox="1"/>
      </xdr:nvSpPr>
      <xdr:spPr>
        <a:xfrm>
          <a:off x="7561795" y="1070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78019</xdr:rowOff>
    </xdr:from>
    <xdr:ext cx="599010" cy="259045"/>
    <xdr:sp macro="" textlink="">
      <xdr:nvSpPr>
        <xdr:cNvPr id="260" name="n_4mainValue【橋りょう・トンネル】&#10;一人当たり有形固定資産（償却資産）額"/>
        <xdr:cNvSpPr txBox="1"/>
      </xdr:nvSpPr>
      <xdr:spPr>
        <a:xfrm>
          <a:off x="6672795" y="1070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17" name="直線コネクタ 316"/>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18"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19" name="直線コネクタ 318"/>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20"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21" name="直線コネクタ 320"/>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140987</xdr:rowOff>
    </xdr:from>
    <xdr:ext cx="405111" cy="259045"/>
    <xdr:sp macro="" textlink="">
      <xdr:nvSpPr>
        <xdr:cNvPr id="322" name="【認定こども園・幼稚園・保育所】&#10;有形固定資産減価償却率平均値テキスト"/>
        <xdr:cNvSpPr txBox="1"/>
      </xdr:nvSpPr>
      <xdr:spPr>
        <a:xfrm>
          <a:off x="16357600" y="631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323" name="フローチャート: 判断 322"/>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324" name="フローチャート: 判断 323"/>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325" name="フローチャート: 判断 324"/>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326" name="フローチャート: 判断 325"/>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327" name="フローチャート: 判断 326"/>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147320</xdr:rowOff>
    </xdr:from>
    <xdr:to>
      <xdr:col>85</xdr:col>
      <xdr:colOff>177800</xdr:colOff>
      <xdr:row>37</xdr:row>
      <xdr:rowOff>77470</xdr:rowOff>
    </xdr:to>
    <xdr:sp macro="" textlink="">
      <xdr:nvSpPr>
        <xdr:cNvPr id="333" name="楕円 332"/>
        <xdr:cNvSpPr/>
      </xdr:nvSpPr>
      <xdr:spPr>
        <a:xfrm>
          <a:off x="16268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170197</xdr:rowOff>
    </xdr:from>
    <xdr:ext cx="405111" cy="259045"/>
    <xdr:sp macro="" textlink="">
      <xdr:nvSpPr>
        <xdr:cNvPr id="334" name="【認定こども園・幼稚園・保育所】&#10;有形固定資産減価償却率該当値テキスト"/>
        <xdr:cNvSpPr txBox="1"/>
      </xdr:nvSpPr>
      <xdr:spPr>
        <a:xfrm>
          <a:off x="16357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335" name="楕円 334"/>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26670</xdr:rowOff>
    </xdr:to>
    <xdr:cxnSp macro="">
      <xdr:nvCxnSpPr>
        <xdr:cNvPr id="336" name="直線コネクタ 335"/>
        <xdr:cNvCxnSpPr/>
      </xdr:nvCxnSpPr>
      <xdr:spPr>
        <a:xfrm>
          <a:off x="15481300" y="63284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67310</xdr:rowOff>
    </xdr:from>
    <xdr:to>
      <xdr:col>76</xdr:col>
      <xdr:colOff>165100</xdr:colOff>
      <xdr:row>36</xdr:row>
      <xdr:rowOff>168910</xdr:rowOff>
    </xdr:to>
    <xdr:sp macro="" textlink="">
      <xdr:nvSpPr>
        <xdr:cNvPr id="337" name="楕円 336"/>
        <xdr:cNvSpPr/>
      </xdr:nvSpPr>
      <xdr:spPr>
        <a:xfrm>
          <a:off x="14541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118110</xdr:rowOff>
    </xdr:from>
    <xdr:to>
      <xdr:col>81</xdr:col>
      <xdr:colOff>50800</xdr:colOff>
      <xdr:row>36</xdr:row>
      <xdr:rowOff>156210</xdr:rowOff>
    </xdr:to>
    <xdr:cxnSp macro="">
      <xdr:nvCxnSpPr>
        <xdr:cNvPr id="338" name="直線コネクタ 337"/>
        <xdr:cNvCxnSpPr/>
      </xdr:nvCxnSpPr>
      <xdr:spPr>
        <a:xfrm>
          <a:off x="14592300" y="62903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25400</xdr:rowOff>
    </xdr:from>
    <xdr:to>
      <xdr:col>72</xdr:col>
      <xdr:colOff>38100</xdr:colOff>
      <xdr:row>36</xdr:row>
      <xdr:rowOff>127000</xdr:rowOff>
    </xdr:to>
    <xdr:sp macro="" textlink="">
      <xdr:nvSpPr>
        <xdr:cNvPr id="339" name="楕円 338"/>
        <xdr:cNvSpPr/>
      </xdr:nvSpPr>
      <xdr:spPr>
        <a:xfrm>
          <a:off x="1365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76200</xdr:rowOff>
    </xdr:from>
    <xdr:to>
      <xdr:col>76</xdr:col>
      <xdr:colOff>114300</xdr:colOff>
      <xdr:row>36</xdr:row>
      <xdr:rowOff>118110</xdr:rowOff>
    </xdr:to>
    <xdr:cxnSp macro="">
      <xdr:nvCxnSpPr>
        <xdr:cNvPr id="340" name="直線コネクタ 339"/>
        <xdr:cNvCxnSpPr/>
      </xdr:nvCxnSpPr>
      <xdr:spPr>
        <a:xfrm>
          <a:off x="13703300" y="62484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160655</xdr:rowOff>
    </xdr:from>
    <xdr:to>
      <xdr:col>67</xdr:col>
      <xdr:colOff>101600</xdr:colOff>
      <xdr:row>36</xdr:row>
      <xdr:rowOff>90805</xdr:rowOff>
    </xdr:to>
    <xdr:sp macro="" textlink="">
      <xdr:nvSpPr>
        <xdr:cNvPr id="341" name="楕円 340"/>
        <xdr:cNvSpPr/>
      </xdr:nvSpPr>
      <xdr:spPr>
        <a:xfrm>
          <a:off x="12763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40005</xdr:rowOff>
    </xdr:from>
    <xdr:to>
      <xdr:col>71</xdr:col>
      <xdr:colOff>177800</xdr:colOff>
      <xdr:row>36</xdr:row>
      <xdr:rowOff>76200</xdr:rowOff>
    </xdr:to>
    <xdr:cxnSp macro="">
      <xdr:nvCxnSpPr>
        <xdr:cNvPr id="342" name="直線コネクタ 341"/>
        <xdr:cNvCxnSpPr/>
      </xdr:nvCxnSpPr>
      <xdr:spPr>
        <a:xfrm>
          <a:off x="12814300" y="62122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93362</xdr:rowOff>
    </xdr:from>
    <xdr:ext cx="405111" cy="259045"/>
    <xdr:sp macro="" textlink="">
      <xdr:nvSpPr>
        <xdr:cNvPr id="343" name="n_1aveValue【認定こども園・幼稚園・保育所】&#10;有形固定資産減価償却率"/>
        <xdr:cNvSpPr txBox="1"/>
      </xdr:nvSpPr>
      <xdr:spPr>
        <a:xfrm>
          <a:off x="152660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344" name="n_2aveValue【認定こども園・幼稚園・保育所】&#10;有形固定資産減価償却率"/>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89552</xdr:rowOff>
    </xdr:from>
    <xdr:ext cx="405111" cy="259045"/>
    <xdr:sp macro="" textlink="">
      <xdr:nvSpPr>
        <xdr:cNvPr id="345" name="n_3aveValue【認定こども園・幼稚園・保育所】&#10;有形固定資産減価償却率"/>
        <xdr:cNvSpPr txBox="1"/>
      </xdr:nvSpPr>
      <xdr:spPr>
        <a:xfrm>
          <a:off x="13500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346" name="n_4aveValue【認定こども園・幼稚園・保育所】&#10;有形固定資産減価償却率"/>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52087</xdr:rowOff>
    </xdr:from>
    <xdr:ext cx="405111" cy="259045"/>
    <xdr:sp macro="" textlink="">
      <xdr:nvSpPr>
        <xdr:cNvPr id="347" name="n_1main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13987</xdr:rowOff>
    </xdr:from>
    <xdr:ext cx="405111" cy="259045"/>
    <xdr:sp macro="" textlink="">
      <xdr:nvSpPr>
        <xdr:cNvPr id="348" name="n_2mainValue【認定こども園・幼稚園・保育所】&#10;有形固定資産減価償却率"/>
        <xdr:cNvSpPr txBox="1"/>
      </xdr:nvSpPr>
      <xdr:spPr>
        <a:xfrm>
          <a:off x="14389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143527</xdr:rowOff>
    </xdr:from>
    <xdr:ext cx="405111" cy="259045"/>
    <xdr:sp macro="" textlink="">
      <xdr:nvSpPr>
        <xdr:cNvPr id="349" name="n_3mainValue【認定こども園・幼稚園・保育所】&#10;有形固定資産減価償却率"/>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107332</xdr:rowOff>
    </xdr:from>
    <xdr:ext cx="405111" cy="259045"/>
    <xdr:sp macro="" textlink="">
      <xdr:nvSpPr>
        <xdr:cNvPr id="350" name="n_4mainValue【認定こども園・幼稚園・保育所】&#10;有形固定資産減価償却率"/>
        <xdr:cNvSpPr txBox="1"/>
      </xdr:nvSpPr>
      <xdr:spPr>
        <a:xfrm>
          <a:off x="12611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2" name="テキスト ボックス 3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4" name="テキスト ボックス 3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6" name="テキスト ボックス 3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8" name="テキスト ボックス 3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0" name="テキスト ボックス 3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372" name="直線コネクタ 371"/>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373"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374" name="直線コネクタ 373"/>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375"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376" name="直線コネクタ 375"/>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123715</xdr:rowOff>
    </xdr:from>
    <xdr:ext cx="469744" cy="259045"/>
    <xdr:sp macro="" textlink="">
      <xdr:nvSpPr>
        <xdr:cNvPr id="377" name="【認定こども園・幼稚園・保育所】&#10;一人当たり面積平均値テキスト"/>
        <xdr:cNvSpPr txBox="1"/>
      </xdr:nvSpPr>
      <xdr:spPr>
        <a:xfrm>
          <a:off x="22199600" y="646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378" name="フローチャート: 判断 377"/>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379" name="フローチャート: 判断 378"/>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380" name="フローチャート: 判断 379"/>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381" name="フローチャート: 判断 380"/>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382" name="フローチャート: 判断 381"/>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388" name="楕円 387"/>
        <xdr:cNvSpPr/>
      </xdr:nvSpPr>
      <xdr:spPr>
        <a:xfrm>
          <a:off x="221107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134129</xdr:rowOff>
    </xdr:from>
    <xdr:ext cx="469744" cy="259045"/>
    <xdr:sp macro="" textlink="">
      <xdr:nvSpPr>
        <xdr:cNvPr id="389" name="【認定こども園・幼稚園・保育所】&#10;一人当たり面積該当値テキスト"/>
        <xdr:cNvSpPr txBox="1"/>
      </xdr:nvSpPr>
      <xdr:spPr>
        <a:xfrm>
          <a:off x="22199600"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160274</xdr:rowOff>
    </xdr:from>
    <xdr:to>
      <xdr:col>112</xdr:col>
      <xdr:colOff>38100</xdr:colOff>
      <xdr:row>40</xdr:row>
      <xdr:rowOff>90424</xdr:rowOff>
    </xdr:to>
    <xdr:sp macro="" textlink="">
      <xdr:nvSpPr>
        <xdr:cNvPr id="390" name="楕円 389"/>
        <xdr:cNvSpPr/>
      </xdr:nvSpPr>
      <xdr:spPr>
        <a:xfrm>
          <a:off x="21272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35052</xdr:rowOff>
    </xdr:from>
    <xdr:to>
      <xdr:col>116</xdr:col>
      <xdr:colOff>63500</xdr:colOff>
      <xdr:row>40</xdr:row>
      <xdr:rowOff>39624</xdr:rowOff>
    </xdr:to>
    <xdr:cxnSp macro="">
      <xdr:nvCxnSpPr>
        <xdr:cNvPr id="391" name="直線コネクタ 390"/>
        <xdr:cNvCxnSpPr/>
      </xdr:nvCxnSpPr>
      <xdr:spPr>
        <a:xfrm flipV="1">
          <a:off x="21323300" y="689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xdr:rowOff>
    </xdr:from>
    <xdr:to>
      <xdr:col>107</xdr:col>
      <xdr:colOff>101600</xdr:colOff>
      <xdr:row>40</xdr:row>
      <xdr:rowOff>110998</xdr:rowOff>
    </xdr:to>
    <xdr:sp macro="" textlink="">
      <xdr:nvSpPr>
        <xdr:cNvPr id="392" name="楕円 391"/>
        <xdr:cNvSpPr/>
      </xdr:nvSpPr>
      <xdr:spPr>
        <a:xfrm>
          <a:off x="20383500" y="6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39624</xdr:rowOff>
    </xdr:from>
    <xdr:to>
      <xdr:col>111</xdr:col>
      <xdr:colOff>177800</xdr:colOff>
      <xdr:row>40</xdr:row>
      <xdr:rowOff>60198</xdr:rowOff>
    </xdr:to>
    <xdr:cxnSp macro="">
      <xdr:nvCxnSpPr>
        <xdr:cNvPr id="393" name="直線コネクタ 392"/>
        <xdr:cNvCxnSpPr/>
      </xdr:nvCxnSpPr>
      <xdr:spPr>
        <a:xfrm flipV="1">
          <a:off x="20434300" y="689762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394" name="楕円 393"/>
        <xdr:cNvSpPr/>
      </xdr:nvSpPr>
      <xdr:spPr>
        <a:xfrm>
          <a:off x="19494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60198</xdr:rowOff>
    </xdr:from>
    <xdr:to>
      <xdr:col>107</xdr:col>
      <xdr:colOff>50800</xdr:colOff>
      <xdr:row>40</xdr:row>
      <xdr:rowOff>62484</xdr:rowOff>
    </xdr:to>
    <xdr:cxnSp macro="">
      <xdr:nvCxnSpPr>
        <xdr:cNvPr id="395" name="直線コネクタ 394"/>
        <xdr:cNvCxnSpPr/>
      </xdr:nvCxnSpPr>
      <xdr:spPr>
        <a:xfrm flipV="1">
          <a:off x="19545300" y="69181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xdr:rowOff>
    </xdr:from>
    <xdr:to>
      <xdr:col>98</xdr:col>
      <xdr:colOff>38100</xdr:colOff>
      <xdr:row>40</xdr:row>
      <xdr:rowOff>115570</xdr:rowOff>
    </xdr:to>
    <xdr:sp macro="" textlink="">
      <xdr:nvSpPr>
        <xdr:cNvPr id="396" name="楕円 395"/>
        <xdr:cNvSpPr/>
      </xdr:nvSpPr>
      <xdr:spPr>
        <a:xfrm>
          <a:off x="18605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62484</xdr:rowOff>
    </xdr:from>
    <xdr:to>
      <xdr:col>102</xdr:col>
      <xdr:colOff>114300</xdr:colOff>
      <xdr:row>40</xdr:row>
      <xdr:rowOff>64770</xdr:rowOff>
    </xdr:to>
    <xdr:cxnSp macro="">
      <xdr:nvCxnSpPr>
        <xdr:cNvPr id="397" name="直線コネクタ 396"/>
        <xdr:cNvCxnSpPr/>
      </xdr:nvCxnSpPr>
      <xdr:spPr>
        <a:xfrm flipV="1">
          <a:off x="18656300" y="69204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61231</xdr:rowOff>
    </xdr:from>
    <xdr:ext cx="469744" cy="259045"/>
    <xdr:sp macro="" textlink="">
      <xdr:nvSpPr>
        <xdr:cNvPr id="398" name="n_1aveValue【認定こども園・幼稚園・保育所】&#10;一人当たり面積"/>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399" name="n_2aveValue【認定こども園・幼稚園・保育所】&#10;一人当たり面積"/>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00"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01" name="n_4aveValue【認定こども園・幼稚園・保育所】&#10;一人当たり面積"/>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81551</xdr:rowOff>
    </xdr:from>
    <xdr:ext cx="469744" cy="259045"/>
    <xdr:sp macro="" textlink="">
      <xdr:nvSpPr>
        <xdr:cNvPr id="402" name="n_1mainValue【認定こども園・幼稚園・保育所】&#10;一人当たり面積"/>
        <xdr:cNvSpPr txBox="1"/>
      </xdr:nvSpPr>
      <xdr:spPr>
        <a:xfrm>
          <a:off x="210757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102125</xdr:rowOff>
    </xdr:from>
    <xdr:ext cx="469744" cy="259045"/>
    <xdr:sp macro="" textlink="">
      <xdr:nvSpPr>
        <xdr:cNvPr id="403" name="n_2mainValue【認定こども園・幼稚園・保育所】&#10;一人当たり面積"/>
        <xdr:cNvSpPr txBox="1"/>
      </xdr:nvSpPr>
      <xdr:spPr>
        <a:xfrm>
          <a:off x="20199427" y="69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404" name="n_3mainValue【認定こども園・幼稚園・保育所】&#10;一人当たり面積"/>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106697</xdr:rowOff>
    </xdr:from>
    <xdr:ext cx="469744" cy="259045"/>
    <xdr:sp macro="" textlink="">
      <xdr:nvSpPr>
        <xdr:cNvPr id="405" name="n_4mainValue【認定こども園・幼稚園・保育所】&#10;一人当たり面積"/>
        <xdr:cNvSpPr txBox="1"/>
      </xdr:nvSpPr>
      <xdr:spPr>
        <a:xfrm>
          <a:off x="18421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8" name="テキスト ボックス 4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8" name="テキスト ボックス 4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432" name="直線コネクタ 431"/>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433"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434" name="直線コネクタ 433"/>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435"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436" name="直線コネクタ 435"/>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37"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38" name="フローチャート: 判断 437"/>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39" name="フローチャート: 判断 438"/>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440" name="フローチャート: 判断 439"/>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441" name="フローチャート: 判断 440"/>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442" name="フローチャート: 判断 441"/>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48" name="楕円 447"/>
        <xdr:cNvSpPr/>
      </xdr:nvSpPr>
      <xdr:spPr>
        <a:xfrm>
          <a:off x="162687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68415</xdr:rowOff>
    </xdr:from>
    <xdr:ext cx="405111" cy="259045"/>
    <xdr:sp macro="" textlink="">
      <xdr:nvSpPr>
        <xdr:cNvPr id="449" name="【学校施設】&#10;有形固定資産減価償却率該当値テキスト"/>
        <xdr:cNvSpPr txBox="1"/>
      </xdr:nvSpPr>
      <xdr:spPr>
        <a:xfrm>
          <a:off x="16357600" y="1001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148409</xdr:rowOff>
    </xdr:from>
    <xdr:to>
      <xdr:col>81</xdr:col>
      <xdr:colOff>101600</xdr:colOff>
      <xdr:row>59</xdr:row>
      <xdr:rowOff>78559</xdr:rowOff>
    </xdr:to>
    <xdr:sp macro="" textlink="">
      <xdr:nvSpPr>
        <xdr:cNvPr id="450" name="楕円 449"/>
        <xdr:cNvSpPr/>
      </xdr:nvSpPr>
      <xdr:spPr>
        <a:xfrm>
          <a:off x="15430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27759</xdr:rowOff>
    </xdr:from>
    <xdr:to>
      <xdr:col>85</xdr:col>
      <xdr:colOff>127000</xdr:colOff>
      <xdr:row>59</xdr:row>
      <xdr:rowOff>96338</xdr:rowOff>
    </xdr:to>
    <xdr:cxnSp macro="">
      <xdr:nvCxnSpPr>
        <xdr:cNvPr id="451" name="直線コネクタ 450"/>
        <xdr:cNvCxnSpPr/>
      </xdr:nvCxnSpPr>
      <xdr:spPr>
        <a:xfrm>
          <a:off x="15481300" y="10143309"/>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55335</xdr:rowOff>
    </xdr:from>
    <xdr:to>
      <xdr:col>76</xdr:col>
      <xdr:colOff>165100</xdr:colOff>
      <xdr:row>57</xdr:row>
      <xdr:rowOff>156935</xdr:rowOff>
    </xdr:to>
    <xdr:sp macro="" textlink="">
      <xdr:nvSpPr>
        <xdr:cNvPr id="452" name="楕円 451"/>
        <xdr:cNvSpPr/>
      </xdr:nvSpPr>
      <xdr:spPr>
        <a:xfrm>
          <a:off x="14541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106135</xdr:rowOff>
    </xdr:from>
    <xdr:to>
      <xdr:col>81</xdr:col>
      <xdr:colOff>50800</xdr:colOff>
      <xdr:row>59</xdr:row>
      <xdr:rowOff>27759</xdr:rowOff>
    </xdr:to>
    <xdr:cxnSp macro="">
      <xdr:nvCxnSpPr>
        <xdr:cNvPr id="453" name="直線コネクタ 452"/>
        <xdr:cNvCxnSpPr/>
      </xdr:nvCxnSpPr>
      <xdr:spPr>
        <a:xfrm>
          <a:off x="14592300" y="9878785"/>
          <a:ext cx="889000" cy="26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43906</xdr:rowOff>
    </xdr:from>
    <xdr:to>
      <xdr:col>72</xdr:col>
      <xdr:colOff>38100</xdr:colOff>
      <xdr:row>58</xdr:row>
      <xdr:rowOff>145506</xdr:rowOff>
    </xdr:to>
    <xdr:sp macro="" textlink="">
      <xdr:nvSpPr>
        <xdr:cNvPr id="454" name="楕円 453"/>
        <xdr:cNvSpPr/>
      </xdr:nvSpPr>
      <xdr:spPr>
        <a:xfrm>
          <a:off x="13652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106135</xdr:rowOff>
    </xdr:from>
    <xdr:to>
      <xdr:col>76</xdr:col>
      <xdr:colOff>114300</xdr:colOff>
      <xdr:row>58</xdr:row>
      <xdr:rowOff>94706</xdr:rowOff>
    </xdr:to>
    <xdr:cxnSp macro="">
      <xdr:nvCxnSpPr>
        <xdr:cNvPr id="455" name="直線コネクタ 454"/>
        <xdr:cNvCxnSpPr/>
      </xdr:nvCxnSpPr>
      <xdr:spPr>
        <a:xfrm flipV="1">
          <a:off x="13703300" y="9878785"/>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1451</xdr:rowOff>
    </xdr:from>
    <xdr:to>
      <xdr:col>67</xdr:col>
      <xdr:colOff>101600</xdr:colOff>
      <xdr:row>58</xdr:row>
      <xdr:rowOff>103051</xdr:rowOff>
    </xdr:to>
    <xdr:sp macro="" textlink="">
      <xdr:nvSpPr>
        <xdr:cNvPr id="456" name="楕円 455"/>
        <xdr:cNvSpPr/>
      </xdr:nvSpPr>
      <xdr:spPr>
        <a:xfrm>
          <a:off x="12763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52251</xdr:rowOff>
    </xdr:from>
    <xdr:to>
      <xdr:col>71</xdr:col>
      <xdr:colOff>177800</xdr:colOff>
      <xdr:row>58</xdr:row>
      <xdr:rowOff>94706</xdr:rowOff>
    </xdr:to>
    <xdr:cxnSp macro="">
      <xdr:nvCxnSpPr>
        <xdr:cNvPr id="457" name="直線コネクタ 456"/>
        <xdr:cNvCxnSpPr/>
      </xdr:nvCxnSpPr>
      <xdr:spPr>
        <a:xfrm>
          <a:off x="12814300" y="99963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458"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459" name="n_2aveValue【学校施設】&#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460" name="n_3aveValue【学校施設】&#10;有形固定資産減価償却率"/>
        <xdr:cNvSpPr txBox="1"/>
      </xdr:nvSpPr>
      <xdr:spPr>
        <a:xfrm>
          <a:off x="13500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59889</xdr:rowOff>
    </xdr:from>
    <xdr:ext cx="405111" cy="259045"/>
    <xdr:sp macro="" textlink="">
      <xdr:nvSpPr>
        <xdr:cNvPr id="461" name="n_4aveValue【学校施設】&#10;有形固定資産減価償却率"/>
        <xdr:cNvSpPr txBox="1"/>
      </xdr:nvSpPr>
      <xdr:spPr>
        <a:xfrm>
          <a:off x="12611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95086</xdr:rowOff>
    </xdr:from>
    <xdr:ext cx="405111" cy="259045"/>
    <xdr:sp macro="" textlink="">
      <xdr:nvSpPr>
        <xdr:cNvPr id="462" name="n_1mainValue【学校施設】&#10;有形固定資産減価償却率"/>
        <xdr:cNvSpPr txBox="1"/>
      </xdr:nvSpPr>
      <xdr:spPr>
        <a:xfrm>
          <a:off x="15266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2012</xdr:rowOff>
    </xdr:from>
    <xdr:ext cx="405111" cy="259045"/>
    <xdr:sp macro="" textlink="">
      <xdr:nvSpPr>
        <xdr:cNvPr id="463" name="n_2mainValue【学校施設】&#10;有形固定資産減価償却率"/>
        <xdr:cNvSpPr txBox="1"/>
      </xdr:nvSpPr>
      <xdr:spPr>
        <a:xfrm>
          <a:off x="14389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162033</xdr:rowOff>
    </xdr:from>
    <xdr:ext cx="405111" cy="259045"/>
    <xdr:sp macro="" textlink="">
      <xdr:nvSpPr>
        <xdr:cNvPr id="464" name="n_3mainValue【学校施設】&#10;有形固定資産減価償却率"/>
        <xdr:cNvSpPr txBox="1"/>
      </xdr:nvSpPr>
      <xdr:spPr>
        <a:xfrm>
          <a:off x="13500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119578</xdr:rowOff>
    </xdr:from>
    <xdr:ext cx="405111" cy="259045"/>
    <xdr:sp macro="" textlink="">
      <xdr:nvSpPr>
        <xdr:cNvPr id="465" name="n_4mainValue【学校施設】&#10;有形固定資産減価償却率"/>
        <xdr:cNvSpPr txBox="1"/>
      </xdr:nvSpPr>
      <xdr:spPr>
        <a:xfrm>
          <a:off x="12611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77" name="直線コネクタ 47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8" name="テキスト ボックス 47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0" name="テキスト ボックス 4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1" name="直線コネクタ 48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2" name="テキスト ボックス 48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486" name="直線コネクタ 485"/>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87"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88" name="直線コネクタ 487"/>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89"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90" name="直線コネクタ 489"/>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491" name="【学校施設】&#10;一人当たり面積平均値テキスト"/>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492" name="フローチャート: 判断 491"/>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493" name="フローチャート: 判断 492"/>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494" name="フローチャート: 判断 493"/>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495" name="フローチャート: 判断 494"/>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496" name="フローチャート: 判断 495"/>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108077</xdr:rowOff>
    </xdr:from>
    <xdr:to>
      <xdr:col>116</xdr:col>
      <xdr:colOff>114300</xdr:colOff>
      <xdr:row>60</xdr:row>
      <xdr:rowOff>38227</xdr:rowOff>
    </xdr:to>
    <xdr:sp macro="" textlink="">
      <xdr:nvSpPr>
        <xdr:cNvPr id="502" name="楕円 501"/>
        <xdr:cNvSpPr/>
      </xdr:nvSpPr>
      <xdr:spPr>
        <a:xfrm>
          <a:off x="22110700" y="102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130954</xdr:rowOff>
    </xdr:from>
    <xdr:ext cx="469744" cy="259045"/>
    <xdr:sp macro="" textlink="">
      <xdr:nvSpPr>
        <xdr:cNvPr id="503" name="【学校施設】&#10;一人当たり面積該当値テキスト"/>
        <xdr:cNvSpPr txBox="1"/>
      </xdr:nvSpPr>
      <xdr:spPr>
        <a:xfrm>
          <a:off x="22199600" y="1007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129794</xdr:rowOff>
    </xdr:from>
    <xdr:to>
      <xdr:col>112</xdr:col>
      <xdr:colOff>38100</xdr:colOff>
      <xdr:row>60</xdr:row>
      <xdr:rowOff>59944</xdr:rowOff>
    </xdr:to>
    <xdr:sp macro="" textlink="">
      <xdr:nvSpPr>
        <xdr:cNvPr id="504" name="楕円 503"/>
        <xdr:cNvSpPr/>
      </xdr:nvSpPr>
      <xdr:spPr>
        <a:xfrm>
          <a:off x="21272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158877</xdr:rowOff>
    </xdr:from>
    <xdr:to>
      <xdr:col>116</xdr:col>
      <xdr:colOff>63500</xdr:colOff>
      <xdr:row>60</xdr:row>
      <xdr:rowOff>9144</xdr:rowOff>
    </xdr:to>
    <xdr:cxnSp macro="">
      <xdr:nvCxnSpPr>
        <xdr:cNvPr id="505" name="直線コネクタ 504"/>
        <xdr:cNvCxnSpPr/>
      </xdr:nvCxnSpPr>
      <xdr:spPr>
        <a:xfrm flipV="1">
          <a:off x="21323300" y="10274427"/>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144653</xdr:rowOff>
    </xdr:from>
    <xdr:to>
      <xdr:col>107</xdr:col>
      <xdr:colOff>101600</xdr:colOff>
      <xdr:row>60</xdr:row>
      <xdr:rowOff>74803</xdr:rowOff>
    </xdr:to>
    <xdr:sp macro="" textlink="">
      <xdr:nvSpPr>
        <xdr:cNvPr id="506" name="楕円 505"/>
        <xdr:cNvSpPr/>
      </xdr:nvSpPr>
      <xdr:spPr>
        <a:xfrm>
          <a:off x="20383500" y="102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9144</xdr:rowOff>
    </xdr:from>
    <xdr:to>
      <xdr:col>111</xdr:col>
      <xdr:colOff>177800</xdr:colOff>
      <xdr:row>60</xdr:row>
      <xdr:rowOff>24003</xdr:rowOff>
    </xdr:to>
    <xdr:cxnSp macro="">
      <xdr:nvCxnSpPr>
        <xdr:cNvPr id="507" name="直線コネクタ 506"/>
        <xdr:cNvCxnSpPr/>
      </xdr:nvCxnSpPr>
      <xdr:spPr>
        <a:xfrm flipV="1">
          <a:off x="20434300" y="1029614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155511</xdr:rowOff>
    </xdr:from>
    <xdr:to>
      <xdr:col>102</xdr:col>
      <xdr:colOff>165100</xdr:colOff>
      <xdr:row>60</xdr:row>
      <xdr:rowOff>85661</xdr:rowOff>
    </xdr:to>
    <xdr:sp macro="" textlink="">
      <xdr:nvSpPr>
        <xdr:cNvPr id="508" name="楕円 507"/>
        <xdr:cNvSpPr/>
      </xdr:nvSpPr>
      <xdr:spPr>
        <a:xfrm>
          <a:off x="19494500" y="102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24003</xdr:rowOff>
    </xdr:from>
    <xdr:to>
      <xdr:col>107</xdr:col>
      <xdr:colOff>50800</xdr:colOff>
      <xdr:row>60</xdr:row>
      <xdr:rowOff>34861</xdr:rowOff>
    </xdr:to>
    <xdr:cxnSp macro="">
      <xdr:nvCxnSpPr>
        <xdr:cNvPr id="509" name="直線コネクタ 508"/>
        <xdr:cNvCxnSpPr/>
      </xdr:nvCxnSpPr>
      <xdr:spPr>
        <a:xfrm flipV="1">
          <a:off x="19545300" y="1031100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170370</xdr:rowOff>
    </xdr:from>
    <xdr:to>
      <xdr:col>98</xdr:col>
      <xdr:colOff>38100</xdr:colOff>
      <xdr:row>60</xdr:row>
      <xdr:rowOff>100520</xdr:rowOff>
    </xdr:to>
    <xdr:sp macro="" textlink="">
      <xdr:nvSpPr>
        <xdr:cNvPr id="510" name="楕円 509"/>
        <xdr:cNvSpPr/>
      </xdr:nvSpPr>
      <xdr:spPr>
        <a:xfrm>
          <a:off x="18605500" y="102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34861</xdr:rowOff>
    </xdr:from>
    <xdr:to>
      <xdr:col>102</xdr:col>
      <xdr:colOff>114300</xdr:colOff>
      <xdr:row>60</xdr:row>
      <xdr:rowOff>49720</xdr:rowOff>
    </xdr:to>
    <xdr:cxnSp macro="">
      <xdr:nvCxnSpPr>
        <xdr:cNvPr id="511" name="直線コネクタ 510"/>
        <xdr:cNvCxnSpPr/>
      </xdr:nvCxnSpPr>
      <xdr:spPr>
        <a:xfrm flipV="1">
          <a:off x="18656300" y="1032186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512" name="n_1aveValue【学校施設】&#10;一人当たり面積"/>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513" name="n_2aveValue【学校施設】&#10;一人当たり面積"/>
        <xdr:cNvSpPr txBox="1"/>
      </xdr:nvSpPr>
      <xdr:spPr>
        <a:xfrm>
          <a:off x="201994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514" name="n_3aveValue【学校施設】&#10;一人当たり面積"/>
        <xdr:cNvSpPr txBox="1"/>
      </xdr:nvSpPr>
      <xdr:spPr>
        <a:xfrm>
          <a:off x="19310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77932</xdr:rowOff>
    </xdr:from>
    <xdr:ext cx="469744" cy="259045"/>
    <xdr:sp macro="" textlink="">
      <xdr:nvSpPr>
        <xdr:cNvPr id="515" name="n_4aveValue【学校施設】&#10;一人当たり面積"/>
        <xdr:cNvSpPr txBox="1"/>
      </xdr:nvSpPr>
      <xdr:spPr>
        <a:xfrm>
          <a:off x="18421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76471</xdr:rowOff>
    </xdr:from>
    <xdr:ext cx="469744" cy="259045"/>
    <xdr:sp macro="" textlink="">
      <xdr:nvSpPr>
        <xdr:cNvPr id="516" name="n_1mainValue【学校施設】&#10;一人当たり面積"/>
        <xdr:cNvSpPr txBox="1"/>
      </xdr:nvSpPr>
      <xdr:spPr>
        <a:xfrm>
          <a:off x="210757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91330</xdr:rowOff>
    </xdr:from>
    <xdr:ext cx="469744" cy="259045"/>
    <xdr:sp macro="" textlink="">
      <xdr:nvSpPr>
        <xdr:cNvPr id="517" name="n_2mainValue【学校施設】&#10;一人当たり面積"/>
        <xdr:cNvSpPr txBox="1"/>
      </xdr:nvSpPr>
      <xdr:spPr>
        <a:xfrm>
          <a:off x="20199427" y="1003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102188</xdr:rowOff>
    </xdr:from>
    <xdr:ext cx="469744" cy="259045"/>
    <xdr:sp macro="" textlink="">
      <xdr:nvSpPr>
        <xdr:cNvPr id="518" name="n_3mainValue【学校施設】&#10;一人当たり面積"/>
        <xdr:cNvSpPr txBox="1"/>
      </xdr:nvSpPr>
      <xdr:spPr>
        <a:xfrm>
          <a:off x="19310427" y="1004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117047</xdr:rowOff>
    </xdr:from>
    <xdr:ext cx="469744" cy="259045"/>
    <xdr:sp macro="" textlink="">
      <xdr:nvSpPr>
        <xdr:cNvPr id="519" name="n_4mainValue【学校施設】&#10;一人当たり面積"/>
        <xdr:cNvSpPr txBox="1"/>
      </xdr:nvSpPr>
      <xdr:spPr>
        <a:xfrm>
          <a:off x="18421427" y="1006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6" name="テキスト ボックス 5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7" name="直線コネクタ 5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48" name="テキスト ボックス 547"/>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49" name="直線コネクタ 5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0" name="テキスト ボックス 5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1" name="直線コネクタ 5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2" name="テキスト ボックス 5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3" name="直線コネクタ 5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54" name="テキスト ボックス 55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56" name="テキスト ボックス 55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558" name="直線コネクタ 557"/>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559" name="【公民館】&#10;有形固定資産減価償却率最小値テキスト"/>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560" name="直線コネクタ 559"/>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561"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562" name="直線コネクタ 561"/>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563"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4" name="フローチャート: 判断 563"/>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565" name="フローチャート: 判断 564"/>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566" name="フローチャート: 判断 565"/>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567" name="フローチャート: 判断 566"/>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568" name="フローチャート: 判断 567"/>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574" name="楕円 573"/>
        <xdr:cNvSpPr/>
      </xdr:nvSpPr>
      <xdr:spPr>
        <a:xfrm>
          <a:off x="16268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49547</xdr:rowOff>
    </xdr:from>
    <xdr:ext cx="405111" cy="259045"/>
    <xdr:sp macro="" textlink="">
      <xdr:nvSpPr>
        <xdr:cNvPr id="575" name="【公民館】&#10;有形固定資産減価償却率該当値テキスト"/>
        <xdr:cNvSpPr txBox="1"/>
      </xdr:nvSpPr>
      <xdr:spPr>
        <a:xfrm>
          <a:off x="16357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45974</xdr:rowOff>
    </xdr:from>
    <xdr:to>
      <xdr:col>81</xdr:col>
      <xdr:colOff>101600</xdr:colOff>
      <xdr:row>105</xdr:row>
      <xdr:rowOff>147574</xdr:rowOff>
    </xdr:to>
    <xdr:sp macro="" textlink="">
      <xdr:nvSpPr>
        <xdr:cNvPr id="576" name="楕円 575"/>
        <xdr:cNvSpPr/>
      </xdr:nvSpPr>
      <xdr:spPr>
        <a:xfrm>
          <a:off x="15430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96774</xdr:rowOff>
    </xdr:from>
    <xdr:to>
      <xdr:col>85</xdr:col>
      <xdr:colOff>127000</xdr:colOff>
      <xdr:row>105</xdr:row>
      <xdr:rowOff>121920</xdr:rowOff>
    </xdr:to>
    <xdr:cxnSp macro="">
      <xdr:nvCxnSpPr>
        <xdr:cNvPr id="577" name="直線コネクタ 576"/>
        <xdr:cNvCxnSpPr/>
      </xdr:nvCxnSpPr>
      <xdr:spPr>
        <a:xfrm>
          <a:off x="15481300" y="1809902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578" name="楕円 577"/>
        <xdr:cNvSpPr/>
      </xdr:nvSpPr>
      <xdr:spPr>
        <a:xfrm>
          <a:off x="1454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41911</xdr:rowOff>
    </xdr:from>
    <xdr:to>
      <xdr:col>81</xdr:col>
      <xdr:colOff>50800</xdr:colOff>
      <xdr:row>105</xdr:row>
      <xdr:rowOff>96774</xdr:rowOff>
    </xdr:to>
    <xdr:cxnSp macro="">
      <xdr:nvCxnSpPr>
        <xdr:cNvPr id="579" name="直線コネクタ 578"/>
        <xdr:cNvCxnSpPr/>
      </xdr:nvCxnSpPr>
      <xdr:spPr>
        <a:xfrm>
          <a:off x="14592300" y="180441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148844</xdr:rowOff>
    </xdr:from>
    <xdr:to>
      <xdr:col>72</xdr:col>
      <xdr:colOff>38100</xdr:colOff>
      <xdr:row>105</xdr:row>
      <xdr:rowOff>78994</xdr:rowOff>
    </xdr:to>
    <xdr:sp macro="" textlink="">
      <xdr:nvSpPr>
        <xdr:cNvPr id="580" name="楕円 579"/>
        <xdr:cNvSpPr/>
      </xdr:nvSpPr>
      <xdr:spPr>
        <a:xfrm>
          <a:off x="13652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28194</xdr:rowOff>
    </xdr:from>
    <xdr:to>
      <xdr:col>76</xdr:col>
      <xdr:colOff>114300</xdr:colOff>
      <xdr:row>105</xdr:row>
      <xdr:rowOff>41911</xdr:rowOff>
    </xdr:to>
    <xdr:cxnSp macro="">
      <xdr:nvCxnSpPr>
        <xdr:cNvPr id="581" name="直線コネクタ 580"/>
        <xdr:cNvCxnSpPr/>
      </xdr:nvCxnSpPr>
      <xdr:spPr>
        <a:xfrm>
          <a:off x="13703300" y="180304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109982</xdr:rowOff>
    </xdr:from>
    <xdr:to>
      <xdr:col>67</xdr:col>
      <xdr:colOff>101600</xdr:colOff>
      <xdr:row>105</xdr:row>
      <xdr:rowOff>40132</xdr:rowOff>
    </xdr:to>
    <xdr:sp macro="" textlink="">
      <xdr:nvSpPr>
        <xdr:cNvPr id="582" name="楕円 581"/>
        <xdr:cNvSpPr/>
      </xdr:nvSpPr>
      <xdr:spPr>
        <a:xfrm>
          <a:off x="127635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160782</xdr:rowOff>
    </xdr:from>
    <xdr:to>
      <xdr:col>71</xdr:col>
      <xdr:colOff>177800</xdr:colOff>
      <xdr:row>105</xdr:row>
      <xdr:rowOff>28194</xdr:rowOff>
    </xdr:to>
    <xdr:cxnSp macro="">
      <xdr:nvCxnSpPr>
        <xdr:cNvPr id="583" name="直線コネクタ 582"/>
        <xdr:cNvCxnSpPr/>
      </xdr:nvCxnSpPr>
      <xdr:spPr>
        <a:xfrm>
          <a:off x="12814300" y="179915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584" name="n_1aveValue【公民館】&#10;有形固定資産減価償却率"/>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585" name="n_2aveValue【公民館】&#10;有形固定資産減価償却率"/>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586" name="n_3aveValue【公民館】&#10;有形固定資産減価償却率"/>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587" name="n_4aveValue【公民館】&#10;有形固定資産減価償却率"/>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138701</xdr:rowOff>
    </xdr:from>
    <xdr:ext cx="405111" cy="259045"/>
    <xdr:sp macro="" textlink="">
      <xdr:nvSpPr>
        <xdr:cNvPr id="588" name="n_1mainValue【公民館】&#10;有形固定資産減価償却率"/>
        <xdr:cNvSpPr txBox="1"/>
      </xdr:nvSpPr>
      <xdr:spPr>
        <a:xfrm>
          <a:off x="15266044" y="1814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589" name="n_2mainValue【公民館】&#10;有形固定資産減価償却率"/>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70121</xdr:rowOff>
    </xdr:from>
    <xdr:ext cx="405111" cy="259045"/>
    <xdr:sp macro="" textlink="">
      <xdr:nvSpPr>
        <xdr:cNvPr id="590" name="n_3mainValue【公民館】&#10;有形固定資産減価償却率"/>
        <xdr:cNvSpPr txBox="1"/>
      </xdr:nvSpPr>
      <xdr:spPr>
        <a:xfrm>
          <a:off x="13500744" y="1807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31259</xdr:rowOff>
    </xdr:from>
    <xdr:ext cx="405111" cy="259045"/>
    <xdr:sp macro="" textlink="">
      <xdr:nvSpPr>
        <xdr:cNvPr id="591" name="n_4mainValue【公民館】&#10;有形固定資産減価償却率"/>
        <xdr:cNvSpPr txBox="1"/>
      </xdr:nvSpPr>
      <xdr:spPr>
        <a:xfrm>
          <a:off x="12611744" y="1803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2" name="直線コネクタ 6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3" name="テキスト ボックス 6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4" name="直線コネクタ 6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5" name="テキスト ボックス 6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6" name="直線コネクタ 6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7" name="テキスト ボックス 6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8" name="直線コネクタ 6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9" name="テキスト ボックス 6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0" name="直線コネクタ 6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1" name="テキスト ボックス 6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2" name="直線コネクタ 6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3" name="テキスト ボックス 6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617" name="直線コネクタ 616"/>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18"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19" name="直線コネクタ 618"/>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620"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621" name="直線コネクタ 620"/>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622" name="【公民館】&#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623" name="フローチャート: 判断 622"/>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624" name="フローチャート: 判断 623"/>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625" name="フローチャート: 判断 624"/>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626" name="フローチャート: 判断 625"/>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627" name="フローチャート: 判断 626"/>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22134</xdr:rowOff>
    </xdr:from>
    <xdr:to>
      <xdr:col>116</xdr:col>
      <xdr:colOff>114300</xdr:colOff>
      <xdr:row>106</xdr:row>
      <xdr:rowOff>123734</xdr:rowOff>
    </xdr:to>
    <xdr:sp macro="" textlink="">
      <xdr:nvSpPr>
        <xdr:cNvPr id="633" name="楕円 632"/>
        <xdr:cNvSpPr/>
      </xdr:nvSpPr>
      <xdr:spPr>
        <a:xfrm>
          <a:off x="22110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561</xdr:rowOff>
    </xdr:from>
    <xdr:ext cx="469744" cy="259045"/>
    <xdr:sp macro="" textlink="">
      <xdr:nvSpPr>
        <xdr:cNvPr id="634" name="【公民館】&#10;一人当たり面積該当値テキスト"/>
        <xdr:cNvSpPr txBox="1"/>
      </xdr:nvSpPr>
      <xdr:spPr>
        <a:xfrm>
          <a:off x="22199600"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31931</xdr:rowOff>
    </xdr:from>
    <xdr:to>
      <xdr:col>112</xdr:col>
      <xdr:colOff>38100</xdr:colOff>
      <xdr:row>106</xdr:row>
      <xdr:rowOff>133531</xdr:rowOff>
    </xdr:to>
    <xdr:sp macro="" textlink="">
      <xdr:nvSpPr>
        <xdr:cNvPr id="635" name="楕円 634"/>
        <xdr:cNvSpPr/>
      </xdr:nvSpPr>
      <xdr:spPr>
        <a:xfrm>
          <a:off x="2127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72934</xdr:rowOff>
    </xdr:from>
    <xdr:to>
      <xdr:col>116</xdr:col>
      <xdr:colOff>63500</xdr:colOff>
      <xdr:row>106</xdr:row>
      <xdr:rowOff>82731</xdr:rowOff>
    </xdr:to>
    <xdr:cxnSp macro="">
      <xdr:nvCxnSpPr>
        <xdr:cNvPr id="636" name="直線コネクタ 635"/>
        <xdr:cNvCxnSpPr/>
      </xdr:nvCxnSpPr>
      <xdr:spPr>
        <a:xfrm flipV="1">
          <a:off x="21323300" y="1824663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38463</xdr:rowOff>
    </xdr:from>
    <xdr:to>
      <xdr:col>107</xdr:col>
      <xdr:colOff>101600</xdr:colOff>
      <xdr:row>106</xdr:row>
      <xdr:rowOff>140063</xdr:rowOff>
    </xdr:to>
    <xdr:sp macro="" textlink="">
      <xdr:nvSpPr>
        <xdr:cNvPr id="637" name="楕円 636"/>
        <xdr:cNvSpPr/>
      </xdr:nvSpPr>
      <xdr:spPr>
        <a:xfrm>
          <a:off x="20383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82731</xdr:rowOff>
    </xdr:from>
    <xdr:to>
      <xdr:col>111</xdr:col>
      <xdr:colOff>177800</xdr:colOff>
      <xdr:row>106</xdr:row>
      <xdr:rowOff>89263</xdr:rowOff>
    </xdr:to>
    <xdr:cxnSp macro="">
      <xdr:nvCxnSpPr>
        <xdr:cNvPr id="638" name="直線コネクタ 637"/>
        <xdr:cNvCxnSpPr/>
      </xdr:nvCxnSpPr>
      <xdr:spPr>
        <a:xfrm flipV="1">
          <a:off x="20434300" y="182564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639" name="楕円 638"/>
        <xdr:cNvSpPr/>
      </xdr:nvSpPr>
      <xdr:spPr>
        <a:xfrm>
          <a:off x="19494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89263</xdr:rowOff>
    </xdr:from>
    <xdr:to>
      <xdr:col>107</xdr:col>
      <xdr:colOff>50800</xdr:colOff>
      <xdr:row>106</xdr:row>
      <xdr:rowOff>92529</xdr:rowOff>
    </xdr:to>
    <xdr:cxnSp macro="">
      <xdr:nvCxnSpPr>
        <xdr:cNvPr id="640" name="直線コネクタ 639"/>
        <xdr:cNvCxnSpPr/>
      </xdr:nvCxnSpPr>
      <xdr:spPr>
        <a:xfrm flipV="1">
          <a:off x="19545300" y="182629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641" name="楕円 640"/>
        <xdr:cNvSpPr/>
      </xdr:nvSpPr>
      <xdr:spPr>
        <a:xfrm>
          <a:off x="18605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92529</xdr:rowOff>
    </xdr:from>
    <xdr:to>
      <xdr:col>102</xdr:col>
      <xdr:colOff>114300</xdr:colOff>
      <xdr:row>106</xdr:row>
      <xdr:rowOff>99061</xdr:rowOff>
    </xdr:to>
    <xdr:cxnSp macro="">
      <xdr:nvCxnSpPr>
        <xdr:cNvPr id="642" name="直線コネクタ 641"/>
        <xdr:cNvCxnSpPr/>
      </xdr:nvCxnSpPr>
      <xdr:spPr>
        <a:xfrm flipV="1">
          <a:off x="18656300" y="182662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643"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644" name="n_2aveValue【公民館】&#10;一人当たり面積"/>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645" name="n_3aveValue【公民館】&#10;一人当たり面積"/>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646"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124658</xdr:rowOff>
    </xdr:from>
    <xdr:ext cx="469744" cy="259045"/>
    <xdr:sp macro="" textlink="">
      <xdr:nvSpPr>
        <xdr:cNvPr id="647" name="n_1mainValue【公民館】&#10;一人当たり面積"/>
        <xdr:cNvSpPr txBox="1"/>
      </xdr:nvSpPr>
      <xdr:spPr>
        <a:xfrm>
          <a:off x="210757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131190</xdr:rowOff>
    </xdr:from>
    <xdr:ext cx="469744" cy="259045"/>
    <xdr:sp macro="" textlink="">
      <xdr:nvSpPr>
        <xdr:cNvPr id="648" name="n_2mainValue【公民館】&#10;一人当たり面積"/>
        <xdr:cNvSpPr txBox="1"/>
      </xdr:nvSpPr>
      <xdr:spPr>
        <a:xfrm>
          <a:off x="20199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134456</xdr:rowOff>
    </xdr:from>
    <xdr:ext cx="469744" cy="259045"/>
    <xdr:sp macro="" textlink="">
      <xdr:nvSpPr>
        <xdr:cNvPr id="649" name="n_3mainValue【公民館】&#10;一人当たり面積"/>
        <xdr:cNvSpPr txBox="1"/>
      </xdr:nvSpPr>
      <xdr:spPr>
        <a:xfrm>
          <a:off x="19310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140988</xdr:rowOff>
    </xdr:from>
    <xdr:ext cx="469744" cy="259045"/>
    <xdr:sp macro="" textlink="">
      <xdr:nvSpPr>
        <xdr:cNvPr id="650" name="n_4mainValue【公民館】&#10;一人当たり面積"/>
        <xdr:cNvSpPr txBox="1"/>
      </xdr:nvSpPr>
      <xdr:spPr>
        <a:xfrm>
          <a:off x="18421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道路の有形固定資産減価償却率が高く、全国平均や埼玉県平均、類似団体内平均を大きく上回っている。また、一人当たり延長も全国平均や埼玉県平均を大きく上回っており、人口に対して整備すべき道路が多く、十分な維持が出来ていない状況であることが分析される。</a:t>
          </a:r>
          <a:endParaRPr lang="ja-JP" altLang="ja-JP" sz="1400">
            <a:solidFill>
              <a:schemeClr val="tx1"/>
            </a:solidFill>
            <a:effectLst/>
          </a:endParaRPr>
        </a:p>
        <a:p>
          <a:r>
            <a:rPr kumimoji="1" lang="ja-JP" altLang="ja-JP" sz="1100">
              <a:solidFill>
                <a:schemeClr val="tx1"/>
              </a:solidFill>
              <a:effectLst/>
              <a:latin typeface="+mn-lt"/>
              <a:ea typeface="+mn-ea"/>
              <a:cs typeface="+mn-cs"/>
            </a:rPr>
            <a:t>このような状況下においては、今後も道路の維持管理に多額の費用が必要となることが懸念される。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また、公民館についても有形固定資産減価償却率が</a:t>
          </a:r>
          <a:r>
            <a:rPr kumimoji="1" lang="ja-JP" altLang="en-US" sz="1100">
              <a:solidFill>
                <a:schemeClr val="tx1"/>
              </a:solidFill>
              <a:effectLst/>
              <a:latin typeface="+mn-lt"/>
              <a:ea typeface="+mn-ea"/>
              <a:cs typeface="+mn-cs"/>
            </a:rPr>
            <a:t>全国</a:t>
          </a:r>
          <a:r>
            <a:rPr kumimoji="1" lang="ja-JP" altLang="ja-JP" sz="1100">
              <a:solidFill>
                <a:schemeClr val="tx1"/>
              </a:solidFill>
              <a:effectLst/>
              <a:latin typeface="+mn-lt"/>
              <a:ea typeface="+mn-ea"/>
              <a:cs typeface="+mn-cs"/>
            </a:rPr>
            <a:t>平均</a:t>
          </a:r>
          <a:r>
            <a:rPr kumimoji="1" lang="ja-JP" altLang="en-US" sz="1100">
              <a:solidFill>
                <a:schemeClr val="tx1"/>
              </a:solidFill>
              <a:effectLst/>
              <a:latin typeface="+mn-lt"/>
              <a:ea typeface="+mn-ea"/>
              <a:cs typeface="+mn-cs"/>
            </a:rPr>
            <a:t>、埼玉県平均、類似団体内平均</a:t>
          </a:r>
          <a:r>
            <a:rPr kumimoji="1" lang="ja-JP" altLang="ja-JP" sz="1100">
              <a:solidFill>
                <a:schemeClr val="tx1"/>
              </a:solidFill>
              <a:effectLst/>
              <a:latin typeface="+mn-lt"/>
              <a:ea typeface="+mn-ea"/>
              <a:cs typeface="+mn-cs"/>
            </a:rPr>
            <a:t>を大きく上回っていることから、老朽化が進んでいる状況である。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公民館に加えて、保育所、学校施設の一人当たり面積は全国平均、埼玉県平均を上回っていることから、施設の廃止、統合</a:t>
          </a:r>
          <a:r>
            <a:rPr kumimoji="1" lang="ja-JP" altLang="en-US" sz="1100">
              <a:solidFill>
                <a:schemeClr val="tx1"/>
              </a:solidFill>
              <a:effectLst/>
              <a:latin typeface="+mn-lt"/>
              <a:ea typeface="+mn-ea"/>
              <a:cs typeface="+mn-cs"/>
            </a:rPr>
            <a:t>、集約化、民営化</a:t>
          </a:r>
          <a:r>
            <a:rPr kumimoji="1" lang="ja-JP" altLang="ja-JP" sz="1100">
              <a:solidFill>
                <a:schemeClr val="tx1"/>
              </a:solidFill>
              <a:effectLst/>
              <a:latin typeface="+mn-lt"/>
              <a:ea typeface="+mn-ea"/>
              <a:cs typeface="+mn-cs"/>
            </a:rPr>
            <a:t>等も検討しながら、計画的な</a:t>
          </a:r>
          <a:r>
            <a:rPr kumimoji="1" lang="ja-JP" altLang="en-US" sz="1100">
              <a:solidFill>
                <a:schemeClr val="tx1"/>
              </a:solidFill>
              <a:effectLst/>
              <a:latin typeface="+mn-lt"/>
              <a:ea typeface="+mn-ea"/>
              <a:cs typeface="+mn-cs"/>
            </a:rPr>
            <a:t>マネジメント</a:t>
          </a:r>
          <a:r>
            <a:rPr kumimoji="1" lang="ja-JP" altLang="ja-JP" sz="1100">
              <a:solidFill>
                <a:schemeClr val="tx1"/>
              </a:solidFill>
              <a:effectLst/>
              <a:latin typeface="+mn-lt"/>
              <a:ea typeface="+mn-ea"/>
              <a:cs typeface="+mn-cs"/>
            </a:rPr>
            <a:t>を行っていく必要がある。</a:t>
          </a:r>
          <a:endParaRPr lang="ja-JP" altLang="ja-JP" sz="1400">
            <a:solidFill>
              <a:schemeClr val="tx1"/>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19,952
19,615
41.63
7,157,227
6,720,466
360,356
5,079,717
6,192,999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170724</xdr:rowOff>
    </xdr:from>
    <xdr:to>
      <xdr:col>24</xdr:col>
      <xdr:colOff>114300</xdr:colOff>
      <xdr:row>39</xdr:row>
      <xdr:rowOff>100874</xdr:rowOff>
    </xdr:to>
    <xdr:sp macro="" textlink="">
      <xdr:nvSpPr>
        <xdr:cNvPr id="74" name="楕円 73"/>
        <xdr:cNvSpPr/>
      </xdr:nvSpPr>
      <xdr:spPr>
        <a:xfrm>
          <a:off x="45847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149151</xdr:rowOff>
    </xdr:from>
    <xdr:ext cx="405111" cy="259045"/>
    <xdr:sp macro="" textlink="">
      <xdr:nvSpPr>
        <xdr:cNvPr id="75" name="【図書館】&#10;有形固定資産減価償却率該当値テキスト"/>
        <xdr:cNvSpPr txBox="1"/>
      </xdr:nvSpPr>
      <xdr:spPr>
        <a:xfrm>
          <a:off x="4673600"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4173</xdr:rowOff>
    </xdr:from>
    <xdr:to>
      <xdr:col>20</xdr:col>
      <xdr:colOff>38100</xdr:colOff>
      <xdr:row>39</xdr:row>
      <xdr:rowOff>105773</xdr:rowOff>
    </xdr:to>
    <xdr:sp macro="" textlink="">
      <xdr:nvSpPr>
        <xdr:cNvPr id="76" name="楕円 75"/>
        <xdr:cNvSpPr/>
      </xdr:nvSpPr>
      <xdr:spPr>
        <a:xfrm>
          <a:off x="3746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50074</xdr:rowOff>
    </xdr:from>
    <xdr:to>
      <xdr:col>24</xdr:col>
      <xdr:colOff>63500</xdr:colOff>
      <xdr:row>39</xdr:row>
      <xdr:rowOff>54973</xdr:rowOff>
    </xdr:to>
    <xdr:cxnSp macro="">
      <xdr:nvCxnSpPr>
        <xdr:cNvPr id="77" name="直線コネクタ 76"/>
        <xdr:cNvCxnSpPr/>
      </xdr:nvCxnSpPr>
      <xdr:spPr>
        <a:xfrm flipV="1">
          <a:off x="3797300" y="673662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142966</xdr:rowOff>
    </xdr:from>
    <xdr:to>
      <xdr:col>15</xdr:col>
      <xdr:colOff>101600</xdr:colOff>
      <xdr:row>39</xdr:row>
      <xdr:rowOff>73116</xdr:rowOff>
    </xdr:to>
    <xdr:sp macro="" textlink="">
      <xdr:nvSpPr>
        <xdr:cNvPr id="78" name="楕円 77"/>
        <xdr:cNvSpPr/>
      </xdr:nvSpPr>
      <xdr:spPr>
        <a:xfrm>
          <a:off x="2857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22316</xdr:rowOff>
    </xdr:from>
    <xdr:to>
      <xdr:col>19</xdr:col>
      <xdr:colOff>177800</xdr:colOff>
      <xdr:row>39</xdr:row>
      <xdr:rowOff>54973</xdr:rowOff>
    </xdr:to>
    <xdr:cxnSp macro="">
      <xdr:nvCxnSpPr>
        <xdr:cNvPr id="79" name="直線コネクタ 78"/>
        <xdr:cNvCxnSpPr/>
      </xdr:nvCxnSpPr>
      <xdr:spPr>
        <a:xfrm>
          <a:off x="2908300" y="6708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108676</xdr:rowOff>
    </xdr:from>
    <xdr:to>
      <xdr:col>10</xdr:col>
      <xdr:colOff>165100</xdr:colOff>
      <xdr:row>39</xdr:row>
      <xdr:rowOff>38826</xdr:rowOff>
    </xdr:to>
    <xdr:sp macro="" textlink="">
      <xdr:nvSpPr>
        <xdr:cNvPr id="80" name="楕円 79"/>
        <xdr:cNvSpPr/>
      </xdr:nvSpPr>
      <xdr:spPr>
        <a:xfrm>
          <a:off x="1968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159476</xdr:rowOff>
    </xdr:from>
    <xdr:to>
      <xdr:col>15</xdr:col>
      <xdr:colOff>50800</xdr:colOff>
      <xdr:row>39</xdr:row>
      <xdr:rowOff>22316</xdr:rowOff>
    </xdr:to>
    <xdr:cxnSp macro="">
      <xdr:nvCxnSpPr>
        <xdr:cNvPr id="81" name="直線コネクタ 80"/>
        <xdr:cNvCxnSpPr/>
      </xdr:nvCxnSpPr>
      <xdr:spPr>
        <a:xfrm>
          <a:off x="2019300" y="66745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82550</xdr:rowOff>
    </xdr:from>
    <xdr:to>
      <xdr:col>6</xdr:col>
      <xdr:colOff>38100</xdr:colOff>
      <xdr:row>39</xdr:row>
      <xdr:rowOff>12700</xdr:rowOff>
    </xdr:to>
    <xdr:sp macro="" textlink="">
      <xdr:nvSpPr>
        <xdr:cNvPr id="82" name="楕円 81"/>
        <xdr:cNvSpPr/>
      </xdr:nvSpPr>
      <xdr:spPr>
        <a:xfrm>
          <a:off x="107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133350</xdr:rowOff>
    </xdr:from>
    <xdr:to>
      <xdr:col>10</xdr:col>
      <xdr:colOff>114300</xdr:colOff>
      <xdr:row>38</xdr:row>
      <xdr:rowOff>159476</xdr:rowOff>
    </xdr:to>
    <xdr:cxnSp macro="">
      <xdr:nvCxnSpPr>
        <xdr:cNvPr id="83" name="直線コネクタ 82"/>
        <xdr:cNvCxnSpPr/>
      </xdr:nvCxnSpPr>
      <xdr:spPr>
        <a:xfrm>
          <a:off x="1130300" y="66484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4" name="n_1aveValue【図書館】&#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5" name="n_2aveValue【図書館】&#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6" name="n_3aveValue【図書館】&#10;有形固定資産減価償却率"/>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96900</xdr:rowOff>
    </xdr:from>
    <xdr:ext cx="405111" cy="259045"/>
    <xdr:sp macro="" textlink="">
      <xdr:nvSpPr>
        <xdr:cNvPr id="88" name="n_1mainValue【図書館】&#10;有形固定資産減価償却率"/>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64243</xdr:rowOff>
    </xdr:from>
    <xdr:ext cx="405111" cy="259045"/>
    <xdr:sp macro="" textlink="">
      <xdr:nvSpPr>
        <xdr:cNvPr id="89" name="n_2mainValue【図書館】&#10;有形固定資産減価償却率"/>
        <xdr:cNvSpPr txBox="1"/>
      </xdr:nvSpPr>
      <xdr:spPr>
        <a:xfrm>
          <a:off x="2705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29953</xdr:rowOff>
    </xdr:from>
    <xdr:ext cx="405111" cy="259045"/>
    <xdr:sp macro="" textlink="">
      <xdr:nvSpPr>
        <xdr:cNvPr id="90" name="n_3mainValue【図書館】&#10;有形固定資産減価償却率"/>
        <xdr:cNvSpPr txBox="1"/>
      </xdr:nvSpPr>
      <xdr:spPr>
        <a:xfrm>
          <a:off x="1816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3827</xdr:rowOff>
    </xdr:from>
    <xdr:ext cx="405111" cy="259045"/>
    <xdr:sp macro="" textlink="">
      <xdr:nvSpPr>
        <xdr:cNvPr id="91" name="n_4mainValue【図書館】&#10;有形固定資産減価償却率"/>
        <xdr:cNvSpPr txBox="1"/>
      </xdr:nvSpPr>
      <xdr:spPr>
        <a:xfrm>
          <a:off x="927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143510</xdr:rowOff>
    </xdr:from>
    <xdr:to>
      <xdr:col>55</xdr:col>
      <xdr:colOff>50800</xdr:colOff>
      <xdr:row>40</xdr:row>
      <xdr:rowOff>73660</xdr:rowOff>
    </xdr:to>
    <xdr:sp macro="" textlink="">
      <xdr:nvSpPr>
        <xdr:cNvPr id="131" name="楕円 130"/>
        <xdr:cNvSpPr/>
      </xdr:nvSpPr>
      <xdr:spPr>
        <a:xfrm>
          <a:off x="10426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121937</xdr:rowOff>
    </xdr:from>
    <xdr:ext cx="469744" cy="259045"/>
    <xdr:sp macro="" textlink="">
      <xdr:nvSpPr>
        <xdr:cNvPr id="132" name="【図書館】&#10;一人当たり面積該当値テキスト"/>
        <xdr:cNvSpPr txBox="1"/>
      </xdr:nvSpPr>
      <xdr:spPr>
        <a:xfrm>
          <a:off x="105156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33" name="楕円 132"/>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22860</xdr:rowOff>
    </xdr:from>
    <xdr:to>
      <xdr:col>55</xdr:col>
      <xdr:colOff>0</xdr:colOff>
      <xdr:row>40</xdr:row>
      <xdr:rowOff>30480</xdr:rowOff>
    </xdr:to>
    <xdr:cxnSp macro="">
      <xdr:nvCxnSpPr>
        <xdr:cNvPr id="134" name="直線コネクタ 133"/>
        <xdr:cNvCxnSpPr/>
      </xdr:nvCxnSpPr>
      <xdr:spPr>
        <a:xfrm flipV="1">
          <a:off x="9639300" y="6880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35" name="楕円 134"/>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38100</xdr:rowOff>
    </xdr:to>
    <xdr:cxnSp macro="">
      <xdr:nvCxnSpPr>
        <xdr:cNvPr id="136" name="直線コネクタ 135"/>
        <xdr:cNvCxnSpPr/>
      </xdr:nvCxnSpPr>
      <xdr:spPr>
        <a:xfrm flipV="1">
          <a:off x="8750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7" name="楕円 136"/>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38100</xdr:rowOff>
    </xdr:to>
    <xdr:cxnSp macro="">
      <xdr:nvCxnSpPr>
        <xdr:cNvPr id="138" name="直線コネクタ 137"/>
        <xdr:cNvCxnSpPr/>
      </xdr:nvCxnSpPr>
      <xdr:spPr>
        <a:xfrm>
          <a:off x="7861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166370</xdr:rowOff>
    </xdr:from>
    <xdr:to>
      <xdr:col>36</xdr:col>
      <xdr:colOff>165100</xdr:colOff>
      <xdr:row>40</xdr:row>
      <xdr:rowOff>96520</xdr:rowOff>
    </xdr:to>
    <xdr:sp macro="" textlink="">
      <xdr:nvSpPr>
        <xdr:cNvPr id="139" name="楕円 138"/>
        <xdr:cNvSpPr/>
      </xdr:nvSpPr>
      <xdr:spPr>
        <a:xfrm>
          <a:off x="6921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38100</xdr:rowOff>
    </xdr:from>
    <xdr:to>
      <xdr:col>41</xdr:col>
      <xdr:colOff>50800</xdr:colOff>
      <xdr:row>40</xdr:row>
      <xdr:rowOff>45720</xdr:rowOff>
    </xdr:to>
    <xdr:cxnSp macro="">
      <xdr:nvCxnSpPr>
        <xdr:cNvPr id="140" name="直線コネクタ 139"/>
        <xdr:cNvCxnSpPr/>
      </xdr:nvCxnSpPr>
      <xdr:spPr>
        <a:xfrm flipV="1">
          <a:off x="6972300" y="689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116857</xdr:rowOff>
    </xdr:from>
    <xdr:ext cx="469744" cy="259045"/>
    <xdr:sp macro="" textlink="">
      <xdr:nvSpPr>
        <xdr:cNvPr id="141" name="n_1aveValue【図書館】&#10;一人当たり面積"/>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2"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43" name="n_3aveValue【図書館】&#10;一人当たり面積"/>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4"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45" name="n_1mainValue【図書館】&#10;一人当たり面積"/>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6" name="n_2mainValue【図書館】&#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7" name="n_3mainValue【図書館】&#10;一人当たり面積"/>
        <xdr:cNvSpPr txBox="1"/>
      </xdr:nvSpPr>
      <xdr:spPr>
        <a:xfrm>
          <a:off x="7626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87647</xdr:rowOff>
    </xdr:from>
    <xdr:ext cx="469744" cy="259045"/>
    <xdr:sp macro="" textlink="">
      <xdr:nvSpPr>
        <xdr:cNvPr id="148" name="n_4mainValue【図書館】&#10;一人当たり面積"/>
        <xdr:cNvSpPr txBox="1"/>
      </xdr:nvSpPr>
      <xdr:spPr>
        <a:xfrm>
          <a:off x="6737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6"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8"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1" name="フローチャート: 判断 180"/>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2" name="フローチャート: 判断 181"/>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3" name="フローチャート: 判断 182"/>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145415</xdr:rowOff>
    </xdr:from>
    <xdr:to>
      <xdr:col>24</xdr:col>
      <xdr:colOff>114300</xdr:colOff>
      <xdr:row>62</xdr:row>
      <xdr:rowOff>75565</xdr:rowOff>
    </xdr:to>
    <xdr:sp macro="" textlink="">
      <xdr:nvSpPr>
        <xdr:cNvPr id="189" name="楕円 188"/>
        <xdr:cNvSpPr/>
      </xdr:nvSpPr>
      <xdr:spPr>
        <a:xfrm>
          <a:off x="45847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123842</xdr:rowOff>
    </xdr:from>
    <xdr:ext cx="405111" cy="259045"/>
    <xdr:sp macro="" textlink="">
      <xdr:nvSpPr>
        <xdr:cNvPr id="190" name="【体育館・プール】&#10;有形固定資産減価償却率該当値テキスト"/>
        <xdr:cNvSpPr txBox="1"/>
      </xdr:nvSpPr>
      <xdr:spPr>
        <a:xfrm>
          <a:off x="4673600"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103505</xdr:rowOff>
    </xdr:from>
    <xdr:to>
      <xdr:col>20</xdr:col>
      <xdr:colOff>38100</xdr:colOff>
      <xdr:row>62</xdr:row>
      <xdr:rowOff>33655</xdr:rowOff>
    </xdr:to>
    <xdr:sp macro="" textlink="">
      <xdr:nvSpPr>
        <xdr:cNvPr id="191" name="楕円 190"/>
        <xdr:cNvSpPr/>
      </xdr:nvSpPr>
      <xdr:spPr>
        <a:xfrm>
          <a:off x="3746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154305</xdr:rowOff>
    </xdr:from>
    <xdr:to>
      <xdr:col>24</xdr:col>
      <xdr:colOff>63500</xdr:colOff>
      <xdr:row>62</xdr:row>
      <xdr:rowOff>24765</xdr:rowOff>
    </xdr:to>
    <xdr:cxnSp macro="">
      <xdr:nvCxnSpPr>
        <xdr:cNvPr id="192" name="直線コネクタ 191"/>
        <xdr:cNvCxnSpPr/>
      </xdr:nvCxnSpPr>
      <xdr:spPr>
        <a:xfrm>
          <a:off x="3797300" y="106127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78740</xdr:rowOff>
    </xdr:from>
    <xdr:to>
      <xdr:col>15</xdr:col>
      <xdr:colOff>101600</xdr:colOff>
      <xdr:row>62</xdr:row>
      <xdr:rowOff>8890</xdr:rowOff>
    </xdr:to>
    <xdr:sp macro="" textlink="">
      <xdr:nvSpPr>
        <xdr:cNvPr id="193" name="楕円 192"/>
        <xdr:cNvSpPr/>
      </xdr:nvSpPr>
      <xdr:spPr>
        <a:xfrm>
          <a:off x="2857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129540</xdr:rowOff>
    </xdr:from>
    <xdr:to>
      <xdr:col>19</xdr:col>
      <xdr:colOff>177800</xdr:colOff>
      <xdr:row>61</xdr:row>
      <xdr:rowOff>154305</xdr:rowOff>
    </xdr:to>
    <xdr:cxnSp macro="">
      <xdr:nvCxnSpPr>
        <xdr:cNvPr id="194" name="直線コネクタ 193"/>
        <xdr:cNvCxnSpPr/>
      </xdr:nvCxnSpPr>
      <xdr:spPr>
        <a:xfrm>
          <a:off x="2908300" y="105879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132080</xdr:rowOff>
    </xdr:from>
    <xdr:to>
      <xdr:col>10</xdr:col>
      <xdr:colOff>165100</xdr:colOff>
      <xdr:row>62</xdr:row>
      <xdr:rowOff>62230</xdr:rowOff>
    </xdr:to>
    <xdr:sp macro="" textlink="">
      <xdr:nvSpPr>
        <xdr:cNvPr id="195" name="楕円 194"/>
        <xdr:cNvSpPr/>
      </xdr:nvSpPr>
      <xdr:spPr>
        <a:xfrm>
          <a:off x="196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129540</xdr:rowOff>
    </xdr:from>
    <xdr:to>
      <xdr:col>15</xdr:col>
      <xdr:colOff>50800</xdr:colOff>
      <xdr:row>62</xdr:row>
      <xdr:rowOff>11430</xdr:rowOff>
    </xdr:to>
    <xdr:cxnSp macro="">
      <xdr:nvCxnSpPr>
        <xdr:cNvPr id="196" name="直線コネクタ 195"/>
        <xdr:cNvCxnSpPr/>
      </xdr:nvCxnSpPr>
      <xdr:spPr>
        <a:xfrm flipV="1">
          <a:off x="2019300" y="105879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90170</xdr:rowOff>
    </xdr:from>
    <xdr:to>
      <xdr:col>6</xdr:col>
      <xdr:colOff>38100</xdr:colOff>
      <xdr:row>62</xdr:row>
      <xdr:rowOff>20320</xdr:rowOff>
    </xdr:to>
    <xdr:sp macro="" textlink="">
      <xdr:nvSpPr>
        <xdr:cNvPr id="197" name="楕円 196"/>
        <xdr:cNvSpPr/>
      </xdr:nvSpPr>
      <xdr:spPr>
        <a:xfrm>
          <a:off x="1079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140970</xdr:rowOff>
    </xdr:from>
    <xdr:to>
      <xdr:col>10</xdr:col>
      <xdr:colOff>114300</xdr:colOff>
      <xdr:row>62</xdr:row>
      <xdr:rowOff>11430</xdr:rowOff>
    </xdr:to>
    <xdr:cxnSp macro="">
      <xdr:nvCxnSpPr>
        <xdr:cNvPr id="198" name="直線コネクタ 197"/>
        <xdr:cNvCxnSpPr/>
      </xdr:nvCxnSpPr>
      <xdr:spPr>
        <a:xfrm>
          <a:off x="1130300" y="10599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99" name="n_1aveValue【体育館・プール】&#10;有形固定資産減価償却率"/>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200"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1"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202" name="n_4aveValue【体育館・プール】&#10;有形固定資産減価償却率"/>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24782</xdr:rowOff>
    </xdr:from>
    <xdr:ext cx="405111" cy="259045"/>
    <xdr:sp macro="" textlink="">
      <xdr:nvSpPr>
        <xdr:cNvPr id="203" name="n_1mainValue【体育館・プール】&#10;有形固定資産減価償却率"/>
        <xdr:cNvSpPr txBox="1"/>
      </xdr:nvSpPr>
      <xdr:spPr>
        <a:xfrm>
          <a:off x="35820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xdr:rowOff>
    </xdr:from>
    <xdr:ext cx="405111" cy="259045"/>
    <xdr:sp macro="" textlink="">
      <xdr:nvSpPr>
        <xdr:cNvPr id="204" name="n_2mainValue【体育館・プール】&#10;有形固定資産減価償却率"/>
        <xdr:cNvSpPr txBox="1"/>
      </xdr:nvSpPr>
      <xdr:spPr>
        <a:xfrm>
          <a:off x="2705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53357</xdr:rowOff>
    </xdr:from>
    <xdr:ext cx="405111" cy="259045"/>
    <xdr:sp macro="" textlink="">
      <xdr:nvSpPr>
        <xdr:cNvPr id="205" name="n_3mainValue【体育館・プール】&#10;有形固定資産減価償却率"/>
        <xdr:cNvSpPr txBox="1"/>
      </xdr:nvSpPr>
      <xdr:spPr>
        <a:xfrm>
          <a:off x="1816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11447</xdr:rowOff>
    </xdr:from>
    <xdr:ext cx="405111" cy="259045"/>
    <xdr:sp macro="" textlink="">
      <xdr:nvSpPr>
        <xdr:cNvPr id="206" name="n_4mainValue【体育館・プール】&#10;有形固定資産減価償却率"/>
        <xdr:cNvSpPr txBox="1"/>
      </xdr:nvSpPr>
      <xdr:spPr>
        <a:xfrm>
          <a:off x="927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3"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35" name="【体育館・プール】&#10;一人当たり面積平均値テキスト"/>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38" name="フローチャート: 判断 237"/>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9" name="フローチャート: 判断 238"/>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40" name="フローチャート: 判断 239"/>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39370</xdr:rowOff>
    </xdr:from>
    <xdr:to>
      <xdr:col>55</xdr:col>
      <xdr:colOff>50800</xdr:colOff>
      <xdr:row>63</xdr:row>
      <xdr:rowOff>140970</xdr:rowOff>
    </xdr:to>
    <xdr:sp macro="" textlink="">
      <xdr:nvSpPr>
        <xdr:cNvPr id="246" name="楕円 245"/>
        <xdr:cNvSpPr/>
      </xdr:nvSpPr>
      <xdr:spPr>
        <a:xfrm>
          <a:off x="104267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125747</xdr:rowOff>
    </xdr:from>
    <xdr:ext cx="469744" cy="259045"/>
    <xdr:sp macro="" textlink="">
      <xdr:nvSpPr>
        <xdr:cNvPr id="247" name="【体育館・プール】&#10;一人当たり面積該当値テキスト"/>
        <xdr:cNvSpPr txBox="1"/>
      </xdr:nvSpPr>
      <xdr:spPr>
        <a:xfrm>
          <a:off x="10515600"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41910</xdr:rowOff>
    </xdr:from>
    <xdr:to>
      <xdr:col>50</xdr:col>
      <xdr:colOff>165100</xdr:colOff>
      <xdr:row>63</xdr:row>
      <xdr:rowOff>143510</xdr:rowOff>
    </xdr:to>
    <xdr:sp macro="" textlink="">
      <xdr:nvSpPr>
        <xdr:cNvPr id="248" name="楕円 247"/>
        <xdr:cNvSpPr/>
      </xdr:nvSpPr>
      <xdr:spPr>
        <a:xfrm>
          <a:off x="9588500" y="108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90170</xdr:rowOff>
    </xdr:from>
    <xdr:to>
      <xdr:col>55</xdr:col>
      <xdr:colOff>0</xdr:colOff>
      <xdr:row>63</xdr:row>
      <xdr:rowOff>92710</xdr:rowOff>
    </xdr:to>
    <xdr:cxnSp macro="">
      <xdr:nvCxnSpPr>
        <xdr:cNvPr id="249" name="直線コネクタ 248"/>
        <xdr:cNvCxnSpPr/>
      </xdr:nvCxnSpPr>
      <xdr:spPr>
        <a:xfrm flipV="1">
          <a:off x="9639300" y="1089152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43180</xdr:rowOff>
    </xdr:from>
    <xdr:to>
      <xdr:col>46</xdr:col>
      <xdr:colOff>38100</xdr:colOff>
      <xdr:row>63</xdr:row>
      <xdr:rowOff>144780</xdr:rowOff>
    </xdr:to>
    <xdr:sp macro="" textlink="">
      <xdr:nvSpPr>
        <xdr:cNvPr id="250" name="楕円 249"/>
        <xdr:cNvSpPr/>
      </xdr:nvSpPr>
      <xdr:spPr>
        <a:xfrm>
          <a:off x="86995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92710</xdr:rowOff>
    </xdr:from>
    <xdr:to>
      <xdr:col>50</xdr:col>
      <xdr:colOff>114300</xdr:colOff>
      <xdr:row>63</xdr:row>
      <xdr:rowOff>93980</xdr:rowOff>
    </xdr:to>
    <xdr:cxnSp macro="">
      <xdr:nvCxnSpPr>
        <xdr:cNvPr id="251" name="直線コネクタ 250"/>
        <xdr:cNvCxnSpPr/>
      </xdr:nvCxnSpPr>
      <xdr:spPr>
        <a:xfrm flipV="1">
          <a:off x="8750300" y="108940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45720</xdr:rowOff>
    </xdr:from>
    <xdr:to>
      <xdr:col>41</xdr:col>
      <xdr:colOff>101600</xdr:colOff>
      <xdr:row>63</xdr:row>
      <xdr:rowOff>147320</xdr:rowOff>
    </xdr:to>
    <xdr:sp macro="" textlink="">
      <xdr:nvSpPr>
        <xdr:cNvPr id="252" name="楕円 251"/>
        <xdr:cNvSpPr/>
      </xdr:nvSpPr>
      <xdr:spPr>
        <a:xfrm>
          <a:off x="7810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93980</xdr:rowOff>
    </xdr:from>
    <xdr:to>
      <xdr:col>45</xdr:col>
      <xdr:colOff>177800</xdr:colOff>
      <xdr:row>63</xdr:row>
      <xdr:rowOff>96520</xdr:rowOff>
    </xdr:to>
    <xdr:cxnSp macro="">
      <xdr:nvCxnSpPr>
        <xdr:cNvPr id="253" name="直線コネクタ 252"/>
        <xdr:cNvCxnSpPr/>
      </xdr:nvCxnSpPr>
      <xdr:spPr>
        <a:xfrm flipV="1">
          <a:off x="7861300" y="108953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46990</xdr:rowOff>
    </xdr:from>
    <xdr:to>
      <xdr:col>36</xdr:col>
      <xdr:colOff>165100</xdr:colOff>
      <xdr:row>63</xdr:row>
      <xdr:rowOff>148590</xdr:rowOff>
    </xdr:to>
    <xdr:sp macro="" textlink="">
      <xdr:nvSpPr>
        <xdr:cNvPr id="254" name="楕円 253"/>
        <xdr:cNvSpPr/>
      </xdr:nvSpPr>
      <xdr:spPr>
        <a:xfrm>
          <a:off x="6921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96520</xdr:rowOff>
    </xdr:from>
    <xdr:to>
      <xdr:col>41</xdr:col>
      <xdr:colOff>50800</xdr:colOff>
      <xdr:row>63</xdr:row>
      <xdr:rowOff>97790</xdr:rowOff>
    </xdr:to>
    <xdr:cxnSp macro="">
      <xdr:nvCxnSpPr>
        <xdr:cNvPr id="255" name="直線コネクタ 254"/>
        <xdr:cNvCxnSpPr/>
      </xdr:nvCxnSpPr>
      <xdr:spPr>
        <a:xfrm flipV="1">
          <a:off x="6972300" y="108978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56" name="n_1aveValue【体育館・プール】&#10;一人当たり面積"/>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57" name="n_2ave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58" name="n_3aveValue【体育館・プール】&#10;一人当たり面積"/>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59" name="n_4aveValue【体育館・プール】&#10;一人当たり面積"/>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134637</xdr:rowOff>
    </xdr:from>
    <xdr:ext cx="469744" cy="259045"/>
    <xdr:sp macro="" textlink="">
      <xdr:nvSpPr>
        <xdr:cNvPr id="260" name="n_1mainValue【体育館・プール】&#10;一人当たり面積"/>
        <xdr:cNvSpPr txBox="1"/>
      </xdr:nvSpPr>
      <xdr:spPr>
        <a:xfrm>
          <a:off x="9391727" y="1093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135907</xdr:rowOff>
    </xdr:from>
    <xdr:ext cx="469744" cy="259045"/>
    <xdr:sp macro="" textlink="">
      <xdr:nvSpPr>
        <xdr:cNvPr id="261" name="n_2mainValue【体育館・プール】&#10;一人当たり面積"/>
        <xdr:cNvSpPr txBox="1"/>
      </xdr:nvSpPr>
      <xdr:spPr>
        <a:xfrm>
          <a:off x="8515427" y="1093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138447</xdr:rowOff>
    </xdr:from>
    <xdr:ext cx="469744" cy="259045"/>
    <xdr:sp macro="" textlink="">
      <xdr:nvSpPr>
        <xdr:cNvPr id="262" name="n_3mainValue【体育館・プール】&#10;一人当たり面積"/>
        <xdr:cNvSpPr txBox="1"/>
      </xdr:nvSpPr>
      <xdr:spPr>
        <a:xfrm>
          <a:off x="7626427" y="1093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139717</xdr:rowOff>
    </xdr:from>
    <xdr:ext cx="469744" cy="259045"/>
    <xdr:sp macro="" textlink="">
      <xdr:nvSpPr>
        <xdr:cNvPr id="263" name="n_4mainValue【体育館・プール】&#10;一人当たり面積"/>
        <xdr:cNvSpPr txBox="1"/>
      </xdr:nvSpPr>
      <xdr:spPr>
        <a:xfrm>
          <a:off x="6737427" y="1094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88" name="直線コネクタ 287"/>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89"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90" name="直線コネクタ 289"/>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91"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92" name="直線コネクタ 291"/>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93" name="【福祉施設】&#10;有形固定資産減価償却率平均値テキスト"/>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4" name="フローチャート: 判断 293"/>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5" name="フローチャート: 判断 294"/>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96" name="フローチャート: 判断 295"/>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7" name="フローチャート: 判断 296"/>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98" name="フローチャート: 判断 297"/>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109220</xdr:rowOff>
    </xdr:from>
    <xdr:to>
      <xdr:col>24</xdr:col>
      <xdr:colOff>114300</xdr:colOff>
      <xdr:row>81</xdr:row>
      <xdr:rowOff>39370</xdr:rowOff>
    </xdr:to>
    <xdr:sp macro="" textlink="">
      <xdr:nvSpPr>
        <xdr:cNvPr id="304" name="楕円 303"/>
        <xdr:cNvSpPr/>
      </xdr:nvSpPr>
      <xdr:spPr>
        <a:xfrm>
          <a:off x="4584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132097</xdr:rowOff>
    </xdr:from>
    <xdr:ext cx="405111" cy="259045"/>
    <xdr:sp macro="" textlink="">
      <xdr:nvSpPr>
        <xdr:cNvPr id="305" name="【福祉施設】&#10;有形固定資産減価償却率該当値テキスト"/>
        <xdr:cNvSpPr txBox="1"/>
      </xdr:nvSpPr>
      <xdr:spPr>
        <a:xfrm>
          <a:off x="4673600"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71120</xdr:rowOff>
    </xdr:from>
    <xdr:to>
      <xdr:col>20</xdr:col>
      <xdr:colOff>38100</xdr:colOff>
      <xdr:row>81</xdr:row>
      <xdr:rowOff>1270</xdr:rowOff>
    </xdr:to>
    <xdr:sp macro="" textlink="">
      <xdr:nvSpPr>
        <xdr:cNvPr id="306" name="楕円 305"/>
        <xdr:cNvSpPr/>
      </xdr:nvSpPr>
      <xdr:spPr>
        <a:xfrm>
          <a:off x="3746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121920</xdr:rowOff>
    </xdr:from>
    <xdr:to>
      <xdr:col>24</xdr:col>
      <xdr:colOff>63500</xdr:colOff>
      <xdr:row>80</xdr:row>
      <xdr:rowOff>160020</xdr:rowOff>
    </xdr:to>
    <xdr:cxnSp macro="">
      <xdr:nvCxnSpPr>
        <xdr:cNvPr id="307" name="直線コネクタ 306"/>
        <xdr:cNvCxnSpPr/>
      </xdr:nvCxnSpPr>
      <xdr:spPr>
        <a:xfrm>
          <a:off x="3797300" y="13837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29211</xdr:rowOff>
    </xdr:from>
    <xdr:to>
      <xdr:col>15</xdr:col>
      <xdr:colOff>101600</xdr:colOff>
      <xdr:row>80</xdr:row>
      <xdr:rowOff>130811</xdr:rowOff>
    </xdr:to>
    <xdr:sp macro="" textlink="">
      <xdr:nvSpPr>
        <xdr:cNvPr id="308" name="楕円 307"/>
        <xdr:cNvSpPr/>
      </xdr:nvSpPr>
      <xdr:spPr>
        <a:xfrm>
          <a:off x="2857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80011</xdr:rowOff>
    </xdr:from>
    <xdr:to>
      <xdr:col>19</xdr:col>
      <xdr:colOff>177800</xdr:colOff>
      <xdr:row>80</xdr:row>
      <xdr:rowOff>121920</xdr:rowOff>
    </xdr:to>
    <xdr:cxnSp macro="">
      <xdr:nvCxnSpPr>
        <xdr:cNvPr id="309" name="直線コネクタ 308"/>
        <xdr:cNvCxnSpPr/>
      </xdr:nvCxnSpPr>
      <xdr:spPr>
        <a:xfrm>
          <a:off x="2908300" y="13796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158750</xdr:rowOff>
    </xdr:from>
    <xdr:to>
      <xdr:col>10</xdr:col>
      <xdr:colOff>165100</xdr:colOff>
      <xdr:row>80</xdr:row>
      <xdr:rowOff>88900</xdr:rowOff>
    </xdr:to>
    <xdr:sp macro="" textlink="">
      <xdr:nvSpPr>
        <xdr:cNvPr id="310" name="楕円 309"/>
        <xdr:cNvSpPr/>
      </xdr:nvSpPr>
      <xdr:spPr>
        <a:xfrm>
          <a:off x="1968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38100</xdr:rowOff>
    </xdr:from>
    <xdr:to>
      <xdr:col>15</xdr:col>
      <xdr:colOff>50800</xdr:colOff>
      <xdr:row>80</xdr:row>
      <xdr:rowOff>80011</xdr:rowOff>
    </xdr:to>
    <xdr:cxnSp macro="">
      <xdr:nvCxnSpPr>
        <xdr:cNvPr id="311" name="直線コネクタ 310"/>
        <xdr:cNvCxnSpPr/>
      </xdr:nvCxnSpPr>
      <xdr:spPr>
        <a:xfrm>
          <a:off x="2019300" y="137541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120650</xdr:rowOff>
    </xdr:from>
    <xdr:to>
      <xdr:col>6</xdr:col>
      <xdr:colOff>38100</xdr:colOff>
      <xdr:row>80</xdr:row>
      <xdr:rowOff>50800</xdr:rowOff>
    </xdr:to>
    <xdr:sp macro="" textlink="">
      <xdr:nvSpPr>
        <xdr:cNvPr id="312" name="楕円 311"/>
        <xdr:cNvSpPr/>
      </xdr:nvSpPr>
      <xdr:spPr>
        <a:xfrm>
          <a:off x="1079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0</xdr:rowOff>
    </xdr:from>
    <xdr:to>
      <xdr:col>10</xdr:col>
      <xdr:colOff>114300</xdr:colOff>
      <xdr:row>80</xdr:row>
      <xdr:rowOff>38100</xdr:rowOff>
    </xdr:to>
    <xdr:cxnSp macro="">
      <xdr:nvCxnSpPr>
        <xdr:cNvPr id="313" name="直線コネクタ 312"/>
        <xdr:cNvCxnSpPr/>
      </xdr:nvCxnSpPr>
      <xdr:spPr>
        <a:xfrm>
          <a:off x="1130300" y="1371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314" name="n_1aveValue【福祉施設】&#10;有形固定資産減価償却率"/>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123841</xdr:rowOff>
    </xdr:from>
    <xdr:ext cx="405111" cy="259045"/>
    <xdr:sp macro="" textlink="">
      <xdr:nvSpPr>
        <xdr:cNvPr id="315" name="n_2aveValue【福祉施設】&#10;有形固定資産減価償却率"/>
        <xdr:cNvSpPr txBox="1"/>
      </xdr:nvSpPr>
      <xdr:spPr>
        <a:xfrm>
          <a:off x="2705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102888</xdr:rowOff>
    </xdr:from>
    <xdr:ext cx="405111" cy="259045"/>
    <xdr:sp macro="" textlink="">
      <xdr:nvSpPr>
        <xdr:cNvPr id="316" name="n_3aveValue【福祉施設】&#10;有形固定資産減価償却率"/>
        <xdr:cNvSpPr txBox="1"/>
      </xdr:nvSpPr>
      <xdr:spPr>
        <a:xfrm>
          <a:off x="1816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97172</xdr:rowOff>
    </xdr:from>
    <xdr:ext cx="405111" cy="259045"/>
    <xdr:sp macro="" textlink="">
      <xdr:nvSpPr>
        <xdr:cNvPr id="317" name="n_4aveValue【福祉施設】&#10;有形固定資産減価償却率"/>
        <xdr:cNvSpPr txBox="1"/>
      </xdr:nvSpPr>
      <xdr:spPr>
        <a:xfrm>
          <a:off x="927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17797</xdr:rowOff>
    </xdr:from>
    <xdr:ext cx="405111" cy="259045"/>
    <xdr:sp macro="" textlink="">
      <xdr:nvSpPr>
        <xdr:cNvPr id="318" name="n_1mainValue【福祉施設】&#10;有形固定資産減価償却率"/>
        <xdr:cNvSpPr txBox="1"/>
      </xdr:nvSpPr>
      <xdr:spPr>
        <a:xfrm>
          <a:off x="35820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147338</xdr:rowOff>
    </xdr:from>
    <xdr:ext cx="405111" cy="259045"/>
    <xdr:sp macro="" textlink="">
      <xdr:nvSpPr>
        <xdr:cNvPr id="319" name="n_2mainValue【福祉施設】&#10;有形固定資産減価償却率"/>
        <xdr:cNvSpPr txBox="1"/>
      </xdr:nvSpPr>
      <xdr:spPr>
        <a:xfrm>
          <a:off x="2705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20" name="n_3main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67327</xdr:rowOff>
    </xdr:from>
    <xdr:ext cx="405111" cy="259045"/>
    <xdr:sp macro="" textlink="">
      <xdr:nvSpPr>
        <xdr:cNvPr id="321" name="n_4mainValue【福祉施設】&#10;有形固定資産減価償却率"/>
        <xdr:cNvSpPr txBox="1"/>
      </xdr:nvSpPr>
      <xdr:spPr>
        <a:xfrm>
          <a:off x="927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45" name="直線コネクタ 344"/>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6"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7" name="直線コネクタ 346"/>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48" name="【福祉施設】&#10;一人当たり面積最大値テキスト"/>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49" name="直線コネクタ 348"/>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0"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1" name="フローチャート: 判断 350"/>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2" name="フローチャート: 判断 351"/>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53" name="フローチャート: 判断 352"/>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54" name="フローチャート: 判断 353"/>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55" name="フローチャート: 判断 354"/>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13970</xdr:rowOff>
    </xdr:from>
    <xdr:to>
      <xdr:col>55</xdr:col>
      <xdr:colOff>50800</xdr:colOff>
      <xdr:row>84</xdr:row>
      <xdr:rowOff>115570</xdr:rowOff>
    </xdr:to>
    <xdr:sp macro="" textlink="">
      <xdr:nvSpPr>
        <xdr:cNvPr id="361" name="楕円 360"/>
        <xdr:cNvSpPr/>
      </xdr:nvSpPr>
      <xdr:spPr>
        <a:xfrm>
          <a:off x="104267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163847</xdr:rowOff>
    </xdr:from>
    <xdr:ext cx="469744" cy="259045"/>
    <xdr:sp macro="" textlink="">
      <xdr:nvSpPr>
        <xdr:cNvPr id="362" name="【福祉施設】&#10;一人当たり面積該当値テキスト"/>
        <xdr:cNvSpPr txBox="1"/>
      </xdr:nvSpPr>
      <xdr:spPr>
        <a:xfrm>
          <a:off x="1051560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21589</xdr:rowOff>
    </xdr:from>
    <xdr:to>
      <xdr:col>50</xdr:col>
      <xdr:colOff>165100</xdr:colOff>
      <xdr:row>84</xdr:row>
      <xdr:rowOff>123189</xdr:rowOff>
    </xdr:to>
    <xdr:sp macro="" textlink="">
      <xdr:nvSpPr>
        <xdr:cNvPr id="363" name="楕円 362"/>
        <xdr:cNvSpPr/>
      </xdr:nvSpPr>
      <xdr:spPr>
        <a:xfrm>
          <a:off x="9588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64770</xdr:rowOff>
    </xdr:from>
    <xdr:to>
      <xdr:col>55</xdr:col>
      <xdr:colOff>0</xdr:colOff>
      <xdr:row>84</xdr:row>
      <xdr:rowOff>72389</xdr:rowOff>
    </xdr:to>
    <xdr:cxnSp macro="">
      <xdr:nvCxnSpPr>
        <xdr:cNvPr id="364" name="直線コネクタ 363"/>
        <xdr:cNvCxnSpPr/>
      </xdr:nvCxnSpPr>
      <xdr:spPr>
        <a:xfrm flipV="1">
          <a:off x="9639300" y="144665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65" name="楕円 364"/>
        <xdr:cNvSpPr/>
      </xdr:nvSpPr>
      <xdr:spPr>
        <a:xfrm>
          <a:off x="869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72389</xdr:rowOff>
    </xdr:from>
    <xdr:to>
      <xdr:col>50</xdr:col>
      <xdr:colOff>114300</xdr:colOff>
      <xdr:row>84</xdr:row>
      <xdr:rowOff>76200</xdr:rowOff>
    </xdr:to>
    <xdr:cxnSp macro="">
      <xdr:nvCxnSpPr>
        <xdr:cNvPr id="366" name="直線コネクタ 365"/>
        <xdr:cNvCxnSpPr/>
      </xdr:nvCxnSpPr>
      <xdr:spPr>
        <a:xfrm flipV="1">
          <a:off x="8750300" y="14474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29211</xdr:rowOff>
    </xdr:from>
    <xdr:to>
      <xdr:col>41</xdr:col>
      <xdr:colOff>101600</xdr:colOff>
      <xdr:row>84</xdr:row>
      <xdr:rowOff>130811</xdr:rowOff>
    </xdr:to>
    <xdr:sp macro="" textlink="">
      <xdr:nvSpPr>
        <xdr:cNvPr id="367" name="楕円 366"/>
        <xdr:cNvSpPr/>
      </xdr:nvSpPr>
      <xdr:spPr>
        <a:xfrm>
          <a:off x="7810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80011</xdr:rowOff>
    </xdr:to>
    <xdr:cxnSp macro="">
      <xdr:nvCxnSpPr>
        <xdr:cNvPr id="368" name="直線コネクタ 367"/>
        <xdr:cNvCxnSpPr/>
      </xdr:nvCxnSpPr>
      <xdr:spPr>
        <a:xfrm flipV="1">
          <a:off x="7861300" y="14478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33020</xdr:rowOff>
    </xdr:from>
    <xdr:to>
      <xdr:col>36</xdr:col>
      <xdr:colOff>165100</xdr:colOff>
      <xdr:row>84</xdr:row>
      <xdr:rowOff>134620</xdr:rowOff>
    </xdr:to>
    <xdr:sp macro="" textlink="">
      <xdr:nvSpPr>
        <xdr:cNvPr id="369" name="楕円 368"/>
        <xdr:cNvSpPr/>
      </xdr:nvSpPr>
      <xdr:spPr>
        <a:xfrm>
          <a:off x="6921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80011</xdr:rowOff>
    </xdr:from>
    <xdr:to>
      <xdr:col>41</xdr:col>
      <xdr:colOff>50800</xdr:colOff>
      <xdr:row>84</xdr:row>
      <xdr:rowOff>83820</xdr:rowOff>
    </xdr:to>
    <xdr:cxnSp macro="">
      <xdr:nvCxnSpPr>
        <xdr:cNvPr id="370" name="直線コネクタ 369"/>
        <xdr:cNvCxnSpPr/>
      </xdr:nvCxnSpPr>
      <xdr:spPr>
        <a:xfrm flipV="1">
          <a:off x="6972300" y="14481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1"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72"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73" name="n_3aveValue【福祉施設】&#10;一人当たり面積"/>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137177</xdr:rowOff>
    </xdr:from>
    <xdr:ext cx="469744" cy="259045"/>
    <xdr:sp macro="" textlink="">
      <xdr:nvSpPr>
        <xdr:cNvPr id="374" name="n_4aveValue【福祉施設】&#10;一人当たり面積"/>
        <xdr:cNvSpPr txBox="1"/>
      </xdr:nvSpPr>
      <xdr:spPr>
        <a:xfrm>
          <a:off x="6737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114316</xdr:rowOff>
    </xdr:from>
    <xdr:ext cx="469744" cy="259045"/>
    <xdr:sp macro="" textlink="">
      <xdr:nvSpPr>
        <xdr:cNvPr id="375" name="n_1mainValue【福祉施設】&#10;一人当たり面積"/>
        <xdr:cNvSpPr txBox="1"/>
      </xdr:nvSpPr>
      <xdr:spPr>
        <a:xfrm>
          <a:off x="93917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118127</xdr:rowOff>
    </xdr:from>
    <xdr:ext cx="469744" cy="259045"/>
    <xdr:sp macro="" textlink="">
      <xdr:nvSpPr>
        <xdr:cNvPr id="376" name="n_2mainValue【福祉施設】&#10;一人当たり面積"/>
        <xdr:cNvSpPr txBox="1"/>
      </xdr:nvSpPr>
      <xdr:spPr>
        <a:xfrm>
          <a:off x="8515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121938</xdr:rowOff>
    </xdr:from>
    <xdr:ext cx="469744" cy="259045"/>
    <xdr:sp macro="" textlink="">
      <xdr:nvSpPr>
        <xdr:cNvPr id="377" name="n_3mainValue【福祉施設】&#10;一人当たり面積"/>
        <xdr:cNvSpPr txBox="1"/>
      </xdr:nvSpPr>
      <xdr:spPr>
        <a:xfrm>
          <a:off x="76264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151147</xdr:rowOff>
    </xdr:from>
    <xdr:ext cx="469744" cy="259045"/>
    <xdr:sp macro="" textlink="">
      <xdr:nvSpPr>
        <xdr:cNvPr id="378" name="n_4mainValue【福祉施設】&#10;一人当たり面積"/>
        <xdr:cNvSpPr txBox="1"/>
      </xdr:nvSpPr>
      <xdr:spPr>
        <a:xfrm>
          <a:off x="6737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1" name="テキスト ボックス 39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401" name="直線コネクタ 400"/>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402" name="【市民会館】&#10;有形固定資産減価償却率最小値テキスト"/>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403" name="直線コネクタ 402"/>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404"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405" name="直線コネクタ 404"/>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406" name="【市民会館】&#10;有形固定資産減価償却率平均値テキスト"/>
        <xdr:cNvSpPr txBox="1"/>
      </xdr:nvSpPr>
      <xdr:spPr>
        <a:xfrm>
          <a:off x="4673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407" name="フローチャート: 判断 406"/>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408" name="フローチャート: 判断 407"/>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409" name="フローチャート: 判断 408"/>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410" name="フローチャート: 判断 409"/>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411" name="フローチャート: 判断 410"/>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27687</xdr:rowOff>
    </xdr:from>
    <xdr:to>
      <xdr:col>24</xdr:col>
      <xdr:colOff>114300</xdr:colOff>
      <xdr:row>106</xdr:row>
      <xdr:rowOff>129287</xdr:rowOff>
    </xdr:to>
    <xdr:sp macro="" textlink="">
      <xdr:nvSpPr>
        <xdr:cNvPr id="417" name="楕円 416"/>
        <xdr:cNvSpPr/>
      </xdr:nvSpPr>
      <xdr:spPr>
        <a:xfrm>
          <a:off x="45847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6114</xdr:rowOff>
    </xdr:from>
    <xdr:ext cx="405111" cy="259045"/>
    <xdr:sp macro="" textlink="">
      <xdr:nvSpPr>
        <xdr:cNvPr id="418" name="【市民会館】&#10;有形固定資産減価償却率該当値テキスト"/>
        <xdr:cNvSpPr txBox="1"/>
      </xdr:nvSpPr>
      <xdr:spPr>
        <a:xfrm>
          <a:off x="4673600" y="1817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151130</xdr:rowOff>
    </xdr:from>
    <xdr:to>
      <xdr:col>20</xdr:col>
      <xdr:colOff>38100</xdr:colOff>
      <xdr:row>106</xdr:row>
      <xdr:rowOff>81280</xdr:rowOff>
    </xdr:to>
    <xdr:sp macro="" textlink="">
      <xdr:nvSpPr>
        <xdr:cNvPr id="419" name="楕円 418"/>
        <xdr:cNvSpPr/>
      </xdr:nvSpPr>
      <xdr:spPr>
        <a:xfrm>
          <a:off x="3746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30480</xdr:rowOff>
    </xdr:from>
    <xdr:to>
      <xdr:col>24</xdr:col>
      <xdr:colOff>63500</xdr:colOff>
      <xdr:row>106</xdr:row>
      <xdr:rowOff>78487</xdr:rowOff>
    </xdr:to>
    <xdr:cxnSp macro="">
      <xdr:nvCxnSpPr>
        <xdr:cNvPr id="420" name="直線コネクタ 419"/>
        <xdr:cNvCxnSpPr/>
      </xdr:nvCxnSpPr>
      <xdr:spPr>
        <a:xfrm>
          <a:off x="3797300" y="18204180"/>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103124</xdr:rowOff>
    </xdr:from>
    <xdr:to>
      <xdr:col>15</xdr:col>
      <xdr:colOff>101600</xdr:colOff>
      <xdr:row>106</xdr:row>
      <xdr:rowOff>33274</xdr:rowOff>
    </xdr:to>
    <xdr:sp macro="" textlink="">
      <xdr:nvSpPr>
        <xdr:cNvPr id="421" name="楕円 420"/>
        <xdr:cNvSpPr/>
      </xdr:nvSpPr>
      <xdr:spPr>
        <a:xfrm>
          <a:off x="2857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153924</xdr:rowOff>
    </xdr:from>
    <xdr:to>
      <xdr:col>19</xdr:col>
      <xdr:colOff>177800</xdr:colOff>
      <xdr:row>106</xdr:row>
      <xdr:rowOff>30480</xdr:rowOff>
    </xdr:to>
    <xdr:cxnSp macro="">
      <xdr:nvCxnSpPr>
        <xdr:cNvPr id="422" name="直線コネクタ 421"/>
        <xdr:cNvCxnSpPr/>
      </xdr:nvCxnSpPr>
      <xdr:spPr>
        <a:xfrm>
          <a:off x="2908300" y="1815617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55118</xdr:rowOff>
    </xdr:from>
    <xdr:to>
      <xdr:col>10</xdr:col>
      <xdr:colOff>165100</xdr:colOff>
      <xdr:row>105</xdr:row>
      <xdr:rowOff>156718</xdr:rowOff>
    </xdr:to>
    <xdr:sp macro="" textlink="">
      <xdr:nvSpPr>
        <xdr:cNvPr id="423" name="楕円 422"/>
        <xdr:cNvSpPr/>
      </xdr:nvSpPr>
      <xdr:spPr>
        <a:xfrm>
          <a:off x="1968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105918</xdr:rowOff>
    </xdr:from>
    <xdr:to>
      <xdr:col>15</xdr:col>
      <xdr:colOff>50800</xdr:colOff>
      <xdr:row>105</xdr:row>
      <xdr:rowOff>153924</xdr:rowOff>
    </xdr:to>
    <xdr:cxnSp macro="">
      <xdr:nvCxnSpPr>
        <xdr:cNvPr id="424" name="直線コネクタ 423"/>
        <xdr:cNvCxnSpPr/>
      </xdr:nvCxnSpPr>
      <xdr:spPr>
        <a:xfrm>
          <a:off x="2019300" y="181081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36830</xdr:rowOff>
    </xdr:from>
    <xdr:to>
      <xdr:col>6</xdr:col>
      <xdr:colOff>38100</xdr:colOff>
      <xdr:row>105</xdr:row>
      <xdr:rowOff>138430</xdr:rowOff>
    </xdr:to>
    <xdr:sp macro="" textlink="">
      <xdr:nvSpPr>
        <xdr:cNvPr id="425" name="楕円 424"/>
        <xdr:cNvSpPr/>
      </xdr:nvSpPr>
      <xdr:spPr>
        <a:xfrm>
          <a:off x="107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87630</xdr:rowOff>
    </xdr:from>
    <xdr:to>
      <xdr:col>10</xdr:col>
      <xdr:colOff>114300</xdr:colOff>
      <xdr:row>105</xdr:row>
      <xdr:rowOff>105918</xdr:rowOff>
    </xdr:to>
    <xdr:cxnSp macro="">
      <xdr:nvCxnSpPr>
        <xdr:cNvPr id="426" name="直線コネクタ 425"/>
        <xdr:cNvCxnSpPr/>
      </xdr:nvCxnSpPr>
      <xdr:spPr>
        <a:xfrm>
          <a:off x="1130300" y="180898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49801</xdr:rowOff>
    </xdr:from>
    <xdr:ext cx="405111" cy="259045"/>
    <xdr:sp macro="" textlink="">
      <xdr:nvSpPr>
        <xdr:cNvPr id="427" name="n_1aveValue【市民会館】&#10;有形固定資産減価償却率"/>
        <xdr:cNvSpPr txBox="1"/>
      </xdr:nvSpPr>
      <xdr:spPr>
        <a:xfrm>
          <a:off x="35820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428"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429" name="n_3aveValue【市民会館】&#10;有形固定資産減価償却率"/>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430" name="n_4aveValue【市民会館】&#10;有形固定資産減価償却率"/>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72407</xdr:rowOff>
    </xdr:from>
    <xdr:ext cx="405111" cy="259045"/>
    <xdr:sp macro="" textlink="">
      <xdr:nvSpPr>
        <xdr:cNvPr id="431" name="n_1mainValue【市民会館】&#10;有形固定資産減価償却率"/>
        <xdr:cNvSpPr txBox="1"/>
      </xdr:nvSpPr>
      <xdr:spPr>
        <a:xfrm>
          <a:off x="3582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24401</xdr:rowOff>
    </xdr:from>
    <xdr:ext cx="405111" cy="259045"/>
    <xdr:sp macro="" textlink="">
      <xdr:nvSpPr>
        <xdr:cNvPr id="432" name="n_2mainValue【市民会館】&#10;有形固定資産減価償却率"/>
        <xdr:cNvSpPr txBox="1"/>
      </xdr:nvSpPr>
      <xdr:spPr>
        <a:xfrm>
          <a:off x="2705744" y="1819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147845</xdr:rowOff>
    </xdr:from>
    <xdr:ext cx="405111" cy="259045"/>
    <xdr:sp macro="" textlink="">
      <xdr:nvSpPr>
        <xdr:cNvPr id="433" name="n_3mainValue【市民会館】&#10;有形固定資産減価償却率"/>
        <xdr:cNvSpPr txBox="1"/>
      </xdr:nvSpPr>
      <xdr:spPr>
        <a:xfrm>
          <a:off x="18167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129557</xdr:rowOff>
    </xdr:from>
    <xdr:ext cx="405111" cy="259045"/>
    <xdr:sp macro="" textlink="">
      <xdr:nvSpPr>
        <xdr:cNvPr id="434" name="n_4mainValue【市民会館】&#10;有形固定資産減価償却率"/>
        <xdr:cNvSpPr txBox="1"/>
      </xdr:nvSpPr>
      <xdr:spPr>
        <a:xfrm>
          <a:off x="927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58" name="直線コネクタ 457"/>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59"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0" name="直線コネクタ 459"/>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1"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2" name="直線コネクタ 461"/>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166388</xdr:rowOff>
    </xdr:from>
    <xdr:ext cx="469744" cy="259045"/>
    <xdr:sp macro="" textlink="">
      <xdr:nvSpPr>
        <xdr:cNvPr id="463" name="【市民会館】&#10;一人当たり面積平均値テキスト"/>
        <xdr:cNvSpPr txBox="1"/>
      </xdr:nvSpPr>
      <xdr:spPr>
        <a:xfrm>
          <a:off x="10515600" y="1782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64" name="フローチャート: 判断 463"/>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5" name="フローチャート: 判断 464"/>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66" name="フローチャート: 判断 465"/>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67" name="フローチャート: 判断 466"/>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68" name="フローチャート: 判断 467"/>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71120</xdr:rowOff>
    </xdr:from>
    <xdr:to>
      <xdr:col>55</xdr:col>
      <xdr:colOff>50800</xdr:colOff>
      <xdr:row>108</xdr:row>
      <xdr:rowOff>1270</xdr:rowOff>
    </xdr:to>
    <xdr:sp macro="" textlink="">
      <xdr:nvSpPr>
        <xdr:cNvPr id="474" name="楕円 473"/>
        <xdr:cNvSpPr/>
      </xdr:nvSpPr>
      <xdr:spPr>
        <a:xfrm>
          <a:off x="10426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157497</xdr:rowOff>
    </xdr:from>
    <xdr:ext cx="469744" cy="259045"/>
    <xdr:sp macro="" textlink="">
      <xdr:nvSpPr>
        <xdr:cNvPr id="475" name="【市民会館】&#10;一人当たり面積該当値テキスト"/>
        <xdr:cNvSpPr txBox="1"/>
      </xdr:nvSpPr>
      <xdr:spPr>
        <a:xfrm>
          <a:off x="10515600" y="183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74930</xdr:rowOff>
    </xdr:from>
    <xdr:to>
      <xdr:col>50</xdr:col>
      <xdr:colOff>165100</xdr:colOff>
      <xdr:row>108</xdr:row>
      <xdr:rowOff>5080</xdr:rowOff>
    </xdr:to>
    <xdr:sp macro="" textlink="">
      <xdr:nvSpPr>
        <xdr:cNvPr id="476" name="楕円 475"/>
        <xdr:cNvSpPr/>
      </xdr:nvSpPr>
      <xdr:spPr>
        <a:xfrm>
          <a:off x="9588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121920</xdr:rowOff>
    </xdr:from>
    <xdr:to>
      <xdr:col>55</xdr:col>
      <xdr:colOff>0</xdr:colOff>
      <xdr:row>107</xdr:row>
      <xdr:rowOff>125730</xdr:rowOff>
    </xdr:to>
    <xdr:cxnSp macro="">
      <xdr:nvCxnSpPr>
        <xdr:cNvPr id="477" name="直線コネクタ 476"/>
        <xdr:cNvCxnSpPr/>
      </xdr:nvCxnSpPr>
      <xdr:spPr>
        <a:xfrm flipV="1">
          <a:off x="9639300" y="18467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78739</xdr:rowOff>
    </xdr:from>
    <xdr:to>
      <xdr:col>46</xdr:col>
      <xdr:colOff>38100</xdr:colOff>
      <xdr:row>108</xdr:row>
      <xdr:rowOff>8889</xdr:rowOff>
    </xdr:to>
    <xdr:sp macro="" textlink="">
      <xdr:nvSpPr>
        <xdr:cNvPr id="478" name="楕円 477"/>
        <xdr:cNvSpPr/>
      </xdr:nvSpPr>
      <xdr:spPr>
        <a:xfrm>
          <a:off x="8699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125730</xdr:rowOff>
    </xdr:from>
    <xdr:to>
      <xdr:col>50</xdr:col>
      <xdr:colOff>114300</xdr:colOff>
      <xdr:row>107</xdr:row>
      <xdr:rowOff>129539</xdr:rowOff>
    </xdr:to>
    <xdr:cxnSp macro="">
      <xdr:nvCxnSpPr>
        <xdr:cNvPr id="479" name="直線コネクタ 478"/>
        <xdr:cNvCxnSpPr/>
      </xdr:nvCxnSpPr>
      <xdr:spPr>
        <a:xfrm flipV="1">
          <a:off x="8750300" y="18470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78739</xdr:rowOff>
    </xdr:from>
    <xdr:to>
      <xdr:col>41</xdr:col>
      <xdr:colOff>101600</xdr:colOff>
      <xdr:row>108</xdr:row>
      <xdr:rowOff>8889</xdr:rowOff>
    </xdr:to>
    <xdr:sp macro="" textlink="">
      <xdr:nvSpPr>
        <xdr:cNvPr id="480" name="楕円 479"/>
        <xdr:cNvSpPr/>
      </xdr:nvSpPr>
      <xdr:spPr>
        <a:xfrm>
          <a:off x="7810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129539</xdr:rowOff>
    </xdr:from>
    <xdr:to>
      <xdr:col>45</xdr:col>
      <xdr:colOff>177800</xdr:colOff>
      <xdr:row>107</xdr:row>
      <xdr:rowOff>129539</xdr:rowOff>
    </xdr:to>
    <xdr:cxnSp macro="">
      <xdr:nvCxnSpPr>
        <xdr:cNvPr id="481" name="直線コネクタ 480"/>
        <xdr:cNvCxnSpPr/>
      </xdr:nvCxnSpPr>
      <xdr:spPr>
        <a:xfrm>
          <a:off x="7861300" y="18474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82550</xdr:rowOff>
    </xdr:from>
    <xdr:to>
      <xdr:col>36</xdr:col>
      <xdr:colOff>165100</xdr:colOff>
      <xdr:row>108</xdr:row>
      <xdr:rowOff>12700</xdr:rowOff>
    </xdr:to>
    <xdr:sp macro="" textlink="">
      <xdr:nvSpPr>
        <xdr:cNvPr id="482" name="楕円 481"/>
        <xdr:cNvSpPr/>
      </xdr:nvSpPr>
      <xdr:spPr>
        <a:xfrm>
          <a:off x="6921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129539</xdr:rowOff>
    </xdr:from>
    <xdr:to>
      <xdr:col>41</xdr:col>
      <xdr:colOff>50800</xdr:colOff>
      <xdr:row>107</xdr:row>
      <xdr:rowOff>133350</xdr:rowOff>
    </xdr:to>
    <xdr:cxnSp macro="">
      <xdr:nvCxnSpPr>
        <xdr:cNvPr id="483" name="直線コネクタ 482"/>
        <xdr:cNvCxnSpPr/>
      </xdr:nvCxnSpPr>
      <xdr:spPr>
        <a:xfrm flipV="1">
          <a:off x="6972300" y="18474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484" name="n_1ave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485" name="n_2aveValue【市民会館】&#10;一人当たり面積"/>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486" name="n_3aveValue【市民会館】&#10;一人当たり面積"/>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87" name="n_4aveValue【市民会館】&#10;一人当たり面積"/>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167657</xdr:rowOff>
    </xdr:from>
    <xdr:ext cx="469744" cy="259045"/>
    <xdr:sp macro="" textlink="">
      <xdr:nvSpPr>
        <xdr:cNvPr id="488" name="n_1mainValue【市民会館】&#10;一人当たり面積"/>
        <xdr:cNvSpPr txBox="1"/>
      </xdr:nvSpPr>
      <xdr:spPr>
        <a:xfrm>
          <a:off x="9391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xdr:rowOff>
    </xdr:from>
    <xdr:ext cx="469744" cy="259045"/>
    <xdr:sp macro="" textlink="">
      <xdr:nvSpPr>
        <xdr:cNvPr id="489" name="n_2mainValue【市民会館】&#10;一人当たり面積"/>
        <xdr:cNvSpPr txBox="1"/>
      </xdr:nvSpPr>
      <xdr:spPr>
        <a:xfrm>
          <a:off x="8515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xdr:rowOff>
    </xdr:from>
    <xdr:ext cx="469744" cy="259045"/>
    <xdr:sp macro="" textlink="">
      <xdr:nvSpPr>
        <xdr:cNvPr id="490" name="n_3mainValue【市民会館】&#10;一人当たり面積"/>
        <xdr:cNvSpPr txBox="1"/>
      </xdr:nvSpPr>
      <xdr:spPr>
        <a:xfrm>
          <a:off x="7626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3827</xdr:rowOff>
    </xdr:from>
    <xdr:ext cx="469744" cy="259045"/>
    <xdr:sp macro="" textlink="">
      <xdr:nvSpPr>
        <xdr:cNvPr id="491" name="n_4mainValue【市民会館】&#10;一人当たり面積"/>
        <xdr:cNvSpPr txBox="1"/>
      </xdr:nvSpPr>
      <xdr:spPr>
        <a:xfrm>
          <a:off x="6737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516" name="直線コネクタ 515"/>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7"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8" name="直線コネクタ 517"/>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9"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0" name="直線コネクタ 519"/>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149242</xdr:rowOff>
    </xdr:from>
    <xdr:ext cx="405111" cy="259045"/>
    <xdr:sp macro="" textlink="">
      <xdr:nvSpPr>
        <xdr:cNvPr id="521" name="【一般廃棄物処理施設】&#10;有形固定資産減価償却率平均値テキスト"/>
        <xdr:cNvSpPr txBox="1"/>
      </xdr:nvSpPr>
      <xdr:spPr>
        <a:xfrm>
          <a:off x="16357600" y="632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522" name="フローチャート: 判断 521"/>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523" name="フローチャート: 判断 522"/>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24" name="フローチャート: 判断 523"/>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5" name="フローチャート: 判断 524"/>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26" name="フローチャート: 判断 525"/>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15875</xdr:rowOff>
    </xdr:from>
    <xdr:to>
      <xdr:col>85</xdr:col>
      <xdr:colOff>177800</xdr:colOff>
      <xdr:row>39</xdr:row>
      <xdr:rowOff>117475</xdr:rowOff>
    </xdr:to>
    <xdr:sp macro="" textlink="">
      <xdr:nvSpPr>
        <xdr:cNvPr id="532" name="楕円 531"/>
        <xdr:cNvSpPr/>
      </xdr:nvSpPr>
      <xdr:spPr>
        <a:xfrm>
          <a:off x="162687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165752</xdr:rowOff>
    </xdr:from>
    <xdr:ext cx="405111" cy="259045"/>
    <xdr:sp macro="" textlink="">
      <xdr:nvSpPr>
        <xdr:cNvPr id="533" name="【一般廃棄物処理施設】&#10;有形固定資産減価償却率該当値テキスト"/>
        <xdr:cNvSpPr txBox="1"/>
      </xdr:nvSpPr>
      <xdr:spPr>
        <a:xfrm>
          <a:off x="16357600"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154940</xdr:rowOff>
    </xdr:from>
    <xdr:to>
      <xdr:col>81</xdr:col>
      <xdr:colOff>101600</xdr:colOff>
      <xdr:row>39</xdr:row>
      <xdr:rowOff>85090</xdr:rowOff>
    </xdr:to>
    <xdr:sp macro="" textlink="">
      <xdr:nvSpPr>
        <xdr:cNvPr id="534" name="楕円 533"/>
        <xdr:cNvSpPr/>
      </xdr:nvSpPr>
      <xdr:spPr>
        <a:xfrm>
          <a:off x="15430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34290</xdr:rowOff>
    </xdr:from>
    <xdr:to>
      <xdr:col>85</xdr:col>
      <xdr:colOff>127000</xdr:colOff>
      <xdr:row>39</xdr:row>
      <xdr:rowOff>66675</xdr:rowOff>
    </xdr:to>
    <xdr:cxnSp macro="">
      <xdr:nvCxnSpPr>
        <xdr:cNvPr id="535" name="直線コネクタ 534"/>
        <xdr:cNvCxnSpPr/>
      </xdr:nvCxnSpPr>
      <xdr:spPr>
        <a:xfrm>
          <a:off x="15481300" y="67208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122555</xdr:rowOff>
    </xdr:from>
    <xdr:to>
      <xdr:col>76</xdr:col>
      <xdr:colOff>165100</xdr:colOff>
      <xdr:row>39</xdr:row>
      <xdr:rowOff>52705</xdr:rowOff>
    </xdr:to>
    <xdr:sp macro="" textlink="">
      <xdr:nvSpPr>
        <xdr:cNvPr id="536" name="楕円 535"/>
        <xdr:cNvSpPr/>
      </xdr:nvSpPr>
      <xdr:spPr>
        <a:xfrm>
          <a:off x="14541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xdr:rowOff>
    </xdr:from>
    <xdr:to>
      <xdr:col>81</xdr:col>
      <xdr:colOff>50800</xdr:colOff>
      <xdr:row>39</xdr:row>
      <xdr:rowOff>34290</xdr:rowOff>
    </xdr:to>
    <xdr:cxnSp macro="">
      <xdr:nvCxnSpPr>
        <xdr:cNvPr id="537" name="直線コネクタ 536"/>
        <xdr:cNvCxnSpPr/>
      </xdr:nvCxnSpPr>
      <xdr:spPr>
        <a:xfrm>
          <a:off x="14592300" y="66884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88265</xdr:rowOff>
    </xdr:from>
    <xdr:to>
      <xdr:col>72</xdr:col>
      <xdr:colOff>38100</xdr:colOff>
      <xdr:row>39</xdr:row>
      <xdr:rowOff>18415</xdr:rowOff>
    </xdr:to>
    <xdr:sp macro="" textlink="">
      <xdr:nvSpPr>
        <xdr:cNvPr id="538" name="楕円 537"/>
        <xdr:cNvSpPr/>
      </xdr:nvSpPr>
      <xdr:spPr>
        <a:xfrm>
          <a:off x="13652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139065</xdr:rowOff>
    </xdr:from>
    <xdr:to>
      <xdr:col>76</xdr:col>
      <xdr:colOff>114300</xdr:colOff>
      <xdr:row>39</xdr:row>
      <xdr:rowOff>1905</xdr:rowOff>
    </xdr:to>
    <xdr:cxnSp macro="">
      <xdr:nvCxnSpPr>
        <xdr:cNvPr id="539" name="直線コネクタ 538"/>
        <xdr:cNvCxnSpPr/>
      </xdr:nvCxnSpPr>
      <xdr:spPr>
        <a:xfrm>
          <a:off x="13703300" y="66541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36830</xdr:rowOff>
    </xdr:from>
    <xdr:to>
      <xdr:col>67</xdr:col>
      <xdr:colOff>101600</xdr:colOff>
      <xdr:row>38</xdr:row>
      <xdr:rowOff>138430</xdr:rowOff>
    </xdr:to>
    <xdr:sp macro="" textlink="">
      <xdr:nvSpPr>
        <xdr:cNvPr id="540" name="楕円 539"/>
        <xdr:cNvSpPr/>
      </xdr:nvSpPr>
      <xdr:spPr>
        <a:xfrm>
          <a:off x="1276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87630</xdr:rowOff>
    </xdr:from>
    <xdr:to>
      <xdr:col>71</xdr:col>
      <xdr:colOff>177800</xdr:colOff>
      <xdr:row>38</xdr:row>
      <xdr:rowOff>139065</xdr:rowOff>
    </xdr:to>
    <xdr:cxnSp macro="">
      <xdr:nvCxnSpPr>
        <xdr:cNvPr id="541" name="直線コネクタ 540"/>
        <xdr:cNvCxnSpPr/>
      </xdr:nvCxnSpPr>
      <xdr:spPr>
        <a:xfrm>
          <a:off x="12814300" y="66027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34942</xdr:rowOff>
    </xdr:from>
    <xdr:ext cx="405111" cy="259045"/>
    <xdr:sp macro="" textlink="">
      <xdr:nvSpPr>
        <xdr:cNvPr id="542" name="n_1aveValue【一般廃棄物処理施設】&#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543" name="n_2aveValue【一般廃棄物処理施設】&#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4" name="n_3aveValue【一般廃棄物処理施設】&#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545" name="n_4aveValue【一般廃棄物処理施設】&#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76217</xdr:rowOff>
    </xdr:from>
    <xdr:ext cx="405111" cy="259045"/>
    <xdr:sp macro="" textlink="">
      <xdr:nvSpPr>
        <xdr:cNvPr id="546" name="n_1mainValue【一般廃棄物処理施設】&#10;有形固定資産減価償却率"/>
        <xdr:cNvSpPr txBox="1"/>
      </xdr:nvSpPr>
      <xdr:spPr>
        <a:xfrm>
          <a:off x="152660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43832</xdr:rowOff>
    </xdr:from>
    <xdr:ext cx="405111" cy="259045"/>
    <xdr:sp macro="" textlink="">
      <xdr:nvSpPr>
        <xdr:cNvPr id="547" name="n_2mainValue【一般廃棄物処理施設】&#10;有形固定資産減価償却率"/>
        <xdr:cNvSpPr txBox="1"/>
      </xdr:nvSpPr>
      <xdr:spPr>
        <a:xfrm>
          <a:off x="143897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9542</xdr:rowOff>
    </xdr:from>
    <xdr:ext cx="405111" cy="259045"/>
    <xdr:sp macro="" textlink="">
      <xdr:nvSpPr>
        <xdr:cNvPr id="548" name="n_3mainValue【一般廃棄物処理施設】&#10;有形固定資産減価償却率"/>
        <xdr:cNvSpPr txBox="1"/>
      </xdr:nvSpPr>
      <xdr:spPr>
        <a:xfrm>
          <a:off x="13500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549" name="n_4mainValue【一般廃棄物処理施設】&#10;有形固定資産減価償却率"/>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571" name="直線コネクタ 570"/>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572" name="【一般廃棄物処理施設】&#10;一人当たり有形固定資産（償却資産）額最小値テキスト"/>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573" name="直線コネクタ 572"/>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574" name="【一般廃棄物処理施設】&#10;一人当たり有形固定資産（償却資産）額最大値テキスト"/>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575" name="直線コネクタ 574"/>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70491</xdr:rowOff>
    </xdr:from>
    <xdr:ext cx="534377" cy="259045"/>
    <xdr:sp macro="" textlink="">
      <xdr:nvSpPr>
        <xdr:cNvPr id="576" name="【一般廃棄物処理施設】&#10;一人当たり有形固定資産（償却資産）額平均値テキスト"/>
        <xdr:cNvSpPr txBox="1"/>
      </xdr:nvSpPr>
      <xdr:spPr>
        <a:xfrm>
          <a:off x="22199600" y="675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577" name="フローチャート: 判断 576"/>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578" name="フローチャート: 判断 577"/>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579" name="フローチャート: 判断 578"/>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580" name="フローチャート: 判断 579"/>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581" name="フローチャート: 判断 580"/>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163891</xdr:rowOff>
    </xdr:from>
    <xdr:to>
      <xdr:col>116</xdr:col>
      <xdr:colOff>114300</xdr:colOff>
      <xdr:row>39</xdr:row>
      <xdr:rowOff>94041</xdr:rowOff>
    </xdr:to>
    <xdr:sp macro="" textlink="">
      <xdr:nvSpPr>
        <xdr:cNvPr id="587" name="楕円 586"/>
        <xdr:cNvSpPr/>
      </xdr:nvSpPr>
      <xdr:spPr>
        <a:xfrm>
          <a:off x="22110700" y="66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15318</xdr:rowOff>
    </xdr:from>
    <xdr:ext cx="534377" cy="259045"/>
    <xdr:sp macro="" textlink="">
      <xdr:nvSpPr>
        <xdr:cNvPr id="588" name="【一般廃棄物処理施設】&#10;一人当たり有形固定資産（償却資産）額該当値テキスト"/>
        <xdr:cNvSpPr txBox="1"/>
      </xdr:nvSpPr>
      <xdr:spPr>
        <a:xfrm>
          <a:off x="22199600" y="65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171393</xdr:rowOff>
    </xdr:from>
    <xdr:to>
      <xdr:col>112</xdr:col>
      <xdr:colOff>38100</xdr:colOff>
      <xdr:row>39</xdr:row>
      <xdr:rowOff>101543</xdr:rowOff>
    </xdr:to>
    <xdr:sp macro="" textlink="">
      <xdr:nvSpPr>
        <xdr:cNvPr id="589" name="楕円 588"/>
        <xdr:cNvSpPr/>
      </xdr:nvSpPr>
      <xdr:spPr>
        <a:xfrm>
          <a:off x="21272500" y="66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43241</xdr:rowOff>
    </xdr:from>
    <xdr:to>
      <xdr:col>116</xdr:col>
      <xdr:colOff>63500</xdr:colOff>
      <xdr:row>39</xdr:row>
      <xdr:rowOff>50743</xdr:rowOff>
    </xdr:to>
    <xdr:cxnSp macro="">
      <xdr:nvCxnSpPr>
        <xdr:cNvPr id="590" name="直線コネクタ 589"/>
        <xdr:cNvCxnSpPr/>
      </xdr:nvCxnSpPr>
      <xdr:spPr>
        <a:xfrm flipV="1">
          <a:off x="21323300" y="6729791"/>
          <a:ext cx="838200" cy="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5142</xdr:rowOff>
    </xdr:from>
    <xdr:to>
      <xdr:col>107</xdr:col>
      <xdr:colOff>101600</xdr:colOff>
      <xdr:row>39</xdr:row>
      <xdr:rowOff>106742</xdr:rowOff>
    </xdr:to>
    <xdr:sp macro="" textlink="">
      <xdr:nvSpPr>
        <xdr:cNvPr id="591" name="楕円 590"/>
        <xdr:cNvSpPr/>
      </xdr:nvSpPr>
      <xdr:spPr>
        <a:xfrm>
          <a:off x="20383500" y="66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50743</xdr:rowOff>
    </xdr:from>
    <xdr:to>
      <xdr:col>111</xdr:col>
      <xdr:colOff>177800</xdr:colOff>
      <xdr:row>39</xdr:row>
      <xdr:rowOff>55942</xdr:rowOff>
    </xdr:to>
    <xdr:cxnSp macro="">
      <xdr:nvCxnSpPr>
        <xdr:cNvPr id="592" name="直線コネクタ 591"/>
        <xdr:cNvCxnSpPr/>
      </xdr:nvCxnSpPr>
      <xdr:spPr>
        <a:xfrm flipV="1">
          <a:off x="20434300" y="6737293"/>
          <a:ext cx="889000" cy="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9174</xdr:rowOff>
    </xdr:from>
    <xdr:to>
      <xdr:col>102</xdr:col>
      <xdr:colOff>165100</xdr:colOff>
      <xdr:row>39</xdr:row>
      <xdr:rowOff>110774</xdr:rowOff>
    </xdr:to>
    <xdr:sp macro="" textlink="">
      <xdr:nvSpPr>
        <xdr:cNvPr id="593" name="楕円 592"/>
        <xdr:cNvSpPr/>
      </xdr:nvSpPr>
      <xdr:spPr>
        <a:xfrm>
          <a:off x="19494500" y="6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55942</xdr:rowOff>
    </xdr:from>
    <xdr:to>
      <xdr:col>107</xdr:col>
      <xdr:colOff>50800</xdr:colOff>
      <xdr:row>39</xdr:row>
      <xdr:rowOff>59974</xdr:rowOff>
    </xdr:to>
    <xdr:cxnSp macro="">
      <xdr:nvCxnSpPr>
        <xdr:cNvPr id="594" name="直線コネクタ 593"/>
        <xdr:cNvCxnSpPr/>
      </xdr:nvCxnSpPr>
      <xdr:spPr>
        <a:xfrm flipV="1">
          <a:off x="19545300" y="6742492"/>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14798</xdr:rowOff>
    </xdr:from>
    <xdr:to>
      <xdr:col>98</xdr:col>
      <xdr:colOff>38100</xdr:colOff>
      <xdr:row>39</xdr:row>
      <xdr:rowOff>116398</xdr:rowOff>
    </xdr:to>
    <xdr:sp macro="" textlink="">
      <xdr:nvSpPr>
        <xdr:cNvPr id="595" name="楕円 594"/>
        <xdr:cNvSpPr/>
      </xdr:nvSpPr>
      <xdr:spPr>
        <a:xfrm>
          <a:off x="18605500" y="67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59974</xdr:rowOff>
    </xdr:from>
    <xdr:to>
      <xdr:col>102</xdr:col>
      <xdr:colOff>114300</xdr:colOff>
      <xdr:row>39</xdr:row>
      <xdr:rowOff>65598</xdr:rowOff>
    </xdr:to>
    <xdr:cxnSp macro="">
      <xdr:nvCxnSpPr>
        <xdr:cNvPr id="596" name="直線コネクタ 595"/>
        <xdr:cNvCxnSpPr/>
      </xdr:nvCxnSpPr>
      <xdr:spPr>
        <a:xfrm flipV="1">
          <a:off x="18656300" y="6746524"/>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29594</xdr:rowOff>
    </xdr:from>
    <xdr:ext cx="534377" cy="259045"/>
    <xdr:sp macro="" textlink="">
      <xdr:nvSpPr>
        <xdr:cNvPr id="597" name="n_1aveValue【一般廃棄物処理施設】&#10;一人当たり有形固定資産（償却資産）額"/>
        <xdr:cNvSpPr txBox="1"/>
      </xdr:nvSpPr>
      <xdr:spPr>
        <a:xfrm>
          <a:off x="210434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5482</xdr:rowOff>
    </xdr:from>
    <xdr:ext cx="534377" cy="259045"/>
    <xdr:sp macro="" textlink="">
      <xdr:nvSpPr>
        <xdr:cNvPr id="598" name="n_2aveValue【一般廃棄物処理施設】&#10;一人当たり有形固定資産（償却資産）額"/>
        <xdr:cNvSpPr txBox="1"/>
      </xdr:nvSpPr>
      <xdr:spPr>
        <a:xfrm>
          <a:off x="20167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109216</xdr:rowOff>
    </xdr:from>
    <xdr:ext cx="534377" cy="259045"/>
    <xdr:sp macro="" textlink="">
      <xdr:nvSpPr>
        <xdr:cNvPr id="599" name="n_3aveValue【一般廃棄物処理施設】&#10;一人当たり有形固定資産（償却資産）額"/>
        <xdr:cNvSpPr txBox="1"/>
      </xdr:nvSpPr>
      <xdr:spPr>
        <a:xfrm>
          <a:off x="19278111" y="69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84463</xdr:rowOff>
    </xdr:from>
    <xdr:ext cx="534377" cy="259045"/>
    <xdr:sp macro="" textlink="">
      <xdr:nvSpPr>
        <xdr:cNvPr id="600" name="n_4aveValue【一般廃棄物処理施設】&#10;一人当たり有形固定資産（償却資産）額"/>
        <xdr:cNvSpPr txBox="1"/>
      </xdr:nvSpPr>
      <xdr:spPr>
        <a:xfrm>
          <a:off x="18389111" y="694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118070</xdr:rowOff>
    </xdr:from>
    <xdr:ext cx="534377" cy="259045"/>
    <xdr:sp macro="" textlink="">
      <xdr:nvSpPr>
        <xdr:cNvPr id="601" name="n_1mainValue【一般廃棄物処理施設】&#10;一人当たり有形固定資産（償却資産）額"/>
        <xdr:cNvSpPr txBox="1"/>
      </xdr:nvSpPr>
      <xdr:spPr>
        <a:xfrm>
          <a:off x="21043411" y="64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123269</xdr:rowOff>
    </xdr:from>
    <xdr:ext cx="534377" cy="259045"/>
    <xdr:sp macro="" textlink="">
      <xdr:nvSpPr>
        <xdr:cNvPr id="602" name="n_2mainValue【一般廃棄物処理施設】&#10;一人当たり有形固定資産（償却資産）額"/>
        <xdr:cNvSpPr txBox="1"/>
      </xdr:nvSpPr>
      <xdr:spPr>
        <a:xfrm>
          <a:off x="20167111" y="646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127301</xdr:rowOff>
    </xdr:from>
    <xdr:ext cx="534377" cy="259045"/>
    <xdr:sp macro="" textlink="">
      <xdr:nvSpPr>
        <xdr:cNvPr id="603" name="n_3mainValue【一般廃棄物処理施設】&#10;一人当たり有形固定資産（償却資産）額"/>
        <xdr:cNvSpPr txBox="1"/>
      </xdr:nvSpPr>
      <xdr:spPr>
        <a:xfrm>
          <a:off x="19278111" y="647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132925</xdr:rowOff>
    </xdr:from>
    <xdr:ext cx="534377" cy="259045"/>
    <xdr:sp macro="" textlink="">
      <xdr:nvSpPr>
        <xdr:cNvPr id="604" name="n_4mainValue【一般廃棄物処理施設】&#10;一人当たり有形固定資産（償却資産）額"/>
        <xdr:cNvSpPr txBox="1"/>
      </xdr:nvSpPr>
      <xdr:spPr>
        <a:xfrm>
          <a:off x="18389111" y="647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628" name="直線コネクタ 627"/>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629"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630" name="直線コネクタ 629"/>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31"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32" name="直線コネクタ 631"/>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633"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34" name="フローチャート: 判断 633"/>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635" name="フローチャート: 判断 634"/>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636" name="フローチャート: 判断 635"/>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637" name="フローチャート: 判断 636"/>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638" name="フローチャート: 判断 637"/>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120650</xdr:rowOff>
    </xdr:from>
    <xdr:to>
      <xdr:col>85</xdr:col>
      <xdr:colOff>177800</xdr:colOff>
      <xdr:row>63</xdr:row>
      <xdr:rowOff>50800</xdr:rowOff>
    </xdr:to>
    <xdr:sp macro="" textlink="">
      <xdr:nvSpPr>
        <xdr:cNvPr id="644" name="楕円 643"/>
        <xdr:cNvSpPr/>
      </xdr:nvSpPr>
      <xdr:spPr>
        <a:xfrm>
          <a:off x="16268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99077</xdr:rowOff>
    </xdr:from>
    <xdr:ext cx="405111" cy="259045"/>
    <xdr:sp macro="" textlink="">
      <xdr:nvSpPr>
        <xdr:cNvPr id="645" name="【保健センター・保健所】&#10;有形固定資産減価償却率該当値テキスト"/>
        <xdr:cNvSpPr txBox="1"/>
      </xdr:nvSpPr>
      <xdr:spPr>
        <a:xfrm>
          <a:off x="163576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139700</xdr:rowOff>
    </xdr:from>
    <xdr:to>
      <xdr:col>81</xdr:col>
      <xdr:colOff>101600</xdr:colOff>
      <xdr:row>63</xdr:row>
      <xdr:rowOff>69850</xdr:rowOff>
    </xdr:to>
    <xdr:sp macro="" textlink="">
      <xdr:nvSpPr>
        <xdr:cNvPr id="646" name="楕円 645"/>
        <xdr:cNvSpPr/>
      </xdr:nvSpPr>
      <xdr:spPr>
        <a:xfrm>
          <a:off x="1543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0</xdr:rowOff>
    </xdr:from>
    <xdr:to>
      <xdr:col>85</xdr:col>
      <xdr:colOff>127000</xdr:colOff>
      <xdr:row>63</xdr:row>
      <xdr:rowOff>19050</xdr:rowOff>
    </xdr:to>
    <xdr:cxnSp macro="">
      <xdr:nvCxnSpPr>
        <xdr:cNvPr id="647" name="直線コネクタ 646"/>
        <xdr:cNvCxnSpPr/>
      </xdr:nvCxnSpPr>
      <xdr:spPr>
        <a:xfrm flipV="1">
          <a:off x="15481300" y="10801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158750</xdr:rowOff>
    </xdr:from>
    <xdr:to>
      <xdr:col>76</xdr:col>
      <xdr:colOff>165100</xdr:colOff>
      <xdr:row>63</xdr:row>
      <xdr:rowOff>88900</xdr:rowOff>
    </xdr:to>
    <xdr:sp macro="" textlink="">
      <xdr:nvSpPr>
        <xdr:cNvPr id="648" name="楕円 647"/>
        <xdr:cNvSpPr/>
      </xdr:nvSpPr>
      <xdr:spPr>
        <a:xfrm>
          <a:off x="14541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19050</xdr:rowOff>
    </xdr:from>
    <xdr:to>
      <xdr:col>81</xdr:col>
      <xdr:colOff>50800</xdr:colOff>
      <xdr:row>63</xdr:row>
      <xdr:rowOff>38100</xdr:rowOff>
    </xdr:to>
    <xdr:cxnSp macro="">
      <xdr:nvCxnSpPr>
        <xdr:cNvPr id="649" name="直線コネクタ 648"/>
        <xdr:cNvCxnSpPr/>
      </xdr:nvCxnSpPr>
      <xdr:spPr>
        <a:xfrm flipV="1">
          <a:off x="14592300" y="10820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650" name="楕円 649"/>
        <xdr:cNvSpPr/>
      </xdr:nvSpPr>
      <xdr:spPr>
        <a:xfrm>
          <a:off x="1365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63</xdr:row>
      <xdr:rowOff>38100</xdr:rowOff>
    </xdr:to>
    <xdr:cxnSp macro="">
      <xdr:nvCxnSpPr>
        <xdr:cNvPr id="651" name="直線コネクタ 650"/>
        <xdr:cNvCxnSpPr/>
      </xdr:nvCxnSpPr>
      <xdr:spPr>
        <a:xfrm>
          <a:off x="13703300" y="10744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25400</xdr:rowOff>
    </xdr:from>
    <xdr:to>
      <xdr:col>67</xdr:col>
      <xdr:colOff>101600</xdr:colOff>
      <xdr:row>62</xdr:row>
      <xdr:rowOff>127000</xdr:rowOff>
    </xdr:to>
    <xdr:sp macro="" textlink="">
      <xdr:nvSpPr>
        <xdr:cNvPr id="652" name="楕円 651"/>
        <xdr:cNvSpPr/>
      </xdr:nvSpPr>
      <xdr:spPr>
        <a:xfrm>
          <a:off x="1276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76200</xdr:rowOff>
    </xdr:from>
    <xdr:to>
      <xdr:col>71</xdr:col>
      <xdr:colOff>177800</xdr:colOff>
      <xdr:row>62</xdr:row>
      <xdr:rowOff>114300</xdr:rowOff>
    </xdr:to>
    <xdr:cxnSp macro="">
      <xdr:nvCxnSpPr>
        <xdr:cNvPr id="653" name="直線コネクタ 652"/>
        <xdr:cNvCxnSpPr/>
      </xdr:nvCxnSpPr>
      <xdr:spPr>
        <a:xfrm>
          <a:off x="12814300" y="1070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654" name="n_1aveValue【保健センター・保健所】&#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655" name="n_2aveValue【保健センター・保健所】&#10;有形固定資産減価償却率"/>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656" name="n_3aveValue【保健センター・保健所】&#10;有形固定資産減価償却率"/>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657" name="n_4aveValue【保健センター・保健所】&#10;有形固定資産減価償却率"/>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60977</xdr:rowOff>
    </xdr:from>
    <xdr:ext cx="405111" cy="259045"/>
    <xdr:sp macro="" textlink="">
      <xdr:nvSpPr>
        <xdr:cNvPr id="658" name="n_1mainValue【保健センター・保健所】&#10;有形固定資産減価償却率"/>
        <xdr:cNvSpPr txBox="1"/>
      </xdr:nvSpPr>
      <xdr:spPr>
        <a:xfrm>
          <a:off x="152660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80027</xdr:rowOff>
    </xdr:from>
    <xdr:ext cx="405111" cy="259045"/>
    <xdr:sp macro="" textlink="">
      <xdr:nvSpPr>
        <xdr:cNvPr id="659" name="n_2mainValue【保健センター・保健所】&#10;有形固定資産減価償却率"/>
        <xdr:cNvSpPr txBox="1"/>
      </xdr:nvSpPr>
      <xdr:spPr>
        <a:xfrm>
          <a:off x="14389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660" name="n_3mainValue【保健センター・保健所】&#10;有形固定資産減価償却率"/>
        <xdr:cNvSpPr txBox="1"/>
      </xdr:nvSpPr>
      <xdr:spPr>
        <a:xfrm>
          <a:off x="13500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118127</xdr:rowOff>
    </xdr:from>
    <xdr:ext cx="405111" cy="259045"/>
    <xdr:sp macro="" textlink="">
      <xdr:nvSpPr>
        <xdr:cNvPr id="661" name="n_4mainValue【保健センター・保健所】&#10;有形固定資産減価償却率"/>
        <xdr:cNvSpPr txBox="1"/>
      </xdr:nvSpPr>
      <xdr:spPr>
        <a:xfrm>
          <a:off x="12611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685" name="直線コネクタ 684"/>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7" name="直線コネクタ 68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88"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89" name="直線コネクタ 688"/>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90"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91" name="フローチャート: 判断 690"/>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92" name="フローチャート: 判断 691"/>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93" name="フローチャート: 判断 692"/>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94" name="フローチャート: 判断 693"/>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95" name="フローチャート: 判断 694"/>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701" name="楕円 700"/>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7637</xdr:rowOff>
    </xdr:from>
    <xdr:ext cx="469744" cy="259045"/>
    <xdr:sp macro="" textlink="">
      <xdr:nvSpPr>
        <xdr:cNvPr id="702" name="【保健センター・保健所】&#10;一人当たり面積該当値テキスト"/>
        <xdr:cNvSpPr txBox="1"/>
      </xdr:nvSpPr>
      <xdr:spPr>
        <a:xfrm>
          <a:off x="22199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33020</xdr:rowOff>
    </xdr:from>
    <xdr:to>
      <xdr:col>112</xdr:col>
      <xdr:colOff>38100</xdr:colOff>
      <xdr:row>63</xdr:row>
      <xdr:rowOff>134620</xdr:rowOff>
    </xdr:to>
    <xdr:sp macro="" textlink="">
      <xdr:nvSpPr>
        <xdr:cNvPr id="703" name="楕円 702"/>
        <xdr:cNvSpPr/>
      </xdr:nvSpPr>
      <xdr:spPr>
        <a:xfrm>
          <a:off x="21272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83820</xdr:rowOff>
    </xdr:to>
    <xdr:cxnSp macro="">
      <xdr:nvCxnSpPr>
        <xdr:cNvPr id="704" name="直線コネクタ 703"/>
        <xdr:cNvCxnSpPr/>
      </xdr:nvCxnSpPr>
      <xdr:spPr>
        <a:xfrm flipV="1">
          <a:off x="21323300" y="108813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33020</xdr:rowOff>
    </xdr:from>
    <xdr:to>
      <xdr:col>107</xdr:col>
      <xdr:colOff>101600</xdr:colOff>
      <xdr:row>63</xdr:row>
      <xdr:rowOff>134620</xdr:rowOff>
    </xdr:to>
    <xdr:sp macro="" textlink="">
      <xdr:nvSpPr>
        <xdr:cNvPr id="705" name="楕円 704"/>
        <xdr:cNvSpPr/>
      </xdr:nvSpPr>
      <xdr:spPr>
        <a:xfrm>
          <a:off x="20383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83820</xdr:rowOff>
    </xdr:from>
    <xdr:to>
      <xdr:col>111</xdr:col>
      <xdr:colOff>177800</xdr:colOff>
      <xdr:row>63</xdr:row>
      <xdr:rowOff>83820</xdr:rowOff>
    </xdr:to>
    <xdr:cxnSp macro="">
      <xdr:nvCxnSpPr>
        <xdr:cNvPr id="706" name="直線コネクタ 705"/>
        <xdr:cNvCxnSpPr/>
      </xdr:nvCxnSpPr>
      <xdr:spPr>
        <a:xfrm>
          <a:off x="20434300" y="1088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707" name="楕円 706"/>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83820</xdr:rowOff>
    </xdr:from>
    <xdr:to>
      <xdr:col>107</xdr:col>
      <xdr:colOff>50800</xdr:colOff>
      <xdr:row>63</xdr:row>
      <xdr:rowOff>87630</xdr:rowOff>
    </xdr:to>
    <xdr:cxnSp macro="">
      <xdr:nvCxnSpPr>
        <xdr:cNvPr id="708" name="直線コネクタ 707"/>
        <xdr:cNvCxnSpPr/>
      </xdr:nvCxnSpPr>
      <xdr:spPr>
        <a:xfrm flipV="1">
          <a:off x="19545300" y="1088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36830</xdr:rowOff>
    </xdr:from>
    <xdr:to>
      <xdr:col>98</xdr:col>
      <xdr:colOff>38100</xdr:colOff>
      <xdr:row>63</xdr:row>
      <xdr:rowOff>138430</xdr:rowOff>
    </xdr:to>
    <xdr:sp macro="" textlink="">
      <xdr:nvSpPr>
        <xdr:cNvPr id="709" name="楕円 708"/>
        <xdr:cNvSpPr/>
      </xdr:nvSpPr>
      <xdr:spPr>
        <a:xfrm>
          <a:off x="18605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87630</xdr:rowOff>
    </xdr:to>
    <xdr:cxnSp macro="">
      <xdr:nvCxnSpPr>
        <xdr:cNvPr id="710" name="直線コネクタ 709"/>
        <xdr:cNvCxnSpPr/>
      </xdr:nvCxnSpPr>
      <xdr:spPr>
        <a:xfrm>
          <a:off x="18656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711" name="n_1aveValue【保健センター・保健所】&#10;一人当たり面積"/>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712"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713" name="n_3aveValue【保健センター・保健所】&#10;一人当たり面積"/>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714" name="n_4aveValue【保健センター・保健所】&#10;一人当たり面積"/>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125747</xdr:rowOff>
    </xdr:from>
    <xdr:ext cx="469744" cy="259045"/>
    <xdr:sp macro="" textlink="">
      <xdr:nvSpPr>
        <xdr:cNvPr id="715" name="n_1mainValue【保健センター・保健所】&#10;一人当たり面積"/>
        <xdr:cNvSpPr txBox="1"/>
      </xdr:nvSpPr>
      <xdr:spPr>
        <a:xfrm>
          <a:off x="210757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125747</xdr:rowOff>
    </xdr:from>
    <xdr:ext cx="469744" cy="259045"/>
    <xdr:sp macro="" textlink="">
      <xdr:nvSpPr>
        <xdr:cNvPr id="716" name="n_2mainValue【保健センター・保健所】&#10;一人当たり面積"/>
        <xdr:cNvSpPr txBox="1"/>
      </xdr:nvSpPr>
      <xdr:spPr>
        <a:xfrm>
          <a:off x="20199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717" name="n_3mainValue【保健センター・保健所】&#10;一人当たり面積"/>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129557</xdr:rowOff>
    </xdr:from>
    <xdr:ext cx="469744" cy="259045"/>
    <xdr:sp macro="" textlink="">
      <xdr:nvSpPr>
        <xdr:cNvPr id="718" name="n_4mainValue【保健センター・保健所】&#10;一人当たり面積"/>
        <xdr:cNvSpPr txBox="1"/>
      </xdr:nvSpPr>
      <xdr:spPr>
        <a:xfrm>
          <a:off x="18421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744" name="直線コネクタ 743"/>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745"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746" name="直線コネクタ 745"/>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747"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748" name="直線コネクタ 747"/>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749" name="【消防施設】&#10;有形固定資産減価償却率平均値テキスト"/>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750" name="フローチャート: 判断 749"/>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751" name="フローチャート: 判断 750"/>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52" name="フローチャート: 判断 751"/>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53" name="フローチャート: 判断 752"/>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754" name="フローチャート: 判断 753"/>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160382</xdr:rowOff>
    </xdr:from>
    <xdr:to>
      <xdr:col>85</xdr:col>
      <xdr:colOff>177800</xdr:colOff>
      <xdr:row>83</xdr:row>
      <xdr:rowOff>90532</xdr:rowOff>
    </xdr:to>
    <xdr:sp macro="" textlink="">
      <xdr:nvSpPr>
        <xdr:cNvPr id="760" name="楕円 759"/>
        <xdr:cNvSpPr/>
      </xdr:nvSpPr>
      <xdr:spPr>
        <a:xfrm>
          <a:off x="16268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138809</xdr:rowOff>
    </xdr:from>
    <xdr:ext cx="405111" cy="259045"/>
    <xdr:sp macro="" textlink="">
      <xdr:nvSpPr>
        <xdr:cNvPr id="761" name="【消防施設】&#10;有形固定資産減価償却率該当値テキスト"/>
        <xdr:cNvSpPr txBox="1"/>
      </xdr:nvSpPr>
      <xdr:spPr>
        <a:xfrm>
          <a:off x="16357600"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117929</xdr:rowOff>
    </xdr:from>
    <xdr:to>
      <xdr:col>81</xdr:col>
      <xdr:colOff>101600</xdr:colOff>
      <xdr:row>83</xdr:row>
      <xdr:rowOff>48079</xdr:rowOff>
    </xdr:to>
    <xdr:sp macro="" textlink="">
      <xdr:nvSpPr>
        <xdr:cNvPr id="762" name="楕円 761"/>
        <xdr:cNvSpPr/>
      </xdr:nvSpPr>
      <xdr:spPr>
        <a:xfrm>
          <a:off x="1543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168729</xdr:rowOff>
    </xdr:from>
    <xdr:to>
      <xdr:col>85</xdr:col>
      <xdr:colOff>127000</xdr:colOff>
      <xdr:row>83</xdr:row>
      <xdr:rowOff>39732</xdr:rowOff>
    </xdr:to>
    <xdr:cxnSp macro="">
      <xdr:nvCxnSpPr>
        <xdr:cNvPr id="763" name="直線コネクタ 762"/>
        <xdr:cNvCxnSpPr/>
      </xdr:nvCxnSpPr>
      <xdr:spPr>
        <a:xfrm>
          <a:off x="15481300" y="1422762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80373</xdr:rowOff>
    </xdr:from>
    <xdr:to>
      <xdr:col>76</xdr:col>
      <xdr:colOff>165100</xdr:colOff>
      <xdr:row>83</xdr:row>
      <xdr:rowOff>10523</xdr:rowOff>
    </xdr:to>
    <xdr:sp macro="" textlink="">
      <xdr:nvSpPr>
        <xdr:cNvPr id="764" name="楕円 763"/>
        <xdr:cNvSpPr/>
      </xdr:nvSpPr>
      <xdr:spPr>
        <a:xfrm>
          <a:off x="14541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131173</xdr:rowOff>
    </xdr:from>
    <xdr:to>
      <xdr:col>81</xdr:col>
      <xdr:colOff>50800</xdr:colOff>
      <xdr:row>82</xdr:row>
      <xdr:rowOff>168729</xdr:rowOff>
    </xdr:to>
    <xdr:cxnSp macro="">
      <xdr:nvCxnSpPr>
        <xdr:cNvPr id="765" name="直線コネクタ 764"/>
        <xdr:cNvCxnSpPr/>
      </xdr:nvCxnSpPr>
      <xdr:spPr>
        <a:xfrm>
          <a:off x="14592300" y="1419007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47716</xdr:rowOff>
    </xdr:from>
    <xdr:to>
      <xdr:col>72</xdr:col>
      <xdr:colOff>38100</xdr:colOff>
      <xdr:row>82</xdr:row>
      <xdr:rowOff>149316</xdr:rowOff>
    </xdr:to>
    <xdr:sp macro="" textlink="">
      <xdr:nvSpPr>
        <xdr:cNvPr id="766" name="楕円 765"/>
        <xdr:cNvSpPr/>
      </xdr:nvSpPr>
      <xdr:spPr>
        <a:xfrm>
          <a:off x="13652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98516</xdr:rowOff>
    </xdr:from>
    <xdr:to>
      <xdr:col>76</xdr:col>
      <xdr:colOff>114300</xdr:colOff>
      <xdr:row>82</xdr:row>
      <xdr:rowOff>131173</xdr:rowOff>
    </xdr:to>
    <xdr:cxnSp macro="">
      <xdr:nvCxnSpPr>
        <xdr:cNvPr id="767" name="直線コネクタ 766"/>
        <xdr:cNvCxnSpPr/>
      </xdr:nvCxnSpPr>
      <xdr:spPr>
        <a:xfrm>
          <a:off x="13703300" y="141574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768" name="n_1aveValue【消防施設】&#10;有形固定資産減価償却率"/>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69" name="n_2aveValue【消防施設】&#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770" name="n_3aveValue【消防施設】&#10;有形固定資産減価償却率"/>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771" name="n_4ave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39206</xdr:rowOff>
    </xdr:from>
    <xdr:ext cx="405111" cy="259045"/>
    <xdr:sp macro="" textlink="">
      <xdr:nvSpPr>
        <xdr:cNvPr id="772" name="n_1mainValue【消防施設】&#10;有形固定資産減価償却率"/>
        <xdr:cNvSpPr txBox="1"/>
      </xdr:nvSpPr>
      <xdr:spPr>
        <a:xfrm>
          <a:off x="152660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1650</xdr:rowOff>
    </xdr:from>
    <xdr:ext cx="405111" cy="259045"/>
    <xdr:sp macro="" textlink="">
      <xdr:nvSpPr>
        <xdr:cNvPr id="773" name="n_2mainValue【消防施設】&#10;有形固定資産減価償却率"/>
        <xdr:cNvSpPr txBox="1"/>
      </xdr:nvSpPr>
      <xdr:spPr>
        <a:xfrm>
          <a:off x="14389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774" name="n_3mainValue【消防施設】&#10;有形固定資産減価償却率"/>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5" name="直線コネクタ 7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6" name="テキスト ボックス 7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7" name="直線コネクタ 7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8" name="テキスト ボックス 7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9" name="直線コネクタ 7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0" name="テキスト ボックス 7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1" name="直線コネクタ 7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2" name="テキスト ボックス 7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3" name="直線コネクタ 7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4" name="テキスト ボックス 7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798" name="直線コネクタ 797"/>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99"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800" name="直線コネクタ 799"/>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801"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802" name="直線コネクタ 801"/>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803"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804" name="フローチャート: 判断 803"/>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805" name="フローチャート: 判断 804"/>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806" name="フローチャート: 判断 805"/>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807" name="フローチャート: 判断 806"/>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808" name="フローチャート: 判断 807"/>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166370</xdr:rowOff>
    </xdr:from>
    <xdr:to>
      <xdr:col>116</xdr:col>
      <xdr:colOff>114300</xdr:colOff>
      <xdr:row>86</xdr:row>
      <xdr:rowOff>96520</xdr:rowOff>
    </xdr:to>
    <xdr:sp macro="" textlink="">
      <xdr:nvSpPr>
        <xdr:cNvPr id="814" name="楕円 813"/>
        <xdr:cNvSpPr/>
      </xdr:nvSpPr>
      <xdr:spPr>
        <a:xfrm>
          <a:off x="22110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88917</xdr:rowOff>
    </xdr:from>
    <xdr:ext cx="469744" cy="259045"/>
    <xdr:sp macro="" textlink="">
      <xdr:nvSpPr>
        <xdr:cNvPr id="815" name="【消防施設】&#10;一人当たり面積該当値テキスト"/>
        <xdr:cNvSpPr txBox="1"/>
      </xdr:nvSpPr>
      <xdr:spPr>
        <a:xfrm>
          <a:off x="22199600" y="1466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167639</xdr:rowOff>
    </xdr:from>
    <xdr:to>
      <xdr:col>112</xdr:col>
      <xdr:colOff>38100</xdr:colOff>
      <xdr:row>86</xdr:row>
      <xdr:rowOff>97789</xdr:rowOff>
    </xdr:to>
    <xdr:sp macro="" textlink="">
      <xdr:nvSpPr>
        <xdr:cNvPr id="816" name="楕円 815"/>
        <xdr:cNvSpPr/>
      </xdr:nvSpPr>
      <xdr:spPr>
        <a:xfrm>
          <a:off x="21272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45720</xdr:rowOff>
    </xdr:from>
    <xdr:to>
      <xdr:col>116</xdr:col>
      <xdr:colOff>63500</xdr:colOff>
      <xdr:row>86</xdr:row>
      <xdr:rowOff>46989</xdr:rowOff>
    </xdr:to>
    <xdr:cxnSp macro="">
      <xdr:nvCxnSpPr>
        <xdr:cNvPr id="817" name="直線コネクタ 816"/>
        <xdr:cNvCxnSpPr/>
      </xdr:nvCxnSpPr>
      <xdr:spPr>
        <a:xfrm flipV="1">
          <a:off x="21323300" y="147904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168911</xdr:rowOff>
    </xdr:from>
    <xdr:to>
      <xdr:col>107</xdr:col>
      <xdr:colOff>101600</xdr:colOff>
      <xdr:row>86</xdr:row>
      <xdr:rowOff>99061</xdr:rowOff>
    </xdr:to>
    <xdr:sp macro="" textlink="">
      <xdr:nvSpPr>
        <xdr:cNvPr id="818" name="楕円 817"/>
        <xdr:cNvSpPr/>
      </xdr:nvSpPr>
      <xdr:spPr>
        <a:xfrm>
          <a:off x="20383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46989</xdr:rowOff>
    </xdr:from>
    <xdr:to>
      <xdr:col>111</xdr:col>
      <xdr:colOff>177800</xdr:colOff>
      <xdr:row>86</xdr:row>
      <xdr:rowOff>48261</xdr:rowOff>
    </xdr:to>
    <xdr:cxnSp macro="">
      <xdr:nvCxnSpPr>
        <xdr:cNvPr id="819" name="直線コネクタ 818"/>
        <xdr:cNvCxnSpPr/>
      </xdr:nvCxnSpPr>
      <xdr:spPr>
        <a:xfrm flipV="1">
          <a:off x="20434300" y="147916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168911</xdr:rowOff>
    </xdr:from>
    <xdr:to>
      <xdr:col>102</xdr:col>
      <xdr:colOff>165100</xdr:colOff>
      <xdr:row>86</xdr:row>
      <xdr:rowOff>99061</xdr:rowOff>
    </xdr:to>
    <xdr:sp macro="" textlink="">
      <xdr:nvSpPr>
        <xdr:cNvPr id="820" name="楕円 819"/>
        <xdr:cNvSpPr/>
      </xdr:nvSpPr>
      <xdr:spPr>
        <a:xfrm>
          <a:off x="19494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48261</xdr:rowOff>
    </xdr:from>
    <xdr:to>
      <xdr:col>107</xdr:col>
      <xdr:colOff>50800</xdr:colOff>
      <xdr:row>86</xdr:row>
      <xdr:rowOff>48261</xdr:rowOff>
    </xdr:to>
    <xdr:cxnSp macro="">
      <xdr:nvCxnSpPr>
        <xdr:cNvPr id="821" name="直線コネクタ 820"/>
        <xdr:cNvCxnSpPr/>
      </xdr:nvCxnSpPr>
      <xdr:spPr>
        <a:xfrm>
          <a:off x="19545300" y="1479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822"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823" name="n_2aveValue【消防施設】&#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824" name="n_3aveValue【消防施設】&#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825" name="n_4aveValue【消防施設】&#10;一人当たり面積"/>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88916</xdr:rowOff>
    </xdr:from>
    <xdr:ext cx="469744" cy="259045"/>
    <xdr:sp macro="" textlink="">
      <xdr:nvSpPr>
        <xdr:cNvPr id="826" name="n_1mainValue【消防施設】&#10;一人当たり面積"/>
        <xdr:cNvSpPr txBox="1"/>
      </xdr:nvSpPr>
      <xdr:spPr>
        <a:xfrm>
          <a:off x="210757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90188</xdr:rowOff>
    </xdr:from>
    <xdr:ext cx="469744" cy="259045"/>
    <xdr:sp macro="" textlink="">
      <xdr:nvSpPr>
        <xdr:cNvPr id="827" name="n_2mainValue【消防施設】&#10;一人当たり面積"/>
        <xdr:cNvSpPr txBox="1"/>
      </xdr:nvSpPr>
      <xdr:spPr>
        <a:xfrm>
          <a:off x="20199427" y="1483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90188</xdr:rowOff>
    </xdr:from>
    <xdr:ext cx="469744" cy="259045"/>
    <xdr:sp macro="" textlink="">
      <xdr:nvSpPr>
        <xdr:cNvPr id="828" name="n_3mainValue【消防施設】&#10;一人当たり面積"/>
        <xdr:cNvSpPr txBox="1"/>
      </xdr:nvSpPr>
      <xdr:spPr>
        <a:xfrm>
          <a:off x="19310427" y="1483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854" name="直線コネクタ 853"/>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5"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6" name="直線コネクタ 855"/>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57"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58" name="直線コネクタ 85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859" name="【庁舎】&#10;有形固定資産減価償却率平均値テキスト"/>
        <xdr:cNvSpPr txBox="1"/>
      </xdr:nvSpPr>
      <xdr:spPr>
        <a:xfrm>
          <a:off x="163576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860" name="フローチャート: 判断 859"/>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861" name="フローチャート: 判断 860"/>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62" name="フローチャート: 判断 861"/>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63" name="フローチャート: 判断 862"/>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64" name="フローチャート: 判断 863"/>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2539</xdr:rowOff>
    </xdr:from>
    <xdr:to>
      <xdr:col>85</xdr:col>
      <xdr:colOff>177800</xdr:colOff>
      <xdr:row>101</xdr:row>
      <xdr:rowOff>104139</xdr:rowOff>
    </xdr:to>
    <xdr:sp macro="" textlink="">
      <xdr:nvSpPr>
        <xdr:cNvPr id="870" name="楕円 869"/>
        <xdr:cNvSpPr/>
      </xdr:nvSpPr>
      <xdr:spPr>
        <a:xfrm>
          <a:off x="162687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25416</xdr:rowOff>
    </xdr:from>
    <xdr:ext cx="405111" cy="259045"/>
    <xdr:sp macro="" textlink="">
      <xdr:nvSpPr>
        <xdr:cNvPr id="871" name="【庁舎】&#10;有形固定資産減価償却率該当値テキスト"/>
        <xdr:cNvSpPr txBox="1"/>
      </xdr:nvSpPr>
      <xdr:spPr>
        <a:xfrm>
          <a:off x="16357600"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103777</xdr:rowOff>
    </xdr:from>
    <xdr:to>
      <xdr:col>81</xdr:col>
      <xdr:colOff>101600</xdr:colOff>
      <xdr:row>101</xdr:row>
      <xdr:rowOff>33927</xdr:rowOff>
    </xdr:to>
    <xdr:sp macro="" textlink="">
      <xdr:nvSpPr>
        <xdr:cNvPr id="872" name="楕円 871"/>
        <xdr:cNvSpPr/>
      </xdr:nvSpPr>
      <xdr:spPr>
        <a:xfrm>
          <a:off x="15430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154577</xdr:rowOff>
    </xdr:from>
    <xdr:to>
      <xdr:col>85</xdr:col>
      <xdr:colOff>127000</xdr:colOff>
      <xdr:row>101</xdr:row>
      <xdr:rowOff>53339</xdr:rowOff>
    </xdr:to>
    <xdr:cxnSp macro="">
      <xdr:nvCxnSpPr>
        <xdr:cNvPr id="873" name="直線コネクタ 872"/>
        <xdr:cNvCxnSpPr/>
      </xdr:nvCxnSpPr>
      <xdr:spPr>
        <a:xfrm>
          <a:off x="15481300" y="17299577"/>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35198</xdr:rowOff>
    </xdr:from>
    <xdr:to>
      <xdr:col>76</xdr:col>
      <xdr:colOff>165100</xdr:colOff>
      <xdr:row>100</xdr:row>
      <xdr:rowOff>136798</xdr:rowOff>
    </xdr:to>
    <xdr:sp macro="" textlink="">
      <xdr:nvSpPr>
        <xdr:cNvPr id="874" name="楕円 873"/>
        <xdr:cNvSpPr/>
      </xdr:nvSpPr>
      <xdr:spPr>
        <a:xfrm>
          <a:off x="145415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85998</xdr:rowOff>
    </xdr:from>
    <xdr:to>
      <xdr:col>81</xdr:col>
      <xdr:colOff>50800</xdr:colOff>
      <xdr:row>100</xdr:row>
      <xdr:rowOff>154577</xdr:rowOff>
    </xdr:to>
    <xdr:cxnSp macro="">
      <xdr:nvCxnSpPr>
        <xdr:cNvPr id="875" name="直線コネクタ 874"/>
        <xdr:cNvCxnSpPr/>
      </xdr:nvCxnSpPr>
      <xdr:spPr>
        <a:xfrm>
          <a:off x="14592300" y="1723099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136434</xdr:rowOff>
    </xdr:from>
    <xdr:to>
      <xdr:col>72</xdr:col>
      <xdr:colOff>38100</xdr:colOff>
      <xdr:row>100</xdr:row>
      <xdr:rowOff>66584</xdr:rowOff>
    </xdr:to>
    <xdr:sp macro="" textlink="">
      <xdr:nvSpPr>
        <xdr:cNvPr id="876" name="楕円 875"/>
        <xdr:cNvSpPr/>
      </xdr:nvSpPr>
      <xdr:spPr>
        <a:xfrm>
          <a:off x="13652500" y="171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15784</xdr:rowOff>
    </xdr:from>
    <xdr:to>
      <xdr:col>76</xdr:col>
      <xdr:colOff>114300</xdr:colOff>
      <xdr:row>100</xdr:row>
      <xdr:rowOff>85998</xdr:rowOff>
    </xdr:to>
    <xdr:cxnSp macro="">
      <xdr:nvCxnSpPr>
        <xdr:cNvPr id="877" name="直線コネクタ 876"/>
        <xdr:cNvCxnSpPr/>
      </xdr:nvCxnSpPr>
      <xdr:spPr>
        <a:xfrm>
          <a:off x="13703300" y="17160784"/>
          <a:ext cx="889000" cy="7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66221</xdr:rowOff>
    </xdr:from>
    <xdr:to>
      <xdr:col>67</xdr:col>
      <xdr:colOff>101600</xdr:colOff>
      <xdr:row>99</xdr:row>
      <xdr:rowOff>167821</xdr:rowOff>
    </xdr:to>
    <xdr:sp macro="" textlink="">
      <xdr:nvSpPr>
        <xdr:cNvPr id="878" name="楕円 877"/>
        <xdr:cNvSpPr/>
      </xdr:nvSpPr>
      <xdr:spPr>
        <a:xfrm>
          <a:off x="12763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117021</xdr:rowOff>
    </xdr:from>
    <xdr:to>
      <xdr:col>71</xdr:col>
      <xdr:colOff>177800</xdr:colOff>
      <xdr:row>100</xdr:row>
      <xdr:rowOff>15784</xdr:rowOff>
    </xdr:to>
    <xdr:cxnSp macro="">
      <xdr:nvCxnSpPr>
        <xdr:cNvPr id="879" name="直線コネクタ 878"/>
        <xdr:cNvCxnSpPr/>
      </xdr:nvCxnSpPr>
      <xdr:spPr>
        <a:xfrm>
          <a:off x="12814300" y="17090571"/>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880" name="n_1aveValue【庁舎】&#10;有形固定資産減価償却率"/>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881" name="n_2aveValue【庁舎】&#10;有形固定資産減価償却率"/>
        <xdr:cNvSpPr txBox="1"/>
      </xdr:nvSpPr>
      <xdr:spPr>
        <a:xfrm>
          <a:off x="14389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882" name="n_3aveValue【庁舎】&#10;有形固定資産減価償却率"/>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883" name="n_4aveValue【庁舎】&#10;有形固定資産減価償却率"/>
        <xdr:cNvSpPr txBox="1"/>
      </xdr:nvSpPr>
      <xdr:spPr>
        <a:xfrm>
          <a:off x="12611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50454</xdr:rowOff>
    </xdr:from>
    <xdr:ext cx="405111" cy="259045"/>
    <xdr:sp macro="" textlink="">
      <xdr:nvSpPr>
        <xdr:cNvPr id="884" name="n_1mainValue【庁舎】&#10;有形固定資産減価償却率"/>
        <xdr:cNvSpPr txBox="1"/>
      </xdr:nvSpPr>
      <xdr:spPr>
        <a:xfrm>
          <a:off x="152660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153325</xdr:rowOff>
    </xdr:from>
    <xdr:ext cx="340478" cy="259045"/>
    <xdr:sp macro="" textlink="">
      <xdr:nvSpPr>
        <xdr:cNvPr id="885" name="n_2mainValue【庁舎】&#10;有形固定資産減価償却率"/>
        <xdr:cNvSpPr txBox="1"/>
      </xdr:nvSpPr>
      <xdr:spPr>
        <a:xfrm>
          <a:off x="14422061" y="169554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83111</xdr:rowOff>
    </xdr:from>
    <xdr:ext cx="340478" cy="259045"/>
    <xdr:sp macro="" textlink="">
      <xdr:nvSpPr>
        <xdr:cNvPr id="886" name="n_3mainValue【庁舎】&#10;有形固定資産減価償却率"/>
        <xdr:cNvSpPr txBox="1"/>
      </xdr:nvSpPr>
      <xdr:spPr>
        <a:xfrm>
          <a:off x="13533061" y="168852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12898</xdr:rowOff>
    </xdr:from>
    <xdr:ext cx="340478" cy="259045"/>
    <xdr:sp macro="" textlink="">
      <xdr:nvSpPr>
        <xdr:cNvPr id="887" name="n_4mainValue【庁舎】&#10;有形固定資産減価償却率"/>
        <xdr:cNvSpPr txBox="1"/>
      </xdr:nvSpPr>
      <xdr:spPr>
        <a:xfrm>
          <a:off x="12644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913" name="直線コネクタ 912"/>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914"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915" name="直線コネクタ 914"/>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916"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917" name="直線コネクタ 916"/>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918" name="【庁舎】&#10;一人当たり面積平均値テキスト"/>
        <xdr:cNvSpPr txBox="1"/>
      </xdr:nvSpPr>
      <xdr:spPr>
        <a:xfrm>
          <a:off x="22199600" y="1821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919" name="フローチャート: 判断 918"/>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20" name="フローチャート: 判断 919"/>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921" name="フローチャート: 判断 920"/>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22" name="フローチャート: 判断 921"/>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923" name="フローチャート: 判断 922"/>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9" name="楕円 928"/>
        <xdr:cNvSpPr/>
      </xdr:nvSpPr>
      <xdr:spPr>
        <a:xfrm>
          <a:off x="22110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59707</xdr:rowOff>
    </xdr:from>
    <xdr:ext cx="469744" cy="259045"/>
    <xdr:sp macro="" textlink="">
      <xdr:nvSpPr>
        <xdr:cNvPr id="930" name="【庁舎】&#10;一人当たり面積該当値テキスト"/>
        <xdr:cNvSpPr txBox="1"/>
      </xdr:nvSpPr>
      <xdr:spPr>
        <a:xfrm>
          <a:off x="22199600"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44994</xdr:rowOff>
    </xdr:from>
    <xdr:to>
      <xdr:col>112</xdr:col>
      <xdr:colOff>38100</xdr:colOff>
      <xdr:row>106</xdr:row>
      <xdr:rowOff>146594</xdr:rowOff>
    </xdr:to>
    <xdr:sp macro="" textlink="">
      <xdr:nvSpPr>
        <xdr:cNvPr id="931" name="楕円 930"/>
        <xdr:cNvSpPr/>
      </xdr:nvSpPr>
      <xdr:spPr>
        <a:xfrm>
          <a:off x="21272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87630</xdr:rowOff>
    </xdr:from>
    <xdr:to>
      <xdr:col>116</xdr:col>
      <xdr:colOff>63500</xdr:colOff>
      <xdr:row>106</xdr:row>
      <xdr:rowOff>95794</xdr:rowOff>
    </xdr:to>
    <xdr:cxnSp macro="">
      <xdr:nvCxnSpPr>
        <xdr:cNvPr id="932" name="直線コネクタ 931"/>
        <xdr:cNvCxnSpPr/>
      </xdr:nvCxnSpPr>
      <xdr:spPr>
        <a:xfrm flipV="1">
          <a:off x="21323300" y="1826133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64588</xdr:rowOff>
    </xdr:from>
    <xdr:to>
      <xdr:col>107</xdr:col>
      <xdr:colOff>101600</xdr:colOff>
      <xdr:row>106</xdr:row>
      <xdr:rowOff>166188</xdr:rowOff>
    </xdr:to>
    <xdr:sp macro="" textlink="">
      <xdr:nvSpPr>
        <xdr:cNvPr id="933" name="楕円 932"/>
        <xdr:cNvSpPr/>
      </xdr:nvSpPr>
      <xdr:spPr>
        <a:xfrm>
          <a:off x="20383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95794</xdr:rowOff>
    </xdr:from>
    <xdr:to>
      <xdr:col>111</xdr:col>
      <xdr:colOff>177800</xdr:colOff>
      <xdr:row>106</xdr:row>
      <xdr:rowOff>115388</xdr:rowOff>
    </xdr:to>
    <xdr:cxnSp macro="">
      <xdr:nvCxnSpPr>
        <xdr:cNvPr id="934" name="直線コネクタ 933"/>
        <xdr:cNvCxnSpPr/>
      </xdr:nvCxnSpPr>
      <xdr:spPr>
        <a:xfrm flipV="1">
          <a:off x="20434300" y="182694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74386</xdr:rowOff>
    </xdr:from>
    <xdr:to>
      <xdr:col>102</xdr:col>
      <xdr:colOff>165100</xdr:colOff>
      <xdr:row>107</xdr:row>
      <xdr:rowOff>4536</xdr:rowOff>
    </xdr:to>
    <xdr:sp macro="" textlink="">
      <xdr:nvSpPr>
        <xdr:cNvPr id="935" name="楕円 934"/>
        <xdr:cNvSpPr/>
      </xdr:nvSpPr>
      <xdr:spPr>
        <a:xfrm>
          <a:off x="19494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115388</xdr:rowOff>
    </xdr:from>
    <xdr:to>
      <xdr:col>107</xdr:col>
      <xdr:colOff>50800</xdr:colOff>
      <xdr:row>106</xdr:row>
      <xdr:rowOff>125186</xdr:rowOff>
    </xdr:to>
    <xdr:cxnSp macro="">
      <xdr:nvCxnSpPr>
        <xdr:cNvPr id="936" name="直線コネクタ 935"/>
        <xdr:cNvCxnSpPr/>
      </xdr:nvCxnSpPr>
      <xdr:spPr>
        <a:xfrm flipV="1">
          <a:off x="19545300" y="1828908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79284</xdr:rowOff>
    </xdr:from>
    <xdr:to>
      <xdr:col>98</xdr:col>
      <xdr:colOff>38100</xdr:colOff>
      <xdr:row>107</xdr:row>
      <xdr:rowOff>9434</xdr:rowOff>
    </xdr:to>
    <xdr:sp macro="" textlink="">
      <xdr:nvSpPr>
        <xdr:cNvPr id="937" name="楕円 936"/>
        <xdr:cNvSpPr/>
      </xdr:nvSpPr>
      <xdr:spPr>
        <a:xfrm>
          <a:off x="18605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125186</xdr:rowOff>
    </xdr:from>
    <xdr:to>
      <xdr:col>102</xdr:col>
      <xdr:colOff>114300</xdr:colOff>
      <xdr:row>106</xdr:row>
      <xdr:rowOff>130084</xdr:rowOff>
    </xdr:to>
    <xdr:cxnSp macro="">
      <xdr:nvCxnSpPr>
        <xdr:cNvPr id="938" name="直線コネクタ 937"/>
        <xdr:cNvCxnSpPr/>
      </xdr:nvCxnSpPr>
      <xdr:spPr>
        <a:xfrm flipV="1">
          <a:off x="18656300" y="182988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939"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940" name="n_2aveValue【庁舎】&#10;一人当たり面積"/>
        <xdr:cNvSpPr txBox="1"/>
      </xdr:nvSpPr>
      <xdr:spPr>
        <a:xfrm>
          <a:off x="20199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941"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43015</xdr:rowOff>
    </xdr:from>
    <xdr:ext cx="469744" cy="259045"/>
    <xdr:sp macro="" textlink="">
      <xdr:nvSpPr>
        <xdr:cNvPr id="942" name="n_4aveValue【庁舎】&#10;一人当たり面積"/>
        <xdr:cNvSpPr txBox="1"/>
      </xdr:nvSpPr>
      <xdr:spPr>
        <a:xfrm>
          <a:off x="18421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163121</xdr:rowOff>
    </xdr:from>
    <xdr:ext cx="469744" cy="259045"/>
    <xdr:sp macro="" textlink="">
      <xdr:nvSpPr>
        <xdr:cNvPr id="943" name="n_1mainValue【庁舎】&#10;一人当たり面積"/>
        <xdr:cNvSpPr txBox="1"/>
      </xdr:nvSpPr>
      <xdr:spPr>
        <a:xfrm>
          <a:off x="210757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944" name="n_2mainValue【庁舎】&#10;一人当たり面積"/>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167113</xdr:rowOff>
    </xdr:from>
    <xdr:ext cx="469744" cy="259045"/>
    <xdr:sp macro="" textlink="">
      <xdr:nvSpPr>
        <xdr:cNvPr id="945" name="n_3mainValue【庁舎】&#10;一人当たり面積"/>
        <xdr:cNvSpPr txBox="1"/>
      </xdr:nvSpPr>
      <xdr:spPr>
        <a:xfrm>
          <a:off x="19310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25961</xdr:rowOff>
    </xdr:from>
    <xdr:ext cx="469744" cy="259045"/>
    <xdr:sp macro="" textlink="">
      <xdr:nvSpPr>
        <xdr:cNvPr id="946" name="n_4mainValue【庁舎】&#10;一人当たり面積"/>
        <xdr:cNvSpPr txBox="1"/>
      </xdr:nvSpPr>
      <xdr:spPr>
        <a:xfrm>
          <a:off x="18421427" y="1802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福祉施設及び庁舎以外の施設は、</a:t>
          </a:r>
          <a:r>
            <a:rPr kumimoji="1" lang="ja-JP" altLang="en-US" sz="1100">
              <a:solidFill>
                <a:schemeClr val="tx1"/>
              </a:solidFill>
              <a:effectLst/>
              <a:latin typeface="+mn-lt"/>
              <a:ea typeface="+mn-ea"/>
              <a:cs typeface="+mn-cs"/>
            </a:rPr>
            <a:t>種々の</a:t>
          </a:r>
          <a:r>
            <a:rPr kumimoji="1" lang="ja-JP" altLang="ja-JP" sz="1100">
              <a:solidFill>
                <a:schemeClr val="tx1"/>
              </a:solidFill>
              <a:effectLst/>
              <a:latin typeface="+mn-lt"/>
              <a:ea typeface="+mn-ea"/>
              <a:cs typeface="+mn-cs"/>
            </a:rPr>
            <a:t>平均よりも有形固定資産減価償却率が高い数値となっている。　</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福祉施設については、平成</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年度に老人福祉センターの増築及び改修工事を行っていることが平均よりも減価償却率が低い要因となっている。庁舎については、平成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年度に新たに建設していることが減価償却率が低い要因となっている。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一方、体育館については、昭和</a:t>
          </a:r>
          <a:r>
            <a:rPr kumimoji="1" lang="en-US" altLang="ja-JP" sz="1100">
              <a:solidFill>
                <a:schemeClr val="tx1"/>
              </a:solidFill>
              <a:effectLst/>
              <a:latin typeface="+mn-lt"/>
              <a:ea typeface="+mn-ea"/>
              <a:cs typeface="+mn-cs"/>
            </a:rPr>
            <a:t>55</a:t>
          </a:r>
          <a:r>
            <a:rPr kumimoji="1" lang="ja-JP" altLang="ja-JP" sz="1100">
              <a:solidFill>
                <a:schemeClr val="tx1"/>
              </a:solidFill>
              <a:effectLst/>
              <a:latin typeface="+mn-lt"/>
              <a:ea typeface="+mn-ea"/>
              <a:cs typeface="+mn-cs"/>
            </a:rPr>
            <a:t>年に建設されてから平成</a:t>
          </a:r>
          <a:r>
            <a:rPr kumimoji="1" lang="en-US" altLang="ja-JP" sz="1100">
              <a:solidFill>
                <a:schemeClr val="tx1"/>
              </a:solidFill>
              <a:effectLst/>
              <a:latin typeface="+mn-lt"/>
              <a:ea typeface="+mn-ea"/>
              <a:cs typeface="+mn-cs"/>
            </a:rPr>
            <a:t>24</a:t>
          </a:r>
          <a:r>
            <a:rPr kumimoji="1" lang="ja-JP" altLang="ja-JP" sz="1100">
              <a:solidFill>
                <a:schemeClr val="tx1"/>
              </a:solidFill>
              <a:effectLst/>
              <a:latin typeface="+mn-lt"/>
              <a:ea typeface="+mn-ea"/>
              <a:cs typeface="+mn-cs"/>
            </a:rPr>
            <a:t>年度に耐震工事、平成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年度に外壁塗装を実施したのみであるため、平均よりも減価償却率が高い数値となっている。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また、一般廃棄物処理処理施設についても、減価償却率が</a:t>
          </a:r>
          <a:r>
            <a:rPr kumimoji="1" lang="en-US" altLang="ja-JP" sz="1100">
              <a:solidFill>
                <a:schemeClr val="tx1"/>
              </a:solidFill>
              <a:effectLst/>
              <a:latin typeface="+mn-lt"/>
              <a:ea typeface="+mn-ea"/>
              <a:cs typeface="+mn-cs"/>
            </a:rPr>
            <a:t>74.5</a:t>
          </a:r>
          <a:r>
            <a:rPr kumimoji="1" lang="ja-JP" altLang="ja-JP" sz="1100">
              <a:solidFill>
                <a:schemeClr val="tx1"/>
              </a:solidFill>
              <a:effectLst/>
              <a:latin typeface="+mn-lt"/>
              <a:ea typeface="+mn-ea"/>
              <a:cs typeface="+mn-cs"/>
            </a:rPr>
            <a:t>と平均を大きく上回っている。ごみ焼却施設を町単独で運営をしており、建設後、約</a:t>
          </a:r>
          <a:r>
            <a:rPr kumimoji="1" lang="en-US" altLang="ja-JP" sz="1100">
              <a:solidFill>
                <a:schemeClr val="tx1"/>
              </a:solidFill>
              <a:effectLst/>
              <a:latin typeface="+mn-lt"/>
              <a:ea typeface="+mn-ea"/>
              <a:cs typeface="+mn-cs"/>
            </a:rPr>
            <a:t>40</a:t>
          </a:r>
          <a:r>
            <a:rPr kumimoji="1" lang="ja-JP" altLang="ja-JP" sz="1100">
              <a:solidFill>
                <a:schemeClr val="tx1"/>
              </a:solidFill>
              <a:effectLst/>
              <a:latin typeface="+mn-lt"/>
              <a:ea typeface="+mn-ea"/>
              <a:cs typeface="+mn-cs"/>
            </a:rPr>
            <a:t>年を経過することから、老朽化は深刻な状況であり、今後の対策が急務となっている。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その他、図書館、保健センター、消防施設、市民会館等の減価償却率は</a:t>
          </a:r>
          <a:r>
            <a:rPr kumimoji="1" lang="en-US" altLang="ja-JP" sz="1100">
              <a:solidFill>
                <a:schemeClr val="tx1"/>
              </a:solidFill>
              <a:effectLst/>
              <a:latin typeface="+mn-lt"/>
              <a:ea typeface="+mn-ea"/>
              <a:cs typeface="+mn-cs"/>
            </a:rPr>
            <a:t>50</a:t>
          </a:r>
          <a:r>
            <a:rPr kumimoji="1" lang="ja-JP" altLang="ja-JP" sz="1100">
              <a:solidFill>
                <a:schemeClr val="tx1"/>
              </a:solidFill>
              <a:effectLst/>
              <a:latin typeface="+mn-lt"/>
              <a:ea typeface="+mn-ea"/>
              <a:cs typeface="+mn-cs"/>
            </a:rPr>
            <a:t>％後半～</a:t>
          </a:r>
          <a:r>
            <a:rPr kumimoji="1" lang="en-US" altLang="ja-JP" sz="1100">
              <a:solidFill>
                <a:schemeClr val="tx1"/>
              </a:solidFill>
              <a:effectLst/>
              <a:latin typeface="+mn-lt"/>
              <a:ea typeface="+mn-ea"/>
              <a:cs typeface="+mn-cs"/>
            </a:rPr>
            <a:t>60</a:t>
          </a:r>
          <a:r>
            <a:rPr kumimoji="1" lang="ja-JP" altLang="ja-JP" sz="1100">
              <a:solidFill>
                <a:schemeClr val="tx1"/>
              </a:solidFill>
              <a:effectLst/>
              <a:latin typeface="+mn-lt"/>
              <a:ea typeface="+mn-ea"/>
              <a:cs typeface="+mn-cs"/>
            </a:rPr>
            <a:t>％台であることから、現在、同程度に老朽化が進んでおり、同時期の改修、更新等が必要となってくるため、今後、公共施設等総合管理計画に基づく個別施設計画を策定し、適正な対応をしていく。</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19,952
19,615
41.63
7,157,227
6,720,466
360,356
5,079,717
6,192,999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圏央道インター周辺の開発により、周辺への参入企業の固定資産税の税収が増加しているため、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となっており、類似団体内平均を若干上回っている。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上記の理由により若干の上昇を続けているが、今後、生産年齢人口が減少し、個人町民税の減収が見込まれるため、引き続き、インター周辺の開発を推進し、自主財源の確保を図るとともに、更なる、税の賦課徴収業務の強化に取り組み、財政基盤の強化に努める。</a:t>
          </a: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116417</xdr:rowOff>
    </xdr:to>
    <xdr:cxnSp macro="">
      <xdr:nvCxnSpPr>
        <xdr:cNvPr id="69" name="直線コネクタ 68"/>
        <xdr:cNvCxnSpPr/>
      </xdr:nvCxnSpPr>
      <xdr:spPr>
        <a:xfrm flipV="1">
          <a:off x="4114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143228</xdr:rowOff>
    </xdr:to>
    <xdr:cxnSp macro="">
      <xdr:nvCxnSpPr>
        <xdr:cNvPr id="72" name="直線コネクタ 71"/>
        <xdr:cNvCxnSpPr/>
      </xdr:nvCxnSpPr>
      <xdr:spPr>
        <a:xfrm flipV="1">
          <a:off x="3225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5" name="直線コネクタ 74"/>
        <xdr:cNvCxnSpPr/>
      </xdr:nvCxnSpPr>
      <xdr:spPr>
        <a:xfrm flipV="1">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xdr:cNvCxnSpPr/>
      </xdr:nvCxnSpPr>
      <xdr:spPr>
        <a:xfrm flipV="1">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おり、類似団体内平均、埼玉県平均を下回る結果となった。これは、職員数の適正化等により職員数が減少したことにより人件費が減少したことや中部資源循環組合の解散に伴う負担金の減が主な要因である。</a:t>
          </a:r>
        </a:p>
        <a:p>
          <a:r>
            <a:rPr kumimoji="1" lang="ja-JP" altLang="en-US" sz="1300">
              <a:latin typeface="ＭＳ Ｐゴシック" panose="020B0600070205080204" pitchFamily="50" charset="-128"/>
              <a:ea typeface="ＭＳ Ｐゴシック" panose="020B0600070205080204" pitchFamily="50" charset="-128"/>
            </a:rPr>
            <a:t>　今後も、扶助費の増加、公共施設の改修事業等による町債の増加により、経常収支比率の上昇が見込まれることから、事業の整理、見直しを行い、経常経費の削減に努める。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63</xdr:row>
      <xdr:rowOff>85344</xdr:rowOff>
    </xdr:to>
    <xdr:cxnSp macro="">
      <xdr:nvCxnSpPr>
        <xdr:cNvPr id="130" name="直線コネクタ 129"/>
        <xdr:cNvCxnSpPr/>
      </xdr:nvCxnSpPr>
      <xdr:spPr>
        <a:xfrm flipV="1">
          <a:off x="4114800" y="1082395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1"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85344</xdr:rowOff>
    </xdr:from>
    <xdr:to>
      <xdr:col>19</xdr:col>
      <xdr:colOff>133350</xdr:colOff>
      <xdr:row>64</xdr:row>
      <xdr:rowOff>34544</xdr:rowOff>
    </xdr:to>
    <xdr:cxnSp macro="">
      <xdr:nvCxnSpPr>
        <xdr:cNvPr id="133" name="直線コネクタ 132"/>
        <xdr:cNvCxnSpPr/>
      </xdr:nvCxnSpPr>
      <xdr:spPr>
        <a:xfrm flipV="1">
          <a:off x="3225800" y="108866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169926</xdr:rowOff>
    </xdr:from>
    <xdr:to>
      <xdr:col>15</xdr:col>
      <xdr:colOff>82550</xdr:colOff>
      <xdr:row>64</xdr:row>
      <xdr:rowOff>34544</xdr:rowOff>
    </xdr:to>
    <xdr:cxnSp macro="">
      <xdr:nvCxnSpPr>
        <xdr:cNvPr id="136" name="直線コネクタ 135"/>
        <xdr:cNvCxnSpPr/>
      </xdr:nvCxnSpPr>
      <xdr:spPr>
        <a:xfrm>
          <a:off x="2336800" y="10799826"/>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169926</xdr:rowOff>
    </xdr:to>
    <xdr:cxnSp macro="">
      <xdr:nvCxnSpPr>
        <xdr:cNvPr id="139" name="直線コネクタ 138"/>
        <xdr:cNvCxnSpPr/>
      </xdr:nvCxnSpPr>
      <xdr:spPr>
        <a:xfrm>
          <a:off x="1447800" y="1065504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49" name="楕円 148"/>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159783</xdr:rowOff>
    </xdr:from>
    <xdr:ext cx="762000" cy="259045"/>
    <xdr:sp macro="" textlink="">
      <xdr:nvSpPr>
        <xdr:cNvPr id="150" name="財政構造の弾力性該当値テキスト"/>
        <xdr:cNvSpPr txBox="1"/>
      </xdr:nvSpPr>
      <xdr:spPr>
        <a:xfrm>
          <a:off x="50419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34544</xdr:rowOff>
    </xdr:from>
    <xdr:to>
      <xdr:col>19</xdr:col>
      <xdr:colOff>184150</xdr:colOff>
      <xdr:row>63</xdr:row>
      <xdr:rowOff>136144</xdr:rowOff>
    </xdr:to>
    <xdr:sp macro="" textlink="">
      <xdr:nvSpPr>
        <xdr:cNvPr id="151" name="楕円 150"/>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146321</xdr:rowOff>
    </xdr:from>
    <xdr:ext cx="736600" cy="259045"/>
    <xdr:sp macro="" textlink="">
      <xdr:nvSpPr>
        <xdr:cNvPr id="152" name="テキスト ボックス 151"/>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3" name="楕円 152"/>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54" name="テキスト ボックス 153"/>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119126</xdr:rowOff>
    </xdr:from>
    <xdr:to>
      <xdr:col>11</xdr:col>
      <xdr:colOff>82550</xdr:colOff>
      <xdr:row>63</xdr:row>
      <xdr:rowOff>49276</xdr:rowOff>
    </xdr:to>
    <xdr:sp macro="" textlink="">
      <xdr:nvSpPr>
        <xdr:cNvPr id="155" name="楕円 154"/>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59453</xdr:rowOff>
    </xdr:from>
    <xdr:ext cx="762000" cy="259045"/>
    <xdr:sp macro="" textlink="">
      <xdr:nvSpPr>
        <xdr:cNvPr id="156" name="テキスト ボックス 155"/>
        <xdr:cNvSpPr txBox="1"/>
      </xdr:nvSpPr>
      <xdr:spPr>
        <a:xfrm>
          <a:off x="1955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145796</xdr:rowOff>
    </xdr:from>
    <xdr:to>
      <xdr:col>7</xdr:col>
      <xdr:colOff>31750</xdr:colOff>
      <xdr:row>62</xdr:row>
      <xdr:rowOff>75946</xdr:rowOff>
    </xdr:to>
    <xdr:sp macro="" textlink="">
      <xdr:nvSpPr>
        <xdr:cNvPr id="157" name="楕円 156"/>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86123</xdr:rowOff>
    </xdr:from>
    <xdr:ext cx="762000" cy="259045"/>
    <xdr:sp macro="" textlink="">
      <xdr:nvSpPr>
        <xdr:cNvPr id="158" name="テキスト ボックス 157"/>
        <xdr:cNvSpPr txBox="1"/>
      </xdr:nvSpPr>
      <xdr:spPr>
        <a:xfrm>
          <a:off x="1066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を下回っているものの、年々増加をしている状況であり、令和元年度は類似団体平均を上回った。主な要因は、人件費については、職員数の減により、前年度に比べて減少しているが、その反面、物件費については、臨時職員賃金や旧川島町役場庁舎解体工事の実施により増加したことなど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今後も適正な職員の定員管理により人件費の抑制、事業の見直しを行いコストの削減に努める。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155138</xdr:rowOff>
    </xdr:from>
    <xdr:to>
      <xdr:col>23</xdr:col>
      <xdr:colOff>133350</xdr:colOff>
      <xdr:row>84</xdr:row>
      <xdr:rowOff>74718</xdr:rowOff>
    </xdr:to>
    <xdr:cxnSp macro="">
      <xdr:nvCxnSpPr>
        <xdr:cNvPr id="197" name="直線コネクタ 196"/>
        <xdr:cNvCxnSpPr/>
      </xdr:nvCxnSpPr>
      <xdr:spPr>
        <a:xfrm>
          <a:off x="4114800" y="14385488"/>
          <a:ext cx="838200" cy="9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119053</xdr:rowOff>
    </xdr:from>
    <xdr:to>
      <xdr:col>19</xdr:col>
      <xdr:colOff>133350</xdr:colOff>
      <xdr:row>83</xdr:row>
      <xdr:rowOff>155138</xdr:rowOff>
    </xdr:to>
    <xdr:cxnSp macro="">
      <xdr:nvCxnSpPr>
        <xdr:cNvPr id="200" name="直線コネクタ 199"/>
        <xdr:cNvCxnSpPr/>
      </xdr:nvCxnSpPr>
      <xdr:spPr>
        <a:xfrm>
          <a:off x="3225800" y="14349403"/>
          <a:ext cx="889000" cy="3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94862</xdr:rowOff>
    </xdr:from>
    <xdr:to>
      <xdr:col>15</xdr:col>
      <xdr:colOff>82550</xdr:colOff>
      <xdr:row>83</xdr:row>
      <xdr:rowOff>119053</xdr:rowOff>
    </xdr:to>
    <xdr:cxnSp macro="">
      <xdr:nvCxnSpPr>
        <xdr:cNvPr id="203" name="直線コネクタ 202"/>
        <xdr:cNvCxnSpPr/>
      </xdr:nvCxnSpPr>
      <xdr:spPr>
        <a:xfrm>
          <a:off x="2336800" y="14325212"/>
          <a:ext cx="889000" cy="2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89624</xdr:rowOff>
    </xdr:from>
    <xdr:to>
      <xdr:col>11</xdr:col>
      <xdr:colOff>31750</xdr:colOff>
      <xdr:row>83</xdr:row>
      <xdr:rowOff>94862</xdr:rowOff>
    </xdr:to>
    <xdr:cxnSp macro="">
      <xdr:nvCxnSpPr>
        <xdr:cNvPr id="206" name="直線コネクタ 205"/>
        <xdr:cNvCxnSpPr/>
      </xdr:nvCxnSpPr>
      <xdr:spPr>
        <a:xfrm>
          <a:off x="1447800" y="14319974"/>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23918</xdr:rowOff>
    </xdr:from>
    <xdr:to>
      <xdr:col>23</xdr:col>
      <xdr:colOff>184150</xdr:colOff>
      <xdr:row>84</xdr:row>
      <xdr:rowOff>125518</xdr:rowOff>
    </xdr:to>
    <xdr:sp macro="" textlink="">
      <xdr:nvSpPr>
        <xdr:cNvPr id="216" name="楕円 215"/>
        <xdr:cNvSpPr/>
      </xdr:nvSpPr>
      <xdr:spPr>
        <a:xfrm>
          <a:off x="4902200" y="144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167445</xdr:rowOff>
    </xdr:from>
    <xdr:ext cx="762000" cy="259045"/>
    <xdr:sp macro="" textlink="">
      <xdr:nvSpPr>
        <xdr:cNvPr id="217" name="人件費・物件費等の状況該当値テキスト"/>
        <xdr:cNvSpPr txBox="1"/>
      </xdr:nvSpPr>
      <xdr:spPr>
        <a:xfrm>
          <a:off x="5041900" y="1439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104338</xdr:rowOff>
    </xdr:from>
    <xdr:to>
      <xdr:col>19</xdr:col>
      <xdr:colOff>184150</xdr:colOff>
      <xdr:row>84</xdr:row>
      <xdr:rowOff>34488</xdr:rowOff>
    </xdr:to>
    <xdr:sp macro="" textlink="">
      <xdr:nvSpPr>
        <xdr:cNvPr id="218" name="楕円 217"/>
        <xdr:cNvSpPr/>
      </xdr:nvSpPr>
      <xdr:spPr>
        <a:xfrm>
          <a:off x="4064000" y="143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44665</xdr:rowOff>
    </xdr:from>
    <xdr:ext cx="736600" cy="259045"/>
    <xdr:sp macro="" textlink="">
      <xdr:nvSpPr>
        <xdr:cNvPr id="219" name="テキスト ボックス 218"/>
        <xdr:cNvSpPr txBox="1"/>
      </xdr:nvSpPr>
      <xdr:spPr>
        <a:xfrm>
          <a:off x="3733800" y="141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68253</xdr:rowOff>
    </xdr:from>
    <xdr:to>
      <xdr:col>15</xdr:col>
      <xdr:colOff>133350</xdr:colOff>
      <xdr:row>83</xdr:row>
      <xdr:rowOff>169853</xdr:rowOff>
    </xdr:to>
    <xdr:sp macro="" textlink="">
      <xdr:nvSpPr>
        <xdr:cNvPr id="220" name="楕円 219"/>
        <xdr:cNvSpPr/>
      </xdr:nvSpPr>
      <xdr:spPr>
        <a:xfrm>
          <a:off x="3175000" y="142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8580</xdr:rowOff>
    </xdr:from>
    <xdr:ext cx="762000" cy="259045"/>
    <xdr:sp macro="" textlink="">
      <xdr:nvSpPr>
        <xdr:cNvPr id="221" name="テキスト ボックス 220"/>
        <xdr:cNvSpPr txBox="1"/>
      </xdr:nvSpPr>
      <xdr:spPr>
        <a:xfrm>
          <a:off x="2844800" y="1406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44062</xdr:rowOff>
    </xdr:from>
    <xdr:to>
      <xdr:col>11</xdr:col>
      <xdr:colOff>82550</xdr:colOff>
      <xdr:row>83</xdr:row>
      <xdr:rowOff>145662</xdr:rowOff>
    </xdr:to>
    <xdr:sp macro="" textlink="">
      <xdr:nvSpPr>
        <xdr:cNvPr id="222" name="楕円 221"/>
        <xdr:cNvSpPr/>
      </xdr:nvSpPr>
      <xdr:spPr>
        <a:xfrm>
          <a:off x="2286000" y="1427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155839</xdr:rowOff>
    </xdr:from>
    <xdr:ext cx="762000" cy="259045"/>
    <xdr:sp macro="" textlink="">
      <xdr:nvSpPr>
        <xdr:cNvPr id="223" name="テキスト ボックス 222"/>
        <xdr:cNvSpPr txBox="1"/>
      </xdr:nvSpPr>
      <xdr:spPr>
        <a:xfrm>
          <a:off x="1955800" y="1404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38824</xdr:rowOff>
    </xdr:from>
    <xdr:to>
      <xdr:col>7</xdr:col>
      <xdr:colOff>31750</xdr:colOff>
      <xdr:row>83</xdr:row>
      <xdr:rowOff>140424</xdr:rowOff>
    </xdr:to>
    <xdr:sp macro="" textlink="">
      <xdr:nvSpPr>
        <xdr:cNvPr id="224" name="楕円 223"/>
        <xdr:cNvSpPr/>
      </xdr:nvSpPr>
      <xdr:spPr>
        <a:xfrm>
          <a:off x="1397000" y="1426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150601</xdr:rowOff>
    </xdr:from>
    <xdr:ext cx="762000" cy="259045"/>
    <xdr:sp macro="" textlink="">
      <xdr:nvSpPr>
        <xdr:cNvPr id="225" name="テキスト ボックス 224"/>
        <xdr:cNvSpPr txBox="1"/>
      </xdr:nvSpPr>
      <xdr:spPr>
        <a:xfrm>
          <a:off x="1066800" y="1403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全国町村平均を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ポイント、類似団体内平均を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年度に職員の号級の切り替えを行い、平均的に給与が上がり、新規採用職員の初任給の水準が高くなっていることが要因である。引き続き、国、県、近隣市町村の状況を踏まえ適正に取り組む。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85271</xdr:rowOff>
    </xdr:to>
    <xdr:cxnSp macro="">
      <xdr:nvCxnSpPr>
        <xdr:cNvPr id="261" name="直線コネクタ 260"/>
        <xdr:cNvCxnSpPr/>
      </xdr:nvCxnSpPr>
      <xdr:spPr>
        <a:xfrm>
          <a:off x="16179800" y="1494971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88</xdr:row>
      <xdr:rowOff>34471</xdr:rowOff>
    </xdr:to>
    <xdr:cxnSp macro="">
      <xdr:nvCxnSpPr>
        <xdr:cNvPr id="264" name="直線コネクタ 263"/>
        <xdr:cNvCxnSpPr/>
      </xdr:nvCxnSpPr>
      <xdr:spPr>
        <a:xfrm flipV="1">
          <a:off x="15290800" y="1494971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68943</xdr:rowOff>
    </xdr:to>
    <xdr:cxnSp macro="">
      <xdr:nvCxnSpPr>
        <xdr:cNvPr id="267" name="直線コネクタ 266"/>
        <xdr:cNvCxnSpPr/>
      </xdr:nvCxnSpPr>
      <xdr:spPr>
        <a:xfrm flipV="1">
          <a:off x="14401800" y="151220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17236</xdr:rowOff>
    </xdr:from>
    <xdr:to>
      <xdr:col>68</xdr:col>
      <xdr:colOff>152400</xdr:colOff>
      <xdr:row>88</xdr:row>
      <xdr:rowOff>68943</xdr:rowOff>
    </xdr:to>
    <xdr:cxnSp macro="">
      <xdr:nvCxnSpPr>
        <xdr:cNvPr id="270" name="直線コネクタ 269"/>
        <xdr:cNvCxnSpPr/>
      </xdr:nvCxnSpPr>
      <xdr:spPr>
        <a:xfrm>
          <a:off x="13512800" y="151048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80" name="楕円 279"/>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81"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4" name="楕円 283"/>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5" name="テキスト ボックス 284"/>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6" name="楕円 285"/>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7" name="テキスト ボックス 286"/>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8" name="楕円 287"/>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9" name="テキスト ボックス 288"/>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保育園やごみ焼却施設等を町単独で運営しているが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、定員規模適正化計画に基づき、職員数を適正化しており、令和元年度は、類似団体内平均を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人下回る結果となった。しかしながら、埼玉県平均との比較においては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引き続き、定員適正化計画に基づき、業務量の適正な把握に基づく採用と組織体制を見直し、さらには民間活力の活用や臨時・再任用職員を活用し、住民サービスの低下を招かないよう行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33201</xdr:rowOff>
    </xdr:from>
    <xdr:to>
      <xdr:col>81</xdr:col>
      <xdr:colOff>44450</xdr:colOff>
      <xdr:row>61</xdr:row>
      <xdr:rowOff>72844</xdr:rowOff>
    </xdr:to>
    <xdr:cxnSp macro="">
      <xdr:nvCxnSpPr>
        <xdr:cNvPr id="326" name="直線コネクタ 325"/>
        <xdr:cNvCxnSpPr/>
      </xdr:nvCxnSpPr>
      <xdr:spPr>
        <a:xfrm>
          <a:off x="16179800" y="10491651"/>
          <a:ext cx="8382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33201</xdr:rowOff>
    </xdr:from>
    <xdr:to>
      <xdr:col>77</xdr:col>
      <xdr:colOff>44450</xdr:colOff>
      <xdr:row>61</xdr:row>
      <xdr:rowOff>102144</xdr:rowOff>
    </xdr:to>
    <xdr:cxnSp macro="">
      <xdr:nvCxnSpPr>
        <xdr:cNvPr id="329" name="直線コネクタ 328"/>
        <xdr:cNvCxnSpPr/>
      </xdr:nvCxnSpPr>
      <xdr:spPr>
        <a:xfrm flipV="1">
          <a:off x="15290800" y="1049165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90079</xdr:rowOff>
    </xdr:from>
    <xdr:to>
      <xdr:col>72</xdr:col>
      <xdr:colOff>203200</xdr:colOff>
      <xdr:row>61</xdr:row>
      <xdr:rowOff>102144</xdr:rowOff>
    </xdr:to>
    <xdr:cxnSp macro="">
      <xdr:nvCxnSpPr>
        <xdr:cNvPr id="332" name="直線コネクタ 331"/>
        <xdr:cNvCxnSpPr/>
      </xdr:nvCxnSpPr>
      <xdr:spPr>
        <a:xfrm>
          <a:off x="14401800" y="105485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90079</xdr:rowOff>
    </xdr:from>
    <xdr:to>
      <xdr:col>68</xdr:col>
      <xdr:colOff>152400</xdr:colOff>
      <xdr:row>61</xdr:row>
      <xdr:rowOff>105591</xdr:rowOff>
    </xdr:to>
    <xdr:cxnSp macro="">
      <xdr:nvCxnSpPr>
        <xdr:cNvPr id="335" name="直線コネクタ 334"/>
        <xdr:cNvCxnSpPr/>
      </xdr:nvCxnSpPr>
      <xdr:spPr>
        <a:xfrm flipV="1">
          <a:off x="13512800" y="1054852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22044</xdr:rowOff>
    </xdr:from>
    <xdr:to>
      <xdr:col>81</xdr:col>
      <xdr:colOff>95250</xdr:colOff>
      <xdr:row>61</xdr:row>
      <xdr:rowOff>123644</xdr:rowOff>
    </xdr:to>
    <xdr:sp macro="" textlink="">
      <xdr:nvSpPr>
        <xdr:cNvPr id="345" name="楕円 344"/>
        <xdr:cNvSpPr/>
      </xdr:nvSpPr>
      <xdr:spPr>
        <a:xfrm>
          <a:off x="16967200" y="1048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38571</xdr:rowOff>
    </xdr:from>
    <xdr:ext cx="762000" cy="259045"/>
    <xdr:sp macro="" textlink="">
      <xdr:nvSpPr>
        <xdr:cNvPr id="346" name="定員管理の状況該当値テキスト"/>
        <xdr:cNvSpPr txBox="1"/>
      </xdr:nvSpPr>
      <xdr:spPr>
        <a:xfrm>
          <a:off x="17106900" y="1032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153851</xdr:rowOff>
    </xdr:from>
    <xdr:to>
      <xdr:col>77</xdr:col>
      <xdr:colOff>95250</xdr:colOff>
      <xdr:row>61</xdr:row>
      <xdr:rowOff>84001</xdr:rowOff>
    </xdr:to>
    <xdr:sp macro="" textlink="">
      <xdr:nvSpPr>
        <xdr:cNvPr id="347" name="楕円 346"/>
        <xdr:cNvSpPr/>
      </xdr:nvSpPr>
      <xdr:spPr>
        <a:xfrm>
          <a:off x="16129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94178</xdr:rowOff>
    </xdr:from>
    <xdr:ext cx="736600" cy="259045"/>
    <xdr:sp macro="" textlink="">
      <xdr:nvSpPr>
        <xdr:cNvPr id="348" name="テキスト ボックス 347"/>
        <xdr:cNvSpPr txBox="1"/>
      </xdr:nvSpPr>
      <xdr:spPr>
        <a:xfrm>
          <a:off x="15798800" y="1020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51344</xdr:rowOff>
    </xdr:from>
    <xdr:to>
      <xdr:col>73</xdr:col>
      <xdr:colOff>44450</xdr:colOff>
      <xdr:row>61</xdr:row>
      <xdr:rowOff>152944</xdr:rowOff>
    </xdr:to>
    <xdr:sp macro="" textlink="">
      <xdr:nvSpPr>
        <xdr:cNvPr id="349" name="楕円 348"/>
        <xdr:cNvSpPr/>
      </xdr:nvSpPr>
      <xdr:spPr>
        <a:xfrm>
          <a:off x="15240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137721</xdr:rowOff>
    </xdr:from>
    <xdr:ext cx="762000" cy="259045"/>
    <xdr:sp macro="" textlink="">
      <xdr:nvSpPr>
        <xdr:cNvPr id="350" name="テキスト ボックス 349"/>
        <xdr:cNvSpPr txBox="1"/>
      </xdr:nvSpPr>
      <xdr:spPr>
        <a:xfrm>
          <a:off x="14909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39279</xdr:rowOff>
    </xdr:from>
    <xdr:to>
      <xdr:col>68</xdr:col>
      <xdr:colOff>203200</xdr:colOff>
      <xdr:row>61</xdr:row>
      <xdr:rowOff>140879</xdr:rowOff>
    </xdr:to>
    <xdr:sp macro="" textlink="">
      <xdr:nvSpPr>
        <xdr:cNvPr id="351" name="楕円 350"/>
        <xdr:cNvSpPr/>
      </xdr:nvSpPr>
      <xdr:spPr>
        <a:xfrm>
          <a:off x="14351000" y="10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52" name="テキスト ボックス 351"/>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54791</xdr:rowOff>
    </xdr:from>
    <xdr:to>
      <xdr:col>64</xdr:col>
      <xdr:colOff>152400</xdr:colOff>
      <xdr:row>61</xdr:row>
      <xdr:rowOff>156391</xdr:rowOff>
    </xdr:to>
    <xdr:sp macro="" textlink="">
      <xdr:nvSpPr>
        <xdr:cNvPr id="353" name="楕円 352"/>
        <xdr:cNvSpPr/>
      </xdr:nvSpPr>
      <xdr:spPr>
        <a:xfrm>
          <a:off x="13462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141168</xdr:rowOff>
    </xdr:from>
    <xdr:ext cx="762000" cy="259045"/>
    <xdr:sp macro="" textlink="">
      <xdr:nvSpPr>
        <xdr:cNvPr id="354" name="テキスト ボックス 353"/>
        <xdr:cNvSpPr txBox="1"/>
      </xdr:nvSpPr>
      <xdr:spPr>
        <a:xfrm>
          <a:off x="13131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類似団体内平均、全国平均を下回っているものの、平成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年度実施の役場新庁舎建設事業に係る起債による元金償還に加え、平成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年度臨時財政対策債の元金償還が開始されたことから、単年度における公債費比率は前年度に対し上昇している。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老朽化している公共施設の改修の実施等により起債を活用するため、実質公債費比率は、今後も上昇する見込である。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公共施設整備基金も活用しながら、計画的に地方債を発行し、償還額の平準化と実質公債費比率の急激な上昇の抑制を図る。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98516</xdr:rowOff>
    </xdr:from>
    <xdr:to>
      <xdr:col>81</xdr:col>
      <xdr:colOff>44450</xdr:colOff>
      <xdr:row>39</xdr:row>
      <xdr:rowOff>132987</xdr:rowOff>
    </xdr:to>
    <xdr:cxnSp macro="">
      <xdr:nvCxnSpPr>
        <xdr:cNvPr id="389" name="直線コネクタ 388"/>
        <xdr:cNvCxnSpPr/>
      </xdr:nvCxnSpPr>
      <xdr:spPr>
        <a:xfrm>
          <a:off x="16179800" y="678506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98516</xdr:rowOff>
    </xdr:to>
    <xdr:cxnSp macro="">
      <xdr:nvCxnSpPr>
        <xdr:cNvPr id="392" name="直線コネクタ 391"/>
        <xdr:cNvCxnSpPr/>
      </xdr:nvCxnSpPr>
      <xdr:spPr>
        <a:xfrm>
          <a:off x="15290800" y="674370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29573</xdr:rowOff>
    </xdr:from>
    <xdr:to>
      <xdr:col>72</xdr:col>
      <xdr:colOff>203200</xdr:colOff>
      <xdr:row>39</xdr:row>
      <xdr:rowOff>57150</xdr:rowOff>
    </xdr:to>
    <xdr:cxnSp macro="">
      <xdr:nvCxnSpPr>
        <xdr:cNvPr id="395" name="直線コネクタ 394"/>
        <xdr:cNvCxnSpPr/>
      </xdr:nvCxnSpPr>
      <xdr:spPr>
        <a:xfrm>
          <a:off x="14401800" y="67161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29573</xdr:rowOff>
    </xdr:to>
    <xdr:cxnSp macro="">
      <xdr:nvCxnSpPr>
        <xdr:cNvPr id="398" name="直線コネクタ 397"/>
        <xdr:cNvCxnSpPr/>
      </xdr:nvCxnSpPr>
      <xdr:spPr>
        <a:xfrm>
          <a:off x="13512800" y="67092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2" name="テキスト ボックス 401"/>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82187</xdr:rowOff>
    </xdr:from>
    <xdr:to>
      <xdr:col>81</xdr:col>
      <xdr:colOff>95250</xdr:colOff>
      <xdr:row>40</xdr:row>
      <xdr:rowOff>12337</xdr:rowOff>
    </xdr:to>
    <xdr:sp macro="" textlink="">
      <xdr:nvSpPr>
        <xdr:cNvPr id="408" name="楕円 407"/>
        <xdr:cNvSpPr/>
      </xdr:nvSpPr>
      <xdr:spPr>
        <a:xfrm>
          <a:off x="169672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98714</xdr:rowOff>
    </xdr:from>
    <xdr:ext cx="762000" cy="259045"/>
    <xdr:sp macro="" textlink="">
      <xdr:nvSpPr>
        <xdr:cNvPr id="409" name="公債費負担の状況該当値テキスト"/>
        <xdr:cNvSpPr txBox="1"/>
      </xdr:nvSpPr>
      <xdr:spPr>
        <a:xfrm>
          <a:off x="17106900" y="66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47716</xdr:rowOff>
    </xdr:from>
    <xdr:to>
      <xdr:col>77</xdr:col>
      <xdr:colOff>95250</xdr:colOff>
      <xdr:row>39</xdr:row>
      <xdr:rowOff>149316</xdr:rowOff>
    </xdr:to>
    <xdr:sp macro="" textlink="">
      <xdr:nvSpPr>
        <xdr:cNvPr id="410" name="楕円 409"/>
        <xdr:cNvSpPr/>
      </xdr:nvSpPr>
      <xdr:spPr>
        <a:xfrm>
          <a:off x="16129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159493</xdr:rowOff>
    </xdr:from>
    <xdr:ext cx="736600" cy="259045"/>
    <xdr:sp macro="" textlink="">
      <xdr:nvSpPr>
        <xdr:cNvPr id="411" name="テキスト ボックス 410"/>
        <xdr:cNvSpPr txBox="1"/>
      </xdr:nvSpPr>
      <xdr:spPr>
        <a:xfrm>
          <a:off x="15798800" y="650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12" name="楕円 411"/>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13" name="テキスト ボックス 412"/>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150223</xdr:rowOff>
    </xdr:from>
    <xdr:to>
      <xdr:col>68</xdr:col>
      <xdr:colOff>203200</xdr:colOff>
      <xdr:row>39</xdr:row>
      <xdr:rowOff>80373</xdr:rowOff>
    </xdr:to>
    <xdr:sp macro="" textlink="">
      <xdr:nvSpPr>
        <xdr:cNvPr id="414" name="楕円 413"/>
        <xdr:cNvSpPr/>
      </xdr:nvSpPr>
      <xdr:spPr>
        <a:xfrm>
          <a:off x="14351000" y="66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90550</xdr:rowOff>
    </xdr:from>
    <xdr:ext cx="762000" cy="259045"/>
    <xdr:sp macro="" textlink="">
      <xdr:nvSpPr>
        <xdr:cNvPr id="415" name="テキスト ボックス 414"/>
        <xdr:cNvSpPr txBox="1"/>
      </xdr:nvSpPr>
      <xdr:spPr>
        <a:xfrm>
          <a:off x="14020800" y="643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16" name="楕円 415"/>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17" name="テキスト ボックス 416"/>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地方債の新規借入分が、令和元年度の元金償還金より少なかったことや、全体の地方債残高が減少したこと、退職手当負担金が減少したこと等から、将来負担比率は、前年度から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となったが、類似団体平均を大きく上回っている状況である。老朽化した公共施設の大規模な改修が今後予定されており、今後の将来負担比率の上昇が懸念されるが、事業実施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15799</xdr:rowOff>
    </xdr:from>
    <xdr:to>
      <xdr:col>81</xdr:col>
      <xdr:colOff>44450</xdr:colOff>
      <xdr:row>16</xdr:row>
      <xdr:rowOff>76606</xdr:rowOff>
    </xdr:to>
    <xdr:cxnSp macro="">
      <xdr:nvCxnSpPr>
        <xdr:cNvPr id="449" name="直線コネクタ 448"/>
        <xdr:cNvCxnSpPr/>
      </xdr:nvCxnSpPr>
      <xdr:spPr>
        <a:xfrm flipV="1">
          <a:off x="16179800" y="2758999"/>
          <a:ext cx="8382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76606</xdr:rowOff>
    </xdr:from>
    <xdr:to>
      <xdr:col>77</xdr:col>
      <xdr:colOff>44450</xdr:colOff>
      <xdr:row>16</xdr:row>
      <xdr:rowOff>103632</xdr:rowOff>
    </xdr:to>
    <xdr:cxnSp macro="">
      <xdr:nvCxnSpPr>
        <xdr:cNvPr id="452" name="直線コネクタ 451"/>
        <xdr:cNvCxnSpPr/>
      </xdr:nvCxnSpPr>
      <xdr:spPr>
        <a:xfrm flipV="1">
          <a:off x="15290800" y="2819806"/>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103632</xdr:rowOff>
    </xdr:from>
    <xdr:to>
      <xdr:col>72</xdr:col>
      <xdr:colOff>203200</xdr:colOff>
      <xdr:row>16</xdr:row>
      <xdr:rowOff>131623</xdr:rowOff>
    </xdr:to>
    <xdr:cxnSp macro="">
      <xdr:nvCxnSpPr>
        <xdr:cNvPr id="455" name="直線コネクタ 454"/>
        <xdr:cNvCxnSpPr/>
      </xdr:nvCxnSpPr>
      <xdr:spPr>
        <a:xfrm flipV="1">
          <a:off x="14401800" y="2846832"/>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131623</xdr:rowOff>
    </xdr:from>
    <xdr:to>
      <xdr:col>68</xdr:col>
      <xdr:colOff>152400</xdr:colOff>
      <xdr:row>16</xdr:row>
      <xdr:rowOff>144170</xdr:rowOff>
    </xdr:to>
    <xdr:cxnSp macro="">
      <xdr:nvCxnSpPr>
        <xdr:cNvPr id="458" name="直線コネクタ 457"/>
        <xdr:cNvCxnSpPr/>
      </xdr:nvCxnSpPr>
      <xdr:spPr>
        <a:xfrm flipV="1">
          <a:off x="13512800" y="2874823"/>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136449</xdr:rowOff>
    </xdr:from>
    <xdr:to>
      <xdr:col>81</xdr:col>
      <xdr:colOff>95250</xdr:colOff>
      <xdr:row>16</xdr:row>
      <xdr:rowOff>66599</xdr:rowOff>
    </xdr:to>
    <xdr:sp macro="" textlink="">
      <xdr:nvSpPr>
        <xdr:cNvPr id="468" name="楕円 467"/>
        <xdr:cNvSpPr/>
      </xdr:nvSpPr>
      <xdr:spPr>
        <a:xfrm>
          <a:off x="16967200" y="2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108526</xdr:rowOff>
    </xdr:from>
    <xdr:ext cx="762000" cy="259045"/>
    <xdr:sp macro="" textlink="">
      <xdr:nvSpPr>
        <xdr:cNvPr id="469" name="将来負担の状況該当値テキスト"/>
        <xdr:cNvSpPr txBox="1"/>
      </xdr:nvSpPr>
      <xdr:spPr>
        <a:xfrm>
          <a:off x="17106900" y="268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25806</xdr:rowOff>
    </xdr:from>
    <xdr:to>
      <xdr:col>77</xdr:col>
      <xdr:colOff>95250</xdr:colOff>
      <xdr:row>16</xdr:row>
      <xdr:rowOff>127406</xdr:rowOff>
    </xdr:to>
    <xdr:sp macro="" textlink="">
      <xdr:nvSpPr>
        <xdr:cNvPr id="470" name="楕円 469"/>
        <xdr:cNvSpPr/>
      </xdr:nvSpPr>
      <xdr:spPr>
        <a:xfrm>
          <a:off x="16129000" y="27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112183</xdr:rowOff>
    </xdr:from>
    <xdr:ext cx="736600" cy="259045"/>
    <xdr:sp macro="" textlink="">
      <xdr:nvSpPr>
        <xdr:cNvPr id="471" name="テキスト ボックス 470"/>
        <xdr:cNvSpPr txBox="1"/>
      </xdr:nvSpPr>
      <xdr:spPr>
        <a:xfrm>
          <a:off x="15798800" y="2855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52832</xdr:rowOff>
    </xdr:from>
    <xdr:to>
      <xdr:col>73</xdr:col>
      <xdr:colOff>44450</xdr:colOff>
      <xdr:row>16</xdr:row>
      <xdr:rowOff>154432</xdr:rowOff>
    </xdr:to>
    <xdr:sp macro="" textlink="">
      <xdr:nvSpPr>
        <xdr:cNvPr id="472" name="楕円 471"/>
        <xdr:cNvSpPr/>
      </xdr:nvSpPr>
      <xdr:spPr>
        <a:xfrm>
          <a:off x="15240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139209</xdr:rowOff>
    </xdr:from>
    <xdr:ext cx="762000" cy="259045"/>
    <xdr:sp macro="" textlink="">
      <xdr:nvSpPr>
        <xdr:cNvPr id="473" name="テキスト ボックス 472"/>
        <xdr:cNvSpPr txBox="1"/>
      </xdr:nvSpPr>
      <xdr:spPr>
        <a:xfrm>
          <a:off x="14909800" y="288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80823</xdr:rowOff>
    </xdr:from>
    <xdr:to>
      <xdr:col>68</xdr:col>
      <xdr:colOff>203200</xdr:colOff>
      <xdr:row>17</xdr:row>
      <xdr:rowOff>10973</xdr:rowOff>
    </xdr:to>
    <xdr:sp macro="" textlink="">
      <xdr:nvSpPr>
        <xdr:cNvPr id="474" name="楕円 473"/>
        <xdr:cNvSpPr/>
      </xdr:nvSpPr>
      <xdr:spPr>
        <a:xfrm>
          <a:off x="14351000" y="28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167200</xdr:rowOff>
    </xdr:from>
    <xdr:ext cx="762000" cy="259045"/>
    <xdr:sp macro="" textlink="">
      <xdr:nvSpPr>
        <xdr:cNvPr id="475" name="テキスト ボックス 474"/>
        <xdr:cNvSpPr txBox="1"/>
      </xdr:nvSpPr>
      <xdr:spPr>
        <a:xfrm>
          <a:off x="14020800" y="29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93370</xdr:rowOff>
    </xdr:from>
    <xdr:to>
      <xdr:col>64</xdr:col>
      <xdr:colOff>152400</xdr:colOff>
      <xdr:row>17</xdr:row>
      <xdr:rowOff>23520</xdr:rowOff>
    </xdr:to>
    <xdr:sp macro="" textlink="">
      <xdr:nvSpPr>
        <xdr:cNvPr id="476" name="楕円 475"/>
        <xdr:cNvSpPr/>
      </xdr:nvSpPr>
      <xdr:spPr>
        <a:xfrm>
          <a:off x="13462000" y="28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8297</xdr:rowOff>
    </xdr:from>
    <xdr:ext cx="762000" cy="259045"/>
    <xdr:sp macro="" textlink="">
      <xdr:nvSpPr>
        <xdr:cNvPr id="477" name="テキスト ボックス 476"/>
        <xdr:cNvSpPr txBox="1"/>
      </xdr:nvSpPr>
      <xdr:spPr>
        <a:xfrm>
          <a:off x="13131800" y="292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19,952
19,615
41.63
7,157,227
6,720,466
360,356
5,079,717
6,192,999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とほぼ同水準で推移しているが、全国平均、県平均と比べると低い水準である。町立保育園やごみ焼却施設等を町単独で運営していること等から、人口に対する職員数は多いが、職員数の適正化に伴う職員の若返りにより、人件費は減少傾向にあるためである。令和元年度は、職員の年齢構成の変化による職員級の減少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の減となった。今後は、人件費の上昇に注視し、職員給与の適正化に取り組む。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161290</xdr:rowOff>
    </xdr:to>
    <xdr:cxnSp macro="">
      <xdr:nvCxnSpPr>
        <xdr:cNvPr id="66" name="直線コネクタ 65"/>
        <xdr:cNvCxnSpPr/>
      </xdr:nvCxnSpPr>
      <xdr:spPr>
        <a:xfrm flipV="1">
          <a:off x="3987800" y="6116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96520</xdr:rowOff>
    </xdr:to>
    <xdr:cxnSp macro="">
      <xdr:nvCxnSpPr>
        <xdr:cNvPr id="69" name="直線コネクタ 68"/>
        <xdr:cNvCxnSpPr/>
      </xdr:nvCxnSpPr>
      <xdr:spPr>
        <a:xfrm flipV="1">
          <a:off x="3098800" y="6162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96520</xdr:rowOff>
    </xdr:to>
    <xdr:cxnSp macro="">
      <xdr:nvCxnSpPr>
        <xdr:cNvPr id="72" name="直線コネクタ 71"/>
        <xdr:cNvCxnSpPr/>
      </xdr:nvCxnSpPr>
      <xdr:spPr>
        <a:xfrm>
          <a:off x="2209800" y="622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50800</xdr:rowOff>
    </xdr:to>
    <xdr:cxnSp macro="">
      <xdr:nvCxnSpPr>
        <xdr:cNvPr id="75" name="直線コネクタ 74"/>
        <xdr:cNvCxnSpPr/>
      </xdr:nvCxnSpPr>
      <xdr:spPr>
        <a:xfrm>
          <a:off x="1320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8" name="テキスト ボックス 87"/>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132097</xdr:rowOff>
    </xdr:from>
    <xdr:ext cx="762000" cy="259045"/>
    <xdr:sp macro="" textlink="">
      <xdr:nvSpPr>
        <xdr:cNvPr id="90" name="テキスト ボックス 89"/>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92" name="テキスト ボックス 91"/>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類似団体内平均、全国平均、県平均のすべてを上回っており、前年度に比べ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ポイント上昇しており、上昇傾向である。主な要因としては、旧川島役場庁舎解体工事の実施</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(80,595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物件費については、直近数年の傾向を分析すると、年々増加傾向にあることからも事業の見直しを行い、経常経費の削減に努める。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100330</xdr:rowOff>
    </xdr:to>
    <xdr:cxnSp macro="">
      <xdr:nvCxnSpPr>
        <xdr:cNvPr id="127" name="直線コネクタ 126"/>
        <xdr:cNvCxnSpPr/>
      </xdr:nvCxnSpPr>
      <xdr:spPr>
        <a:xfrm>
          <a:off x="15671800" y="2961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46990</xdr:rowOff>
    </xdr:to>
    <xdr:cxnSp macro="">
      <xdr:nvCxnSpPr>
        <xdr:cNvPr id="130" name="直線コネクタ 129"/>
        <xdr:cNvCxnSpPr/>
      </xdr:nvCxnSpPr>
      <xdr:spPr>
        <a:xfrm>
          <a:off x="14782800" y="2946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17</xdr:row>
      <xdr:rowOff>31750</xdr:rowOff>
    </xdr:to>
    <xdr:cxnSp macro="">
      <xdr:nvCxnSpPr>
        <xdr:cNvPr id="133" name="直線コネクタ 132"/>
        <xdr:cNvCxnSpPr/>
      </xdr:nvCxnSpPr>
      <xdr:spPr>
        <a:xfrm>
          <a:off x="13893800" y="2862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16</xdr:row>
      <xdr:rowOff>119380</xdr:rowOff>
    </xdr:to>
    <xdr:cxnSp macro="">
      <xdr:nvCxnSpPr>
        <xdr:cNvPr id="136" name="直線コネクタ 135"/>
        <xdr:cNvCxnSpPr/>
      </xdr:nvCxnSpPr>
      <xdr:spPr>
        <a:xfrm>
          <a:off x="13004800" y="2809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6" name="楕円 145"/>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21607</xdr:rowOff>
    </xdr:from>
    <xdr:ext cx="762000" cy="259045"/>
    <xdr:sp macro="" textlink="">
      <xdr:nvSpPr>
        <xdr:cNvPr id="147" name="物件費該当値テキスト"/>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8" name="楕円 147"/>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49" name="テキスト ボックス 148"/>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50" name="楕円 149"/>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51" name="テキスト ボックス 150"/>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2" name="楕円 151"/>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154957</xdr:rowOff>
    </xdr:from>
    <xdr:ext cx="762000" cy="259045"/>
    <xdr:sp macro="" textlink="">
      <xdr:nvSpPr>
        <xdr:cNvPr id="153" name="テキスト ボックス 152"/>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4" name="楕円 153"/>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55" name="テキスト ボックス 154"/>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扶助費に係る経常収支比率は類似団体内、全国、県平均すべてを下回っている。令和元年度においては、平成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年度に引き続き、横ばいとなった。しかし、経常収支比率に占める扶助費の割合は上昇傾向にあることから、町の施策との調整を図りながら、単独事業の検討、見直し等を行い、上昇を抑制する。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12700</xdr:rowOff>
    </xdr:to>
    <xdr:cxnSp macro="">
      <xdr:nvCxnSpPr>
        <xdr:cNvPr id="190" name="直線コネクタ 189"/>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12700</xdr:rowOff>
    </xdr:to>
    <xdr:cxnSp macro="">
      <xdr:nvCxnSpPr>
        <xdr:cNvPr id="193" name="直線コネクタ 192"/>
        <xdr:cNvCxnSpPr/>
      </xdr:nvCxnSpPr>
      <xdr:spPr>
        <a:xfrm>
          <a:off x="3098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61685</xdr:rowOff>
    </xdr:to>
    <xdr:cxnSp macro="">
      <xdr:nvCxnSpPr>
        <xdr:cNvPr id="196" name="直線コネクタ 195"/>
        <xdr:cNvCxnSpPr/>
      </xdr:nvCxnSpPr>
      <xdr:spPr>
        <a:xfrm flipV="1">
          <a:off x="2209800" y="9222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54</xdr:row>
      <xdr:rowOff>61685</xdr:rowOff>
    </xdr:to>
    <xdr:cxnSp macro="">
      <xdr:nvCxnSpPr>
        <xdr:cNvPr id="199" name="直線コネクタ 198"/>
        <xdr:cNvCxnSpPr/>
      </xdr:nvCxnSpPr>
      <xdr:spPr>
        <a:xfrm>
          <a:off x="1320800" y="9189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9" name="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0"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1" name="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3" name="楕円 212"/>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4" name="テキスト ボックス 213"/>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5" name="楕円 214"/>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6" name="テキスト ボックス 215"/>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7" name="楕円 216"/>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8" name="テキスト ボックス 217"/>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その他に係る経常収支比率は、県平均は上回っているものの、全国平均、類似団体内平均を下回っており、、前年度に比べて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ポイント減少している。これは、下水道事業特別会計をはじめとした各特別会計への繰出金の変動が主な要因である。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今後は特別会計への繰出金の抑制を図るため、税率や使用料の見直しによる経営健全化をはじめ、各種負担の適正化を検討し、普通会計からの負担額を減らすよう努める。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57</xdr:row>
      <xdr:rowOff>24130</xdr:rowOff>
    </xdr:to>
    <xdr:cxnSp macro="">
      <xdr:nvCxnSpPr>
        <xdr:cNvPr id="251" name="直線コネクタ 250"/>
        <xdr:cNvCxnSpPr/>
      </xdr:nvCxnSpPr>
      <xdr:spPr>
        <a:xfrm flipV="1">
          <a:off x="15671800" y="9682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115570</xdr:rowOff>
    </xdr:to>
    <xdr:cxnSp macro="">
      <xdr:nvCxnSpPr>
        <xdr:cNvPr id="254" name="直線コネクタ 253"/>
        <xdr:cNvCxnSpPr/>
      </xdr:nvCxnSpPr>
      <xdr:spPr>
        <a:xfrm flipV="1">
          <a:off x="14782800" y="979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115570</xdr:rowOff>
    </xdr:to>
    <xdr:cxnSp macro="">
      <xdr:nvCxnSpPr>
        <xdr:cNvPr id="257" name="直線コネクタ 256"/>
        <xdr:cNvCxnSpPr/>
      </xdr:nvCxnSpPr>
      <xdr:spPr>
        <a:xfrm>
          <a:off x="13893800" y="9781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8890</xdr:rowOff>
    </xdr:to>
    <xdr:cxnSp macro="">
      <xdr:nvCxnSpPr>
        <xdr:cNvPr id="260" name="直線コネクタ 259"/>
        <xdr:cNvCxnSpPr/>
      </xdr:nvCxnSpPr>
      <xdr:spPr>
        <a:xfrm>
          <a:off x="13004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0" name="楕円 269"/>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71"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2" name="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73" name="テキスト ボックス 27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4" name="楕円 273"/>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5" name="テキスト ボックス 274"/>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6" name="楕円 275"/>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77" name="テキスト ボックス 276"/>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8" name="楕円 277"/>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9" name="テキスト ボックス 278"/>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補助費等については、全国、県平均を上回っているものの、類似団体内平均は下回る結果となった。数値的には前年度に比べ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ポイント減少している。しかしながら、今後は、消防組合による新消防庁舎の建設が予定されていることなどから補助費の増加が見込まれる。また、補助金の見直しを行い適正化を図っていく。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33274</xdr:rowOff>
    </xdr:to>
    <xdr:cxnSp macro="">
      <xdr:nvCxnSpPr>
        <xdr:cNvPr id="309" name="直線コネクタ 308"/>
        <xdr:cNvCxnSpPr/>
      </xdr:nvCxnSpPr>
      <xdr:spPr>
        <a:xfrm flipV="1">
          <a:off x="15671800" y="63586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51562</xdr:rowOff>
    </xdr:to>
    <xdr:cxnSp macro="">
      <xdr:nvCxnSpPr>
        <xdr:cNvPr id="312" name="直線コネクタ 311"/>
        <xdr:cNvCxnSpPr/>
      </xdr:nvCxnSpPr>
      <xdr:spPr>
        <a:xfrm flipV="1">
          <a:off x="14782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51562</xdr:rowOff>
    </xdr:to>
    <xdr:cxnSp macro="">
      <xdr:nvCxnSpPr>
        <xdr:cNvPr id="315" name="直線コネクタ 314"/>
        <xdr:cNvCxnSpPr/>
      </xdr:nvCxnSpPr>
      <xdr:spPr>
        <a:xfrm>
          <a:off x="13893800" y="6354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10414</xdr:rowOff>
    </xdr:to>
    <xdr:cxnSp macro="">
      <xdr:nvCxnSpPr>
        <xdr:cNvPr id="318" name="直線コネクタ 317"/>
        <xdr:cNvCxnSpPr/>
      </xdr:nvCxnSpPr>
      <xdr:spPr>
        <a:xfrm>
          <a:off x="13004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8" name="楕円 327"/>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152163</xdr:rowOff>
    </xdr:from>
    <xdr:ext cx="762000" cy="259045"/>
    <xdr:sp macro="" textlink="">
      <xdr:nvSpPr>
        <xdr:cNvPr id="329" name="補助費等該当値テキスト"/>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0" name="楕円 329"/>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31" name="テキスト ボックス 330"/>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32" name="楕円 331"/>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33" name="テキスト ボックス 332"/>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4" name="楕円 333"/>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35" name="テキスト ボックス 334"/>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6" name="楕円 335"/>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7" name="テキスト ボックス 336"/>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類似団体内、全国、県平均を下回っており、前年度と比較しても横ばいであるが、直近数年で比較すると増加傾向にある。主な理由としては令和元年度は平成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年度借入の臨時財政対策債の償還が開始されたためである。今後も老朽化した公共施設の改修事業等での地方債の発行が見込まれるため、計画的な地方債の発行により、償還額の平準化に努める。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99568</xdr:rowOff>
    </xdr:to>
    <xdr:cxnSp macro="">
      <xdr:nvCxnSpPr>
        <xdr:cNvPr id="367" name="直線コネクタ 366"/>
        <xdr:cNvCxnSpPr/>
      </xdr:nvCxnSpPr>
      <xdr:spPr>
        <a:xfrm>
          <a:off x="3987800" y="13106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76708</xdr:rowOff>
    </xdr:to>
    <xdr:cxnSp macro="">
      <xdr:nvCxnSpPr>
        <xdr:cNvPr id="370" name="直線コネクタ 369"/>
        <xdr:cNvCxnSpPr/>
      </xdr:nvCxnSpPr>
      <xdr:spPr>
        <a:xfrm>
          <a:off x="3098800" y="13106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76708</xdr:rowOff>
    </xdr:to>
    <xdr:cxnSp macro="">
      <xdr:nvCxnSpPr>
        <xdr:cNvPr id="373" name="直線コネクタ 372"/>
        <xdr:cNvCxnSpPr/>
      </xdr:nvCxnSpPr>
      <xdr:spPr>
        <a:xfrm>
          <a:off x="2209800" y="130657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xdr:rowOff>
    </xdr:from>
    <xdr:to>
      <xdr:col>11</xdr:col>
      <xdr:colOff>9525</xdr:colOff>
      <xdr:row>76</xdr:row>
      <xdr:rowOff>35561</xdr:rowOff>
    </xdr:to>
    <xdr:cxnSp macro="">
      <xdr:nvCxnSpPr>
        <xdr:cNvPr id="376" name="直線コネクタ 375"/>
        <xdr:cNvCxnSpPr/>
      </xdr:nvCxnSpPr>
      <xdr:spPr>
        <a:xfrm>
          <a:off x="1320800" y="130383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6" name="楕円 385"/>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7"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8" name="楕円 387"/>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9" name="テキスト ボックス 388"/>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90" name="楕円 389"/>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91" name="テキスト ボックス 390"/>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2" name="楕円 391"/>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3" name="テキスト ボックス 392"/>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128778</xdr:rowOff>
    </xdr:from>
    <xdr:to>
      <xdr:col>6</xdr:col>
      <xdr:colOff>171450</xdr:colOff>
      <xdr:row>76</xdr:row>
      <xdr:rowOff>58928</xdr:rowOff>
    </xdr:to>
    <xdr:sp macro="" textlink="">
      <xdr:nvSpPr>
        <xdr:cNvPr id="394" name="楕円 393"/>
        <xdr:cNvSpPr/>
      </xdr:nvSpPr>
      <xdr:spPr>
        <a:xfrm>
          <a:off x="1270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69105</xdr:rowOff>
    </xdr:from>
    <xdr:ext cx="762000" cy="259045"/>
    <xdr:sp macro="" textlink="">
      <xdr:nvSpPr>
        <xdr:cNvPr id="395" name="テキスト ボックス 394"/>
        <xdr:cNvSpPr txBox="1"/>
      </xdr:nvSpPr>
      <xdr:spPr>
        <a:xfrm>
          <a:off x="939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扶助費においては類似団体内平均を下回ったものの、それ以外については平均を前後、もしくは上回っている。しかしながら、全体的には減少傾向にあり、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ポイントの減少となり、全国、県、類似団体内平均を下回る結果となった。</a:t>
          </a: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今後は、高齢化等による扶助費の増加や、一部事務組合等への補助費の増加も見込まれ、さらなる財政の硬直化が懸念されるため、事業の見直しを行い、経常経費の削減に努める。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77</xdr:row>
      <xdr:rowOff>92711</xdr:rowOff>
    </xdr:to>
    <xdr:cxnSp macro="">
      <xdr:nvCxnSpPr>
        <xdr:cNvPr id="426" name="直線コネクタ 425"/>
        <xdr:cNvCxnSpPr/>
      </xdr:nvCxnSpPr>
      <xdr:spPr>
        <a:xfrm flipV="1">
          <a:off x="15671800" y="13212063"/>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35561</xdr:rowOff>
    </xdr:to>
    <xdr:cxnSp macro="">
      <xdr:nvCxnSpPr>
        <xdr:cNvPr id="429" name="直線コネクタ 428"/>
        <xdr:cNvCxnSpPr/>
      </xdr:nvCxnSpPr>
      <xdr:spPr>
        <a:xfrm flipV="1">
          <a:off x="14782800" y="132943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78</xdr:row>
      <xdr:rowOff>35561</xdr:rowOff>
    </xdr:to>
    <xdr:cxnSp macro="">
      <xdr:nvCxnSpPr>
        <xdr:cNvPr id="432" name="直線コネクタ 431"/>
        <xdr:cNvCxnSpPr/>
      </xdr:nvCxnSpPr>
      <xdr:spPr>
        <a:xfrm>
          <a:off x="13893800" y="13253213"/>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77</xdr:row>
      <xdr:rowOff>51563</xdr:rowOff>
    </xdr:to>
    <xdr:cxnSp macro="">
      <xdr:nvCxnSpPr>
        <xdr:cNvPr id="435" name="直線コネクタ 434"/>
        <xdr:cNvCxnSpPr/>
      </xdr:nvCxnSpPr>
      <xdr:spPr>
        <a:xfrm>
          <a:off x="13004800" y="13143485"/>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5" name="楕円 444"/>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147590</xdr:rowOff>
    </xdr:from>
    <xdr:ext cx="762000" cy="259045"/>
    <xdr:sp macro="" textlink="">
      <xdr:nvSpPr>
        <xdr:cNvPr id="446" name="公債費以外該当値テキスト"/>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7" name="楕円 446"/>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48" name="テキスト ボックス 447"/>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9" name="楕円 448"/>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0" name="テキスト ボックス 449"/>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1" name="楕円 450"/>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52" name="テキスト ボックス 451"/>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53" name="楕円 452"/>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54" name="テキスト ボックス 45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61272</xdr:rowOff>
    </xdr:from>
    <xdr:to>
      <xdr:col>29</xdr:col>
      <xdr:colOff>127000</xdr:colOff>
      <xdr:row>16</xdr:row>
      <xdr:rowOff>65811</xdr:rowOff>
    </xdr:to>
    <xdr:cxnSp macro="">
      <xdr:nvCxnSpPr>
        <xdr:cNvPr id="52" name="直線コネクタ 51"/>
        <xdr:cNvCxnSpPr/>
      </xdr:nvCxnSpPr>
      <xdr:spPr bwMode="auto">
        <a:xfrm flipV="1">
          <a:off x="5003800" y="2852097"/>
          <a:ext cx="647700" cy="4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65811</xdr:rowOff>
    </xdr:from>
    <xdr:to>
      <xdr:col>26</xdr:col>
      <xdr:colOff>50800</xdr:colOff>
      <xdr:row>16</xdr:row>
      <xdr:rowOff>79185</xdr:rowOff>
    </xdr:to>
    <xdr:cxnSp macro="">
      <xdr:nvCxnSpPr>
        <xdr:cNvPr id="55" name="直線コネクタ 54"/>
        <xdr:cNvCxnSpPr/>
      </xdr:nvCxnSpPr>
      <xdr:spPr bwMode="auto">
        <a:xfrm flipV="1">
          <a:off x="4305300" y="2856636"/>
          <a:ext cx="6985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79185</xdr:rowOff>
    </xdr:from>
    <xdr:to>
      <xdr:col>22</xdr:col>
      <xdr:colOff>114300</xdr:colOff>
      <xdr:row>16</xdr:row>
      <xdr:rowOff>115679</xdr:rowOff>
    </xdr:to>
    <xdr:cxnSp macro="">
      <xdr:nvCxnSpPr>
        <xdr:cNvPr id="58" name="直線コネクタ 57"/>
        <xdr:cNvCxnSpPr/>
      </xdr:nvCxnSpPr>
      <xdr:spPr bwMode="auto">
        <a:xfrm flipV="1">
          <a:off x="3606800" y="2870010"/>
          <a:ext cx="698500" cy="36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96444</xdr:rowOff>
    </xdr:from>
    <xdr:to>
      <xdr:col>18</xdr:col>
      <xdr:colOff>177800</xdr:colOff>
      <xdr:row>16</xdr:row>
      <xdr:rowOff>115679</xdr:rowOff>
    </xdr:to>
    <xdr:cxnSp macro="">
      <xdr:nvCxnSpPr>
        <xdr:cNvPr id="61" name="直線コネクタ 60"/>
        <xdr:cNvCxnSpPr/>
      </xdr:nvCxnSpPr>
      <xdr:spPr bwMode="auto">
        <a:xfrm>
          <a:off x="2908300" y="2887269"/>
          <a:ext cx="698500" cy="1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10472</xdr:rowOff>
    </xdr:from>
    <xdr:to>
      <xdr:col>29</xdr:col>
      <xdr:colOff>177800</xdr:colOff>
      <xdr:row>16</xdr:row>
      <xdr:rowOff>112072</xdr:rowOff>
    </xdr:to>
    <xdr:sp macro="" textlink="">
      <xdr:nvSpPr>
        <xdr:cNvPr id="71" name="楕円 70"/>
        <xdr:cNvSpPr/>
      </xdr:nvSpPr>
      <xdr:spPr bwMode="auto">
        <a:xfrm>
          <a:off x="5600700" y="2801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26999</xdr:rowOff>
    </xdr:from>
    <xdr:ext cx="762000" cy="259045"/>
    <xdr:sp macro="" textlink="">
      <xdr:nvSpPr>
        <xdr:cNvPr id="72" name="人口1人当たり決算額の推移該当値テキスト130"/>
        <xdr:cNvSpPr txBox="1"/>
      </xdr:nvSpPr>
      <xdr:spPr>
        <a:xfrm>
          <a:off x="5740400" y="264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15011</xdr:rowOff>
    </xdr:from>
    <xdr:to>
      <xdr:col>26</xdr:col>
      <xdr:colOff>101600</xdr:colOff>
      <xdr:row>16</xdr:row>
      <xdr:rowOff>116611</xdr:rowOff>
    </xdr:to>
    <xdr:sp macro="" textlink="">
      <xdr:nvSpPr>
        <xdr:cNvPr id="73" name="楕円 72"/>
        <xdr:cNvSpPr/>
      </xdr:nvSpPr>
      <xdr:spPr bwMode="auto">
        <a:xfrm>
          <a:off x="4953000" y="280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126788</xdr:rowOff>
    </xdr:from>
    <xdr:ext cx="736600" cy="259045"/>
    <xdr:sp macro="" textlink="">
      <xdr:nvSpPr>
        <xdr:cNvPr id="74" name="テキスト ボックス 73"/>
        <xdr:cNvSpPr txBox="1"/>
      </xdr:nvSpPr>
      <xdr:spPr>
        <a:xfrm>
          <a:off x="4622800" y="257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28385</xdr:rowOff>
    </xdr:from>
    <xdr:to>
      <xdr:col>22</xdr:col>
      <xdr:colOff>165100</xdr:colOff>
      <xdr:row>16</xdr:row>
      <xdr:rowOff>129985</xdr:rowOff>
    </xdr:to>
    <xdr:sp macro="" textlink="">
      <xdr:nvSpPr>
        <xdr:cNvPr id="75" name="楕円 74"/>
        <xdr:cNvSpPr/>
      </xdr:nvSpPr>
      <xdr:spPr bwMode="auto">
        <a:xfrm>
          <a:off x="4254500" y="281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140162</xdr:rowOff>
    </xdr:from>
    <xdr:ext cx="762000" cy="259045"/>
    <xdr:sp macro="" textlink="">
      <xdr:nvSpPr>
        <xdr:cNvPr id="76" name="テキスト ボックス 75"/>
        <xdr:cNvSpPr txBox="1"/>
      </xdr:nvSpPr>
      <xdr:spPr>
        <a:xfrm>
          <a:off x="3924300" y="258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64879</xdr:rowOff>
    </xdr:from>
    <xdr:to>
      <xdr:col>19</xdr:col>
      <xdr:colOff>38100</xdr:colOff>
      <xdr:row>16</xdr:row>
      <xdr:rowOff>166479</xdr:rowOff>
    </xdr:to>
    <xdr:sp macro="" textlink="">
      <xdr:nvSpPr>
        <xdr:cNvPr id="77" name="楕円 76"/>
        <xdr:cNvSpPr/>
      </xdr:nvSpPr>
      <xdr:spPr bwMode="auto">
        <a:xfrm>
          <a:off x="3556000" y="2855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5206</xdr:rowOff>
    </xdr:from>
    <xdr:ext cx="762000" cy="259045"/>
    <xdr:sp macro="" textlink="">
      <xdr:nvSpPr>
        <xdr:cNvPr id="78" name="テキスト ボックス 77"/>
        <xdr:cNvSpPr txBox="1"/>
      </xdr:nvSpPr>
      <xdr:spPr>
        <a:xfrm>
          <a:off x="3225800" y="262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45644</xdr:rowOff>
    </xdr:from>
    <xdr:to>
      <xdr:col>15</xdr:col>
      <xdr:colOff>101600</xdr:colOff>
      <xdr:row>16</xdr:row>
      <xdr:rowOff>147244</xdr:rowOff>
    </xdr:to>
    <xdr:sp macro="" textlink="">
      <xdr:nvSpPr>
        <xdr:cNvPr id="79" name="楕円 78"/>
        <xdr:cNvSpPr/>
      </xdr:nvSpPr>
      <xdr:spPr bwMode="auto">
        <a:xfrm>
          <a:off x="2857500" y="283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157421</xdr:rowOff>
    </xdr:from>
    <xdr:ext cx="762000" cy="259045"/>
    <xdr:sp macro="" textlink="">
      <xdr:nvSpPr>
        <xdr:cNvPr id="80" name="テキスト ボックス 79"/>
        <xdr:cNvSpPr txBox="1"/>
      </xdr:nvSpPr>
      <xdr:spPr>
        <a:xfrm>
          <a:off x="2527300" y="260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72707</xdr:rowOff>
    </xdr:from>
    <xdr:to>
      <xdr:col>29</xdr:col>
      <xdr:colOff>127000</xdr:colOff>
      <xdr:row>37</xdr:row>
      <xdr:rowOff>84366</xdr:rowOff>
    </xdr:to>
    <xdr:cxnSp macro="">
      <xdr:nvCxnSpPr>
        <xdr:cNvPr id="112" name="直線コネクタ 111"/>
        <xdr:cNvCxnSpPr/>
      </xdr:nvCxnSpPr>
      <xdr:spPr bwMode="auto">
        <a:xfrm flipV="1">
          <a:off x="5003800" y="7197407"/>
          <a:ext cx="647700" cy="11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84366</xdr:rowOff>
    </xdr:from>
    <xdr:to>
      <xdr:col>26</xdr:col>
      <xdr:colOff>50800</xdr:colOff>
      <xdr:row>37</xdr:row>
      <xdr:rowOff>119890</xdr:rowOff>
    </xdr:to>
    <xdr:cxnSp macro="">
      <xdr:nvCxnSpPr>
        <xdr:cNvPr id="115" name="直線コネクタ 114"/>
        <xdr:cNvCxnSpPr/>
      </xdr:nvCxnSpPr>
      <xdr:spPr bwMode="auto">
        <a:xfrm flipV="1">
          <a:off x="4305300" y="7209066"/>
          <a:ext cx="698500" cy="3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119890</xdr:rowOff>
    </xdr:from>
    <xdr:to>
      <xdr:col>22</xdr:col>
      <xdr:colOff>114300</xdr:colOff>
      <xdr:row>37</xdr:row>
      <xdr:rowOff>162982</xdr:rowOff>
    </xdr:to>
    <xdr:cxnSp macro="">
      <xdr:nvCxnSpPr>
        <xdr:cNvPr id="118" name="直線コネクタ 117"/>
        <xdr:cNvCxnSpPr/>
      </xdr:nvCxnSpPr>
      <xdr:spPr bwMode="auto">
        <a:xfrm flipV="1">
          <a:off x="3606800" y="7244590"/>
          <a:ext cx="698500" cy="43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162982</xdr:rowOff>
    </xdr:from>
    <xdr:to>
      <xdr:col>18</xdr:col>
      <xdr:colOff>177800</xdr:colOff>
      <xdr:row>37</xdr:row>
      <xdr:rowOff>181430</xdr:rowOff>
    </xdr:to>
    <xdr:cxnSp macro="">
      <xdr:nvCxnSpPr>
        <xdr:cNvPr id="121" name="直線コネクタ 120"/>
        <xdr:cNvCxnSpPr/>
      </xdr:nvCxnSpPr>
      <xdr:spPr bwMode="auto">
        <a:xfrm flipV="1">
          <a:off x="2908300" y="7287682"/>
          <a:ext cx="698500" cy="18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256488</xdr:rowOff>
    </xdr:from>
    <xdr:ext cx="762000" cy="259045"/>
    <xdr:sp macro="" textlink="">
      <xdr:nvSpPr>
        <xdr:cNvPr id="125" name="テキスト ボックス 124"/>
        <xdr:cNvSpPr txBox="1"/>
      </xdr:nvSpPr>
      <xdr:spPr>
        <a:xfrm>
          <a:off x="2527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21907</xdr:rowOff>
    </xdr:from>
    <xdr:to>
      <xdr:col>29</xdr:col>
      <xdr:colOff>177800</xdr:colOff>
      <xdr:row>37</xdr:row>
      <xdr:rowOff>123507</xdr:rowOff>
    </xdr:to>
    <xdr:sp macro="" textlink="">
      <xdr:nvSpPr>
        <xdr:cNvPr id="131" name="楕円 130"/>
        <xdr:cNvSpPr/>
      </xdr:nvSpPr>
      <xdr:spPr bwMode="auto">
        <a:xfrm>
          <a:off x="5600700" y="7146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165434</xdr:rowOff>
    </xdr:from>
    <xdr:ext cx="762000" cy="259045"/>
    <xdr:sp macro="" textlink="">
      <xdr:nvSpPr>
        <xdr:cNvPr id="132" name="人口1人当たり決算額の推移該当値テキスト445"/>
        <xdr:cNvSpPr txBox="1"/>
      </xdr:nvSpPr>
      <xdr:spPr>
        <a:xfrm>
          <a:off x="5740400" y="711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33566</xdr:rowOff>
    </xdr:from>
    <xdr:to>
      <xdr:col>26</xdr:col>
      <xdr:colOff>101600</xdr:colOff>
      <xdr:row>37</xdr:row>
      <xdr:rowOff>135166</xdr:rowOff>
    </xdr:to>
    <xdr:sp macro="" textlink="">
      <xdr:nvSpPr>
        <xdr:cNvPr id="133" name="楕円 132"/>
        <xdr:cNvSpPr/>
      </xdr:nvSpPr>
      <xdr:spPr bwMode="auto">
        <a:xfrm>
          <a:off x="4953000" y="7158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119943</xdr:rowOff>
    </xdr:from>
    <xdr:ext cx="736600" cy="259045"/>
    <xdr:sp macro="" textlink="">
      <xdr:nvSpPr>
        <xdr:cNvPr id="134" name="テキスト ボックス 133"/>
        <xdr:cNvSpPr txBox="1"/>
      </xdr:nvSpPr>
      <xdr:spPr>
        <a:xfrm>
          <a:off x="4622800" y="7244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69090</xdr:rowOff>
    </xdr:from>
    <xdr:to>
      <xdr:col>22</xdr:col>
      <xdr:colOff>165100</xdr:colOff>
      <xdr:row>37</xdr:row>
      <xdr:rowOff>170690</xdr:rowOff>
    </xdr:to>
    <xdr:sp macro="" textlink="">
      <xdr:nvSpPr>
        <xdr:cNvPr id="135" name="楕円 134"/>
        <xdr:cNvSpPr/>
      </xdr:nvSpPr>
      <xdr:spPr bwMode="auto">
        <a:xfrm>
          <a:off x="4254500" y="719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155467</xdr:rowOff>
    </xdr:from>
    <xdr:ext cx="762000" cy="259045"/>
    <xdr:sp macro="" textlink="">
      <xdr:nvSpPr>
        <xdr:cNvPr id="136" name="テキスト ボックス 135"/>
        <xdr:cNvSpPr txBox="1"/>
      </xdr:nvSpPr>
      <xdr:spPr>
        <a:xfrm>
          <a:off x="3924300" y="728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112182</xdr:rowOff>
    </xdr:from>
    <xdr:to>
      <xdr:col>19</xdr:col>
      <xdr:colOff>38100</xdr:colOff>
      <xdr:row>37</xdr:row>
      <xdr:rowOff>213782</xdr:rowOff>
    </xdr:to>
    <xdr:sp macro="" textlink="">
      <xdr:nvSpPr>
        <xdr:cNvPr id="137" name="楕円 136"/>
        <xdr:cNvSpPr/>
      </xdr:nvSpPr>
      <xdr:spPr bwMode="auto">
        <a:xfrm>
          <a:off x="3556000" y="723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198559</xdr:rowOff>
    </xdr:from>
    <xdr:ext cx="762000" cy="259045"/>
    <xdr:sp macro="" textlink="">
      <xdr:nvSpPr>
        <xdr:cNvPr id="138" name="テキスト ボックス 137"/>
        <xdr:cNvSpPr txBox="1"/>
      </xdr:nvSpPr>
      <xdr:spPr>
        <a:xfrm>
          <a:off x="3225800" y="73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130630</xdr:rowOff>
    </xdr:from>
    <xdr:to>
      <xdr:col>15</xdr:col>
      <xdr:colOff>101600</xdr:colOff>
      <xdr:row>37</xdr:row>
      <xdr:rowOff>232230</xdr:rowOff>
    </xdr:to>
    <xdr:sp macro="" textlink="">
      <xdr:nvSpPr>
        <xdr:cNvPr id="139" name="楕円 138"/>
        <xdr:cNvSpPr/>
      </xdr:nvSpPr>
      <xdr:spPr bwMode="auto">
        <a:xfrm>
          <a:off x="2857500" y="725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217007</xdr:rowOff>
    </xdr:from>
    <xdr:ext cx="762000" cy="259045"/>
    <xdr:sp macro="" textlink="">
      <xdr:nvSpPr>
        <xdr:cNvPr id="140" name="テキスト ボックス 139"/>
        <xdr:cNvSpPr txBox="1"/>
      </xdr:nvSpPr>
      <xdr:spPr>
        <a:xfrm>
          <a:off x="2527300" y="734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19,952
19,615
41.63
7,157,227
6,720,466
360,356
5,079,717
6,192,999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104789</xdr:rowOff>
    </xdr:from>
    <xdr:to>
      <xdr:col>24</xdr:col>
      <xdr:colOff>63500</xdr:colOff>
      <xdr:row>37</xdr:row>
      <xdr:rowOff>127176</xdr:rowOff>
    </xdr:to>
    <xdr:cxnSp macro="">
      <xdr:nvCxnSpPr>
        <xdr:cNvPr id="63" name="直線コネクタ 62"/>
        <xdr:cNvCxnSpPr/>
      </xdr:nvCxnSpPr>
      <xdr:spPr>
        <a:xfrm>
          <a:off x="3797300" y="6448439"/>
          <a:ext cx="838200" cy="2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70483</xdr:rowOff>
    </xdr:from>
    <xdr:to>
      <xdr:col>19</xdr:col>
      <xdr:colOff>177800</xdr:colOff>
      <xdr:row>37</xdr:row>
      <xdr:rowOff>104789</xdr:rowOff>
    </xdr:to>
    <xdr:cxnSp macro="">
      <xdr:nvCxnSpPr>
        <xdr:cNvPr id="66" name="直線コネクタ 65"/>
        <xdr:cNvCxnSpPr/>
      </xdr:nvCxnSpPr>
      <xdr:spPr>
        <a:xfrm>
          <a:off x="2908300" y="6414133"/>
          <a:ext cx="889000" cy="3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70483</xdr:rowOff>
    </xdr:from>
    <xdr:to>
      <xdr:col>15</xdr:col>
      <xdr:colOff>50800</xdr:colOff>
      <xdr:row>37</xdr:row>
      <xdr:rowOff>87138</xdr:rowOff>
    </xdr:to>
    <xdr:cxnSp macro="">
      <xdr:nvCxnSpPr>
        <xdr:cNvPr id="69" name="直線コネクタ 68"/>
        <xdr:cNvCxnSpPr/>
      </xdr:nvCxnSpPr>
      <xdr:spPr>
        <a:xfrm flipV="1">
          <a:off x="2019300" y="6414133"/>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70810</xdr:rowOff>
    </xdr:from>
    <xdr:to>
      <xdr:col>10</xdr:col>
      <xdr:colOff>114300</xdr:colOff>
      <xdr:row>37</xdr:row>
      <xdr:rowOff>87138</xdr:rowOff>
    </xdr:to>
    <xdr:cxnSp macro="">
      <xdr:nvCxnSpPr>
        <xdr:cNvPr id="72" name="直線コネクタ 71"/>
        <xdr:cNvCxnSpPr/>
      </xdr:nvCxnSpPr>
      <xdr:spPr>
        <a:xfrm>
          <a:off x="1130300" y="641446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76376</xdr:rowOff>
    </xdr:from>
    <xdr:to>
      <xdr:col>24</xdr:col>
      <xdr:colOff>114300</xdr:colOff>
      <xdr:row>38</xdr:row>
      <xdr:rowOff>6526</xdr:rowOff>
    </xdr:to>
    <xdr:sp macro="" textlink="">
      <xdr:nvSpPr>
        <xdr:cNvPr id="82" name="楕円 81"/>
        <xdr:cNvSpPr/>
      </xdr:nvSpPr>
      <xdr:spPr>
        <a:xfrm>
          <a:off x="4584700" y="64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54803</xdr:rowOff>
    </xdr:from>
    <xdr:ext cx="534377" cy="259045"/>
    <xdr:sp macro="" textlink="">
      <xdr:nvSpPr>
        <xdr:cNvPr id="83" name="人件費該当値テキスト"/>
        <xdr:cNvSpPr txBox="1"/>
      </xdr:nvSpPr>
      <xdr:spPr>
        <a:xfrm>
          <a:off x="4686300" y="63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53989</xdr:rowOff>
    </xdr:from>
    <xdr:to>
      <xdr:col>20</xdr:col>
      <xdr:colOff>38100</xdr:colOff>
      <xdr:row>37</xdr:row>
      <xdr:rowOff>155589</xdr:rowOff>
    </xdr:to>
    <xdr:sp macro="" textlink="">
      <xdr:nvSpPr>
        <xdr:cNvPr id="84" name="楕円 83"/>
        <xdr:cNvSpPr/>
      </xdr:nvSpPr>
      <xdr:spPr>
        <a:xfrm>
          <a:off x="3746500" y="639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146717</xdr:rowOff>
    </xdr:from>
    <xdr:ext cx="534377" cy="259045"/>
    <xdr:sp macro="" textlink="">
      <xdr:nvSpPr>
        <xdr:cNvPr id="85" name="テキスト ボックス 84"/>
        <xdr:cNvSpPr txBox="1"/>
      </xdr:nvSpPr>
      <xdr:spPr>
        <a:xfrm>
          <a:off x="3530111" y="64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19683</xdr:rowOff>
    </xdr:from>
    <xdr:to>
      <xdr:col>15</xdr:col>
      <xdr:colOff>101600</xdr:colOff>
      <xdr:row>37</xdr:row>
      <xdr:rowOff>121283</xdr:rowOff>
    </xdr:to>
    <xdr:sp macro="" textlink="">
      <xdr:nvSpPr>
        <xdr:cNvPr id="86" name="楕円 85"/>
        <xdr:cNvSpPr/>
      </xdr:nvSpPr>
      <xdr:spPr>
        <a:xfrm>
          <a:off x="2857500" y="63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112410</xdr:rowOff>
    </xdr:from>
    <xdr:ext cx="534377" cy="259045"/>
    <xdr:sp macro="" textlink="">
      <xdr:nvSpPr>
        <xdr:cNvPr id="87" name="テキスト ボックス 86"/>
        <xdr:cNvSpPr txBox="1"/>
      </xdr:nvSpPr>
      <xdr:spPr>
        <a:xfrm>
          <a:off x="2641111" y="645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36338</xdr:rowOff>
    </xdr:from>
    <xdr:to>
      <xdr:col>10</xdr:col>
      <xdr:colOff>165100</xdr:colOff>
      <xdr:row>37</xdr:row>
      <xdr:rowOff>137938</xdr:rowOff>
    </xdr:to>
    <xdr:sp macro="" textlink="">
      <xdr:nvSpPr>
        <xdr:cNvPr id="88" name="楕円 87"/>
        <xdr:cNvSpPr/>
      </xdr:nvSpPr>
      <xdr:spPr>
        <a:xfrm>
          <a:off x="1968500" y="637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129065</xdr:rowOff>
    </xdr:from>
    <xdr:ext cx="534377" cy="259045"/>
    <xdr:sp macro="" textlink="">
      <xdr:nvSpPr>
        <xdr:cNvPr id="89" name="テキスト ボックス 88"/>
        <xdr:cNvSpPr txBox="1"/>
      </xdr:nvSpPr>
      <xdr:spPr>
        <a:xfrm>
          <a:off x="1752111" y="64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20010</xdr:rowOff>
    </xdr:from>
    <xdr:to>
      <xdr:col>6</xdr:col>
      <xdr:colOff>38100</xdr:colOff>
      <xdr:row>37</xdr:row>
      <xdr:rowOff>121610</xdr:rowOff>
    </xdr:to>
    <xdr:sp macro="" textlink="">
      <xdr:nvSpPr>
        <xdr:cNvPr id="90" name="楕円 89"/>
        <xdr:cNvSpPr/>
      </xdr:nvSpPr>
      <xdr:spPr>
        <a:xfrm>
          <a:off x="1079500" y="63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112737</xdr:rowOff>
    </xdr:from>
    <xdr:ext cx="534377" cy="259045"/>
    <xdr:sp macro="" textlink="">
      <xdr:nvSpPr>
        <xdr:cNvPr id="91" name="テキスト ボックス 90"/>
        <xdr:cNvSpPr txBox="1"/>
      </xdr:nvSpPr>
      <xdr:spPr>
        <a:xfrm>
          <a:off x="863111" y="645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17894</xdr:rowOff>
    </xdr:from>
    <xdr:to>
      <xdr:col>24</xdr:col>
      <xdr:colOff>63500</xdr:colOff>
      <xdr:row>56</xdr:row>
      <xdr:rowOff>80531</xdr:rowOff>
    </xdr:to>
    <xdr:cxnSp macro="">
      <xdr:nvCxnSpPr>
        <xdr:cNvPr id="121" name="直線コネクタ 120"/>
        <xdr:cNvCxnSpPr/>
      </xdr:nvCxnSpPr>
      <xdr:spPr>
        <a:xfrm flipV="1">
          <a:off x="3797300" y="9447644"/>
          <a:ext cx="838200" cy="2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80531</xdr:rowOff>
    </xdr:from>
    <xdr:to>
      <xdr:col>19</xdr:col>
      <xdr:colOff>177800</xdr:colOff>
      <xdr:row>56</xdr:row>
      <xdr:rowOff>153759</xdr:rowOff>
    </xdr:to>
    <xdr:cxnSp macro="">
      <xdr:nvCxnSpPr>
        <xdr:cNvPr id="124" name="直線コネクタ 123"/>
        <xdr:cNvCxnSpPr/>
      </xdr:nvCxnSpPr>
      <xdr:spPr>
        <a:xfrm flipV="1">
          <a:off x="2908300" y="9681731"/>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153759</xdr:rowOff>
    </xdr:from>
    <xdr:to>
      <xdr:col>15</xdr:col>
      <xdr:colOff>50800</xdr:colOff>
      <xdr:row>56</xdr:row>
      <xdr:rowOff>167342</xdr:rowOff>
    </xdr:to>
    <xdr:cxnSp macro="">
      <xdr:nvCxnSpPr>
        <xdr:cNvPr id="127" name="直線コネクタ 126"/>
        <xdr:cNvCxnSpPr/>
      </xdr:nvCxnSpPr>
      <xdr:spPr>
        <a:xfrm flipV="1">
          <a:off x="2019300" y="9754959"/>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167342</xdr:rowOff>
    </xdr:from>
    <xdr:to>
      <xdr:col>10</xdr:col>
      <xdr:colOff>114300</xdr:colOff>
      <xdr:row>57</xdr:row>
      <xdr:rowOff>33744</xdr:rowOff>
    </xdr:to>
    <xdr:cxnSp macro="">
      <xdr:nvCxnSpPr>
        <xdr:cNvPr id="130" name="直線コネクタ 129"/>
        <xdr:cNvCxnSpPr/>
      </xdr:nvCxnSpPr>
      <xdr:spPr>
        <a:xfrm flipV="1">
          <a:off x="1130300" y="9768542"/>
          <a:ext cx="889000" cy="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138544</xdr:rowOff>
    </xdr:from>
    <xdr:to>
      <xdr:col>24</xdr:col>
      <xdr:colOff>114300</xdr:colOff>
      <xdr:row>55</xdr:row>
      <xdr:rowOff>68694</xdr:rowOff>
    </xdr:to>
    <xdr:sp macro="" textlink="">
      <xdr:nvSpPr>
        <xdr:cNvPr id="140" name="楕円 139"/>
        <xdr:cNvSpPr/>
      </xdr:nvSpPr>
      <xdr:spPr>
        <a:xfrm>
          <a:off x="4584700" y="93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161421</xdr:rowOff>
    </xdr:from>
    <xdr:ext cx="534377" cy="259045"/>
    <xdr:sp macro="" textlink="">
      <xdr:nvSpPr>
        <xdr:cNvPr id="141" name="物件費該当値テキスト"/>
        <xdr:cNvSpPr txBox="1"/>
      </xdr:nvSpPr>
      <xdr:spPr>
        <a:xfrm>
          <a:off x="4686300" y="924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29731</xdr:rowOff>
    </xdr:from>
    <xdr:to>
      <xdr:col>20</xdr:col>
      <xdr:colOff>38100</xdr:colOff>
      <xdr:row>56</xdr:row>
      <xdr:rowOff>131331</xdr:rowOff>
    </xdr:to>
    <xdr:sp macro="" textlink="">
      <xdr:nvSpPr>
        <xdr:cNvPr id="142" name="楕円 141"/>
        <xdr:cNvSpPr/>
      </xdr:nvSpPr>
      <xdr:spPr>
        <a:xfrm>
          <a:off x="3746500" y="96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122458</xdr:rowOff>
    </xdr:from>
    <xdr:ext cx="534377" cy="259045"/>
    <xdr:sp macro="" textlink="">
      <xdr:nvSpPr>
        <xdr:cNvPr id="143" name="テキスト ボックス 142"/>
        <xdr:cNvSpPr txBox="1"/>
      </xdr:nvSpPr>
      <xdr:spPr>
        <a:xfrm>
          <a:off x="3530111" y="9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102959</xdr:rowOff>
    </xdr:from>
    <xdr:to>
      <xdr:col>15</xdr:col>
      <xdr:colOff>101600</xdr:colOff>
      <xdr:row>57</xdr:row>
      <xdr:rowOff>33109</xdr:rowOff>
    </xdr:to>
    <xdr:sp macro="" textlink="">
      <xdr:nvSpPr>
        <xdr:cNvPr id="144" name="楕円 143"/>
        <xdr:cNvSpPr/>
      </xdr:nvSpPr>
      <xdr:spPr>
        <a:xfrm>
          <a:off x="2857500" y="970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24236</xdr:rowOff>
    </xdr:from>
    <xdr:ext cx="534377" cy="259045"/>
    <xdr:sp macro="" textlink="">
      <xdr:nvSpPr>
        <xdr:cNvPr id="145" name="テキスト ボックス 144"/>
        <xdr:cNvSpPr txBox="1"/>
      </xdr:nvSpPr>
      <xdr:spPr>
        <a:xfrm>
          <a:off x="2641111" y="979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116542</xdr:rowOff>
    </xdr:from>
    <xdr:to>
      <xdr:col>10</xdr:col>
      <xdr:colOff>165100</xdr:colOff>
      <xdr:row>57</xdr:row>
      <xdr:rowOff>46692</xdr:rowOff>
    </xdr:to>
    <xdr:sp macro="" textlink="">
      <xdr:nvSpPr>
        <xdr:cNvPr id="146" name="楕円 145"/>
        <xdr:cNvSpPr/>
      </xdr:nvSpPr>
      <xdr:spPr>
        <a:xfrm>
          <a:off x="1968500" y="971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37819</xdr:rowOff>
    </xdr:from>
    <xdr:ext cx="534377" cy="259045"/>
    <xdr:sp macro="" textlink="">
      <xdr:nvSpPr>
        <xdr:cNvPr id="147" name="テキスト ボックス 146"/>
        <xdr:cNvSpPr txBox="1"/>
      </xdr:nvSpPr>
      <xdr:spPr>
        <a:xfrm>
          <a:off x="1752111" y="981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154394</xdr:rowOff>
    </xdr:from>
    <xdr:to>
      <xdr:col>6</xdr:col>
      <xdr:colOff>38100</xdr:colOff>
      <xdr:row>57</xdr:row>
      <xdr:rowOff>84544</xdr:rowOff>
    </xdr:to>
    <xdr:sp macro="" textlink="">
      <xdr:nvSpPr>
        <xdr:cNvPr id="148" name="楕円 147"/>
        <xdr:cNvSpPr/>
      </xdr:nvSpPr>
      <xdr:spPr>
        <a:xfrm>
          <a:off x="1079500" y="975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75671</xdr:rowOff>
    </xdr:from>
    <xdr:ext cx="534377" cy="259045"/>
    <xdr:sp macro="" textlink="">
      <xdr:nvSpPr>
        <xdr:cNvPr id="149" name="テキスト ボックス 148"/>
        <xdr:cNvSpPr txBox="1"/>
      </xdr:nvSpPr>
      <xdr:spPr>
        <a:xfrm>
          <a:off x="863111" y="984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99060</xdr:rowOff>
    </xdr:from>
    <xdr:to>
      <xdr:col>24</xdr:col>
      <xdr:colOff>63500</xdr:colOff>
      <xdr:row>75</xdr:row>
      <xdr:rowOff>45085</xdr:rowOff>
    </xdr:to>
    <xdr:cxnSp macro="">
      <xdr:nvCxnSpPr>
        <xdr:cNvPr id="178" name="直線コネクタ 177"/>
        <xdr:cNvCxnSpPr/>
      </xdr:nvCxnSpPr>
      <xdr:spPr>
        <a:xfrm>
          <a:off x="3797300" y="12786360"/>
          <a:ext cx="8382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123841</xdr:rowOff>
    </xdr:from>
    <xdr:ext cx="469744" cy="259045"/>
    <xdr:sp macro="" textlink="">
      <xdr:nvSpPr>
        <xdr:cNvPr id="179" name="維持補修費平均値テキスト"/>
        <xdr:cNvSpPr txBox="1"/>
      </xdr:nvSpPr>
      <xdr:spPr>
        <a:xfrm>
          <a:off x="4686300" y="12982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99060</xdr:rowOff>
    </xdr:from>
    <xdr:to>
      <xdr:col>19</xdr:col>
      <xdr:colOff>177800</xdr:colOff>
      <xdr:row>74</xdr:row>
      <xdr:rowOff>105410</xdr:rowOff>
    </xdr:to>
    <xdr:cxnSp macro="">
      <xdr:nvCxnSpPr>
        <xdr:cNvPr id="181" name="直線コネクタ 180"/>
        <xdr:cNvCxnSpPr/>
      </xdr:nvCxnSpPr>
      <xdr:spPr>
        <a:xfrm flipV="1">
          <a:off x="2908300" y="1278636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18178</xdr:rowOff>
    </xdr:from>
    <xdr:ext cx="469744" cy="259045"/>
    <xdr:sp macro="" textlink="">
      <xdr:nvSpPr>
        <xdr:cNvPr id="183" name="テキスト ボックス 182"/>
        <xdr:cNvSpPr txBox="1"/>
      </xdr:nvSpPr>
      <xdr:spPr>
        <a:xfrm>
          <a:off x="3562428" y="130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105410</xdr:rowOff>
    </xdr:from>
    <xdr:to>
      <xdr:col>15</xdr:col>
      <xdr:colOff>50800</xdr:colOff>
      <xdr:row>75</xdr:row>
      <xdr:rowOff>68072</xdr:rowOff>
    </xdr:to>
    <xdr:cxnSp macro="">
      <xdr:nvCxnSpPr>
        <xdr:cNvPr id="184" name="直線コネクタ 183"/>
        <xdr:cNvCxnSpPr/>
      </xdr:nvCxnSpPr>
      <xdr:spPr>
        <a:xfrm flipV="1">
          <a:off x="2019300" y="12792710"/>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164609</xdr:rowOff>
    </xdr:from>
    <xdr:ext cx="469744" cy="259045"/>
    <xdr:sp macro="" textlink="">
      <xdr:nvSpPr>
        <xdr:cNvPr id="186" name="テキスト ボックス 185"/>
        <xdr:cNvSpPr txBox="1"/>
      </xdr:nvSpPr>
      <xdr:spPr>
        <a:xfrm>
          <a:off x="2673428" y="130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68072</xdr:rowOff>
    </xdr:from>
    <xdr:to>
      <xdr:col>10</xdr:col>
      <xdr:colOff>114300</xdr:colOff>
      <xdr:row>75</xdr:row>
      <xdr:rowOff>74168</xdr:rowOff>
    </xdr:to>
    <xdr:cxnSp macro="">
      <xdr:nvCxnSpPr>
        <xdr:cNvPr id="187" name="直線コネクタ 186"/>
        <xdr:cNvCxnSpPr/>
      </xdr:nvCxnSpPr>
      <xdr:spPr>
        <a:xfrm flipV="1">
          <a:off x="1130300" y="1292682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114825</xdr:rowOff>
    </xdr:from>
    <xdr:ext cx="469744" cy="259045"/>
    <xdr:sp macro="" textlink="">
      <xdr:nvSpPr>
        <xdr:cNvPr id="189" name="テキスト ボックス 188"/>
        <xdr:cNvSpPr txBox="1"/>
      </xdr:nvSpPr>
      <xdr:spPr>
        <a:xfrm>
          <a:off x="1784428" y="1314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146829</xdr:rowOff>
    </xdr:from>
    <xdr:ext cx="469744" cy="259045"/>
    <xdr:sp macro="" textlink="">
      <xdr:nvSpPr>
        <xdr:cNvPr id="191" name="テキスト ボックス 190"/>
        <xdr:cNvSpPr txBox="1"/>
      </xdr:nvSpPr>
      <xdr:spPr>
        <a:xfrm>
          <a:off x="895428" y="1317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165735</xdr:rowOff>
    </xdr:from>
    <xdr:to>
      <xdr:col>24</xdr:col>
      <xdr:colOff>114300</xdr:colOff>
      <xdr:row>75</xdr:row>
      <xdr:rowOff>95885</xdr:rowOff>
    </xdr:to>
    <xdr:sp macro="" textlink="">
      <xdr:nvSpPr>
        <xdr:cNvPr id="197" name="楕円 196"/>
        <xdr:cNvSpPr/>
      </xdr:nvSpPr>
      <xdr:spPr>
        <a:xfrm>
          <a:off x="45847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17162</xdr:rowOff>
    </xdr:from>
    <xdr:ext cx="469744" cy="259045"/>
    <xdr:sp macro="" textlink="">
      <xdr:nvSpPr>
        <xdr:cNvPr id="198" name="維持補修費該当値テキスト"/>
        <xdr:cNvSpPr txBox="1"/>
      </xdr:nvSpPr>
      <xdr:spPr>
        <a:xfrm>
          <a:off x="4686300" y="1270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48260</xdr:rowOff>
    </xdr:from>
    <xdr:to>
      <xdr:col>20</xdr:col>
      <xdr:colOff>38100</xdr:colOff>
      <xdr:row>74</xdr:row>
      <xdr:rowOff>149860</xdr:rowOff>
    </xdr:to>
    <xdr:sp macro="" textlink="">
      <xdr:nvSpPr>
        <xdr:cNvPr id="199" name="楕円 198"/>
        <xdr:cNvSpPr/>
      </xdr:nvSpPr>
      <xdr:spPr>
        <a:xfrm>
          <a:off x="3746500" y="127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166387</xdr:rowOff>
    </xdr:from>
    <xdr:ext cx="469744" cy="259045"/>
    <xdr:sp macro="" textlink="">
      <xdr:nvSpPr>
        <xdr:cNvPr id="200" name="テキスト ボックス 199"/>
        <xdr:cNvSpPr txBox="1"/>
      </xdr:nvSpPr>
      <xdr:spPr>
        <a:xfrm>
          <a:off x="3562428" y="1251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54610</xdr:rowOff>
    </xdr:from>
    <xdr:to>
      <xdr:col>15</xdr:col>
      <xdr:colOff>101600</xdr:colOff>
      <xdr:row>74</xdr:row>
      <xdr:rowOff>156210</xdr:rowOff>
    </xdr:to>
    <xdr:sp macro="" textlink="">
      <xdr:nvSpPr>
        <xdr:cNvPr id="201" name="楕円 200"/>
        <xdr:cNvSpPr/>
      </xdr:nvSpPr>
      <xdr:spPr>
        <a:xfrm>
          <a:off x="2857500" y="1274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1287</xdr:rowOff>
    </xdr:from>
    <xdr:ext cx="469744" cy="259045"/>
    <xdr:sp macro="" textlink="">
      <xdr:nvSpPr>
        <xdr:cNvPr id="202" name="テキスト ボックス 201"/>
        <xdr:cNvSpPr txBox="1"/>
      </xdr:nvSpPr>
      <xdr:spPr>
        <a:xfrm>
          <a:off x="2673428" y="1251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17272</xdr:rowOff>
    </xdr:from>
    <xdr:to>
      <xdr:col>10</xdr:col>
      <xdr:colOff>165100</xdr:colOff>
      <xdr:row>75</xdr:row>
      <xdr:rowOff>118872</xdr:rowOff>
    </xdr:to>
    <xdr:sp macro="" textlink="">
      <xdr:nvSpPr>
        <xdr:cNvPr id="203" name="楕円 202"/>
        <xdr:cNvSpPr/>
      </xdr:nvSpPr>
      <xdr:spPr>
        <a:xfrm>
          <a:off x="1968500" y="128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135399</xdr:rowOff>
    </xdr:from>
    <xdr:ext cx="469744" cy="259045"/>
    <xdr:sp macro="" textlink="">
      <xdr:nvSpPr>
        <xdr:cNvPr id="204" name="テキスト ボックス 203"/>
        <xdr:cNvSpPr txBox="1"/>
      </xdr:nvSpPr>
      <xdr:spPr>
        <a:xfrm>
          <a:off x="1784428" y="1265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23368</xdr:rowOff>
    </xdr:from>
    <xdr:to>
      <xdr:col>6</xdr:col>
      <xdr:colOff>38100</xdr:colOff>
      <xdr:row>75</xdr:row>
      <xdr:rowOff>124968</xdr:rowOff>
    </xdr:to>
    <xdr:sp macro="" textlink="">
      <xdr:nvSpPr>
        <xdr:cNvPr id="205" name="楕円 204"/>
        <xdr:cNvSpPr/>
      </xdr:nvSpPr>
      <xdr:spPr>
        <a:xfrm>
          <a:off x="1079500" y="128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141495</xdr:rowOff>
    </xdr:from>
    <xdr:ext cx="469744" cy="259045"/>
    <xdr:sp macro="" textlink="">
      <xdr:nvSpPr>
        <xdr:cNvPr id="206" name="テキスト ボックス 205"/>
        <xdr:cNvSpPr txBox="1"/>
      </xdr:nvSpPr>
      <xdr:spPr>
        <a:xfrm>
          <a:off x="895428" y="1265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132499</xdr:rowOff>
    </xdr:from>
    <xdr:to>
      <xdr:col>24</xdr:col>
      <xdr:colOff>63500</xdr:colOff>
      <xdr:row>98</xdr:row>
      <xdr:rowOff>156769</xdr:rowOff>
    </xdr:to>
    <xdr:cxnSp macro="">
      <xdr:nvCxnSpPr>
        <xdr:cNvPr id="236" name="直線コネクタ 235"/>
        <xdr:cNvCxnSpPr/>
      </xdr:nvCxnSpPr>
      <xdr:spPr>
        <a:xfrm flipV="1">
          <a:off x="3797300" y="16934599"/>
          <a:ext cx="8382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155169</xdr:rowOff>
    </xdr:from>
    <xdr:to>
      <xdr:col>19</xdr:col>
      <xdr:colOff>177800</xdr:colOff>
      <xdr:row>98</xdr:row>
      <xdr:rowOff>156769</xdr:rowOff>
    </xdr:to>
    <xdr:cxnSp macro="">
      <xdr:nvCxnSpPr>
        <xdr:cNvPr id="239" name="直線コネクタ 238"/>
        <xdr:cNvCxnSpPr/>
      </xdr:nvCxnSpPr>
      <xdr:spPr>
        <a:xfrm>
          <a:off x="2908300" y="1695726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155169</xdr:rowOff>
    </xdr:from>
    <xdr:to>
      <xdr:col>15</xdr:col>
      <xdr:colOff>50800</xdr:colOff>
      <xdr:row>98</xdr:row>
      <xdr:rowOff>160502</xdr:rowOff>
    </xdr:to>
    <xdr:cxnSp macro="">
      <xdr:nvCxnSpPr>
        <xdr:cNvPr id="242" name="直線コネクタ 241"/>
        <xdr:cNvCxnSpPr/>
      </xdr:nvCxnSpPr>
      <xdr:spPr>
        <a:xfrm flipV="1">
          <a:off x="2019300" y="16957269"/>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160502</xdr:rowOff>
    </xdr:from>
    <xdr:to>
      <xdr:col>10</xdr:col>
      <xdr:colOff>114300</xdr:colOff>
      <xdr:row>99</xdr:row>
      <xdr:rowOff>70929</xdr:rowOff>
    </xdr:to>
    <xdr:cxnSp macro="">
      <xdr:nvCxnSpPr>
        <xdr:cNvPr id="245" name="直線コネクタ 244"/>
        <xdr:cNvCxnSpPr/>
      </xdr:nvCxnSpPr>
      <xdr:spPr>
        <a:xfrm flipV="1">
          <a:off x="1130300" y="16962602"/>
          <a:ext cx="8890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81699</xdr:rowOff>
    </xdr:from>
    <xdr:to>
      <xdr:col>24</xdr:col>
      <xdr:colOff>114300</xdr:colOff>
      <xdr:row>99</xdr:row>
      <xdr:rowOff>11849</xdr:rowOff>
    </xdr:to>
    <xdr:sp macro="" textlink="">
      <xdr:nvSpPr>
        <xdr:cNvPr id="255" name="楕円 254"/>
        <xdr:cNvSpPr/>
      </xdr:nvSpPr>
      <xdr:spPr>
        <a:xfrm>
          <a:off x="4584700" y="168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168076</xdr:rowOff>
    </xdr:from>
    <xdr:ext cx="534377" cy="259045"/>
    <xdr:sp macro="" textlink="">
      <xdr:nvSpPr>
        <xdr:cNvPr id="256" name="扶助費該当値テキスト"/>
        <xdr:cNvSpPr txBox="1"/>
      </xdr:nvSpPr>
      <xdr:spPr>
        <a:xfrm>
          <a:off x="4686300" y="1679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105969</xdr:rowOff>
    </xdr:from>
    <xdr:to>
      <xdr:col>20</xdr:col>
      <xdr:colOff>38100</xdr:colOff>
      <xdr:row>99</xdr:row>
      <xdr:rowOff>36119</xdr:rowOff>
    </xdr:to>
    <xdr:sp macro="" textlink="">
      <xdr:nvSpPr>
        <xdr:cNvPr id="257" name="楕円 256"/>
        <xdr:cNvSpPr/>
      </xdr:nvSpPr>
      <xdr:spPr>
        <a:xfrm>
          <a:off x="3746500" y="169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27246</xdr:rowOff>
    </xdr:from>
    <xdr:ext cx="534377" cy="259045"/>
    <xdr:sp macro="" textlink="">
      <xdr:nvSpPr>
        <xdr:cNvPr id="258" name="テキスト ボックス 257"/>
        <xdr:cNvSpPr txBox="1"/>
      </xdr:nvSpPr>
      <xdr:spPr>
        <a:xfrm>
          <a:off x="3530111" y="1700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104369</xdr:rowOff>
    </xdr:from>
    <xdr:to>
      <xdr:col>15</xdr:col>
      <xdr:colOff>101600</xdr:colOff>
      <xdr:row>99</xdr:row>
      <xdr:rowOff>34519</xdr:rowOff>
    </xdr:to>
    <xdr:sp macro="" textlink="">
      <xdr:nvSpPr>
        <xdr:cNvPr id="259" name="楕円 258"/>
        <xdr:cNvSpPr/>
      </xdr:nvSpPr>
      <xdr:spPr>
        <a:xfrm>
          <a:off x="2857500" y="169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25646</xdr:rowOff>
    </xdr:from>
    <xdr:ext cx="534377" cy="259045"/>
    <xdr:sp macro="" textlink="">
      <xdr:nvSpPr>
        <xdr:cNvPr id="260" name="テキスト ボックス 259"/>
        <xdr:cNvSpPr txBox="1"/>
      </xdr:nvSpPr>
      <xdr:spPr>
        <a:xfrm>
          <a:off x="2641111" y="1699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109702</xdr:rowOff>
    </xdr:from>
    <xdr:to>
      <xdr:col>10</xdr:col>
      <xdr:colOff>165100</xdr:colOff>
      <xdr:row>99</xdr:row>
      <xdr:rowOff>39852</xdr:rowOff>
    </xdr:to>
    <xdr:sp macro="" textlink="">
      <xdr:nvSpPr>
        <xdr:cNvPr id="261" name="楕円 260"/>
        <xdr:cNvSpPr/>
      </xdr:nvSpPr>
      <xdr:spPr>
        <a:xfrm>
          <a:off x="1968500" y="169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30979</xdr:rowOff>
    </xdr:from>
    <xdr:ext cx="534377" cy="259045"/>
    <xdr:sp macro="" textlink="">
      <xdr:nvSpPr>
        <xdr:cNvPr id="262" name="テキスト ボックス 261"/>
        <xdr:cNvSpPr txBox="1"/>
      </xdr:nvSpPr>
      <xdr:spPr>
        <a:xfrm>
          <a:off x="1752111" y="1700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20129</xdr:rowOff>
    </xdr:from>
    <xdr:to>
      <xdr:col>6</xdr:col>
      <xdr:colOff>38100</xdr:colOff>
      <xdr:row>99</xdr:row>
      <xdr:rowOff>121729</xdr:rowOff>
    </xdr:to>
    <xdr:sp macro="" textlink="">
      <xdr:nvSpPr>
        <xdr:cNvPr id="263" name="楕円 262"/>
        <xdr:cNvSpPr/>
      </xdr:nvSpPr>
      <xdr:spPr>
        <a:xfrm>
          <a:off x="1079500" y="1699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112856</xdr:rowOff>
    </xdr:from>
    <xdr:ext cx="534377" cy="259045"/>
    <xdr:sp macro="" textlink="">
      <xdr:nvSpPr>
        <xdr:cNvPr id="264" name="テキスト ボックス 263"/>
        <xdr:cNvSpPr txBox="1"/>
      </xdr:nvSpPr>
      <xdr:spPr>
        <a:xfrm>
          <a:off x="863111" y="1708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101165</xdr:rowOff>
    </xdr:from>
    <xdr:to>
      <xdr:col>55</xdr:col>
      <xdr:colOff>0</xdr:colOff>
      <xdr:row>36</xdr:row>
      <xdr:rowOff>132156</xdr:rowOff>
    </xdr:to>
    <xdr:cxnSp macro="">
      <xdr:nvCxnSpPr>
        <xdr:cNvPr id="295" name="直線コネクタ 294"/>
        <xdr:cNvCxnSpPr/>
      </xdr:nvCxnSpPr>
      <xdr:spPr>
        <a:xfrm flipV="1">
          <a:off x="9639300" y="6273365"/>
          <a:ext cx="838200" cy="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132156</xdr:rowOff>
    </xdr:from>
    <xdr:to>
      <xdr:col>50</xdr:col>
      <xdr:colOff>114300</xdr:colOff>
      <xdr:row>36</xdr:row>
      <xdr:rowOff>164095</xdr:rowOff>
    </xdr:to>
    <xdr:cxnSp macro="">
      <xdr:nvCxnSpPr>
        <xdr:cNvPr id="298" name="直線コネクタ 297"/>
        <xdr:cNvCxnSpPr/>
      </xdr:nvCxnSpPr>
      <xdr:spPr>
        <a:xfrm flipV="1">
          <a:off x="8750300" y="6304356"/>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164095</xdr:rowOff>
    </xdr:from>
    <xdr:to>
      <xdr:col>45</xdr:col>
      <xdr:colOff>177800</xdr:colOff>
      <xdr:row>37</xdr:row>
      <xdr:rowOff>27229</xdr:rowOff>
    </xdr:to>
    <xdr:cxnSp macro="">
      <xdr:nvCxnSpPr>
        <xdr:cNvPr id="301" name="直線コネクタ 300"/>
        <xdr:cNvCxnSpPr/>
      </xdr:nvCxnSpPr>
      <xdr:spPr>
        <a:xfrm flipV="1">
          <a:off x="7861300" y="6336295"/>
          <a:ext cx="8890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132265</xdr:rowOff>
    </xdr:from>
    <xdr:to>
      <xdr:col>41</xdr:col>
      <xdr:colOff>50800</xdr:colOff>
      <xdr:row>37</xdr:row>
      <xdr:rowOff>27229</xdr:rowOff>
    </xdr:to>
    <xdr:cxnSp macro="">
      <xdr:nvCxnSpPr>
        <xdr:cNvPr id="304" name="直線コネクタ 303"/>
        <xdr:cNvCxnSpPr/>
      </xdr:nvCxnSpPr>
      <xdr:spPr>
        <a:xfrm>
          <a:off x="6972300" y="6304465"/>
          <a:ext cx="889000" cy="6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50365</xdr:rowOff>
    </xdr:from>
    <xdr:to>
      <xdr:col>55</xdr:col>
      <xdr:colOff>50800</xdr:colOff>
      <xdr:row>36</xdr:row>
      <xdr:rowOff>151965</xdr:rowOff>
    </xdr:to>
    <xdr:sp macro="" textlink="">
      <xdr:nvSpPr>
        <xdr:cNvPr id="314" name="楕円 313"/>
        <xdr:cNvSpPr/>
      </xdr:nvSpPr>
      <xdr:spPr>
        <a:xfrm>
          <a:off x="10426700" y="62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28792</xdr:rowOff>
    </xdr:from>
    <xdr:ext cx="534377" cy="259045"/>
    <xdr:sp macro="" textlink="">
      <xdr:nvSpPr>
        <xdr:cNvPr id="315" name="補助費等該当値テキスト"/>
        <xdr:cNvSpPr txBox="1"/>
      </xdr:nvSpPr>
      <xdr:spPr>
        <a:xfrm>
          <a:off x="10528300" y="62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81356</xdr:rowOff>
    </xdr:from>
    <xdr:to>
      <xdr:col>50</xdr:col>
      <xdr:colOff>165100</xdr:colOff>
      <xdr:row>37</xdr:row>
      <xdr:rowOff>11506</xdr:rowOff>
    </xdr:to>
    <xdr:sp macro="" textlink="">
      <xdr:nvSpPr>
        <xdr:cNvPr id="316" name="楕円 315"/>
        <xdr:cNvSpPr/>
      </xdr:nvSpPr>
      <xdr:spPr>
        <a:xfrm>
          <a:off x="9588500" y="6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2633</xdr:rowOff>
    </xdr:from>
    <xdr:ext cx="534377" cy="259045"/>
    <xdr:sp macro="" textlink="">
      <xdr:nvSpPr>
        <xdr:cNvPr id="317" name="テキスト ボックス 316"/>
        <xdr:cNvSpPr txBox="1"/>
      </xdr:nvSpPr>
      <xdr:spPr>
        <a:xfrm>
          <a:off x="9372111" y="634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113295</xdr:rowOff>
    </xdr:from>
    <xdr:to>
      <xdr:col>46</xdr:col>
      <xdr:colOff>38100</xdr:colOff>
      <xdr:row>37</xdr:row>
      <xdr:rowOff>43445</xdr:rowOff>
    </xdr:to>
    <xdr:sp macro="" textlink="">
      <xdr:nvSpPr>
        <xdr:cNvPr id="318" name="楕円 317"/>
        <xdr:cNvSpPr/>
      </xdr:nvSpPr>
      <xdr:spPr>
        <a:xfrm>
          <a:off x="8699500" y="62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34572</xdr:rowOff>
    </xdr:from>
    <xdr:ext cx="534377" cy="259045"/>
    <xdr:sp macro="" textlink="">
      <xdr:nvSpPr>
        <xdr:cNvPr id="319" name="テキスト ボックス 318"/>
        <xdr:cNvSpPr txBox="1"/>
      </xdr:nvSpPr>
      <xdr:spPr>
        <a:xfrm>
          <a:off x="8483111" y="63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147879</xdr:rowOff>
    </xdr:from>
    <xdr:to>
      <xdr:col>41</xdr:col>
      <xdr:colOff>101600</xdr:colOff>
      <xdr:row>37</xdr:row>
      <xdr:rowOff>78029</xdr:rowOff>
    </xdr:to>
    <xdr:sp macro="" textlink="">
      <xdr:nvSpPr>
        <xdr:cNvPr id="320" name="楕円 319"/>
        <xdr:cNvSpPr/>
      </xdr:nvSpPr>
      <xdr:spPr>
        <a:xfrm>
          <a:off x="7810500" y="63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69156</xdr:rowOff>
    </xdr:from>
    <xdr:ext cx="534377" cy="259045"/>
    <xdr:sp macro="" textlink="">
      <xdr:nvSpPr>
        <xdr:cNvPr id="321" name="テキスト ボックス 320"/>
        <xdr:cNvSpPr txBox="1"/>
      </xdr:nvSpPr>
      <xdr:spPr>
        <a:xfrm>
          <a:off x="7594111" y="64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81465</xdr:rowOff>
    </xdr:from>
    <xdr:to>
      <xdr:col>36</xdr:col>
      <xdr:colOff>165100</xdr:colOff>
      <xdr:row>37</xdr:row>
      <xdr:rowOff>11615</xdr:rowOff>
    </xdr:to>
    <xdr:sp macro="" textlink="">
      <xdr:nvSpPr>
        <xdr:cNvPr id="322" name="楕円 321"/>
        <xdr:cNvSpPr/>
      </xdr:nvSpPr>
      <xdr:spPr>
        <a:xfrm>
          <a:off x="6921500" y="62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2742</xdr:rowOff>
    </xdr:from>
    <xdr:ext cx="534377" cy="259045"/>
    <xdr:sp macro="" textlink="">
      <xdr:nvSpPr>
        <xdr:cNvPr id="323" name="テキスト ボックス 322"/>
        <xdr:cNvSpPr txBox="1"/>
      </xdr:nvSpPr>
      <xdr:spPr>
        <a:xfrm>
          <a:off x="6705111" y="634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48369</xdr:rowOff>
    </xdr:from>
    <xdr:to>
      <xdr:col>55</xdr:col>
      <xdr:colOff>0</xdr:colOff>
      <xdr:row>58</xdr:row>
      <xdr:rowOff>2442</xdr:rowOff>
    </xdr:to>
    <xdr:cxnSp macro="">
      <xdr:nvCxnSpPr>
        <xdr:cNvPr id="354" name="直線コネクタ 353"/>
        <xdr:cNvCxnSpPr/>
      </xdr:nvCxnSpPr>
      <xdr:spPr>
        <a:xfrm>
          <a:off x="9639300" y="9821019"/>
          <a:ext cx="838200" cy="12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48369</xdr:rowOff>
    </xdr:from>
    <xdr:to>
      <xdr:col>50</xdr:col>
      <xdr:colOff>114300</xdr:colOff>
      <xdr:row>57</xdr:row>
      <xdr:rowOff>69248</xdr:rowOff>
    </xdr:to>
    <xdr:cxnSp macro="">
      <xdr:nvCxnSpPr>
        <xdr:cNvPr id="357" name="直線コネクタ 356"/>
        <xdr:cNvCxnSpPr/>
      </xdr:nvCxnSpPr>
      <xdr:spPr>
        <a:xfrm flipV="1">
          <a:off x="8750300" y="9821019"/>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121662</xdr:rowOff>
    </xdr:from>
    <xdr:to>
      <xdr:col>45</xdr:col>
      <xdr:colOff>177800</xdr:colOff>
      <xdr:row>57</xdr:row>
      <xdr:rowOff>69248</xdr:rowOff>
    </xdr:to>
    <xdr:cxnSp macro="">
      <xdr:nvCxnSpPr>
        <xdr:cNvPr id="360" name="直線コネクタ 359"/>
        <xdr:cNvCxnSpPr/>
      </xdr:nvCxnSpPr>
      <xdr:spPr>
        <a:xfrm>
          <a:off x="7861300" y="9722862"/>
          <a:ext cx="889000" cy="1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122489</xdr:rowOff>
    </xdr:from>
    <xdr:to>
      <xdr:col>41</xdr:col>
      <xdr:colOff>50800</xdr:colOff>
      <xdr:row>56</xdr:row>
      <xdr:rowOff>121662</xdr:rowOff>
    </xdr:to>
    <xdr:cxnSp macro="">
      <xdr:nvCxnSpPr>
        <xdr:cNvPr id="363" name="直線コネクタ 362"/>
        <xdr:cNvCxnSpPr/>
      </xdr:nvCxnSpPr>
      <xdr:spPr>
        <a:xfrm>
          <a:off x="6972300" y="8866439"/>
          <a:ext cx="889000" cy="85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7" name="テキスト ボックス 366"/>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123092</xdr:rowOff>
    </xdr:from>
    <xdr:to>
      <xdr:col>55</xdr:col>
      <xdr:colOff>50800</xdr:colOff>
      <xdr:row>58</xdr:row>
      <xdr:rowOff>53242</xdr:rowOff>
    </xdr:to>
    <xdr:sp macro="" textlink="">
      <xdr:nvSpPr>
        <xdr:cNvPr id="373" name="楕円 372"/>
        <xdr:cNvSpPr/>
      </xdr:nvSpPr>
      <xdr:spPr>
        <a:xfrm>
          <a:off x="10426700" y="989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38019</xdr:rowOff>
    </xdr:from>
    <xdr:ext cx="534377" cy="259045"/>
    <xdr:sp macro="" textlink="">
      <xdr:nvSpPr>
        <xdr:cNvPr id="374" name="普通建設事業費該当値テキスト"/>
        <xdr:cNvSpPr txBox="1"/>
      </xdr:nvSpPr>
      <xdr:spPr>
        <a:xfrm>
          <a:off x="10528300" y="98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169019</xdr:rowOff>
    </xdr:from>
    <xdr:to>
      <xdr:col>50</xdr:col>
      <xdr:colOff>165100</xdr:colOff>
      <xdr:row>57</xdr:row>
      <xdr:rowOff>99169</xdr:rowOff>
    </xdr:to>
    <xdr:sp macro="" textlink="">
      <xdr:nvSpPr>
        <xdr:cNvPr id="375" name="楕円 374"/>
        <xdr:cNvSpPr/>
      </xdr:nvSpPr>
      <xdr:spPr>
        <a:xfrm>
          <a:off x="9588500" y="97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90296</xdr:rowOff>
    </xdr:from>
    <xdr:ext cx="534377" cy="259045"/>
    <xdr:sp macro="" textlink="">
      <xdr:nvSpPr>
        <xdr:cNvPr id="376" name="テキスト ボックス 375"/>
        <xdr:cNvSpPr txBox="1"/>
      </xdr:nvSpPr>
      <xdr:spPr>
        <a:xfrm>
          <a:off x="9372111" y="986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18448</xdr:rowOff>
    </xdr:from>
    <xdr:to>
      <xdr:col>46</xdr:col>
      <xdr:colOff>38100</xdr:colOff>
      <xdr:row>57</xdr:row>
      <xdr:rowOff>120048</xdr:rowOff>
    </xdr:to>
    <xdr:sp macro="" textlink="">
      <xdr:nvSpPr>
        <xdr:cNvPr id="377" name="楕円 376"/>
        <xdr:cNvSpPr/>
      </xdr:nvSpPr>
      <xdr:spPr>
        <a:xfrm>
          <a:off x="8699500" y="97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111175</xdr:rowOff>
    </xdr:from>
    <xdr:ext cx="534377" cy="259045"/>
    <xdr:sp macro="" textlink="">
      <xdr:nvSpPr>
        <xdr:cNvPr id="378" name="テキスト ボックス 377"/>
        <xdr:cNvSpPr txBox="1"/>
      </xdr:nvSpPr>
      <xdr:spPr>
        <a:xfrm>
          <a:off x="8483111" y="98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70862</xdr:rowOff>
    </xdr:from>
    <xdr:to>
      <xdr:col>41</xdr:col>
      <xdr:colOff>101600</xdr:colOff>
      <xdr:row>57</xdr:row>
      <xdr:rowOff>1012</xdr:rowOff>
    </xdr:to>
    <xdr:sp macro="" textlink="">
      <xdr:nvSpPr>
        <xdr:cNvPr id="379" name="楕円 378"/>
        <xdr:cNvSpPr/>
      </xdr:nvSpPr>
      <xdr:spPr>
        <a:xfrm>
          <a:off x="7810500" y="967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163589</xdr:rowOff>
    </xdr:from>
    <xdr:ext cx="534377" cy="259045"/>
    <xdr:sp macro="" textlink="">
      <xdr:nvSpPr>
        <xdr:cNvPr id="380" name="テキスト ボックス 379"/>
        <xdr:cNvSpPr txBox="1"/>
      </xdr:nvSpPr>
      <xdr:spPr>
        <a:xfrm>
          <a:off x="7594111" y="976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71689</xdr:rowOff>
    </xdr:from>
    <xdr:to>
      <xdr:col>36</xdr:col>
      <xdr:colOff>165100</xdr:colOff>
      <xdr:row>52</xdr:row>
      <xdr:rowOff>1839</xdr:rowOff>
    </xdr:to>
    <xdr:sp macro="" textlink="">
      <xdr:nvSpPr>
        <xdr:cNvPr id="381" name="楕円 380"/>
        <xdr:cNvSpPr/>
      </xdr:nvSpPr>
      <xdr:spPr>
        <a:xfrm>
          <a:off x="6921500" y="881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18366</xdr:rowOff>
    </xdr:from>
    <xdr:ext cx="599010" cy="259045"/>
    <xdr:sp macro="" textlink="">
      <xdr:nvSpPr>
        <xdr:cNvPr id="382" name="テキスト ボックス 381"/>
        <xdr:cNvSpPr txBox="1"/>
      </xdr:nvSpPr>
      <xdr:spPr>
        <a:xfrm>
          <a:off x="6672795" y="859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129349</xdr:rowOff>
    </xdr:from>
    <xdr:to>
      <xdr:col>54</xdr:col>
      <xdr:colOff>189865</xdr:colOff>
      <xdr:row>79</xdr:row>
      <xdr:rowOff>44450</xdr:rowOff>
    </xdr:to>
    <xdr:cxnSp macro="">
      <xdr:nvCxnSpPr>
        <xdr:cNvPr id="406" name="直線コネクタ 405"/>
        <xdr:cNvCxnSpPr/>
      </xdr:nvCxnSpPr>
      <xdr:spPr>
        <a:xfrm flipV="1">
          <a:off x="10475595" y="12473749"/>
          <a:ext cx="1270" cy="111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76026</xdr:rowOff>
    </xdr:from>
    <xdr:ext cx="534377" cy="259045"/>
    <xdr:sp macro="" textlink="">
      <xdr:nvSpPr>
        <xdr:cNvPr id="409" name="普通建設事業費 （ うち新規整備　）最大値テキスト"/>
        <xdr:cNvSpPr txBox="1"/>
      </xdr:nvSpPr>
      <xdr:spPr>
        <a:xfrm>
          <a:off x="10528300" y="1224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129349</xdr:rowOff>
    </xdr:from>
    <xdr:to>
      <xdr:col>55</xdr:col>
      <xdr:colOff>88900</xdr:colOff>
      <xdr:row>72</xdr:row>
      <xdr:rowOff>129349</xdr:rowOff>
    </xdr:to>
    <xdr:cxnSp macro="">
      <xdr:nvCxnSpPr>
        <xdr:cNvPr id="410" name="直線コネクタ 409"/>
        <xdr:cNvCxnSpPr/>
      </xdr:nvCxnSpPr>
      <xdr:spPr>
        <a:xfrm>
          <a:off x="10388600" y="124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146989</xdr:rowOff>
    </xdr:from>
    <xdr:to>
      <xdr:col>55</xdr:col>
      <xdr:colOff>0</xdr:colOff>
      <xdr:row>79</xdr:row>
      <xdr:rowOff>32423</xdr:rowOff>
    </xdr:to>
    <xdr:cxnSp macro="">
      <xdr:nvCxnSpPr>
        <xdr:cNvPr id="411" name="直線コネクタ 410"/>
        <xdr:cNvCxnSpPr/>
      </xdr:nvCxnSpPr>
      <xdr:spPr>
        <a:xfrm>
          <a:off x="9639300" y="13520089"/>
          <a:ext cx="838200" cy="5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156608</xdr:rowOff>
    </xdr:from>
    <xdr:ext cx="534377" cy="259045"/>
    <xdr:sp macro="" textlink="">
      <xdr:nvSpPr>
        <xdr:cNvPr id="412" name="普通建設事業費 （ うち新規整備　）平均値テキスト"/>
        <xdr:cNvSpPr txBox="1"/>
      </xdr:nvSpPr>
      <xdr:spPr>
        <a:xfrm>
          <a:off x="10528300" y="13186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133731</xdr:rowOff>
    </xdr:from>
    <xdr:to>
      <xdr:col>55</xdr:col>
      <xdr:colOff>50800</xdr:colOff>
      <xdr:row>78</xdr:row>
      <xdr:rowOff>63881</xdr:rowOff>
    </xdr:to>
    <xdr:sp macro="" textlink="">
      <xdr:nvSpPr>
        <xdr:cNvPr id="413" name="フローチャート: 判断 412"/>
        <xdr:cNvSpPr/>
      </xdr:nvSpPr>
      <xdr:spPr>
        <a:xfrm>
          <a:off x="104267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146989</xdr:rowOff>
    </xdr:from>
    <xdr:to>
      <xdr:col>50</xdr:col>
      <xdr:colOff>114300</xdr:colOff>
      <xdr:row>79</xdr:row>
      <xdr:rowOff>482</xdr:rowOff>
    </xdr:to>
    <xdr:cxnSp macro="">
      <xdr:nvCxnSpPr>
        <xdr:cNvPr id="414" name="直線コネクタ 413"/>
        <xdr:cNvCxnSpPr/>
      </xdr:nvCxnSpPr>
      <xdr:spPr>
        <a:xfrm flipV="1">
          <a:off x="8750300" y="13520089"/>
          <a:ext cx="889000" cy="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150482</xdr:rowOff>
    </xdr:from>
    <xdr:to>
      <xdr:col>50</xdr:col>
      <xdr:colOff>165100</xdr:colOff>
      <xdr:row>78</xdr:row>
      <xdr:rowOff>80632</xdr:rowOff>
    </xdr:to>
    <xdr:sp macro="" textlink="">
      <xdr:nvSpPr>
        <xdr:cNvPr id="415" name="フローチャート: 判断 414"/>
        <xdr:cNvSpPr/>
      </xdr:nvSpPr>
      <xdr:spPr>
        <a:xfrm>
          <a:off x="9588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97159</xdr:rowOff>
    </xdr:from>
    <xdr:ext cx="534377" cy="259045"/>
    <xdr:sp macro="" textlink="">
      <xdr:nvSpPr>
        <xdr:cNvPr id="416" name="テキスト ボックス 415"/>
        <xdr:cNvSpPr txBox="1"/>
      </xdr:nvSpPr>
      <xdr:spPr>
        <a:xfrm>
          <a:off x="9372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482</xdr:rowOff>
    </xdr:from>
    <xdr:to>
      <xdr:col>45</xdr:col>
      <xdr:colOff>177800</xdr:colOff>
      <xdr:row>79</xdr:row>
      <xdr:rowOff>18428</xdr:rowOff>
    </xdr:to>
    <xdr:cxnSp macro="">
      <xdr:nvCxnSpPr>
        <xdr:cNvPr id="417" name="直線コネクタ 416"/>
        <xdr:cNvCxnSpPr/>
      </xdr:nvCxnSpPr>
      <xdr:spPr>
        <a:xfrm flipV="1">
          <a:off x="7861300" y="13545032"/>
          <a:ext cx="8890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147689</xdr:rowOff>
    </xdr:from>
    <xdr:to>
      <xdr:col>46</xdr:col>
      <xdr:colOff>38100</xdr:colOff>
      <xdr:row>78</xdr:row>
      <xdr:rowOff>77839</xdr:rowOff>
    </xdr:to>
    <xdr:sp macro="" textlink="">
      <xdr:nvSpPr>
        <xdr:cNvPr id="418" name="フローチャート: 判断 417"/>
        <xdr:cNvSpPr/>
      </xdr:nvSpPr>
      <xdr:spPr>
        <a:xfrm>
          <a:off x="8699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94366</xdr:rowOff>
    </xdr:from>
    <xdr:ext cx="534377" cy="259045"/>
    <xdr:sp macro="" textlink="">
      <xdr:nvSpPr>
        <xdr:cNvPr id="419" name="テキスト ボックス 418"/>
        <xdr:cNvSpPr txBox="1"/>
      </xdr:nvSpPr>
      <xdr:spPr>
        <a:xfrm>
          <a:off x="8483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129515</xdr:rowOff>
    </xdr:from>
    <xdr:to>
      <xdr:col>41</xdr:col>
      <xdr:colOff>50800</xdr:colOff>
      <xdr:row>79</xdr:row>
      <xdr:rowOff>18428</xdr:rowOff>
    </xdr:to>
    <xdr:cxnSp macro="">
      <xdr:nvCxnSpPr>
        <xdr:cNvPr id="420" name="直線コネクタ 419"/>
        <xdr:cNvCxnSpPr/>
      </xdr:nvCxnSpPr>
      <xdr:spPr>
        <a:xfrm>
          <a:off x="6972300" y="12302465"/>
          <a:ext cx="889000" cy="126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92126</xdr:rowOff>
    </xdr:from>
    <xdr:to>
      <xdr:col>41</xdr:col>
      <xdr:colOff>101600</xdr:colOff>
      <xdr:row>78</xdr:row>
      <xdr:rowOff>22276</xdr:rowOff>
    </xdr:to>
    <xdr:sp macro="" textlink="">
      <xdr:nvSpPr>
        <xdr:cNvPr id="421" name="フローチャート: 判断 420"/>
        <xdr:cNvSpPr/>
      </xdr:nvSpPr>
      <xdr:spPr>
        <a:xfrm>
          <a:off x="7810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38803</xdr:rowOff>
    </xdr:from>
    <xdr:ext cx="534377" cy="259045"/>
    <xdr:sp macro="" textlink="">
      <xdr:nvSpPr>
        <xdr:cNvPr id="422" name="テキスト ボックス 421"/>
        <xdr:cNvSpPr txBox="1"/>
      </xdr:nvSpPr>
      <xdr:spPr>
        <a:xfrm>
          <a:off x="7594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3632</xdr:rowOff>
    </xdr:from>
    <xdr:to>
      <xdr:col>36</xdr:col>
      <xdr:colOff>165100</xdr:colOff>
      <xdr:row>77</xdr:row>
      <xdr:rowOff>105232</xdr:rowOff>
    </xdr:to>
    <xdr:sp macro="" textlink="">
      <xdr:nvSpPr>
        <xdr:cNvPr id="423" name="フローチャート: 判断 422"/>
        <xdr:cNvSpPr/>
      </xdr:nvSpPr>
      <xdr:spPr>
        <a:xfrm>
          <a:off x="6921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96359</xdr:rowOff>
    </xdr:from>
    <xdr:ext cx="534377" cy="259045"/>
    <xdr:sp macro="" textlink="">
      <xdr:nvSpPr>
        <xdr:cNvPr id="424" name="テキスト ボックス 423"/>
        <xdr:cNvSpPr txBox="1"/>
      </xdr:nvSpPr>
      <xdr:spPr>
        <a:xfrm>
          <a:off x="6705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153073</xdr:rowOff>
    </xdr:from>
    <xdr:to>
      <xdr:col>55</xdr:col>
      <xdr:colOff>50800</xdr:colOff>
      <xdr:row>79</xdr:row>
      <xdr:rowOff>83223</xdr:rowOff>
    </xdr:to>
    <xdr:sp macro="" textlink="">
      <xdr:nvSpPr>
        <xdr:cNvPr id="430" name="楕円 429"/>
        <xdr:cNvSpPr/>
      </xdr:nvSpPr>
      <xdr:spPr>
        <a:xfrm>
          <a:off x="10426700" y="1352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68000</xdr:rowOff>
    </xdr:from>
    <xdr:ext cx="378565" cy="259045"/>
    <xdr:sp macro="" textlink="">
      <xdr:nvSpPr>
        <xdr:cNvPr id="431" name="普通建設事業費 （ うち新規整備　）該当値テキスト"/>
        <xdr:cNvSpPr txBox="1"/>
      </xdr:nvSpPr>
      <xdr:spPr>
        <a:xfrm>
          <a:off x="10528300" y="13441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96189</xdr:rowOff>
    </xdr:from>
    <xdr:to>
      <xdr:col>50</xdr:col>
      <xdr:colOff>165100</xdr:colOff>
      <xdr:row>79</xdr:row>
      <xdr:rowOff>26339</xdr:rowOff>
    </xdr:to>
    <xdr:sp macro="" textlink="">
      <xdr:nvSpPr>
        <xdr:cNvPr id="432" name="楕円 431"/>
        <xdr:cNvSpPr/>
      </xdr:nvSpPr>
      <xdr:spPr>
        <a:xfrm>
          <a:off x="9588500" y="134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17466</xdr:rowOff>
    </xdr:from>
    <xdr:ext cx="469744" cy="259045"/>
    <xdr:sp macro="" textlink="">
      <xdr:nvSpPr>
        <xdr:cNvPr id="433" name="テキスト ボックス 432"/>
        <xdr:cNvSpPr txBox="1"/>
      </xdr:nvSpPr>
      <xdr:spPr>
        <a:xfrm>
          <a:off x="9404428" y="1356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121132</xdr:rowOff>
    </xdr:from>
    <xdr:to>
      <xdr:col>46</xdr:col>
      <xdr:colOff>38100</xdr:colOff>
      <xdr:row>79</xdr:row>
      <xdr:rowOff>51282</xdr:rowOff>
    </xdr:to>
    <xdr:sp macro="" textlink="">
      <xdr:nvSpPr>
        <xdr:cNvPr id="434" name="楕円 433"/>
        <xdr:cNvSpPr/>
      </xdr:nvSpPr>
      <xdr:spPr>
        <a:xfrm>
          <a:off x="8699500" y="134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42409</xdr:rowOff>
    </xdr:from>
    <xdr:ext cx="469744" cy="259045"/>
    <xdr:sp macro="" textlink="">
      <xdr:nvSpPr>
        <xdr:cNvPr id="435" name="テキスト ボックス 434"/>
        <xdr:cNvSpPr txBox="1"/>
      </xdr:nvSpPr>
      <xdr:spPr>
        <a:xfrm>
          <a:off x="8515428" y="1358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139078</xdr:rowOff>
    </xdr:from>
    <xdr:to>
      <xdr:col>41</xdr:col>
      <xdr:colOff>101600</xdr:colOff>
      <xdr:row>79</xdr:row>
      <xdr:rowOff>69228</xdr:rowOff>
    </xdr:to>
    <xdr:sp macro="" textlink="">
      <xdr:nvSpPr>
        <xdr:cNvPr id="436" name="楕円 435"/>
        <xdr:cNvSpPr/>
      </xdr:nvSpPr>
      <xdr:spPr>
        <a:xfrm>
          <a:off x="7810500" y="135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60355</xdr:rowOff>
    </xdr:from>
    <xdr:ext cx="469744" cy="259045"/>
    <xdr:sp macro="" textlink="">
      <xdr:nvSpPr>
        <xdr:cNvPr id="437" name="テキスト ボックス 436"/>
        <xdr:cNvSpPr txBox="1"/>
      </xdr:nvSpPr>
      <xdr:spPr>
        <a:xfrm>
          <a:off x="7626428" y="1360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78715</xdr:rowOff>
    </xdr:from>
    <xdr:to>
      <xdr:col>36</xdr:col>
      <xdr:colOff>165100</xdr:colOff>
      <xdr:row>72</xdr:row>
      <xdr:rowOff>8865</xdr:rowOff>
    </xdr:to>
    <xdr:sp macro="" textlink="">
      <xdr:nvSpPr>
        <xdr:cNvPr id="438" name="楕円 437"/>
        <xdr:cNvSpPr/>
      </xdr:nvSpPr>
      <xdr:spPr>
        <a:xfrm>
          <a:off x="6921500" y="1225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25392</xdr:rowOff>
    </xdr:from>
    <xdr:ext cx="599010" cy="259045"/>
    <xdr:sp macro="" textlink="">
      <xdr:nvSpPr>
        <xdr:cNvPr id="439" name="テキスト ボックス 438"/>
        <xdr:cNvSpPr txBox="1"/>
      </xdr:nvSpPr>
      <xdr:spPr>
        <a:xfrm>
          <a:off x="6672795" y="1202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5" name="直線コネクタ 464"/>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6"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7" name="直線コネクタ 466"/>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68"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69" name="直線コネクタ 468"/>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130218</xdr:rowOff>
    </xdr:from>
    <xdr:to>
      <xdr:col>55</xdr:col>
      <xdr:colOff>0</xdr:colOff>
      <xdr:row>98</xdr:row>
      <xdr:rowOff>24247</xdr:rowOff>
    </xdr:to>
    <xdr:cxnSp macro="">
      <xdr:nvCxnSpPr>
        <xdr:cNvPr id="470" name="直線コネクタ 469"/>
        <xdr:cNvCxnSpPr/>
      </xdr:nvCxnSpPr>
      <xdr:spPr>
        <a:xfrm>
          <a:off x="9639300" y="16760868"/>
          <a:ext cx="838200" cy="6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1"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2" name="フローチャート: 判断 471"/>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116666</xdr:rowOff>
    </xdr:from>
    <xdr:to>
      <xdr:col>50</xdr:col>
      <xdr:colOff>114300</xdr:colOff>
      <xdr:row>97</xdr:row>
      <xdr:rowOff>130218</xdr:rowOff>
    </xdr:to>
    <xdr:cxnSp macro="">
      <xdr:nvCxnSpPr>
        <xdr:cNvPr id="473" name="直線コネクタ 472"/>
        <xdr:cNvCxnSpPr/>
      </xdr:nvCxnSpPr>
      <xdr:spPr>
        <a:xfrm>
          <a:off x="8750300" y="16747316"/>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4" name="フローチャート: 判断 473"/>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5" name="テキスト ボックス 474"/>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168711</xdr:rowOff>
    </xdr:from>
    <xdr:to>
      <xdr:col>45</xdr:col>
      <xdr:colOff>177800</xdr:colOff>
      <xdr:row>97</xdr:row>
      <xdr:rowOff>116666</xdr:rowOff>
    </xdr:to>
    <xdr:cxnSp macro="">
      <xdr:nvCxnSpPr>
        <xdr:cNvPr id="476" name="直線コネクタ 475"/>
        <xdr:cNvCxnSpPr/>
      </xdr:nvCxnSpPr>
      <xdr:spPr>
        <a:xfrm>
          <a:off x="7861300" y="16627911"/>
          <a:ext cx="889000" cy="1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7" name="フローチャート: 判断 476"/>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78" name="テキスト ボックス 477"/>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168711</xdr:rowOff>
    </xdr:from>
    <xdr:to>
      <xdr:col>41</xdr:col>
      <xdr:colOff>50800</xdr:colOff>
      <xdr:row>98</xdr:row>
      <xdr:rowOff>39072</xdr:rowOff>
    </xdr:to>
    <xdr:cxnSp macro="">
      <xdr:nvCxnSpPr>
        <xdr:cNvPr id="479" name="直線コネクタ 478"/>
        <xdr:cNvCxnSpPr/>
      </xdr:nvCxnSpPr>
      <xdr:spPr>
        <a:xfrm flipV="1">
          <a:off x="6972300" y="16627911"/>
          <a:ext cx="889000" cy="21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0" name="フローチャート: 判断 479"/>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11952</xdr:rowOff>
    </xdr:from>
    <xdr:ext cx="534377" cy="259045"/>
    <xdr:sp macro="" textlink="">
      <xdr:nvSpPr>
        <xdr:cNvPr id="481" name="テキスト ボックス 480"/>
        <xdr:cNvSpPr txBox="1"/>
      </xdr:nvSpPr>
      <xdr:spPr>
        <a:xfrm>
          <a:off x="7594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2" name="フローチャート: 判断 481"/>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3" name="テキスト ボックス 482"/>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144897</xdr:rowOff>
    </xdr:from>
    <xdr:to>
      <xdr:col>55</xdr:col>
      <xdr:colOff>50800</xdr:colOff>
      <xdr:row>98</xdr:row>
      <xdr:rowOff>75047</xdr:rowOff>
    </xdr:to>
    <xdr:sp macro="" textlink="">
      <xdr:nvSpPr>
        <xdr:cNvPr id="489" name="楕円 488"/>
        <xdr:cNvSpPr/>
      </xdr:nvSpPr>
      <xdr:spPr>
        <a:xfrm>
          <a:off x="10426700" y="167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123324</xdr:rowOff>
    </xdr:from>
    <xdr:ext cx="534377" cy="259045"/>
    <xdr:sp macro="" textlink="">
      <xdr:nvSpPr>
        <xdr:cNvPr id="490" name="普通建設事業費 （ うち更新整備　）該当値テキスト"/>
        <xdr:cNvSpPr txBox="1"/>
      </xdr:nvSpPr>
      <xdr:spPr>
        <a:xfrm>
          <a:off x="10528300" y="1675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79418</xdr:rowOff>
    </xdr:from>
    <xdr:to>
      <xdr:col>50</xdr:col>
      <xdr:colOff>165100</xdr:colOff>
      <xdr:row>98</xdr:row>
      <xdr:rowOff>9568</xdr:rowOff>
    </xdr:to>
    <xdr:sp macro="" textlink="">
      <xdr:nvSpPr>
        <xdr:cNvPr id="491" name="楕円 490"/>
        <xdr:cNvSpPr/>
      </xdr:nvSpPr>
      <xdr:spPr>
        <a:xfrm>
          <a:off x="9588500" y="1671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695</xdr:rowOff>
    </xdr:from>
    <xdr:ext cx="534377" cy="259045"/>
    <xdr:sp macro="" textlink="">
      <xdr:nvSpPr>
        <xdr:cNvPr id="492" name="テキスト ボックス 491"/>
        <xdr:cNvSpPr txBox="1"/>
      </xdr:nvSpPr>
      <xdr:spPr>
        <a:xfrm>
          <a:off x="9372111" y="1680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65866</xdr:rowOff>
    </xdr:from>
    <xdr:to>
      <xdr:col>46</xdr:col>
      <xdr:colOff>38100</xdr:colOff>
      <xdr:row>97</xdr:row>
      <xdr:rowOff>167466</xdr:rowOff>
    </xdr:to>
    <xdr:sp macro="" textlink="">
      <xdr:nvSpPr>
        <xdr:cNvPr id="493" name="楕円 492"/>
        <xdr:cNvSpPr/>
      </xdr:nvSpPr>
      <xdr:spPr>
        <a:xfrm>
          <a:off x="8699500" y="166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12543</xdr:rowOff>
    </xdr:from>
    <xdr:ext cx="534377" cy="259045"/>
    <xdr:sp macro="" textlink="">
      <xdr:nvSpPr>
        <xdr:cNvPr id="494" name="テキスト ボックス 493"/>
        <xdr:cNvSpPr txBox="1"/>
      </xdr:nvSpPr>
      <xdr:spPr>
        <a:xfrm>
          <a:off x="8483111" y="164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117911</xdr:rowOff>
    </xdr:from>
    <xdr:to>
      <xdr:col>41</xdr:col>
      <xdr:colOff>101600</xdr:colOff>
      <xdr:row>97</xdr:row>
      <xdr:rowOff>48061</xdr:rowOff>
    </xdr:to>
    <xdr:sp macro="" textlink="">
      <xdr:nvSpPr>
        <xdr:cNvPr id="495" name="楕円 494"/>
        <xdr:cNvSpPr/>
      </xdr:nvSpPr>
      <xdr:spPr>
        <a:xfrm>
          <a:off x="7810500" y="1657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64588</xdr:rowOff>
    </xdr:from>
    <xdr:ext cx="534377" cy="259045"/>
    <xdr:sp macro="" textlink="">
      <xdr:nvSpPr>
        <xdr:cNvPr id="496" name="テキスト ボックス 495"/>
        <xdr:cNvSpPr txBox="1"/>
      </xdr:nvSpPr>
      <xdr:spPr>
        <a:xfrm>
          <a:off x="7594111" y="1635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159722</xdr:rowOff>
    </xdr:from>
    <xdr:to>
      <xdr:col>36</xdr:col>
      <xdr:colOff>165100</xdr:colOff>
      <xdr:row>98</xdr:row>
      <xdr:rowOff>89872</xdr:rowOff>
    </xdr:to>
    <xdr:sp macro="" textlink="">
      <xdr:nvSpPr>
        <xdr:cNvPr id="497" name="楕円 496"/>
        <xdr:cNvSpPr/>
      </xdr:nvSpPr>
      <xdr:spPr>
        <a:xfrm>
          <a:off x="6921500" y="167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80999</xdr:rowOff>
    </xdr:from>
    <xdr:ext cx="534377" cy="259045"/>
    <xdr:sp macro="" textlink="">
      <xdr:nvSpPr>
        <xdr:cNvPr id="498" name="テキスト ボックス 497"/>
        <xdr:cNvSpPr txBox="1"/>
      </xdr:nvSpPr>
      <xdr:spPr>
        <a:xfrm>
          <a:off x="6705111" y="1688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0" name="直線コネクタ 519"/>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3"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4" name="直線コネクタ 523"/>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130602</xdr:rowOff>
    </xdr:from>
    <xdr:to>
      <xdr:col>85</xdr:col>
      <xdr:colOff>127000</xdr:colOff>
      <xdr:row>38</xdr:row>
      <xdr:rowOff>139700</xdr:rowOff>
    </xdr:to>
    <xdr:cxnSp macro="">
      <xdr:nvCxnSpPr>
        <xdr:cNvPr id="525" name="直線コネクタ 524"/>
        <xdr:cNvCxnSpPr/>
      </xdr:nvCxnSpPr>
      <xdr:spPr>
        <a:xfrm flipV="1">
          <a:off x="15481300" y="6645702"/>
          <a:ext cx="8382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6"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7" name="フローチャート: 判断 526"/>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29" name="フローチャート: 判断 528"/>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0" name="テキスト ボックス 529"/>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2" name="フローチャート: 判断 531"/>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3" name="テキスト ボックス 532"/>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5" name="フローチャート: 判断 534"/>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6" name="テキスト ボックス 535"/>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7" name="フローチャート: 判断 536"/>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38" name="テキスト ボックス 537"/>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79802</xdr:rowOff>
    </xdr:from>
    <xdr:to>
      <xdr:col>85</xdr:col>
      <xdr:colOff>177800</xdr:colOff>
      <xdr:row>39</xdr:row>
      <xdr:rowOff>9952</xdr:rowOff>
    </xdr:to>
    <xdr:sp macro="" textlink="">
      <xdr:nvSpPr>
        <xdr:cNvPr id="544" name="楕円 543"/>
        <xdr:cNvSpPr/>
      </xdr:nvSpPr>
      <xdr:spPr>
        <a:xfrm>
          <a:off x="162687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166179</xdr:rowOff>
    </xdr:from>
    <xdr:ext cx="378565" cy="259045"/>
    <xdr:sp macro="" textlink="">
      <xdr:nvSpPr>
        <xdr:cNvPr id="545" name="災害復旧事業費該当値テキスト"/>
        <xdr:cNvSpPr txBox="1"/>
      </xdr:nvSpPr>
      <xdr:spPr>
        <a:xfrm>
          <a:off x="16370300" y="650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6" name="直線コネクタ 625"/>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7"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28" name="直線コネクタ 627"/>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29"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0" name="直線コネクタ 629"/>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148386</xdr:rowOff>
    </xdr:from>
    <xdr:to>
      <xdr:col>85</xdr:col>
      <xdr:colOff>127000</xdr:colOff>
      <xdr:row>76</xdr:row>
      <xdr:rowOff>4674</xdr:rowOff>
    </xdr:to>
    <xdr:cxnSp macro="">
      <xdr:nvCxnSpPr>
        <xdr:cNvPr id="631" name="直線コネクタ 630"/>
        <xdr:cNvCxnSpPr/>
      </xdr:nvCxnSpPr>
      <xdr:spPr>
        <a:xfrm flipV="1">
          <a:off x="15481300" y="13007136"/>
          <a:ext cx="8382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2" name="公債費平均値テキスト"/>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3" name="フローチャート: 判断 632"/>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4674</xdr:rowOff>
    </xdr:from>
    <xdr:to>
      <xdr:col>81</xdr:col>
      <xdr:colOff>50800</xdr:colOff>
      <xdr:row>76</xdr:row>
      <xdr:rowOff>24943</xdr:rowOff>
    </xdr:to>
    <xdr:cxnSp macro="">
      <xdr:nvCxnSpPr>
        <xdr:cNvPr id="634" name="直線コネクタ 633"/>
        <xdr:cNvCxnSpPr/>
      </xdr:nvCxnSpPr>
      <xdr:spPr>
        <a:xfrm flipV="1">
          <a:off x="14592300" y="13034874"/>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5" name="フローチャート: 判断 634"/>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6" name="テキスト ボックス 635"/>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24943</xdr:rowOff>
    </xdr:from>
    <xdr:to>
      <xdr:col>76</xdr:col>
      <xdr:colOff>114300</xdr:colOff>
      <xdr:row>76</xdr:row>
      <xdr:rowOff>63043</xdr:rowOff>
    </xdr:to>
    <xdr:cxnSp macro="">
      <xdr:nvCxnSpPr>
        <xdr:cNvPr id="637" name="直線コネクタ 636"/>
        <xdr:cNvCxnSpPr/>
      </xdr:nvCxnSpPr>
      <xdr:spPr>
        <a:xfrm flipV="1">
          <a:off x="13703300" y="13055143"/>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38" name="フローチャート: 判断 637"/>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39" name="テキスト ボックス 638"/>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63043</xdr:rowOff>
    </xdr:from>
    <xdr:to>
      <xdr:col>71</xdr:col>
      <xdr:colOff>177800</xdr:colOff>
      <xdr:row>76</xdr:row>
      <xdr:rowOff>88609</xdr:rowOff>
    </xdr:to>
    <xdr:cxnSp macro="">
      <xdr:nvCxnSpPr>
        <xdr:cNvPr id="640" name="直線コネクタ 639"/>
        <xdr:cNvCxnSpPr/>
      </xdr:nvCxnSpPr>
      <xdr:spPr>
        <a:xfrm flipV="1">
          <a:off x="12814300" y="13093243"/>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1" name="フローチャート: 判断 640"/>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2" name="テキスト ボックス 641"/>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3" name="フローチャート: 判断 642"/>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4" name="テキスト ボックス 643"/>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97587</xdr:rowOff>
    </xdr:from>
    <xdr:to>
      <xdr:col>85</xdr:col>
      <xdr:colOff>177800</xdr:colOff>
      <xdr:row>76</xdr:row>
      <xdr:rowOff>27738</xdr:rowOff>
    </xdr:to>
    <xdr:sp macro="" textlink="">
      <xdr:nvSpPr>
        <xdr:cNvPr id="650" name="楕円 649"/>
        <xdr:cNvSpPr/>
      </xdr:nvSpPr>
      <xdr:spPr>
        <a:xfrm>
          <a:off x="16268700" y="129563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76014</xdr:rowOff>
    </xdr:from>
    <xdr:ext cx="534377" cy="259045"/>
    <xdr:sp macro="" textlink="">
      <xdr:nvSpPr>
        <xdr:cNvPr id="651" name="公債費該当値テキスト"/>
        <xdr:cNvSpPr txBox="1"/>
      </xdr:nvSpPr>
      <xdr:spPr>
        <a:xfrm>
          <a:off x="16370300" y="129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125323</xdr:rowOff>
    </xdr:from>
    <xdr:to>
      <xdr:col>81</xdr:col>
      <xdr:colOff>101600</xdr:colOff>
      <xdr:row>76</xdr:row>
      <xdr:rowOff>55473</xdr:rowOff>
    </xdr:to>
    <xdr:sp macro="" textlink="">
      <xdr:nvSpPr>
        <xdr:cNvPr id="652" name="楕円 651"/>
        <xdr:cNvSpPr/>
      </xdr:nvSpPr>
      <xdr:spPr>
        <a:xfrm>
          <a:off x="15430500" y="129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46601</xdr:rowOff>
    </xdr:from>
    <xdr:ext cx="534377" cy="259045"/>
    <xdr:sp macro="" textlink="">
      <xdr:nvSpPr>
        <xdr:cNvPr id="653" name="テキスト ボックス 652"/>
        <xdr:cNvSpPr txBox="1"/>
      </xdr:nvSpPr>
      <xdr:spPr>
        <a:xfrm>
          <a:off x="15214111" y="130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145593</xdr:rowOff>
    </xdr:from>
    <xdr:to>
      <xdr:col>76</xdr:col>
      <xdr:colOff>165100</xdr:colOff>
      <xdr:row>76</xdr:row>
      <xdr:rowOff>75743</xdr:rowOff>
    </xdr:to>
    <xdr:sp macro="" textlink="">
      <xdr:nvSpPr>
        <xdr:cNvPr id="654" name="楕円 653"/>
        <xdr:cNvSpPr/>
      </xdr:nvSpPr>
      <xdr:spPr>
        <a:xfrm>
          <a:off x="14541500" y="130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66870</xdr:rowOff>
    </xdr:from>
    <xdr:ext cx="534377" cy="259045"/>
    <xdr:sp macro="" textlink="">
      <xdr:nvSpPr>
        <xdr:cNvPr id="655" name="テキスト ボックス 654"/>
        <xdr:cNvSpPr txBox="1"/>
      </xdr:nvSpPr>
      <xdr:spPr>
        <a:xfrm>
          <a:off x="14325111" y="1309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12243</xdr:rowOff>
    </xdr:from>
    <xdr:to>
      <xdr:col>72</xdr:col>
      <xdr:colOff>38100</xdr:colOff>
      <xdr:row>76</xdr:row>
      <xdr:rowOff>113843</xdr:rowOff>
    </xdr:to>
    <xdr:sp macro="" textlink="">
      <xdr:nvSpPr>
        <xdr:cNvPr id="656" name="楕円 655"/>
        <xdr:cNvSpPr/>
      </xdr:nvSpPr>
      <xdr:spPr>
        <a:xfrm>
          <a:off x="13652500" y="130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104970</xdr:rowOff>
    </xdr:from>
    <xdr:ext cx="534377" cy="259045"/>
    <xdr:sp macro="" textlink="">
      <xdr:nvSpPr>
        <xdr:cNvPr id="657" name="テキスト ボックス 656"/>
        <xdr:cNvSpPr txBox="1"/>
      </xdr:nvSpPr>
      <xdr:spPr>
        <a:xfrm>
          <a:off x="13436111" y="131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37809</xdr:rowOff>
    </xdr:from>
    <xdr:to>
      <xdr:col>67</xdr:col>
      <xdr:colOff>101600</xdr:colOff>
      <xdr:row>76</xdr:row>
      <xdr:rowOff>139409</xdr:rowOff>
    </xdr:to>
    <xdr:sp macro="" textlink="">
      <xdr:nvSpPr>
        <xdr:cNvPr id="658" name="楕円 657"/>
        <xdr:cNvSpPr/>
      </xdr:nvSpPr>
      <xdr:spPr>
        <a:xfrm>
          <a:off x="12763500" y="130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130536</xdr:rowOff>
    </xdr:from>
    <xdr:ext cx="534377" cy="259045"/>
    <xdr:sp macro="" textlink="">
      <xdr:nvSpPr>
        <xdr:cNvPr id="659" name="テキスト ボックス 658"/>
        <xdr:cNvSpPr txBox="1"/>
      </xdr:nvSpPr>
      <xdr:spPr>
        <a:xfrm>
          <a:off x="12547111" y="1316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3" name="直線コネクタ 682"/>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4"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5" name="直線コネクタ 684"/>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6"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7" name="直線コネクタ 686"/>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162395</xdr:rowOff>
    </xdr:from>
    <xdr:to>
      <xdr:col>85</xdr:col>
      <xdr:colOff>127000</xdr:colOff>
      <xdr:row>99</xdr:row>
      <xdr:rowOff>24701</xdr:rowOff>
    </xdr:to>
    <xdr:cxnSp macro="">
      <xdr:nvCxnSpPr>
        <xdr:cNvPr id="688" name="直線コネクタ 687"/>
        <xdr:cNvCxnSpPr/>
      </xdr:nvCxnSpPr>
      <xdr:spPr>
        <a:xfrm flipV="1">
          <a:off x="15481300" y="16964495"/>
          <a:ext cx="8382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89"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0" name="フローチャート: 判断 689"/>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24701</xdr:rowOff>
    </xdr:from>
    <xdr:to>
      <xdr:col>81</xdr:col>
      <xdr:colOff>50800</xdr:colOff>
      <xdr:row>99</xdr:row>
      <xdr:rowOff>25146</xdr:rowOff>
    </xdr:to>
    <xdr:cxnSp macro="">
      <xdr:nvCxnSpPr>
        <xdr:cNvPr id="691" name="直線コネクタ 690"/>
        <xdr:cNvCxnSpPr/>
      </xdr:nvCxnSpPr>
      <xdr:spPr>
        <a:xfrm flipV="1">
          <a:off x="14592300" y="16998251"/>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2" name="フローチャート: 判断 691"/>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3" name="テキスト ボックス 692"/>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25006</xdr:rowOff>
    </xdr:from>
    <xdr:to>
      <xdr:col>76</xdr:col>
      <xdr:colOff>114300</xdr:colOff>
      <xdr:row>99</xdr:row>
      <xdr:rowOff>25146</xdr:rowOff>
    </xdr:to>
    <xdr:cxnSp macro="">
      <xdr:nvCxnSpPr>
        <xdr:cNvPr id="694" name="直線コネクタ 693"/>
        <xdr:cNvCxnSpPr/>
      </xdr:nvCxnSpPr>
      <xdr:spPr>
        <a:xfrm>
          <a:off x="13703300" y="16998556"/>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5" name="フローチャート: 判断 694"/>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6" name="テキスト ボックス 695"/>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9182</xdr:rowOff>
    </xdr:from>
    <xdr:to>
      <xdr:col>71</xdr:col>
      <xdr:colOff>177800</xdr:colOff>
      <xdr:row>99</xdr:row>
      <xdr:rowOff>25006</xdr:rowOff>
    </xdr:to>
    <xdr:cxnSp macro="">
      <xdr:nvCxnSpPr>
        <xdr:cNvPr id="697" name="直線コネクタ 696"/>
        <xdr:cNvCxnSpPr/>
      </xdr:nvCxnSpPr>
      <xdr:spPr>
        <a:xfrm>
          <a:off x="12814300" y="16982732"/>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698" name="フローチャート: 判断 697"/>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699" name="テキスト ボックス 698"/>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0" name="フローチャート: 判断 699"/>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1" name="テキスト ボックス 700"/>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111595</xdr:rowOff>
    </xdr:from>
    <xdr:to>
      <xdr:col>85</xdr:col>
      <xdr:colOff>177800</xdr:colOff>
      <xdr:row>99</xdr:row>
      <xdr:rowOff>41745</xdr:rowOff>
    </xdr:to>
    <xdr:sp macro="" textlink="">
      <xdr:nvSpPr>
        <xdr:cNvPr id="707" name="楕円 706"/>
        <xdr:cNvSpPr/>
      </xdr:nvSpPr>
      <xdr:spPr>
        <a:xfrm>
          <a:off x="16268700" y="169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26522</xdr:rowOff>
    </xdr:from>
    <xdr:ext cx="469744" cy="259045"/>
    <xdr:sp macro="" textlink="">
      <xdr:nvSpPr>
        <xdr:cNvPr id="708" name="積立金該当値テキスト"/>
        <xdr:cNvSpPr txBox="1"/>
      </xdr:nvSpPr>
      <xdr:spPr>
        <a:xfrm>
          <a:off x="16370300" y="168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145351</xdr:rowOff>
    </xdr:from>
    <xdr:to>
      <xdr:col>81</xdr:col>
      <xdr:colOff>101600</xdr:colOff>
      <xdr:row>99</xdr:row>
      <xdr:rowOff>75501</xdr:rowOff>
    </xdr:to>
    <xdr:sp macro="" textlink="">
      <xdr:nvSpPr>
        <xdr:cNvPr id="709" name="楕円 708"/>
        <xdr:cNvSpPr/>
      </xdr:nvSpPr>
      <xdr:spPr>
        <a:xfrm>
          <a:off x="15430500" y="1694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66628</xdr:rowOff>
    </xdr:from>
    <xdr:ext cx="469744" cy="259045"/>
    <xdr:sp macro="" textlink="">
      <xdr:nvSpPr>
        <xdr:cNvPr id="710" name="テキスト ボックス 709"/>
        <xdr:cNvSpPr txBox="1"/>
      </xdr:nvSpPr>
      <xdr:spPr>
        <a:xfrm>
          <a:off x="15246428" y="1704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145796</xdr:rowOff>
    </xdr:from>
    <xdr:to>
      <xdr:col>76</xdr:col>
      <xdr:colOff>165100</xdr:colOff>
      <xdr:row>99</xdr:row>
      <xdr:rowOff>75946</xdr:rowOff>
    </xdr:to>
    <xdr:sp macro="" textlink="">
      <xdr:nvSpPr>
        <xdr:cNvPr id="711" name="楕円 710"/>
        <xdr:cNvSpPr/>
      </xdr:nvSpPr>
      <xdr:spPr>
        <a:xfrm>
          <a:off x="14541500" y="1694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67073</xdr:rowOff>
    </xdr:from>
    <xdr:ext cx="469744" cy="259045"/>
    <xdr:sp macro="" textlink="">
      <xdr:nvSpPr>
        <xdr:cNvPr id="712" name="テキスト ボックス 711"/>
        <xdr:cNvSpPr txBox="1"/>
      </xdr:nvSpPr>
      <xdr:spPr>
        <a:xfrm>
          <a:off x="14357428" y="1704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145656</xdr:rowOff>
    </xdr:from>
    <xdr:to>
      <xdr:col>72</xdr:col>
      <xdr:colOff>38100</xdr:colOff>
      <xdr:row>99</xdr:row>
      <xdr:rowOff>75806</xdr:rowOff>
    </xdr:to>
    <xdr:sp macro="" textlink="">
      <xdr:nvSpPr>
        <xdr:cNvPr id="713" name="楕円 712"/>
        <xdr:cNvSpPr/>
      </xdr:nvSpPr>
      <xdr:spPr>
        <a:xfrm>
          <a:off x="13652500" y="169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66933</xdr:rowOff>
    </xdr:from>
    <xdr:ext cx="469744" cy="259045"/>
    <xdr:sp macro="" textlink="">
      <xdr:nvSpPr>
        <xdr:cNvPr id="714" name="テキスト ボックス 713"/>
        <xdr:cNvSpPr txBox="1"/>
      </xdr:nvSpPr>
      <xdr:spPr>
        <a:xfrm>
          <a:off x="13468428" y="1704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129832</xdr:rowOff>
    </xdr:from>
    <xdr:to>
      <xdr:col>67</xdr:col>
      <xdr:colOff>101600</xdr:colOff>
      <xdr:row>99</xdr:row>
      <xdr:rowOff>59982</xdr:rowOff>
    </xdr:to>
    <xdr:sp macro="" textlink="">
      <xdr:nvSpPr>
        <xdr:cNvPr id="715" name="楕円 714"/>
        <xdr:cNvSpPr/>
      </xdr:nvSpPr>
      <xdr:spPr>
        <a:xfrm>
          <a:off x="12763500" y="169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51109</xdr:rowOff>
    </xdr:from>
    <xdr:ext cx="469744" cy="259045"/>
    <xdr:sp macro="" textlink="">
      <xdr:nvSpPr>
        <xdr:cNvPr id="716" name="テキスト ボックス 715"/>
        <xdr:cNvSpPr txBox="1"/>
      </xdr:nvSpPr>
      <xdr:spPr>
        <a:xfrm>
          <a:off x="12579428" y="170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2" name="直線コネクタ 741"/>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5"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6" name="直線コネクタ 745"/>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48"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49" name="フローチャート: 判断 748"/>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1" name="フローチャート: 判断 750"/>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2" name="テキスト ボックス 751"/>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4" name="フローチャート: 判断 753"/>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5" name="テキスト ボックス 754"/>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7" name="フローチャート: 判断 756"/>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58" name="テキスト ボックス 757"/>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59" name="フローチャート: 判断 758"/>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0" name="テキスト ボックス 759"/>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9" name="テキスト ボックス 788"/>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1" name="テキスト ボックス 790"/>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3" name="テキスト ボックス 792"/>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799" name="直線コネクタ 798"/>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2"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3" name="直線コネクタ 802"/>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5"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6" name="フローチャート: 判断 805"/>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08" name="フローチャート: 判断 807"/>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09" name="テキスト ボックス 808"/>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1" name="フローチャート: 判断 810"/>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2" name="テキスト ボックス 811"/>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4" name="フローチャート: 判断 813"/>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5" name="テキスト ボックス 814"/>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6" name="フローチャート: 判断 815"/>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7" name="テキスト ボックス 816"/>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3" name="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5" name="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6" name="テキスト ボックス 82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7" name="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8" name="テキスト ボックス 82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9" name="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0" name="テキスト ボックス 82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7" name="直線コネクタ 856"/>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58"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59" name="直線コネクタ 858"/>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0"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1" name="直線コネクタ 860"/>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102476</xdr:rowOff>
    </xdr:from>
    <xdr:to>
      <xdr:col>116</xdr:col>
      <xdr:colOff>63500</xdr:colOff>
      <xdr:row>76</xdr:row>
      <xdr:rowOff>109353</xdr:rowOff>
    </xdr:to>
    <xdr:cxnSp macro="">
      <xdr:nvCxnSpPr>
        <xdr:cNvPr id="862" name="直線コネクタ 861"/>
        <xdr:cNvCxnSpPr/>
      </xdr:nvCxnSpPr>
      <xdr:spPr>
        <a:xfrm>
          <a:off x="21323300" y="13132676"/>
          <a:ext cx="8382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3"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4" name="フローチャート: 判断 863"/>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102476</xdr:rowOff>
    </xdr:from>
    <xdr:to>
      <xdr:col>111</xdr:col>
      <xdr:colOff>177800</xdr:colOff>
      <xdr:row>76</xdr:row>
      <xdr:rowOff>135395</xdr:rowOff>
    </xdr:to>
    <xdr:cxnSp macro="">
      <xdr:nvCxnSpPr>
        <xdr:cNvPr id="865" name="直線コネクタ 864"/>
        <xdr:cNvCxnSpPr/>
      </xdr:nvCxnSpPr>
      <xdr:spPr>
        <a:xfrm flipV="1">
          <a:off x="20434300" y="13132676"/>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6" name="フローチャート: 判断 865"/>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7" name="テキスト ボックス 866"/>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135395</xdr:rowOff>
    </xdr:from>
    <xdr:to>
      <xdr:col>107</xdr:col>
      <xdr:colOff>50800</xdr:colOff>
      <xdr:row>76</xdr:row>
      <xdr:rowOff>163379</xdr:rowOff>
    </xdr:to>
    <xdr:cxnSp macro="">
      <xdr:nvCxnSpPr>
        <xdr:cNvPr id="868" name="直線コネクタ 867"/>
        <xdr:cNvCxnSpPr/>
      </xdr:nvCxnSpPr>
      <xdr:spPr>
        <a:xfrm flipV="1">
          <a:off x="19545300" y="13165595"/>
          <a:ext cx="889000" cy="2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69" name="フローチャート: 判断 868"/>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0" name="テキスト ボックス 869"/>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163379</xdr:rowOff>
    </xdr:from>
    <xdr:to>
      <xdr:col>102</xdr:col>
      <xdr:colOff>114300</xdr:colOff>
      <xdr:row>77</xdr:row>
      <xdr:rowOff>41439</xdr:rowOff>
    </xdr:to>
    <xdr:cxnSp macro="">
      <xdr:nvCxnSpPr>
        <xdr:cNvPr id="871" name="直線コネクタ 870"/>
        <xdr:cNvCxnSpPr/>
      </xdr:nvCxnSpPr>
      <xdr:spPr>
        <a:xfrm flipV="1">
          <a:off x="18656300" y="13193579"/>
          <a:ext cx="889000" cy="4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2" name="フローチャート: 判断 871"/>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3" name="テキスト ボックス 872"/>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4" name="フローチャート: 判断 873"/>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5" name="テキスト ボックス 874"/>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58553</xdr:rowOff>
    </xdr:from>
    <xdr:to>
      <xdr:col>116</xdr:col>
      <xdr:colOff>114300</xdr:colOff>
      <xdr:row>76</xdr:row>
      <xdr:rowOff>160153</xdr:rowOff>
    </xdr:to>
    <xdr:sp macro="" textlink="">
      <xdr:nvSpPr>
        <xdr:cNvPr id="881" name="楕円 880"/>
        <xdr:cNvSpPr/>
      </xdr:nvSpPr>
      <xdr:spPr>
        <a:xfrm>
          <a:off x="22110700" y="130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36980</xdr:rowOff>
    </xdr:from>
    <xdr:ext cx="534377" cy="259045"/>
    <xdr:sp macro="" textlink="">
      <xdr:nvSpPr>
        <xdr:cNvPr id="882" name="繰出金該当値テキスト"/>
        <xdr:cNvSpPr txBox="1"/>
      </xdr:nvSpPr>
      <xdr:spPr>
        <a:xfrm>
          <a:off x="22212300" y="1306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51676</xdr:rowOff>
    </xdr:from>
    <xdr:to>
      <xdr:col>112</xdr:col>
      <xdr:colOff>38100</xdr:colOff>
      <xdr:row>76</xdr:row>
      <xdr:rowOff>153276</xdr:rowOff>
    </xdr:to>
    <xdr:sp macro="" textlink="">
      <xdr:nvSpPr>
        <xdr:cNvPr id="883" name="楕円 882"/>
        <xdr:cNvSpPr/>
      </xdr:nvSpPr>
      <xdr:spPr>
        <a:xfrm>
          <a:off x="21272500" y="130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144403</xdr:rowOff>
    </xdr:from>
    <xdr:ext cx="534377" cy="259045"/>
    <xdr:sp macro="" textlink="">
      <xdr:nvSpPr>
        <xdr:cNvPr id="884" name="テキスト ボックス 883"/>
        <xdr:cNvSpPr txBox="1"/>
      </xdr:nvSpPr>
      <xdr:spPr>
        <a:xfrm>
          <a:off x="21056111" y="1317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84595</xdr:rowOff>
    </xdr:from>
    <xdr:to>
      <xdr:col>107</xdr:col>
      <xdr:colOff>101600</xdr:colOff>
      <xdr:row>77</xdr:row>
      <xdr:rowOff>14745</xdr:rowOff>
    </xdr:to>
    <xdr:sp macro="" textlink="">
      <xdr:nvSpPr>
        <xdr:cNvPr id="885" name="楕円 884"/>
        <xdr:cNvSpPr/>
      </xdr:nvSpPr>
      <xdr:spPr>
        <a:xfrm>
          <a:off x="20383500" y="131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5872</xdr:rowOff>
    </xdr:from>
    <xdr:ext cx="534377" cy="259045"/>
    <xdr:sp macro="" textlink="">
      <xdr:nvSpPr>
        <xdr:cNvPr id="886" name="テキスト ボックス 885"/>
        <xdr:cNvSpPr txBox="1"/>
      </xdr:nvSpPr>
      <xdr:spPr>
        <a:xfrm>
          <a:off x="20167111" y="132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112579</xdr:rowOff>
    </xdr:from>
    <xdr:to>
      <xdr:col>102</xdr:col>
      <xdr:colOff>165100</xdr:colOff>
      <xdr:row>77</xdr:row>
      <xdr:rowOff>42729</xdr:rowOff>
    </xdr:to>
    <xdr:sp macro="" textlink="">
      <xdr:nvSpPr>
        <xdr:cNvPr id="887" name="楕円 886"/>
        <xdr:cNvSpPr/>
      </xdr:nvSpPr>
      <xdr:spPr>
        <a:xfrm>
          <a:off x="19494500" y="131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33856</xdr:rowOff>
    </xdr:from>
    <xdr:ext cx="534377" cy="259045"/>
    <xdr:sp macro="" textlink="">
      <xdr:nvSpPr>
        <xdr:cNvPr id="888" name="テキスト ボックス 887"/>
        <xdr:cNvSpPr txBox="1"/>
      </xdr:nvSpPr>
      <xdr:spPr>
        <a:xfrm>
          <a:off x="19278111" y="1323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162089</xdr:rowOff>
    </xdr:from>
    <xdr:to>
      <xdr:col>98</xdr:col>
      <xdr:colOff>38100</xdr:colOff>
      <xdr:row>77</xdr:row>
      <xdr:rowOff>92239</xdr:rowOff>
    </xdr:to>
    <xdr:sp macro="" textlink="">
      <xdr:nvSpPr>
        <xdr:cNvPr id="889" name="楕円 888"/>
        <xdr:cNvSpPr/>
      </xdr:nvSpPr>
      <xdr:spPr>
        <a:xfrm>
          <a:off x="18605500" y="131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83366</xdr:rowOff>
    </xdr:from>
    <xdr:ext cx="534377" cy="259045"/>
    <xdr:sp macro="" textlink="">
      <xdr:nvSpPr>
        <xdr:cNvPr id="890" name="テキスト ボックス 889"/>
        <xdr:cNvSpPr txBox="1"/>
      </xdr:nvSpPr>
      <xdr:spPr>
        <a:xfrm>
          <a:off x="18389111" y="1328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千円となっている。全体として、類似団体平均より低い水準となっており、効率的な財政運営が行われていると分析できる。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個別項目では、物件費が類似団体内平均を上回っており、これは時限的な旧川島町役場庁舎及び別館解体工事実施による増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80,595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千円が影響していると思われる。同様に維持補修費が類似団体内平均を上回っているのは、ごみ焼却施設を町単独で運営しており、建設から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た施設の修繕費が増加していることが要因であると考えられる。扶助費は、類似団体内平均を大きく下回っている。補助費は、一部事務組合への負担金の増が影響し、増加をしている。普通建設事業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年度については、小学校のトイレや改修や放課後児童クラブの新設工事等があり、一人当たりの金額は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円増加したものの、類似団体内平均を下回る結果となった。令和元年度はそうした事業が単純に減になったことや、建設事業の実施を抑制したため減少している。公債費については、平成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年度に発行した臨時財政対策債の元金償還が開始されたことにより増加した。積立金は、災害救助基金への積立（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行ったことや新たに菅間一元歴文化基金を設置し積立てたことにより、前年度よりも類似団体内平均に近づいた。繰出金については、下水道事業特別委会計への繰出金が減となったこと等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19,952
19,615
41.63
7,157,227
6,720,466
360,356
5,079,717
6,192,999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32584</xdr:rowOff>
    </xdr:from>
    <xdr:to>
      <xdr:col>24</xdr:col>
      <xdr:colOff>63500</xdr:colOff>
      <xdr:row>34</xdr:row>
      <xdr:rowOff>71120</xdr:rowOff>
    </xdr:to>
    <xdr:cxnSp macro="">
      <xdr:nvCxnSpPr>
        <xdr:cNvPr id="63" name="直線コネクタ 62"/>
        <xdr:cNvCxnSpPr/>
      </xdr:nvCxnSpPr>
      <xdr:spPr>
        <a:xfrm>
          <a:off x="3797300" y="5861884"/>
          <a:ext cx="8382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32584</xdr:rowOff>
    </xdr:from>
    <xdr:to>
      <xdr:col>19</xdr:col>
      <xdr:colOff>177800</xdr:colOff>
      <xdr:row>34</xdr:row>
      <xdr:rowOff>51199</xdr:rowOff>
    </xdr:to>
    <xdr:cxnSp macro="">
      <xdr:nvCxnSpPr>
        <xdr:cNvPr id="66" name="直線コネクタ 65"/>
        <xdr:cNvCxnSpPr/>
      </xdr:nvCxnSpPr>
      <xdr:spPr>
        <a:xfrm flipV="1">
          <a:off x="2908300" y="5861884"/>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161907</xdr:rowOff>
    </xdr:from>
    <xdr:to>
      <xdr:col>15</xdr:col>
      <xdr:colOff>50800</xdr:colOff>
      <xdr:row>34</xdr:row>
      <xdr:rowOff>51199</xdr:rowOff>
    </xdr:to>
    <xdr:cxnSp macro="">
      <xdr:nvCxnSpPr>
        <xdr:cNvPr id="69" name="直線コネクタ 68"/>
        <xdr:cNvCxnSpPr/>
      </xdr:nvCxnSpPr>
      <xdr:spPr>
        <a:xfrm>
          <a:off x="2019300" y="5819757"/>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137740</xdr:rowOff>
    </xdr:from>
    <xdr:to>
      <xdr:col>10</xdr:col>
      <xdr:colOff>114300</xdr:colOff>
      <xdr:row>33</xdr:row>
      <xdr:rowOff>161907</xdr:rowOff>
    </xdr:to>
    <xdr:cxnSp macro="">
      <xdr:nvCxnSpPr>
        <xdr:cNvPr id="72" name="直線コネクタ 71"/>
        <xdr:cNvCxnSpPr/>
      </xdr:nvCxnSpPr>
      <xdr:spPr>
        <a:xfrm>
          <a:off x="1130300" y="5795590"/>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20320</xdr:rowOff>
    </xdr:from>
    <xdr:to>
      <xdr:col>24</xdr:col>
      <xdr:colOff>114300</xdr:colOff>
      <xdr:row>34</xdr:row>
      <xdr:rowOff>121920</xdr:rowOff>
    </xdr:to>
    <xdr:sp macro="" textlink="">
      <xdr:nvSpPr>
        <xdr:cNvPr id="82" name="楕円 81"/>
        <xdr:cNvSpPr/>
      </xdr:nvSpPr>
      <xdr:spPr>
        <a:xfrm>
          <a:off x="45847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43197</xdr:rowOff>
    </xdr:from>
    <xdr:ext cx="469744" cy="259045"/>
    <xdr:sp macro="" textlink="">
      <xdr:nvSpPr>
        <xdr:cNvPr id="83" name="議会費該当値テキスト"/>
        <xdr:cNvSpPr txBox="1"/>
      </xdr:nvSpPr>
      <xdr:spPr>
        <a:xfrm>
          <a:off x="4686300" y="570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153234</xdr:rowOff>
    </xdr:from>
    <xdr:to>
      <xdr:col>20</xdr:col>
      <xdr:colOff>38100</xdr:colOff>
      <xdr:row>34</xdr:row>
      <xdr:rowOff>83384</xdr:rowOff>
    </xdr:to>
    <xdr:sp macro="" textlink="">
      <xdr:nvSpPr>
        <xdr:cNvPr id="84" name="楕円 83"/>
        <xdr:cNvSpPr/>
      </xdr:nvSpPr>
      <xdr:spPr>
        <a:xfrm>
          <a:off x="3746500" y="58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99911</xdr:rowOff>
    </xdr:from>
    <xdr:ext cx="469744" cy="259045"/>
    <xdr:sp macro="" textlink="">
      <xdr:nvSpPr>
        <xdr:cNvPr id="85" name="テキスト ボックス 84"/>
        <xdr:cNvSpPr txBox="1"/>
      </xdr:nvSpPr>
      <xdr:spPr>
        <a:xfrm>
          <a:off x="3562428" y="55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399</xdr:rowOff>
    </xdr:from>
    <xdr:to>
      <xdr:col>15</xdr:col>
      <xdr:colOff>101600</xdr:colOff>
      <xdr:row>34</xdr:row>
      <xdr:rowOff>101999</xdr:rowOff>
    </xdr:to>
    <xdr:sp macro="" textlink="">
      <xdr:nvSpPr>
        <xdr:cNvPr id="86" name="楕円 85"/>
        <xdr:cNvSpPr/>
      </xdr:nvSpPr>
      <xdr:spPr>
        <a:xfrm>
          <a:off x="2857500" y="58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118526</xdr:rowOff>
    </xdr:from>
    <xdr:ext cx="469744" cy="259045"/>
    <xdr:sp macro="" textlink="">
      <xdr:nvSpPr>
        <xdr:cNvPr id="87" name="テキスト ボックス 86"/>
        <xdr:cNvSpPr txBox="1"/>
      </xdr:nvSpPr>
      <xdr:spPr>
        <a:xfrm>
          <a:off x="2673428" y="560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111107</xdr:rowOff>
    </xdr:from>
    <xdr:to>
      <xdr:col>10</xdr:col>
      <xdr:colOff>165100</xdr:colOff>
      <xdr:row>34</xdr:row>
      <xdr:rowOff>41257</xdr:rowOff>
    </xdr:to>
    <xdr:sp macro="" textlink="">
      <xdr:nvSpPr>
        <xdr:cNvPr id="88" name="楕円 87"/>
        <xdr:cNvSpPr/>
      </xdr:nvSpPr>
      <xdr:spPr>
        <a:xfrm>
          <a:off x="1968500" y="576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57784</xdr:rowOff>
    </xdr:from>
    <xdr:ext cx="469744" cy="259045"/>
    <xdr:sp macro="" textlink="">
      <xdr:nvSpPr>
        <xdr:cNvPr id="89" name="テキスト ボックス 88"/>
        <xdr:cNvSpPr txBox="1"/>
      </xdr:nvSpPr>
      <xdr:spPr>
        <a:xfrm>
          <a:off x="1784428" y="554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86940</xdr:rowOff>
    </xdr:from>
    <xdr:to>
      <xdr:col>6</xdr:col>
      <xdr:colOff>38100</xdr:colOff>
      <xdr:row>34</xdr:row>
      <xdr:rowOff>17090</xdr:rowOff>
    </xdr:to>
    <xdr:sp macro="" textlink="">
      <xdr:nvSpPr>
        <xdr:cNvPr id="90" name="楕円 89"/>
        <xdr:cNvSpPr/>
      </xdr:nvSpPr>
      <xdr:spPr>
        <a:xfrm>
          <a:off x="1079500" y="574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33617</xdr:rowOff>
    </xdr:from>
    <xdr:ext cx="469744" cy="259045"/>
    <xdr:sp macro="" textlink="">
      <xdr:nvSpPr>
        <xdr:cNvPr id="91" name="テキスト ボックス 90"/>
        <xdr:cNvSpPr txBox="1"/>
      </xdr:nvSpPr>
      <xdr:spPr>
        <a:xfrm>
          <a:off x="895428" y="552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74609</xdr:rowOff>
    </xdr:from>
    <xdr:to>
      <xdr:col>24</xdr:col>
      <xdr:colOff>63500</xdr:colOff>
      <xdr:row>57</xdr:row>
      <xdr:rowOff>125774</xdr:rowOff>
    </xdr:to>
    <xdr:cxnSp macro="">
      <xdr:nvCxnSpPr>
        <xdr:cNvPr id="118" name="直線コネクタ 117"/>
        <xdr:cNvCxnSpPr/>
      </xdr:nvCxnSpPr>
      <xdr:spPr>
        <a:xfrm flipV="1">
          <a:off x="3797300" y="9847259"/>
          <a:ext cx="838200" cy="5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121979</xdr:rowOff>
    </xdr:from>
    <xdr:to>
      <xdr:col>19</xdr:col>
      <xdr:colOff>177800</xdr:colOff>
      <xdr:row>57</xdr:row>
      <xdr:rowOff>125774</xdr:rowOff>
    </xdr:to>
    <xdr:cxnSp macro="">
      <xdr:nvCxnSpPr>
        <xdr:cNvPr id="121" name="直線コネクタ 120"/>
        <xdr:cNvCxnSpPr/>
      </xdr:nvCxnSpPr>
      <xdr:spPr>
        <a:xfrm>
          <a:off x="2908300" y="9894629"/>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99306</xdr:rowOff>
    </xdr:from>
    <xdr:to>
      <xdr:col>15</xdr:col>
      <xdr:colOff>50800</xdr:colOff>
      <xdr:row>57</xdr:row>
      <xdr:rowOff>121979</xdr:rowOff>
    </xdr:to>
    <xdr:cxnSp macro="">
      <xdr:nvCxnSpPr>
        <xdr:cNvPr id="124" name="直線コネクタ 123"/>
        <xdr:cNvCxnSpPr/>
      </xdr:nvCxnSpPr>
      <xdr:spPr>
        <a:xfrm>
          <a:off x="2019300" y="9871956"/>
          <a:ext cx="889000" cy="2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55411</xdr:rowOff>
    </xdr:from>
    <xdr:to>
      <xdr:col>10</xdr:col>
      <xdr:colOff>114300</xdr:colOff>
      <xdr:row>57</xdr:row>
      <xdr:rowOff>99306</xdr:rowOff>
    </xdr:to>
    <xdr:cxnSp macro="">
      <xdr:nvCxnSpPr>
        <xdr:cNvPr id="127" name="直線コネクタ 126"/>
        <xdr:cNvCxnSpPr/>
      </xdr:nvCxnSpPr>
      <xdr:spPr>
        <a:xfrm>
          <a:off x="1130300" y="9485161"/>
          <a:ext cx="889000" cy="38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23809</xdr:rowOff>
    </xdr:from>
    <xdr:to>
      <xdr:col>24</xdr:col>
      <xdr:colOff>114300</xdr:colOff>
      <xdr:row>57</xdr:row>
      <xdr:rowOff>125409</xdr:rowOff>
    </xdr:to>
    <xdr:sp macro="" textlink="">
      <xdr:nvSpPr>
        <xdr:cNvPr id="137" name="楕円 136"/>
        <xdr:cNvSpPr/>
      </xdr:nvSpPr>
      <xdr:spPr>
        <a:xfrm>
          <a:off x="4584700" y="979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111799</xdr:rowOff>
    </xdr:from>
    <xdr:ext cx="534377" cy="259045"/>
    <xdr:sp macro="" textlink="">
      <xdr:nvSpPr>
        <xdr:cNvPr id="138" name="総務費該当値テキスト"/>
        <xdr:cNvSpPr txBox="1"/>
      </xdr:nvSpPr>
      <xdr:spPr>
        <a:xfrm>
          <a:off x="4686300" y="971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74974</xdr:rowOff>
    </xdr:from>
    <xdr:to>
      <xdr:col>20</xdr:col>
      <xdr:colOff>38100</xdr:colOff>
      <xdr:row>58</xdr:row>
      <xdr:rowOff>5124</xdr:rowOff>
    </xdr:to>
    <xdr:sp macro="" textlink="">
      <xdr:nvSpPr>
        <xdr:cNvPr id="139" name="楕円 138"/>
        <xdr:cNvSpPr/>
      </xdr:nvSpPr>
      <xdr:spPr>
        <a:xfrm>
          <a:off x="3746500" y="98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167701</xdr:rowOff>
    </xdr:from>
    <xdr:ext cx="534377" cy="259045"/>
    <xdr:sp macro="" textlink="">
      <xdr:nvSpPr>
        <xdr:cNvPr id="140" name="テキスト ボックス 139"/>
        <xdr:cNvSpPr txBox="1"/>
      </xdr:nvSpPr>
      <xdr:spPr>
        <a:xfrm>
          <a:off x="3530111" y="99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71179</xdr:rowOff>
    </xdr:from>
    <xdr:to>
      <xdr:col>15</xdr:col>
      <xdr:colOff>101600</xdr:colOff>
      <xdr:row>58</xdr:row>
      <xdr:rowOff>1329</xdr:rowOff>
    </xdr:to>
    <xdr:sp macro="" textlink="">
      <xdr:nvSpPr>
        <xdr:cNvPr id="141" name="楕円 140"/>
        <xdr:cNvSpPr/>
      </xdr:nvSpPr>
      <xdr:spPr>
        <a:xfrm>
          <a:off x="2857500" y="98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163906</xdr:rowOff>
    </xdr:from>
    <xdr:ext cx="534377" cy="259045"/>
    <xdr:sp macro="" textlink="">
      <xdr:nvSpPr>
        <xdr:cNvPr id="142" name="テキスト ボックス 141"/>
        <xdr:cNvSpPr txBox="1"/>
      </xdr:nvSpPr>
      <xdr:spPr>
        <a:xfrm>
          <a:off x="2641111" y="99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48506</xdr:rowOff>
    </xdr:from>
    <xdr:to>
      <xdr:col>10</xdr:col>
      <xdr:colOff>165100</xdr:colOff>
      <xdr:row>57</xdr:row>
      <xdr:rowOff>150106</xdr:rowOff>
    </xdr:to>
    <xdr:sp macro="" textlink="">
      <xdr:nvSpPr>
        <xdr:cNvPr id="143" name="楕円 142"/>
        <xdr:cNvSpPr/>
      </xdr:nvSpPr>
      <xdr:spPr>
        <a:xfrm>
          <a:off x="1968500" y="98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141233</xdr:rowOff>
    </xdr:from>
    <xdr:ext cx="534377" cy="259045"/>
    <xdr:sp macro="" textlink="">
      <xdr:nvSpPr>
        <xdr:cNvPr id="144" name="テキスト ボックス 143"/>
        <xdr:cNvSpPr txBox="1"/>
      </xdr:nvSpPr>
      <xdr:spPr>
        <a:xfrm>
          <a:off x="1752111" y="99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4611</xdr:rowOff>
    </xdr:from>
    <xdr:to>
      <xdr:col>6</xdr:col>
      <xdr:colOff>38100</xdr:colOff>
      <xdr:row>55</xdr:row>
      <xdr:rowOff>106211</xdr:rowOff>
    </xdr:to>
    <xdr:sp macro="" textlink="">
      <xdr:nvSpPr>
        <xdr:cNvPr id="145" name="楕円 144"/>
        <xdr:cNvSpPr/>
      </xdr:nvSpPr>
      <xdr:spPr>
        <a:xfrm>
          <a:off x="1079500" y="94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122738</xdr:rowOff>
    </xdr:from>
    <xdr:ext cx="599010" cy="259045"/>
    <xdr:sp macro="" textlink="">
      <xdr:nvSpPr>
        <xdr:cNvPr id="146" name="テキスト ボックス 145"/>
        <xdr:cNvSpPr txBox="1"/>
      </xdr:nvSpPr>
      <xdr:spPr>
        <a:xfrm>
          <a:off x="830795" y="920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33947</xdr:rowOff>
    </xdr:from>
    <xdr:to>
      <xdr:col>24</xdr:col>
      <xdr:colOff>63500</xdr:colOff>
      <xdr:row>78</xdr:row>
      <xdr:rowOff>35128</xdr:rowOff>
    </xdr:to>
    <xdr:cxnSp macro="">
      <xdr:nvCxnSpPr>
        <xdr:cNvPr id="176" name="直線コネクタ 175"/>
        <xdr:cNvCxnSpPr/>
      </xdr:nvCxnSpPr>
      <xdr:spPr>
        <a:xfrm>
          <a:off x="3797300" y="13407047"/>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33947</xdr:rowOff>
    </xdr:from>
    <xdr:to>
      <xdr:col>19</xdr:col>
      <xdr:colOff>177800</xdr:colOff>
      <xdr:row>78</xdr:row>
      <xdr:rowOff>96571</xdr:rowOff>
    </xdr:to>
    <xdr:cxnSp macro="">
      <xdr:nvCxnSpPr>
        <xdr:cNvPr id="179" name="直線コネクタ 178"/>
        <xdr:cNvCxnSpPr/>
      </xdr:nvCxnSpPr>
      <xdr:spPr>
        <a:xfrm flipV="1">
          <a:off x="2908300" y="13407047"/>
          <a:ext cx="889000" cy="6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94856</xdr:rowOff>
    </xdr:from>
    <xdr:to>
      <xdr:col>15</xdr:col>
      <xdr:colOff>50800</xdr:colOff>
      <xdr:row>78</xdr:row>
      <xdr:rowOff>96571</xdr:rowOff>
    </xdr:to>
    <xdr:cxnSp macro="">
      <xdr:nvCxnSpPr>
        <xdr:cNvPr id="182" name="直線コネクタ 181"/>
        <xdr:cNvCxnSpPr/>
      </xdr:nvCxnSpPr>
      <xdr:spPr>
        <a:xfrm>
          <a:off x="2019300" y="1346795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94856</xdr:rowOff>
    </xdr:from>
    <xdr:to>
      <xdr:col>10</xdr:col>
      <xdr:colOff>114300</xdr:colOff>
      <xdr:row>79</xdr:row>
      <xdr:rowOff>49137</xdr:rowOff>
    </xdr:to>
    <xdr:cxnSp macro="">
      <xdr:nvCxnSpPr>
        <xdr:cNvPr id="185" name="直線コネクタ 184"/>
        <xdr:cNvCxnSpPr/>
      </xdr:nvCxnSpPr>
      <xdr:spPr>
        <a:xfrm flipV="1">
          <a:off x="1130300" y="13467956"/>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155778</xdr:rowOff>
    </xdr:from>
    <xdr:to>
      <xdr:col>24</xdr:col>
      <xdr:colOff>114300</xdr:colOff>
      <xdr:row>78</xdr:row>
      <xdr:rowOff>85928</xdr:rowOff>
    </xdr:to>
    <xdr:sp macro="" textlink="">
      <xdr:nvSpPr>
        <xdr:cNvPr id="195" name="楕円 194"/>
        <xdr:cNvSpPr/>
      </xdr:nvSpPr>
      <xdr:spPr>
        <a:xfrm>
          <a:off x="4584700" y="133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70705</xdr:rowOff>
    </xdr:from>
    <xdr:ext cx="599010" cy="259045"/>
    <xdr:sp macro="" textlink="">
      <xdr:nvSpPr>
        <xdr:cNvPr id="196" name="民生費該当値テキスト"/>
        <xdr:cNvSpPr txBox="1"/>
      </xdr:nvSpPr>
      <xdr:spPr>
        <a:xfrm>
          <a:off x="4686300" y="1327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154597</xdr:rowOff>
    </xdr:from>
    <xdr:to>
      <xdr:col>20</xdr:col>
      <xdr:colOff>38100</xdr:colOff>
      <xdr:row>78</xdr:row>
      <xdr:rowOff>84747</xdr:rowOff>
    </xdr:to>
    <xdr:sp macro="" textlink="">
      <xdr:nvSpPr>
        <xdr:cNvPr id="197" name="楕円 196"/>
        <xdr:cNvSpPr/>
      </xdr:nvSpPr>
      <xdr:spPr>
        <a:xfrm>
          <a:off x="3746500" y="1335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75874</xdr:rowOff>
    </xdr:from>
    <xdr:ext cx="599010" cy="259045"/>
    <xdr:sp macro="" textlink="">
      <xdr:nvSpPr>
        <xdr:cNvPr id="198" name="テキスト ボックス 197"/>
        <xdr:cNvSpPr txBox="1"/>
      </xdr:nvSpPr>
      <xdr:spPr>
        <a:xfrm>
          <a:off x="3497795" y="1344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45771</xdr:rowOff>
    </xdr:from>
    <xdr:to>
      <xdr:col>15</xdr:col>
      <xdr:colOff>101600</xdr:colOff>
      <xdr:row>78</xdr:row>
      <xdr:rowOff>147371</xdr:rowOff>
    </xdr:to>
    <xdr:sp macro="" textlink="">
      <xdr:nvSpPr>
        <xdr:cNvPr id="199" name="楕円 198"/>
        <xdr:cNvSpPr/>
      </xdr:nvSpPr>
      <xdr:spPr>
        <a:xfrm>
          <a:off x="2857500" y="1341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138498</xdr:rowOff>
    </xdr:from>
    <xdr:ext cx="534377" cy="259045"/>
    <xdr:sp macro="" textlink="">
      <xdr:nvSpPr>
        <xdr:cNvPr id="200" name="テキスト ボックス 199"/>
        <xdr:cNvSpPr txBox="1"/>
      </xdr:nvSpPr>
      <xdr:spPr>
        <a:xfrm>
          <a:off x="2641111" y="1351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44056</xdr:rowOff>
    </xdr:from>
    <xdr:to>
      <xdr:col>10</xdr:col>
      <xdr:colOff>165100</xdr:colOff>
      <xdr:row>78</xdr:row>
      <xdr:rowOff>145656</xdr:rowOff>
    </xdr:to>
    <xdr:sp macro="" textlink="">
      <xdr:nvSpPr>
        <xdr:cNvPr id="201" name="楕円 200"/>
        <xdr:cNvSpPr/>
      </xdr:nvSpPr>
      <xdr:spPr>
        <a:xfrm>
          <a:off x="1968500" y="134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136783</xdr:rowOff>
    </xdr:from>
    <xdr:ext cx="534377" cy="259045"/>
    <xdr:sp macro="" textlink="">
      <xdr:nvSpPr>
        <xdr:cNvPr id="202" name="テキスト ボックス 201"/>
        <xdr:cNvSpPr txBox="1"/>
      </xdr:nvSpPr>
      <xdr:spPr>
        <a:xfrm>
          <a:off x="1752111" y="1350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169787</xdr:rowOff>
    </xdr:from>
    <xdr:to>
      <xdr:col>6</xdr:col>
      <xdr:colOff>38100</xdr:colOff>
      <xdr:row>79</xdr:row>
      <xdr:rowOff>99937</xdr:rowOff>
    </xdr:to>
    <xdr:sp macro="" textlink="">
      <xdr:nvSpPr>
        <xdr:cNvPr id="203" name="楕円 202"/>
        <xdr:cNvSpPr/>
      </xdr:nvSpPr>
      <xdr:spPr>
        <a:xfrm>
          <a:off x="1079500" y="135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91064</xdr:rowOff>
    </xdr:from>
    <xdr:ext cx="534377" cy="259045"/>
    <xdr:sp macro="" textlink="">
      <xdr:nvSpPr>
        <xdr:cNvPr id="204" name="テキスト ボックス 203"/>
        <xdr:cNvSpPr txBox="1"/>
      </xdr:nvSpPr>
      <xdr:spPr>
        <a:xfrm>
          <a:off x="863111" y="1363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152984</xdr:rowOff>
    </xdr:from>
    <xdr:to>
      <xdr:col>24</xdr:col>
      <xdr:colOff>63500</xdr:colOff>
      <xdr:row>96</xdr:row>
      <xdr:rowOff>165315</xdr:rowOff>
    </xdr:to>
    <xdr:cxnSp macro="">
      <xdr:nvCxnSpPr>
        <xdr:cNvPr id="233" name="直線コネクタ 232"/>
        <xdr:cNvCxnSpPr/>
      </xdr:nvCxnSpPr>
      <xdr:spPr>
        <a:xfrm>
          <a:off x="3797300" y="16612184"/>
          <a:ext cx="8382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152984</xdr:rowOff>
    </xdr:from>
    <xdr:to>
      <xdr:col>19</xdr:col>
      <xdr:colOff>177800</xdr:colOff>
      <xdr:row>96</xdr:row>
      <xdr:rowOff>169532</xdr:rowOff>
    </xdr:to>
    <xdr:cxnSp macro="">
      <xdr:nvCxnSpPr>
        <xdr:cNvPr id="236" name="直線コネクタ 235"/>
        <xdr:cNvCxnSpPr/>
      </xdr:nvCxnSpPr>
      <xdr:spPr>
        <a:xfrm flipV="1">
          <a:off x="2908300" y="16612184"/>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169532</xdr:rowOff>
    </xdr:from>
    <xdr:to>
      <xdr:col>15</xdr:col>
      <xdr:colOff>50800</xdr:colOff>
      <xdr:row>97</xdr:row>
      <xdr:rowOff>29617</xdr:rowOff>
    </xdr:to>
    <xdr:cxnSp macro="">
      <xdr:nvCxnSpPr>
        <xdr:cNvPr id="239" name="直線コネクタ 238"/>
        <xdr:cNvCxnSpPr/>
      </xdr:nvCxnSpPr>
      <xdr:spPr>
        <a:xfrm flipV="1">
          <a:off x="2019300" y="16628732"/>
          <a:ext cx="889000" cy="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5335</xdr:rowOff>
    </xdr:from>
    <xdr:to>
      <xdr:col>10</xdr:col>
      <xdr:colOff>114300</xdr:colOff>
      <xdr:row>97</xdr:row>
      <xdr:rowOff>29617</xdr:rowOff>
    </xdr:to>
    <xdr:cxnSp macro="">
      <xdr:nvCxnSpPr>
        <xdr:cNvPr id="242" name="直線コネクタ 241"/>
        <xdr:cNvCxnSpPr/>
      </xdr:nvCxnSpPr>
      <xdr:spPr>
        <a:xfrm>
          <a:off x="1130300" y="16635985"/>
          <a:ext cx="8890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114515</xdr:rowOff>
    </xdr:from>
    <xdr:to>
      <xdr:col>24</xdr:col>
      <xdr:colOff>114300</xdr:colOff>
      <xdr:row>97</xdr:row>
      <xdr:rowOff>44665</xdr:rowOff>
    </xdr:to>
    <xdr:sp macro="" textlink="">
      <xdr:nvSpPr>
        <xdr:cNvPr id="252" name="楕円 251"/>
        <xdr:cNvSpPr/>
      </xdr:nvSpPr>
      <xdr:spPr>
        <a:xfrm>
          <a:off x="4584700" y="1657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92942</xdr:rowOff>
    </xdr:from>
    <xdr:ext cx="534377" cy="259045"/>
    <xdr:sp macro="" textlink="">
      <xdr:nvSpPr>
        <xdr:cNvPr id="253" name="衛生費該当値テキスト"/>
        <xdr:cNvSpPr txBox="1"/>
      </xdr:nvSpPr>
      <xdr:spPr>
        <a:xfrm>
          <a:off x="4686300" y="1655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102184</xdr:rowOff>
    </xdr:from>
    <xdr:to>
      <xdr:col>20</xdr:col>
      <xdr:colOff>38100</xdr:colOff>
      <xdr:row>97</xdr:row>
      <xdr:rowOff>32334</xdr:rowOff>
    </xdr:to>
    <xdr:sp macro="" textlink="">
      <xdr:nvSpPr>
        <xdr:cNvPr id="254" name="楕円 253"/>
        <xdr:cNvSpPr/>
      </xdr:nvSpPr>
      <xdr:spPr>
        <a:xfrm>
          <a:off x="3746500" y="1656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23461</xdr:rowOff>
    </xdr:from>
    <xdr:ext cx="534377" cy="259045"/>
    <xdr:sp macro="" textlink="">
      <xdr:nvSpPr>
        <xdr:cNvPr id="255" name="テキスト ボックス 254"/>
        <xdr:cNvSpPr txBox="1"/>
      </xdr:nvSpPr>
      <xdr:spPr>
        <a:xfrm>
          <a:off x="3530111" y="1665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118732</xdr:rowOff>
    </xdr:from>
    <xdr:to>
      <xdr:col>15</xdr:col>
      <xdr:colOff>101600</xdr:colOff>
      <xdr:row>97</xdr:row>
      <xdr:rowOff>48882</xdr:rowOff>
    </xdr:to>
    <xdr:sp macro="" textlink="">
      <xdr:nvSpPr>
        <xdr:cNvPr id="256" name="楕円 255"/>
        <xdr:cNvSpPr/>
      </xdr:nvSpPr>
      <xdr:spPr>
        <a:xfrm>
          <a:off x="2857500" y="165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40009</xdr:rowOff>
    </xdr:from>
    <xdr:ext cx="534377" cy="259045"/>
    <xdr:sp macro="" textlink="">
      <xdr:nvSpPr>
        <xdr:cNvPr id="257" name="テキスト ボックス 256"/>
        <xdr:cNvSpPr txBox="1"/>
      </xdr:nvSpPr>
      <xdr:spPr>
        <a:xfrm>
          <a:off x="2641111" y="166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150267</xdr:rowOff>
    </xdr:from>
    <xdr:to>
      <xdr:col>10</xdr:col>
      <xdr:colOff>165100</xdr:colOff>
      <xdr:row>97</xdr:row>
      <xdr:rowOff>80417</xdr:rowOff>
    </xdr:to>
    <xdr:sp macro="" textlink="">
      <xdr:nvSpPr>
        <xdr:cNvPr id="258" name="楕円 257"/>
        <xdr:cNvSpPr/>
      </xdr:nvSpPr>
      <xdr:spPr>
        <a:xfrm>
          <a:off x="1968500" y="166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71544</xdr:rowOff>
    </xdr:from>
    <xdr:ext cx="534377" cy="259045"/>
    <xdr:sp macro="" textlink="">
      <xdr:nvSpPr>
        <xdr:cNvPr id="259" name="テキスト ボックス 258"/>
        <xdr:cNvSpPr txBox="1"/>
      </xdr:nvSpPr>
      <xdr:spPr>
        <a:xfrm>
          <a:off x="1752111" y="1670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125985</xdr:rowOff>
    </xdr:from>
    <xdr:to>
      <xdr:col>6</xdr:col>
      <xdr:colOff>38100</xdr:colOff>
      <xdr:row>97</xdr:row>
      <xdr:rowOff>56135</xdr:rowOff>
    </xdr:to>
    <xdr:sp macro="" textlink="">
      <xdr:nvSpPr>
        <xdr:cNvPr id="260" name="楕円 259"/>
        <xdr:cNvSpPr/>
      </xdr:nvSpPr>
      <xdr:spPr>
        <a:xfrm>
          <a:off x="1079500" y="165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47262</xdr:rowOff>
    </xdr:from>
    <xdr:ext cx="534377" cy="259045"/>
    <xdr:sp macro="" textlink="">
      <xdr:nvSpPr>
        <xdr:cNvPr id="261" name="テキスト ボックス 260"/>
        <xdr:cNvSpPr txBox="1"/>
      </xdr:nvSpPr>
      <xdr:spPr>
        <a:xfrm>
          <a:off x="863111" y="1667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93653</xdr:rowOff>
    </xdr:from>
    <xdr:to>
      <xdr:col>55</xdr:col>
      <xdr:colOff>0</xdr:colOff>
      <xdr:row>39</xdr:row>
      <xdr:rowOff>94960</xdr:rowOff>
    </xdr:to>
    <xdr:cxnSp macro="">
      <xdr:nvCxnSpPr>
        <xdr:cNvPr id="292" name="直線コネクタ 291"/>
        <xdr:cNvCxnSpPr/>
      </xdr:nvCxnSpPr>
      <xdr:spPr>
        <a:xfrm>
          <a:off x="9639300" y="6780203"/>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93653</xdr:rowOff>
    </xdr:from>
    <xdr:to>
      <xdr:col>50</xdr:col>
      <xdr:colOff>114300</xdr:colOff>
      <xdr:row>39</xdr:row>
      <xdr:rowOff>93653</xdr:rowOff>
    </xdr:to>
    <xdr:cxnSp macro="">
      <xdr:nvCxnSpPr>
        <xdr:cNvPr id="295" name="直線コネクタ 294"/>
        <xdr:cNvCxnSpPr/>
      </xdr:nvCxnSpPr>
      <xdr:spPr>
        <a:xfrm>
          <a:off x="8750300" y="67802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93653</xdr:rowOff>
    </xdr:from>
    <xdr:to>
      <xdr:col>45</xdr:col>
      <xdr:colOff>177800</xdr:colOff>
      <xdr:row>39</xdr:row>
      <xdr:rowOff>95286</xdr:rowOff>
    </xdr:to>
    <xdr:cxnSp macro="">
      <xdr:nvCxnSpPr>
        <xdr:cNvPr id="298" name="直線コネクタ 297"/>
        <xdr:cNvCxnSpPr/>
      </xdr:nvCxnSpPr>
      <xdr:spPr>
        <a:xfrm flipV="1">
          <a:off x="7861300" y="678020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95286</xdr:rowOff>
    </xdr:from>
    <xdr:to>
      <xdr:col>41</xdr:col>
      <xdr:colOff>50800</xdr:colOff>
      <xdr:row>39</xdr:row>
      <xdr:rowOff>95286</xdr:rowOff>
    </xdr:to>
    <xdr:cxnSp macro="">
      <xdr:nvCxnSpPr>
        <xdr:cNvPr id="301" name="直線コネクタ 300"/>
        <xdr:cNvCxnSpPr/>
      </xdr:nvCxnSpPr>
      <xdr:spPr>
        <a:xfrm>
          <a:off x="6972300" y="6781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44160</xdr:rowOff>
    </xdr:from>
    <xdr:to>
      <xdr:col>55</xdr:col>
      <xdr:colOff>50800</xdr:colOff>
      <xdr:row>39</xdr:row>
      <xdr:rowOff>145760</xdr:rowOff>
    </xdr:to>
    <xdr:sp macro="" textlink="">
      <xdr:nvSpPr>
        <xdr:cNvPr id="311" name="楕円 310"/>
        <xdr:cNvSpPr/>
      </xdr:nvSpPr>
      <xdr:spPr>
        <a:xfrm>
          <a:off x="10426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130537</xdr:rowOff>
    </xdr:from>
    <xdr:ext cx="313932" cy="259045"/>
    <xdr:sp macro="" textlink="">
      <xdr:nvSpPr>
        <xdr:cNvPr id="312" name="労働費該当値テキスト"/>
        <xdr:cNvSpPr txBox="1"/>
      </xdr:nvSpPr>
      <xdr:spPr>
        <a:xfrm>
          <a:off x="10528300" y="664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42853</xdr:rowOff>
    </xdr:from>
    <xdr:to>
      <xdr:col>50</xdr:col>
      <xdr:colOff>165100</xdr:colOff>
      <xdr:row>39</xdr:row>
      <xdr:rowOff>144453</xdr:rowOff>
    </xdr:to>
    <xdr:sp macro="" textlink="">
      <xdr:nvSpPr>
        <xdr:cNvPr id="313" name="楕円 312"/>
        <xdr:cNvSpPr/>
      </xdr:nvSpPr>
      <xdr:spPr>
        <a:xfrm>
          <a:off x="9588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135580</xdr:rowOff>
    </xdr:from>
    <xdr:ext cx="313932" cy="259045"/>
    <xdr:sp macro="" textlink="">
      <xdr:nvSpPr>
        <xdr:cNvPr id="314" name="テキスト ボックス 313"/>
        <xdr:cNvSpPr txBox="1"/>
      </xdr:nvSpPr>
      <xdr:spPr>
        <a:xfrm>
          <a:off x="9482333" y="6822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42853</xdr:rowOff>
    </xdr:from>
    <xdr:to>
      <xdr:col>46</xdr:col>
      <xdr:colOff>38100</xdr:colOff>
      <xdr:row>39</xdr:row>
      <xdr:rowOff>144453</xdr:rowOff>
    </xdr:to>
    <xdr:sp macro="" textlink="">
      <xdr:nvSpPr>
        <xdr:cNvPr id="315" name="楕円 314"/>
        <xdr:cNvSpPr/>
      </xdr:nvSpPr>
      <xdr:spPr>
        <a:xfrm>
          <a:off x="8699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135580</xdr:rowOff>
    </xdr:from>
    <xdr:ext cx="313932" cy="259045"/>
    <xdr:sp macro="" textlink="">
      <xdr:nvSpPr>
        <xdr:cNvPr id="316" name="テキスト ボックス 315"/>
        <xdr:cNvSpPr txBox="1"/>
      </xdr:nvSpPr>
      <xdr:spPr>
        <a:xfrm>
          <a:off x="8593333" y="6822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44486</xdr:rowOff>
    </xdr:from>
    <xdr:to>
      <xdr:col>41</xdr:col>
      <xdr:colOff>101600</xdr:colOff>
      <xdr:row>39</xdr:row>
      <xdr:rowOff>146086</xdr:rowOff>
    </xdr:to>
    <xdr:sp macro="" textlink="">
      <xdr:nvSpPr>
        <xdr:cNvPr id="317" name="楕円 316"/>
        <xdr:cNvSpPr/>
      </xdr:nvSpPr>
      <xdr:spPr>
        <a:xfrm>
          <a:off x="7810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137213</xdr:rowOff>
    </xdr:from>
    <xdr:ext cx="313932" cy="259045"/>
    <xdr:sp macro="" textlink="">
      <xdr:nvSpPr>
        <xdr:cNvPr id="318" name="テキスト ボックス 317"/>
        <xdr:cNvSpPr txBox="1"/>
      </xdr:nvSpPr>
      <xdr:spPr>
        <a:xfrm>
          <a:off x="7704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44486</xdr:rowOff>
    </xdr:from>
    <xdr:to>
      <xdr:col>36</xdr:col>
      <xdr:colOff>165100</xdr:colOff>
      <xdr:row>39</xdr:row>
      <xdr:rowOff>146086</xdr:rowOff>
    </xdr:to>
    <xdr:sp macro="" textlink="">
      <xdr:nvSpPr>
        <xdr:cNvPr id="319" name="楕円 318"/>
        <xdr:cNvSpPr/>
      </xdr:nvSpPr>
      <xdr:spPr>
        <a:xfrm>
          <a:off x="6921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137213</xdr:rowOff>
    </xdr:from>
    <xdr:ext cx="313932" cy="259045"/>
    <xdr:sp macro="" textlink="">
      <xdr:nvSpPr>
        <xdr:cNvPr id="320" name="テキスト ボックス 319"/>
        <xdr:cNvSpPr txBox="1"/>
      </xdr:nvSpPr>
      <xdr:spPr>
        <a:xfrm>
          <a:off x="6815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67097</xdr:rowOff>
    </xdr:from>
    <xdr:to>
      <xdr:col>55</xdr:col>
      <xdr:colOff>0</xdr:colOff>
      <xdr:row>57</xdr:row>
      <xdr:rowOff>75464</xdr:rowOff>
    </xdr:to>
    <xdr:cxnSp macro="">
      <xdr:nvCxnSpPr>
        <xdr:cNvPr id="347" name="直線コネクタ 346"/>
        <xdr:cNvCxnSpPr/>
      </xdr:nvCxnSpPr>
      <xdr:spPr>
        <a:xfrm>
          <a:off x="9639300" y="9839747"/>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59575</xdr:rowOff>
    </xdr:from>
    <xdr:to>
      <xdr:col>50</xdr:col>
      <xdr:colOff>114300</xdr:colOff>
      <xdr:row>57</xdr:row>
      <xdr:rowOff>67097</xdr:rowOff>
    </xdr:to>
    <xdr:cxnSp macro="">
      <xdr:nvCxnSpPr>
        <xdr:cNvPr id="350" name="直線コネクタ 349"/>
        <xdr:cNvCxnSpPr/>
      </xdr:nvCxnSpPr>
      <xdr:spPr>
        <a:xfrm>
          <a:off x="8750300" y="9832225"/>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59575</xdr:rowOff>
    </xdr:from>
    <xdr:to>
      <xdr:col>45</xdr:col>
      <xdr:colOff>177800</xdr:colOff>
      <xdr:row>57</xdr:row>
      <xdr:rowOff>124933</xdr:rowOff>
    </xdr:to>
    <xdr:cxnSp macro="">
      <xdr:nvCxnSpPr>
        <xdr:cNvPr id="353" name="直線コネクタ 352"/>
        <xdr:cNvCxnSpPr/>
      </xdr:nvCxnSpPr>
      <xdr:spPr>
        <a:xfrm flipV="1">
          <a:off x="7861300" y="9832225"/>
          <a:ext cx="889000" cy="6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123012</xdr:rowOff>
    </xdr:from>
    <xdr:to>
      <xdr:col>41</xdr:col>
      <xdr:colOff>50800</xdr:colOff>
      <xdr:row>57</xdr:row>
      <xdr:rowOff>124933</xdr:rowOff>
    </xdr:to>
    <xdr:cxnSp macro="">
      <xdr:nvCxnSpPr>
        <xdr:cNvPr id="356" name="直線コネクタ 355"/>
        <xdr:cNvCxnSpPr/>
      </xdr:nvCxnSpPr>
      <xdr:spPr>
        <a:xfrm>
          <a:off x="6972300" y="9895662"/>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24664</xdr:rowOff>
    </xdr:from>
    <xdr:to>
      <xdr:col>55</xdr:col>
      <xdr:colOff>50800</xdr:colOff>
      <xdr:row>57</xdr:row>
      <xdr:rowOff>126264</xdr:rowOff>
    </xdr:to>
    <xdr:sp macro="" textlink="">
      <xdr:nvSpPr>
        <xdr:cNvPr id="366" name="楕円 365"/>
        <xdr:cNvSpPr/>
      </xdr:nvSpPr>
      <xdr:spPr>
        <a:xfrm>
          <a:off x="10426700" y="9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3091</xdr:rowOff>
    </xdr:from>
    <xdr:ext cx="534377" cy="259045"/>
    <xdr:sp macro="" textlink="">
      <xdr:nvSpPr>
        <xdr:cNvPr id="367" name="農林水産業費該当値テキスト"/>
        <xdr:cNvSpPr txBox="1"/>
      </xdr:nvSpPr>
      <xdr:spPr>
        <a:xfrm>
          <a:off x="10528300" y="977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16297</xdr:rowOff>
    </xdr:from>
    <xdr:to>
      <xdr:col>50</xdr:col>
      <xdr:colOff>165100</xdr:colOff>
      <xdr:row>57</xdr:row>
      <xdr:rowOff>117897</xdr:rowOff>
    </xdr:to>
    <xdr:sp macro="" textlink="">
      <xdr:nvSpPr>
        <xdr:cNvPr id="368" name="楕円 367"/>
        <xdr:cNvSpPr/>
      </xdr:nvSpPr>
      <xdr:spPr>
        <a:xfrm>
          <a:off x="9588500" y="97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109024</xdr:rowOff>
    </xdr:from>
    <xdr:ext cx="534377" cy="259045"/>
    <xdr:sp macro="" textlink="">
      <xdr:nvSpPr>
        <xdr:cNvPr id="369" name="テキスト ボックス 368"/>
        <xdr:cNvSpPr txBox="1"/>
      </xdr:nvSpPr>
      <xdr:spPr>
        <a:xfrm>
          <a:off x="9372111" y="988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8775</xdr:rowOff>
    </xdr:from>
    <xdr:to>
      <xdr:col>46</xdr:col>
      <xdr:colOff>38100</xdr:colOff>
      <xdr:row>57</xdr:row>
      <xdr:rowOff>110375</xdr:rowOff>
    </xdr:to>
    <xdr:sp macro="" textlink="">
      <xdr:nvSpPr>
        <xdr:cNvPr id="370" name="楕円 369"/>
        <xdr:cNvSpPr/>
      </xdr:nvSpPr>
      <xdr:spPr>
        <a:xfrm>
          <a:off x="8699500" y="97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101502</xdr:rowOff>
    </xdr:from>
    <xdr:ext cx="534377" cy="259045"/>
    <xdr:sp macro="" textlink="">
      <xdr:nvSpPr>
        <xdr:cNvPr id="371" name="テキスト ボックス 370"/>
        <xdr:cNvSpPr txBox="1"/>
      </xdr:nvSpPr>
      <xdr:spPr>
        <a:xfrm>
          <a:off x="8483111" y="987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74133</xdr:rowOff>
    </xdr:from>
    <xdr:to>
      <xdr:col>41</xdr:col>
      <xdr:colOff>101600</xdr:colOff>
      <xdr:row>58</xdr:row>
      <xdr:rowOff>4283</xdr:rowOff>
    </xdr:to>
    <xdr:sp macro="" textlink="">
      <xdr:nvSpPr>
        <xdr:cNvPr id="372" name="楕円 371"/>
        <xdr:cNvSpPr/>
      </xdr:nvSpPr>
      <xdr:spPr>
        <a:xfrm>
          <a:off x="7810500" y="984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166860</xdr:rowOff>
    </xdr:from>
    <xdr:ext cx="469744" cy="259045"/>
    <xdr:sp macro="" textlink="">
      <xdr:nvSpPr>
        <xdr:cNvPr id="373" name="テキスト ボックス 372"/>
        <xdr:cNvSpPr txBox="1"/>
      </xdr:nvSpPr>
      <xdr:spPr>
        <a:xfrm>
          <a:off x="7626428" y="993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72212</xdr:rowOff>
    </xdr:from>
    <xdr:to>
      <xdr:col>36</xdr:col>
      <xdr:colOff>165100</xdr:colOff>
      <xdr:row>58</xdr:row>
      <xdr:rowOff>2362</xdr:rowOff>
    </xdr:to>
    <xdr:sp macro="" textlink="">
      <xdr:nvSpPr>
        <xdr:cNvPr id="374" name="楕円 373"/>
        <xdr:cNvSpPr/>
      </xdr:nvSpPr>
      <xdr:spPr>
        <a:xfrm>
          <a:off x="6921500" y="98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164939</xdr:rowOff>
    </xdr:from>
    <xdr:ext cx="469744" cy="259045"/>
    <xdr:sp macro="" textlink="">
      <xdr:nvSpPr>
        <xdr:cNvPr id="375" name="テキスト ボックス 374"/>
        <xdr:cNvSpPr txBox="1"/>
      </xdr:nvSpPr>
      <xdr:spPr>
        <a:xfrm>
          <a:off x="6737428" y="993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168275</xdr:rowOff>
    </xdr:from>
    <xdr:to>
      <xdr:col>55</xdr:col>
      <xdr:colOff>0</xdr:colOff>
      <xdr:row>79</xdr:row>
      <xdr:rowOff>1473</xdr:rowOff>
    </xdr:to>
    <xdr:cxnSp macro="">
      <xdr:nvCxnSpPr>
        <xdr:cNvPr id="404" name="直線コネクタ 403"/>
        <xdr:cNvCxnSpPr/>
      </xdr:nvCxnSpPr>
      <xdr:spPr>
        <a:xfrm flipV="1">
          <a:off x="9639300" y="13541375"/>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170714</xdr:rowOff>
    </xdr:from>
    <xdr:to>
      <xdr:col>50</xdr:col>
      <xdr:colOff>114300</xdr:colOff>
      <xdr:row>79</xdr:row>
      <xdr:rowOff>1473</xdr:rowOff>
    </xdr:to>
    <xdr:cxnSp macro="">
      <xdr:nvCxnSpPr>
        <xdr:cNvPr id="407" name="直線コネクタ 406"/>
        <xdr:cNvCxnSpPr/>
      </xdr:nvCxnSpPr>
      <xdr:spPr>
        <a:xfrm>
          <a:off x="8750300" y="13543814"/>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167436</xdr:rowOff>
    </xdr:from>
    <xdr:to>
      <xdr:col>45</xdr:col>
      <xdr:colOff>177800</xdr:colOff>
      <xdr:row>78</xdr:row>
      <xdr:rowOff>170714</xdr:rowOff>
    </xdr:to>
    <xdr:cxnSp macro="">
      <xdr:nvCxnSpPr>
        <xdr:cNvPr id="410" name="直線コネクタ 409"/>
        <xdr:cNvCxnSpPr/>
      </xdr:nvCxnSpPr>
      <xdr:spPr>
        <a:xfrm>
          <a:off x="7861300" y="13540536"/>
          <a:ext cx="889000" cy="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88264</xdr:rowOff>
    </xdr:from>
    <xdr:to>
      <xdr:col>41</xdr:col>
      <xdr:colOff>50800</xdr:colOff>
      <xdr:row>78</xdr:row>
      <xdr:rowOff>167436</xdr:rowOff>
    </xdr:to>
    <xdr:cxnSp macro="">
      <xdr:nvCxnSpPr>
        <xdr:cNvPr id="413" name="直線コネクタ 412"/>
        <xdr:cNvCxnSpPr/>
      </xdr:nvCxnSpPr>
      <xdr:spPr>
        <a:xfrm>
          <a:off x="6972300" y="13461364"/>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117475</xdr:rowOff>
    </xdr:from>
    <xdr:to>
      <xdr:col>55</xdr:col>
      <xdr:colOff>50800</xdr:colOff>
      <xdr:row>79</xdr:row>
      <xdr:rowOff>47625</xdr:rowOff>
    </xdr:to>
    <xdr:sp macro="" textlink="">
      <xdr:nvSpPr>
        <xdr:cNvPr id="423" name="楕円 422"/>
        <xdr:cNvSpPr/>
      </xdr:nvSpPr>
      <xdr:spPr>
        <a:xfrm>
          <a:off x="104267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32402</xdr:rowOff>
    </xdr:from>
    <xdr:ext cx="469744" cy="259045"/>
    <xdr:sp macro="" textlink="">
      <xdr:nvSpPr>
        <xdr:cNvPr id="424" name="商工費該当値テキスト"/>
        <xdr:cNvSpPr txBox="1"/>
      </xdr:nvSpPr>
      <xdr:spPr>
        <a:xfrm>
          <a:off x="10528300" y="1340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122123</xdr:rowOff>
    </xdr:from>
    <xdr:to>
      <xdr:col>50</xdr:col>
      <xdr:colOff>165100</xdr:colOff>
      <xdr:row>79</xdr:row>
      <xdr:rowOff>52273</xdr:rowOff>
    </xdr:to>
    <xdr:sp macro="" textlink="">
      <xdr:nvSpPr>
        <xdr:cNvPr id="425" name="楕円 424"/>
        <xdr:cNvSpPr/>
      </xdr:nvSpPr>
      <xdr:spPr>
        <a:xfrm>
          <a:off x="9588500" y="134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43400</xdr:rowOff>
    </xdr:from>
    <xdr:ext cx="469744" cy="259045"/>
    <xdr:sp macro="" textlink="">
      <xdr:nvSpPr>
        <xdr:cNvPr id="426" name="テキスト ボックス 425"/>
        <xdr:cNvSpPr txBox="1"/>
      </xdr:nvSpPr>
      <xdr:spPr>
        <a:xfrm>
          <a:off x="9404428" y="1358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119914</xdr:rowOff>
    </xdr:from>
    <xdr:to>
      <xdr:col>46</xdr:col>
      <xdr:colOff>38100</xdr:colOff>
      <xdr:row>79</xdr:row>
      <xdr:rowOff>50064</xdr:rowOff>
    </xdr:to>
    <xdr:sp macro="" textlink="">
      <xdr:nvSpPr>
        <xdr:cNvPr id="427" name="楕円 426"/>
        <xdr:cNvSpPr/>
      </xdr:nvSpPr>
      <xdr:spPr>
        <a:xfrm>
          <a:off x="8699500" y="13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41191</xdr:rowOff>
    </xdr:from>
    <xdr:ext cx="469744" cy="259045"/>
    <xdr:sp macro="" textlink="">
      <xdr:nvSpPr>
        <xdr:cNvPr id="428" name="テキスト ボックス 427"/>
        <xdr:cNvSpPr txBox="1"/>
      </xdr:nvSpPr>
      <xdr:spPr>
        <a:xfrm>
          <a:off x="8515428" y="13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116636</xdr:rowOff>
    </xdr:from>
    <xdr:to>
      <xdr:col>41</xdr:col>
      <xdr:colOff>101600</xdr:colOff>
      <xdr:row>79</xdr:row>
      <xdr:rowOff>46786</xdr:rowOff>
    </xdr:to>
    <xdr:sp macro="" textlink="">
      <xdr:nvSpPr>
        <xdr:cNvPr id="429" name="楕円 428"/>
        <xdr:cNvSpPr/>
      </xdr:nvSpPr>
      <xdr:spPr>
        <a:xfrm>
          <a:off x="7810500" y="134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37913</xdr:rowOff>
    </xdr:from>
    <xdr:ext cx="469744" cy="259045"/>
    <xdr:sp macro="" textlink="">
      <xdr:nvSpPr>
        <xdr:cNvPr id="430" name="テキスト ボックス 429"/>
        <xdr:cNvSpPr txBox="1"/>
      </xdr:nvSpPr>
      <xdr:spPr>
        <a:xfrm>
          <a:off x="7626428" y="1358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37464</xdr:rowOff>
    </xdr:from>
    <xdr:to>
      <xdr:col>36</xdr:col>
      <xdr:colOff>165100</xdr:colOff>
      <xdr:row>78</xdr:row>
      <xdr:rowOff>139064</xdr:rowOff>
    </xdr:to>
    <xdr:sp macro="" textlink="">
      <xdr:nvSpPr>
        <xdr:cNvPr id="431" name="楕円 430"/>
        <xdr:cNvSpPr/>
      </xdr:nvSpPr>
      <xdr:spPr>
        <a:xfrm>
          <a:off x="6921500" y="134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130191</xdr:rowOff>
    </xdr:from>
    <xdr:ext cx="469744" cy="259045"/>
    <xdr:sp macro="" textlink="">
      <xdr:nvSpPr>
        <xdr:cNvPr id="432" name="テキスト ボックス 431"/>
        <xdr:cNvSpPr txBox="1"/>
      </xdr:nvSpPr>
      <xdr:spPr>
        <a:xfrm>
          <a:off x="6737428" y="1350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10313</xdr:rowOff>
    </xdr:from>
    <xdr:to>
      <xdr:col>55</xdr:col>
      <xdr:colOff>0</xdr:colOff>
      <xdr:row>96</xdr:row>
      <xdr:rowOff>97340</xdr:rowOff>
    </xdr:to>
    <xdr:cxnSp macro="">
      <xdr:nvCxnSpPr>
        <xdr:cNvPr id="460" name="直線コネクタ 459"/>
        <xdr:cNvCxnSpPr/>
      </xdr:nvCxnSpPr>
      <xdr:spPr>
        <a:xfrm>
          <a:off x="9639300" y="16469513"/>
          <a:ext cx="838200" cy="8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10313</xdr:rowOff>
    </xdr:from>
    <xdr:to>
      <xdr:col>50</xdr:col>
      <xdr:colOff>114300</xdr:colOff>
      <xdr:row>96</xdr:row>
      <xdr:rowOff>103330</xdr:rowOff>
    </xdr:to>
    <xdr:cxnSp macro="">
      <xdr:nvCxnSpPr>
        <xdr:cNvPr id="463" name="直線コネクタ 462"/>
        <xdr:cNvCxnSpPr/>
      </xdr:nvCxnSpPr>
      <xdr:spPr>
        <a:xfrm flipV="1">
          <a:off x="8750300" y="16469513"/>
          <a:ext cx="889000" cy="9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5" name="テキスト ボックス 464"/>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93659</xdr:rowOff>
    </xdr:from>
    <xdr:to>
      <xdr:col>45</xdr:col>
      <xdr:colOff>177800</xdr:colOff>
      <xdr:row>96</xdr:row>
      <xdr:rowOff>103330</xdr:rowOff>
    </xdr:to>
    <xdr:cxnSp macro="">
      <xdr:nvCxnSpPr>
        <xdr:cNvPr id="466" name="直線コネクタ 465"/>
        <xdr:cNvCxnSpPr/>
      </xdr:nvCxnSpPr>
      <xdr:spPr>
        <a:xfrm>
          <a:off x="7861300" y="16381409"/>
          <a:ext cx="889000" cy="18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93659</xdr:rowOff>
    </xdr:from>
    <xdr:to>
      <xdr:col>41</xdr:col>
      <xdr:colOff>50800</xdr:colOff>
      <xdr:row>96</xdr:row>
      <xdr:rowOff>7889</xdr:rowOff>
    </xdr:to>
    <xdr:cxnSp macro="">
      <xdr:nvCxnSpPr>
        <xdr:cNvPr id="469" name="直線コネクタ 468"/>
        <xdr:cNvCxnSpPr/>
      </xdr:nvCxnSpPr>
      <xdr:spPr>
        <a:xfrm flipV="1">
          <a:off x="6972300" y="16381409"/>
          <a:ext cx="889000" cy="8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46540</xdr:rowOff>
    </xdr:from>
    <xdr:to>
      <xdr:col>55</xdr:col>
      <xdr:colOff>50800</xdr:colOff>
      <xdr:row>96</xdr:row>
      <xdr:rowOff>148140</xdr:rowOff>
    </xdr:to>
    <xdr:sp macro="" textlink="">
      <xdr:nvSpPr>
        <xdr:cNvPr id="479" name="楕円 478"/>
        <xdr:cNvSpPr/>
      </xdr:nvSpPr>
      <xdr:spPr>
        <a:xfrm>
          <a:off x="10426700" y="165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24967</xdr:rowOff>
    </xdr:from>
    <xdr:ext cx="534377" cy="259045"/>
    <xdr:sp macro="" textlink="">
      <xdr:nvSpPr>
        <xdr:cNvPr id="480" name="土木費該当値テキスト"/>
        <xdr:cNvSpPr txBox="1"/>
      </xdr:nvSpPr>
      <xdr:spPr>
        <a:xfrm>
          <a:off x="10528300" y="1648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130963</xdr:rowOff>
    </xdr:from>
    <xdr:to>
      <xdr:col>50</xdr:col>
      <xdr:colOff>165100</xdr:colOff>
      <xdr:row>96</xdr:row>
      <xdr:rowOff>61113</xdr:rowOff>
    </xdr:to>
    <xdr:sp macro="" textlink="">
      <xdr:nvSpPr>
        <xdr:cNvPr id="481" name="楕円 480"/>
        <xdr:cNvSpPr/>
      </xdr:nvSpPr>
      <xdr:spPr>
        <a:xfrm>
          <a:off x="9588500" y="164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77640</xdr:rowOff>
    </xdr:from>
    <xdr:ext cx="534377" cy="259045"/>
    <xdr:sp macro="" textlink="">
      <xdr:nvSpPr>
        <xdr:cNvPr id="482" name="テキスト ボックス 481"/>
        <xdr:cNvSpPr txBox="1"/>
      </xdr:nvSpPr>
      <xdr:spPr>
        <a:xfrm>
          <a:off x="9372111" y="161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52530</xdr:rowOff>
    </xdr:from>
    <xdr:to>
      <xdr:col>46</xdr:col>
      <xdr:colOff>38100</xdr:colOff>
      <xdr:row>96</xdr:row>
      <xdr:rowOff>154130</xdr:rowOff>
    </xdr:to>
    <xdr:sp macro="" textlink="">
      <xdr:nvSpPr>
        <xdr:cNvPr id="483" name="楕円 482"/>
        <xdr:cNvSpPr/>
      </xdr:nvSpPr>
      <xdr:spPr>
        <a:xfrm>
          <a:off x="8699500" y="165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145257</xdr:rowOff>
    </xdr:from>
    <xdr:ext cx="534377" cy="259045"/>
    <xdr:sp macro="" textlink="">
      <xdr:nvSpPr>
        <xdr:cNvPr id="484" name="テキスト ボックス 483"/>
        <xdr:cNvSpPr txBox="1"/>
      </xdr:nvSpPr>
      <xdr:spPr>
        <a:xfrm>
          <a:off x="8483111" y="1660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42859</xdr:rowOff>
    </xdr:from>
    <xdr:to>
      <xdr:col>41</xdr:col>
      <xdr:colOff>101600</xdr:colOff>
      <xdr:row>95</xdr:row>
      <xdr:rowOff>144459</xdr:rowOff>
    </xdr:to>
    <xdr:sp macro="" textlink="">
      <xdr:nvSpPr>
        <xdr:cNvPr id="485" name="楕円 484"/>
        <xdr:cNvSpPr/>
      </xdr:nvSpPr>
      <xdr:spPr>
        <a:xfrm>
          <a:off x="7810500" y="163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160986</xdr:rowOff>
    </xdr:from>
    <xdr:ext cx="534377" cy="259045"/>
    <xdr:sp macro="" textlink="">
      <xdr:nvSpPr>
        <xdr:cNvPr id="486" name="テキスト ボックス 485"/>
        <xdr:cNvSpPr txBox="1"/>
      </xdr:nvSpPr>
      <xdr:spPr>
        <a:xfrm>
          <a:off x="7594111" y="1610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128539</xdr:rowOff>
    </xdr:from>
    <xdr:to>
      <xdr:col>36</xdr:col>
      <xdr:colOff>165100</xdr:colOff>
      <xdr:row>96</xdr:row>
      <xdr:rowOff>58689</xdr:rowOff>
    </xdr:to>
    <xdr:sp macro="" textlink="">
      <xdr:nvSpPr>
        <xdr:cNvPr id="487" name="楕円 486"/>
        <xdr:cNvSpPr/>
      </xdr:nvSpPr>
      <xdr:spPr>
        <a:xfrm>
          <a:off x="6921500" y="1641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75216</xdr:rowOff>
    </xdr:from>
    <xdr:ext cx="534377" cy="259045"/>
    <xdr:sp macro="" textlink="">
      <xdr:nvSpPr>
        <xdr:cNvPr id="488" name="テキスト ボックス 487"/>
        <xdr:cNvSpPr txBox="1"/>
      </xdr:nvSpPr>
      <xdr:spPr>
        <a:xfrm>
          <a:off x="6705111" y="161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44465</xdr:rowOff>
    </xdr:from>
    <xdr:to>
      <xdr:col>85</xdr:col>
      <xdr:colOff>127000</xdr:colOff>
      <xdr:row>34</xdr:row>
      <xdr:rowOff>109616</xdr:rowOff>
    </xdr:to>
    <xdr:cxnSp macro="">
      <xdr:nvCxnSpPr>
        <xdr:cNvPr id="516" name="直線コネクタ 515"/>
        <xdr:cNvCxnSpPr/>
      </xdr:nvCxnSpPr>
      <xdr:spPr>
        <a:xfrm flipV="1">
          <a:off x="15481300" y="5873765"/>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7" name="消防費平均値テキスト"/>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109616</xdr:rowOff>
    </xdr:from>
    <xdr:to>
      <xdr:col>81</xdr:col>
      <xdr:colOff>50800</xdr:colOff>
      <xdr:row>34</xdr:row>
      <xdr:rowOff>143540</xdr:rowOff>
    </xdr:to>
    <xdr:cxnSp macro="">
      <xdr:nvCxnSpPr>
        <xdr:cNvPr id="519" name="直線コネクタ 518"/>
        <xdr:cNvCxnSpPr/>
      </xdr:nvCxnSpPr>
      <xdr:spPr>
        <a:xfrm flipV="1">
          <a:off x="14592300" y="5938916"/>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97594</xdr:rowOff>
    </xdr:from>
    <xdr:ext cx="534377" cy="259045"/>
    <xdr:sp macro="" textlink="">
      <xdr:nvSpPr>
        <xdr:cNvPr id="521" name="テキスト ボックス 520"/>
        <xdr:cNvSpPr txBox="1"/>
      </xdr:nvSpPr>
      <xdr:spPr>
        <a:xfrm>
          <a:off x="15214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143540</xdr:rowOff>
    </xdr:from>
    <xdr:to>
      <xdr:col>76</xdr:col>
      <xdr:colOff>114300</xdr:colOff>
      <xdr:row>35</xdr:row>
      <xdr:rowOff>8575</xdr:rowOff>
    </xdr:to>
    <xdr:cxnSp macro="">
      <xdr:nvCxnSpPr>
        <xdr:cNvPr id="522" name="直線コネクタ 521"/>
        <xdr:cNvCxnSpPr/>
      </xdr:nvCxnSpPr>
      <xdr:spPr>
        <a:xfrm flipV="1">
          <a:off x="13703300" y="5972840"/>
          <a:ext cx="889000" cy="3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4" name="テキスト ボックス 523"/>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83236</xdr:rowOff>
    </xdr:from>
    <xdr:to>
      <xdr:col>71</xdr:col>
      <xdr:colOff>177800</xdr:colOff>
      <xdr:row>35</xdr:row>
      <xdr:rowOff>8575</xdr:rowOff>
    </xdr:to>
    <xdr:cxnSp macro="">
      <xdr:nvCxnSpPr>
        <xdr:cNvPr id="525" name="直線コネクタ 524"/>
        <xdr:cNvCxnSpPr/>
      </xdr:nvCxnSpPr>
      <xdr:spPr>
        <a:xfrm>
          <a:off x="12814300" y="5912536"/>
          <a:ext cx="889000" cy="9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67373</xdr:rowOff>
    </xdr:from>
    <xdr:ext cx="534377" cy="259045"/>
    <xdr:sp macro="" textlink="">
      <xdr:nvSpPr>
        <xdr:cNvPr id="527" name="テキスト ボックス 526"/>
        <xdr:cNvSpPr txBox="1"/>
      </xdr:nvSpPr>
      <xdr:spPr>
        <a:xfrm>
          <a:off x="13436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94576</xdr:rowOff>
    </xdr:from>
    <xdr:ext cx="534377" cy="259045"/>
    <xdr:sp macro="" textlink="">
      <xdr:nvSpPr>
        <xdr:cNvPr id="529" name="テキスト ボックス 528"/>
        <xdr:cNvSpPr txBox="1"/>
      </xdr:nvSpPr>
      <xdr:spPr>
        <a:xfrm>
          <a:off x="12547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165115</xdr:rowOff>
    </xdr:from>
    <xdr:to>
      <xdr:col>85</xdr:col>
      <xdr:colOff>177800</xdr:colOff>
      <xdr:row>34</xdr:row>
      <xdr:rowOff>95265</xdr:rowOff>
    </xdr:to>
    <xdr:sp macro="" textlink="">
      <xdr:nvSpPr>
        <xdr:cNvPr id="535" name="楕円 534"/>
        <xdr:cNvSpPr/>
      </xdr:nvSpPr>
      <xdr:spPr>
        <a:xfrm>
          <a:off x="16268700" y="58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16542</xdr:rowOff>
    </xdr:from>
    <xdr:ext cx="534377" cy="259045"/>
    <xdr:sp macro="" textlink="">
      <xdr:nvSpPr>
        <xdr:cNvPr id="536" name="消防費該当値テキスト"/>
        <xdr:cNvSpPr txBox="1"/>
      </xdr:nvSpPr>
      <xdr:spPr>
        <a:xfrm>
          <a:off x="16370300" y="567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58816</xdr:rowOff>
    </xdr:from>
    <xdr:to>
      <xdr:col>81</xdr:col>
      <xdr:colOff>101600</xdr:colOff>
      <xdr:row>34</xdr:row>
      <xdr:rowOff>160416</xdr:rowOff>
    </xdr:to>
    <xdr:sp macro="" textlink="">
      <xdr:nvSpPr>
        <xdr:cNvPr id="537" name="楕円 536"/>
        <xdr:cNvSpPr/>
      </xdr:nvSpPr>
      <xdr:spPr>
        <a:xfrm>
          <a:off x="15430500" y="58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5493</xdr:rowOff>
    </xdr:from>
    <xdr:ext cx="534377" cy="259045"/>
    <xdr:sp macro="" textlink="">
      <xdr:nvSpPr>
        <xdr:cNvPr id="538" name="テキスト ボックス 537"/>
        <xdr:cNvSpPr txBox="1"/>
      </xdr:nvSpPr>
      <xdr:spPr>
        <a:xfrm>
          <a:off x="15214111" y="56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92740</xdr:rowOff>
    </xdr:from>
    <xdr:to>
      <xdr:col>76</xdr:col>
      <xdr:colOff>165100</xdr:colOff>
      <xdr:row>35</xdr:row>
      <xdr:rowOff>22890</xdr:rowOff>
    </xdr:to>
    <xdr:sp macro="" textlink="">
      <xdr:nvSpPr>
        <xdr:cNvPr id="539" name="楕円 538"/>
        <xdr:cNvSpPr/>
      </xdr:nvSpPr>
      <xdr:spPr>
        <a:xfrm>
          <a:off x="14541500" y="59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39417</xdr:rowOff>
    </xdr:from>
    <xdr:ext cx="534377" cy="259045"/>
    <xdr:sp macro="" textlink="">
      <xdr:nvSpPr>
        <xdr:cNvPr id="540" name="テキスト ボックス 539"/>
        <xdr:cNvSpPr txBox="1"/>
      </xdr:nvSpPr>
      <xdr:spPr>
        <a:xfrm>
          <a:off x="14325111" y="569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129225</xdr:rowOff>
    </xdr:from>
    <xdr:to>
      <xdr:col>72</xdr:col>
      <xdr:colOff>38100</xdr:colOff>
      <xdr:row>35</xdr:row>
      <xdr:rowOff>59375</xdr:rowOff>
    </xdr:to>
    <xdr:sp macro="" textlink="">
      <xdr:nvSpPr>
        <xdr:cNvPr id="541" name="楕円 540"/>
        <xdr:cNvSpPr/>
      </xdr:nvSpPr>
      <xdr:spPr>
        <a:xfrm>
          <a:off x="13652500" y="595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75902</xdr:rowOff>
    </xdr:from>
    <xdr:ext cx="534377" cy="259045"/>
    <xdr:sp macro="" textlink="">
      <xdr:nvSpPr>
        <xdr:cNvPr id="542" name="テキスト ボックス 541"/>
        <xdr:cNvSpPr txBox="1"/>
      </xdr:nvSpPr>
      <xdr:spPr>
        <a:xfrm>
          <a:off x="13436111" y="57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32436</xdr:rowOff>
    </xdr:from>
    <xdr:to>
      <xdr:col>67</xdr:col>
      <xdr:colOff>101600</xdr:colOff>
      <xdr:row>34</xdr:row>
      <xdr:rowOff>134036</xdr:rowOff>
    </xdr:to>
    <xdr:sp macro="" textlink="">
      <xdr:nvSpPr>
        <xdr:cNvPr id="543" name="楕円 542"/>
        <xdr:cNvSpPr/>
      </xdr:nvSpPr>
      <xdr:spPr>
        <a:xfrm>
          <a:off x="12763500" y="58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150563</xdr:rowOff>
    </xdr:from>
    <xdr:ext cx="534377" cy="259045"/>
    <xdr:sp macro="" textlink="">
      <xdr:nvSpPr>
        <xdr:cNvPr id="544" name="テキスト ボックス 543"/>
        <xdr:cNvSpPr txBox="1"/>
      </xdr:nvSpPr>
      <xdr:spPr>
        <a:xfrm>
          <a:off x="12547111" y="56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95286</xdr:rowOff>
    </xdr:from>
    <xdr:to>
      <xdr:col>85</xdr:col>
      <xdr:colOff>127000</xdr:colOff>
      <xdr:row>57</xdr:row>
      <xdr:rowOff>136157</xdr:rowOff>
    </xdr:to>
    <xdr:cxnSp macro="">
      <xdr:nvCxnSpPr>
        <xdr:cNvPr id="576" name="直線コネクタ 575"/>
        <xdr:cNvCxnSpPr/>
      </xdr:nvCxnSpPr>
      <xdr:spPr>
        <a:xfrm>
          <a:off x="15481300" y="9867936"/>
          <a:ext cx="838200" cy="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69846</xdr:rowOff>
    </xdr:from>
    <xdr:to>
      <xdr:col>81</xdr:col>
      <xdr:colOff>50800</xdr:colOff>
      <xdr:row>57</xdr:row>
      <xdr:rowOff>95286</xdr:rowOff>
    </xdr:to>
    <xdr:cxnSp macro="">
      <xdr:nvCxnSpPr>
        <xdr:cNvPr id="579" name="直線コネクタ 578"/>
        <xdr:cNvCxnSpPr/>
      </xdr:nvCxnSpPr>
      <xdr:spPr>
        <a:xfrm>
          <a:off x="14592300" y="9842496"/>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69846</xdr:rowOff>
    </xdr:from>
    <xdr:to>
      <xdr:col>76</xdr:col>
      <xdr:colOff>114300</xdr:colOff>
      <xdr:row>57</xdr:row>
      <xdr:rowOff>133724</xdr:rowOff>
    </xdr:to>
    <xdr:cxnSp macro="">
      <xdr:nvCxnSpPr>
        <xdr:cNvPr id="582" name="直線コネクタ 581"/>
        <xdr:cNvCxnSpPr/>
      </xdr:nvCxnSpPr>
      <xdr:spPr>
        <a:xfrm flipV="1">
          <a:off x="13703300" y="9842496"/>
          <a:ext cx="889000" cy="6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119551</xdr:rowOff>
    </xdr:from>
    <xdr:to>
      <xdr:col>71</xdr:col>
      <xdr:colOff>177800</xdr:colOff>
      <xdr:row>57</xdr:row>
      <xdr:rowOff>133724</xdr:rowOff>
    </xdr:to>
    <xdr:cxnSp macro="">
      <xdr:nvCxnSpPr>
        <xdr:cNvPr id="585" name="直線コネクタ 584"/>
        <xdr:cNvCxnSpPr/>
      </xdr:nvCxnSpPr>
      <xdr:spPr>
        <a:xfrm>
          <a:off x="12814300" y="989220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85357</xdr:rowOff>
    </xdr:from>
    <xdr:to>
      <xdr:col>85</xdr:col>
      <xdr:colOff>177800</xdr:colOff>
      <xdr:row>58</xdr:row>
      <xdr:rowOff>15507</xdr:rowOff>
    </xdr:to>
    <xdr:sp macro="" textlink="">
      <xdr:nvSpPr>
        <xdr:cNvPr id="595" name="楕円 594"/>
        <xdr:cNvSpPr/>
      </xdr:nvSpPr>
      <xdr:spPr>
        <a:xfrm>
          <a:off x="16268700" y="985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63784</xdr:rowOff>
    </xdr:from>
    <xdr:ext cx="534377" cy="259045"/>
    <xdr:sp macro="" textlink="">
      <xdr:nvSpPr>
        <xdr:cNvPr id="596" name="教育費該当値テキスト"/>
        <xdr:cNvSpPr txBox="1"/>
      </xdr:nvSpPr>
      <xdr:spPr>
        <a:xfrm>
          <a:off x="16370300" y="983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44486</xdr:rowOff>
    </xdr:from>
    <xdr:to>
      <xdr:col>81</xdr:col>
      <xdr:colOff>101600</xdr:colOff>
      <xdr:row>57</xdr:row>
      <xdr:rowOff>146086</xdr:rowOff>
    </xdr:to>
    <xdr:sp macro="" textlink="">
      <xdr:nvSpPr>
        <xdr:cNvPr id="597" name="楕円 596"/>
        <xdr:cNvSpPr/>
      </xdr:nvSpPr>
      <xdr:spPr>
        <a:xfrm>
          <a:off x="15430500" y="98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137213</xdr:rowOff>
    </xdr:from>
    <xdr:ext cx="534377" cy="259045"/>
    <xdr:sp macro="" textlink="">
      <xdr:nvSpPr>
        <xdr:cNvPr id="598" name="テキスト ボックス 597"/>
        <xdr:cNvSpPr txBox="1"/>
      </xdr:nvSpPr>
      <xdr:spPr>
        <a:xfrm>
          <a:off x="15214111" y="990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19046</xdr:rowOff>
    </xdr:from>
    <xdr:to>
      <xdr:col>76</xdr:col>
      <xdr:colOff>165100</xdr:colOff>
      <xdr:row>57</xdr:row>
      <xdr:rowOff>120646</xdr:rowOff>
    </xdr:to>
    <xdr:sp macro="" textlink="">
      <xdr:nvSpPr>
        <xdr:cNvPr id="599" name="楕円 598"/>
        <xdr:cNvSpPr/>
      </xdr:nvSpPr>
      <xdr:spPr>
        <a:xfrm>
          <a:off x="14541500" y="97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111773</xdr:rowOff>
    </xdr:from>
    <xdr:ext cx="534377" cy="259045"/>
    <xdr:sp macro="" textlink="">
      <xdr:nvSpPr>
        <xdr:cNvPr id="600" name="テキスト ボックス 599"/>
        <xdr:cNvSpPr txBox="1"/>
      </xdr:nvSpPr>
      <xdr:spPr>
        <a:xfrm>
          <a:off x="14325111" y="988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82924</xdr:rowOff>
    </xdr:from>
    <xdr:to>
      <xdr:col>72</xdr:col>
      <xdr:colOff>38100</xdr:colOff>
      <xdr:row>58</xdr:row>
      <xdr:rowOff>13074</xdr:rowOff>
    </xdr:to>
    <xdr:sp macro="" textlink="">
      <xdr:nvSpPr>
        <xdr:cNvPr id="601" name="楕円 600"/>
        <xdr:cNvSpPr/>
      </xdr:nvSpPr>
      <xdr:spPr>
        <a:xfrm>
          <a:off x="13652500" y="98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4201</xdr:rowOff>
    </xdr:from>
    <xdr:ext cx="534377" cy="259045"/>
    <xdr:sp macro="" textlink="">
      <xdr:nvSpPr>
        <xdr:cNvPr id="602" name="テキスト ボックス 601"/>
        <xdr:cNvSpPr txBox="1"/>
      </xdr:nvSpPr>
      <xdr:spPr>
        <a:xfrm>
          <a:off x="13436111" y="994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68751</xdr:rowOff>
    </xdr:from>
    <xdr:to>
      <xdr:col>67</xdr:col>
      <xdr:colOff>101600</xdr:colOff>
      <xdr:row>57</xdr:row>
      <xdr:rowOff>170351</xdr:rowOff>
    </xdr:to>
    <xdr:sp macro="" textlink="">
      <xdr:nvSpPr>
        <xdr:cNvPr id="603" name="楕円 602"/>
        <xdr:cNvSpPr/>
      </xdr:nvSpPr>
      <xdr:spPr>
        <a:xfrm>
          <a:off x="12763500" y="9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161478</xdr:rowOff>
    </xdr:from>
    <xdr:ext cx="534377" cy="259045"/>
    <xdr:sp macro="" textlink="">
      <xdr:nvSpPr>
        <xdr:cNvPr id="604" name="テキスト ボックス 603"/>
        <xdr:cNvSpPr txBox="1"/>
      </xdr:nvSpPr>
      <xdr:spPr>
        <a:xfrm>
          <a:off x="12547111" y="99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130601</xdr:rowOff>
    </xdr:from>
    <xdr:to>
      <xdr:col>85</xdr:col>
      <xdr:colOff>127000</xdr:colOff>
      <xdr:row>78</xdr:row>
      <xdr:rowOff>139700</xdr:rowOff>
    </xdr:to>
    <xdr:cxnSp macro="">
      <xdr:nvCxnSpPr>
        <xdr:cNvPr id="631" name="直線コネクタ 630"/>
        <xdr:cNvCxnSpPr/>
      </xdr:nvCxnSpPr>
      <xdr:spPr>
        <a:xfrm flipV="1">
          <a:off x="15481300" y="13503701"/>
          <a:ext cx="8382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79801</xdr:rowOff>
    </xdr:from>
    <xdr:to>
      <xdr:col>85</xdr:col>
      <xdr:colOff>177800</xdr:colOff>
      <xdr:row>79</xdr:row>
      <xdr:rowOff>9951</xdr:rowOff>
    </xdr:to>
    <xdr:sp macro="" textlink="">
      <xdr:nvSpPr>
        <xdr:cNvPr id="650" name="楕円 649"/>
        <xdr:cNvSpPr/>
      </xdr:nvSpPr>
      <xdr:spPr>
        <a:xfrm>
          <a:off x="16268700" y="134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166178</xdr:rowOff>
    </xdr:from>
    <xdr:ext cx="378565" cy="259045"/>
    <xdr:sp macro="" textlink="">
      <xdr:nvSpPr>
        <xdr:cNvPr id="651" name="災害復旧費該当値テキスト"/>
        <xdr:cNvSpPr txBox="1"/>
      </xdr:nvSpPr>
      <xdr:spPr>
        <a:xfrm>
          <a:off x="16370300" y="1336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148386</xdr:rowOff>
    </xdr:from>
    <xdr:to>
      <xdr:col>85</xdr:col>
      <xdr:colOff>127000</xdr:colOff>
      <xdr:row>96</xdr:row>
      <xdr:rowOff>4674</xdr:rowOff>
    </xdr:to>
    <xdr:cxnSp macro="">
      <xdr:nvCxnSpPr>
        <xdr:cNvPr id="688" name="直線コネクタ 687"/>
        <xdr:cNvCxnSpPr/>
      </xdr:nvCxnSpPr>
      <xdr:spPr>
        <a:xfrm flipV="1">
          <a:off x="15481300" y="16436136"/>
          <a:ext cx="8382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4674</xdr:rowOff>
    </xdr:from>
    <xdr:to>
      <xdr:col>81</xdr:col>
      <xdr:colOff>50800</xdr:colOff>
      <xdr:row>96</xdr:row>
      <xdr:rowOff>24943</xdr:rowOff>
    </xdr:to>
    <xdr:cxnSp macro="">
      <xdr:nvCxnSpPr>
        <xdr:cNvPr id="691" name="直線コネクタ 690"/>
        <xdr:cNvCxnSpPr/>
      </xdr:nvCxnSpPr>
      <xdr:spPr>
        <a:xfrm flipV="1">
          <a:off x="14592300" y="16463874"/>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24943</xdr:rowOff>
    </xdr:from>
    <xdr:to>
      <xdr:col>76</xdr:col>
      <xdr:colOff>114300</xdr:colOff>
      <xdr:row>96</xdr:row>
      <xdr:rowOff>63043</xdr:rowOff>
    </xdr:to>
    <xdr:cxnSp macro="">
      <xdr:nvCxnSpPr>
        <xdr:cNvPr id="694" name="直線コネクタ 693"/>
        <xdr:cNvCxnSpPr/>
      </xdr:nvCxnSpPr>
      <xdr:spPr>
        <a:xfrm flipV="1">
          <a:off x="13703300" y="16484143"/>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63043</xdr:rowOff>
    </xdr:from>
    <xdr:to>
      <xdr:col>71</xdr:col>
      <xdr:colOff>177800</xdr:colOff>
      <xdr:row>96</xdr:row>
      <xdr:rowOff>88609</xdr:rowOff>
    </xdr:to>
    <xdr:cxnSp macro="">
      <xdr:nvCxnSpPr>
        <xdr:cNvPr id="697" name="直線コネクタ 696"/>
        <xdr:cNvCxnSpPr/>
      </xdr:nvCxnSpPr>
      <xdr:spPr>
        <a:xfrm flipV="1">
          <a:off x="12814300" y="16522243"/>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97586</xdr:rowOff>
    </xdr:from>
    <xdr:to>
      <xdr:col>85</xdr:col>
      <xdr:colOff>177800</xdr:colOff>
      <xdr:row>96</xdr:row>
      <xdr:rowOff>27736</xdr:rowOff>
    </xdr:to>
    <xdr:sp macro="" textlink="">
      <xdr:nvSpPr>
        <xdr:cNvPr id="707" name="楕円 706"/>
        <xdr:cNvSpPr/>
      </xdr:nvSpPr>
      <xdr:spPr>
        <a:xfrm>
          <a:off x="16268700" y="163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76013</xdr:rowOff>
    </xdr:from>
    <xdr:ext cx="534377" cy="259045"/>
    <xdr:sp macro="" textlink="">
      <xdr:nvSpPr>
        <xdr:cNvPr id="708" name="公債費該当値テキスト"/>
        <xdr:cNvSpPr txBox="1"/>
      </xdr:nvSpPr>
      <xdr:spPr>
        <a:xfrm>
          <a:off x="16370300" y="1636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125324</xdr:rowOff>
    </xdr:from>
    <xdr:to>
      <xdr:col>81</xdr:col>
      <xdr:colOff>101600</xdr:colOff>
      <xdr:row>96</xdr:row>
      <xdr:rowOff>55474</xdr:rowOff>
    </xdr:to>
    <xdr:sp macro="" textlink="">
      <xdr:nvSpPr>
        <xdr:cNvPr id="709" name="楕円 708"/>
        <xdr:cNvSpPr/>
      </xdr:nvSpPr>
      <xdr:spPr>
        <a:xfrm>
          <a:off x="15430500" y="164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46601</xdr:rowOff>
    </xdr:from>
    <xdr:ext cx="534377" cy="259045"/>
    <xdr:sp macro="" textlink="">
      <xdr:nvSpPr>
        <xdr:cNvPr id="710" name="テキスト ボックス 709"/>
        <xdr:cNvSpPr txBox="1"/>
      </xdr:nvSpPr>
      <xdr:spPr>
        <a:xfrm>
          <a:off x="15214111" y="1650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145593</xdr:rowOff>
    </xdr:from>
    <xdr:to>
      <xdr:col>76</xdr:col>
      <xdr:colOff>165100</xdr:colOff>
      <xdr:row>96</xdr:row>
      <xdr:rowOff>75743</xdr:rowOff>
    </xdr:to>
    <xdr:sp macro="" textlink="">
      <xdr:nvSpPr>
        <xdr:cNvPr id="711" name="楕円 710"/>
        <xdr:cNvSpPr/>
      </xdr:nvSpPr>
      <xdr:spPr>
        <a:xfrm>
          <a:off x="14541500" y="164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66870</xdr:rowOff>
    </xdr:from>
    <xdr:ext cx="534377" cy="259045"/>
    <xdr:sp macro="" textlink="">
      <xdr:nvSpPr>
        <xdr:cNvPr id="712" name="テキスト ボックス 711"/>
        <xdr:cNvSpPr txBox="1"/>
      </xdr:nvSpPr>
      <xdr:spPr>
        <a:xfrm>
          <a:off x="14325111" y="1652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12243</xdr:rowOff>
    </xdr:from>
    <xdr:to>
      <xdr:col>72</xdr:col>
      <xdr:colOff>38100</xdr:colOff>
      <xdr:row>96</xdr:row>
      <xdr:rowOff>113843</xdr:rowOff>
    </xdr:to>
    <xdr:sp macro="" textlink="">
      <xdr:nvSpPr>
        <xdr:cNvPr id="713" name="楕円 712"/>
        <xdr:cNvSpPr/>
      </xdr:nvSpPr>
      <xdr:spPr>
        <a:xfrm>
          <a:off x="13652500" y="164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104970</xdr:rowOff>
    </xdr:from>
    <xdr:ext cx="534377" cy="259045"/>
    <xdr:sp macro="" textlink="">
      <xdr:nvSpPr>
        <xdr:cNvPr id="714" name="テキスト ボックス 713"/>
        <xdr:cNvSpPr txBox="1"/>
      </xdr:nvSpPr>
      <xdr:spPr>
        <a:xfrm>
          <a:off x="13436111" y="1656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37809</xdr:rowOff>
    </xdr:from>
    <xdr:to>
      <xdr:col>67</xdr:col>
      <xdr:colOff>101600</xdr:colOff>
      <xdr:row>96</xdr:row>
      <xdr:rowOff>139409</xdr:rowOff>
    </xdr:to>
    <xdr:sp macro="" textlink="">
      <xdr:nvSpPr>
        <xdr:cNvPr id="715" name="楕円 714"/>
        <xdr:cNvSpPr/>
      </xdr:nvSpPr>
      <xdr:spPr>
        <a:xfrm>
          <a:off x="12763500" y="164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130536</xdr:rowOff>
    </xdr:from>
    <xdr:ext cx="534377" cy="259045"/>
    <xdr:sp macro="" textlink="">
      <xdr:nvSpPr>
        <xdr:cNvPr id="716" name="テキスト ボックス 715"/>
        <xdr:cNvSpPr txBox="1"/>
      </xdr:nvSpPr>
      <xdr:spPr>
        <a:xfrm>
          <a:off x="12547111" y="1658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令和元年度は、総務費がプレミアム付き商品券事業や旧川島町役場庁舎解体事業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(80,595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の実施により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の増、災害復旧費が令和元年東日本台風による被害の復旧のため皆増、公債費が平成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年度の臨時財政対策債の償還の開始（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25,092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また、民生費は、放課後児童クラブ新設工事の皆減により、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の減、農林水産業費は農道整備事業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(20,885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の皆減により、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の減、土木費は、道路改良事業費（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34,449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の減、教育費は前年度の社会教育施設整備事業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(61,632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項目において概ね類似団体内平均値を下回る結果となったが、議会費と消防費については平均値を上回る状況が続いている。議会費については、人口に対する議員定数が多いことが一因であると考えられる。消防費については、人口に対し消防組合への負担金が多いことが主な要因であ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令和元年度は、財源不足による財政調整基金の取崩しは行わず利子積立のみを行ったが、分母である標準財政規模が増加したことで、基金残高比率は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ポイント減少した。実質単年度収支は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年ぶりに黒字となったが、実質収支比率も前年度比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となり黒字となった。直近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％を超えており、安定的な率で推移している。引き続き、実質収支比率の黒字を保ち、財政基盤の安定化に努める。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全会計を合わせた標準財政規模比は、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25.82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一般会計は、標準財政規模比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％以上の黒字を近年継続しており、健全な財政運営ができている。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その他の特別会計及び水道事業会計についても、同水準で継続的に黒字を維持しているが、下水道事業特別会計の黒字が類似団体よりも低い水準にあることから、使用料の見直しを検討する必要もある。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一般会計及び各会計とも引き続き、赤字が生じないよう健全な財政運営に努める。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919;&#31574;&#25512;&#36914;&#35506;/02_&#25919;&#31574;&#12539;&#36001;&#25919;&#12464;&#12523;&#12540;&#12503;/02_&#36001;&#25919;/&#65330;&#65299;/06%20&#27770;&#31639;/02%20&#27770;&#31639;&#32113;&#35336;/&#36001;&#25919;&#29366;&#27841;&#36039;&#26009;&#38598;/&#12304;10.15&#12294;&#20999;&#12305;&#20196;&#21644;&#20803;&#24180;&#24230;&#36001;&#25919;&#29366;&#27841;&#36039;&#26009;&#38598;2&#22238;&#30446;&#20316;&#25104;/&#30476;&#36890;&#30693;/&#12304;&#36001;&#25919;&#29366;&#27841;&#36039;&#26009;&#38598;&#12305;_113468_&#24029;&#23798;&#30010;_2019(1&#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123831</v>
          </cell>
          <cell r="F3">
            <v>56894</v>
          </cell>
        </row>
        <row r="5">
          <cell r="A5" t="str">
            <v xml:space="preserve"> H28</v>
          </cell>
          <cell r="D5">
            <v>45157</v>
          </cell>
          <cell r="F5">
            <v>57122</v>
          </cell>
        </row>
        <row r="7">
          <cell r="A7" t="str">
            <v xml:space="preserve"> H29</v>
          </cell>
          <cell r="D7">
            <v>34222</v>
          </cell>
          <cell r="F7">
            <v>53655</v>
          </cell>
        </row>
        <row r="9">
          <cell r="A9" t="str">
            <v xml:space="preserve"> H30</v>
          </cell>
          <cell r="D9">
            <v>36140</v>
          </cell>
          <cell r="F9">
            <v>53869</v>
          </cell>
        </row>
        <row r="11">
          <cell r="A11" t="str">
            <v xml:space="preserve"> R01</v>
          </cell>
          <cell r="D11">
            <v>24609</v>
          </cell>
          <cell r="F11">
            <v>59119</v>
          </cell>
        </row>
        <row r="18">
          <cell r="B18" t="str">
            <v>H27</v>
          </cell>
          <cell r="C18" t="str">
            <v>H28</v>
          </cell>
          <cell r="D18" t="str">
            <v>H29</v>
          </cell>
          <cell r="E18" t="str">
            <v>H30</v>
          </cell>
          <cell r="F18" t="str">
            <v>R01</v>
          </cell>
        </row>
        <row r="19">
          <cell r="A19" t="str">
            <v>実質収支額</v>
          </cell>
          <cell r="B19">
            <v>6.66</v>
          </cell>
          <cell r="C19">
            <v>6.9</v>
          </cell>
          <cell r="D19">
            <v>5.92</v>
          </cell>
          <cell r="E19">
            <v>6.21</v>
          </cell>
          <cell r="F19">
            <v>7.09</v>
          </cell>
        </row>
        <row r="20">
          <cell r="A20" t="str">
            <v>財政調整基金残高</v>
          </cell>
          <cell r="B20">
            <v>17.25</v>
          </cell>
          <cell r="C20">
            <v>17.600000000000001</v>
          </cell>
          <cell r="D20">
            <v>16.39</v>
          </cell>
          <cell r="E20">
            <v>15.53</v>
          </cell>
          <cell r="F20">
            <v>15.48</v>
          </cell>
        </row>
        <row r="21">
          <cell r="A21" t="str">
            <v>実質単年度収支</v>
          </cell>
          <cell r="B21">
            <v>1.08</v>
          </cell>
          <cell r="C21">
            <v>0.13</v>
          </cell>
          <cell r="D21">
            <v>-2.2799999999999998</v>
          </cell>
          <cell r="E21">
            <v>-0.42</v>
          </cell>
          <cell r="F21">
            <v>0.92</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学校給食費特別会計</v>
          </cell>
          <cell r="B30" t="e">
            <v>#N/A</v>
          </cell>
          <cell r="C30">
            <v>0</v>
          </cell>
          <cell r="D30" t="e">
            <v>#N/A</v>
          </cell>
          <cell r="E30">
            <v>0</v>
          </cell>
          <cell r="F30" t="e">
            <v>#N/A</v>
          </cell>
          <cell r="G30">
            <v>0</v>
          </cell>
          <cell r="H30" t="e">
            <v>#N/A</v>
          </cell>
          <cell r="I30">
            <v>0</v>
          </cell>
          <cell r="J30" t="e">
            <v>#N/A</v>
          </cell>
          <cell r="K30">
            <v>0</v>
          </cell>
        </row>
        <row r="31">
          <cell r="A31" t="str">
            <v>後期高齢者医療特別会計</v>
          </cell>
          <cell r="B31" t="e">
            <v>#N/A</v>
          </cell>
          <cell r="C31">
            <v>0.04</v>
          </cell>
          <cell r="D31" t="e">
            <v>#N/A</v>
          </cell>
          <cell r="E31">
            <v>0.04</v>
          </cell>
          <cell r="F31" t="e">
            <v>#N/A</v>
          </cell>
          <cell r="G31">
            <v>0.04</v>
          </cell>
          <cell r="H31" t="e">
            <v>#N/A</v>
          </cell>
          <cell r="I31">
            <v>0.05</v>
          </cell>
          <cell r="J31" t="e">
            <v>#N/A</v>
          </cell>
          <cell r="K31">
            <v>0.04</v>
          </cell>
        </row>
        <row r="32">
          <cell r="A32" t="str">
            <v>介護保険特別会計</v>
          </cell>
          <cell r="B32" t="e">
            <v>#N/A</v>
          </cell>
          <cell r="C32">
            <v>1.37</v>
          </cell>
          <cell r="D32" t="e">
            <v>#N/A</v>
          </cell>
          <cell r="E32">
            <v>1.07</v>
          </cell>
          <cell r="F32" t="e">
            <v>#N/A</v>
          </cell>
          <cell r="G32">
            <v>1.03</v>
          </cell>
          <cell r="H32" t="e">
            <v>#N/A</v>
          </cell>
          <cell r="I32">
            <v>1.65</v>
          </cell>
          <cell r="J32" t="e">
            <v>#N/A</v>
          </cell>
          <cell r="K32">
            <v>1.9</v>
          </cell>
        </row>
        <row r="33">
          <cell r="A33" t="str">
            <v>国民健康保険特別会計</v>
          </cell>
          <cell r="B33" t="e">
            <v>#N/A</v>
          </cell>
          <cell r="C33">
            <v>3.57</v>
          </cell>
          <cell r="D33" t="e">
            <v>#N/A</v>
          </cell>
          <cell r="E33">
            <v>4.6500000000000004</v>
          </cell>
          <cell r="F33" t="e">
            <v>#N/A</v>
          </cell>
          <cell r="G33">
            <v>4.6900000000000004</v>
          </cell>
          <cell r="H33" t="e">
            <v>#N/A</v>
          </cell>
          <cell r="I33">
            <v>3.64</v>
          </cell>
          <cell r="J33" t="e">
            <v>#N/A</v>
          </cell>
          <cell r="K33">
            <v>2.73</v>
          </cell>
        </row>
        <row r="34">
          <cell r="A34" t="str">
            <v>下水道事業特別会計</v>
          </cell>
          <cell r="B34" t="e">
            <v>#N/A</v>
          </cell>
          <cell r="C34">
            <v>0.12</v>
          </cell>
          <cell r="D34" t="e">
            <v>#N/A</v>
          </cell>
          <cell r="E34">
            <v>0.09</v>
          </cell>
          <cell r="F34" t="e">
            <v>#N/A</v>
          </cell>
          <cell r="G34">
            <v>0.13</v>
          </cell>
          <cell r="H34" t="e">
            <v>#N/A</v>
          </cell>
          <cell r="I34">
            <v>0.2</v>
          </cell>
          <cell r="J34" t="e">
            <v>#N/A</v>
          </cell>
          <cell r="K34">
            <v>5.49</v>
          </cell>
        </row>
        <row r="35">
          <cell r="A35" t="str">
            <v>一般会計</v>
          </cell>
          <cell r="B35" t="e">
            <v>#N/A</v>
          </cell>
          <cell r="C35">
            <v>6.65</v>
          </cell>
          <cell r="D35" t="e">
            <v>#N/A</v>
          </cell>
          <cell r="E35">
            <v>6.89</v>
          </cell>
          <cell r="F35" t="e">
            <v>#N/A</v>
          </cell>
          <cell r="G35">
            <v>5.91</v>
          </cell>
          <cell r="H35" t="e">
            <v>#N/A</v>
          </cell>
          <cell r="I35">
            <v>6.2</v>
          </cell>
          <cell r="J35" t="e">
            <v>#N/A</v>
          </cell>
          <cell r="K35">
            <v>7.09</v>
          </cell>
        </row>
        <row r="36">
          <cell r="A36" t="str">
            <v>水道事業会計</v>
          </cell>
          <cell r="B36" t="e">
            <v>#N/A</v>
          </cell>
          <cell r="C36">
            <v>10.14</v>
          </cell>
          <cell r="D36" t="e">
            <v>#N/A</v>
          </cell>
          <cell r="E36">
            <v>9.6199999999999992</v>
          </cell>
          <cell r="F36" t="e">
            <v>#N/A</v>
          </cell>
          <cell r="G36">
            <v>9.2799999999999994</v>
          </cell>
          <cell r="H36" t="e">
            <v>#N/A</v>
          </cell>
          <cell r="I36">
            <v>9.08</v>
          </cell>
          <cell r="J36" t="e">
            <v>#N/A</v>
          </cell>
          <cell r="K36">
            <v>8.57</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575</v>
          </cell>
          <cell r="E42"/>
          <cell r="F42"/>
          <cell r="G42">
            <v>573</v>
          </cell>
          <cell r="H42"/>
          <cell r="I42"/>
          <cell r="J42">
            <v>557</v>
          </cell>
          <cell r="K42"/>
          <cell r="L42"/>
          <cell r="M42">
            <v>543</v>
          </cell>
          <cell r="N42"/>
          <cell r="O42"/>
          <cell r="P42">
            <v>537</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0</v>
          </cell>
          <cell r="C44"/>
          <cell r="D44"/>
          <cell r="E44">
            <v>0</v>
          </cell>
          <cell r="F44"/>
          <cell r="G44"/>
          <cell r="H44" t="str">
            <v>-</v>
          </cell>
          <cell r="I44"/>
          <cell r="J44"/>
          <cell r="K44">
            <v>0</v>
          </cell>
          <cell r="L44"/>
          <cell r="M44"/>
          <cell r="N44">
            <v>0</v>
          </cell>
          <cell r="O44"/>
          <cell r="P44"/>
        </row>
        <row r="45">
          <cell r="A45" t="str">
            <v>組合等が起こした地方債の元利償還金に対する負担金等</v>
          </cell>
          <cell r="B45">
            <v>42</v>
          </cell>
          <cell r="C45"/>
          <cell r="D45"/>
          <cell r="E45">
            <v>37</v>
          </cell>
          <cell r="F45"/>
          <cell r="G45"/>
          <cell r="H45">
            <v>35</v>
          </cell>
          <cell r="I45"/>
          <cell r="J45"/>
          <cell r="K45">
            <v>36</v>
          </cell>
          <cell r="L45"/>
          <cell r="M45"/>
          <cell r="N45">
            <v>35</v>
          </cell>
          <cell r="O45"/>
          <cell r="P45"/>
        </row>
        <row r="46">
          <cell r="A46" t="str">
            <v>公営企業債の元利償還金に対する繰入金</v>
          </cell>
          <cell r="B46">
            <v>175</v>
          </cell>
          <cell r="C46"/>
          <cell r="D46"/>
          <cell r="E46">
            <v>171</v>
          </cell>
          <cell r="F46"/>
          <cell r="G46"/>
          <cell r="H46">
            <v>157</v>
          </cell>
          <cell r="I46"/>
          <cell r="J46"/>
          <cell r="K46">
            <v>157</v>
          </cell>
          <cell r="L46"/>
          <cell r="M46"/>
          <cell r="N46">
            <v>139</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519</v>
          </cell>
          <cell r="C49"/>
          <cell r="D49"/>
          <cell r="E49">
            <v>540</v>
          </cell>
          <cell r="F49"/>
          <cell r="G49"/>
          <cell r="H49">
            <v>576</v>
          </cell>
          <cell r="I49"/>
          <cell r="J49"/>
          <cell r="K49">
            <v>590</v>
          </cell>
          <cell r="L49"/>
          <cell r="M49"/>
          <cell r="N49">
            <v>609</v>
          </cell>
          <cell r="O49"/>
          <cell r="P49"/>
        </row>
        <row r="50">
          <cell r="A50" t="str">
            <v>実質公債費比率の分子</v>
          </cell>
          <cell r="B50" t="e">
            <v>#N/A</v>
          </cell>
          <cell r="C50">
            <v>161</v>
          </cell>
          <cell r="D50" t="e">
            <v>#N/A</v>
          </cell>
          <cell r="E50" t="e">
            <v>#N/A</v>
          </cell>
          <cell r="F50">
            <v>175</v>
          </cell>
          <cell r="G50" t="e">
            <v>#N/A</v>
          </cell>
          <cell r="H50" t="e">
            <v>#N/A</v>
          </cell>
          <cell r="I50">
            <v>211</v>
          </cell>
          <cell r="J50" t="e">
            <v>#N/A</v>
          </cell>
          <cell r="K50" t="e">
            <v>#N/A</v>
          </cell>
          <cell r="L50">
            <v>240</v>
          </cell>
          <cell r="M50" t="e">
            <v>#N/A</v>
          </cell>
          <cell r="N50" t="e">
            <v>#N/A</v>
          </cell>
          <cell r="O50">
            <v>246</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6237</v>
          </cell>
          <cell r="E56"/>
          <cell r="F56"/>
          <cell r="G56">
            <v>6108</v>
          </cell>
          <cell r="H56"/>
          <cell r="I56"/>
          <cell r="J56">
            <v>6019</v>
          </cell>
          <cell r="K56"/>
          <cell r="L56"/>
          <cell r="M56">
            <v>5903</v>
          </cell>
          <cell r="N56"/>
          <cell r="O56"/>
          <cell r="P56">
            <v>5786</v>
          </cell>
        </row>
        <row r="57">
          <cell r="A57" t="str">
            <v>充当可能特定歳入</v>
          </cell>
          <cell r="B57"/>
          <cell r="C57"/>
          <cell r="D57" t="str">
            <v>-</v>
          </cell>
          <cell r="E57"/>
          <cell r="F57"/>
          <cell r="G57" t="str">
            <v>-</v>
          </cell>
          <cell r="H57"/>
          <cell r="I57"/>
          <cell r="J57" t="str">
            <v>-</v>
          </cell>
          <cell r="K57"/>
          <cell r="L57"/>
          <cell r="M57" t="str">
            <v>-</v>
          </cell>
          <cell r="N57"/>
          <cell r="O57"/>
          <cell r="P57" t="str">
            <v>-</v>
          </cell>
        </row>
        <row r="58">
          <cell r="A58" t="str">
            <v>充当可能基金</v>
          </cell>
          <cell r="B58"/>
          <cell r="C58"/>
          <cell r="D58">
            <v>1585</v>
          </cell>
          <cell r="E58"/>
          <cell r="F58"/>
          <cell r="G58">
            <v>1615</v>
          </cell>
          <cell r="H58"/>
          <cell r="I58"/>
          <cell r="J58">
            <v>1629</v>
          </cell>
          <cell r="K58"/>
          <cell r="L58"/>
          <cell r="M58">
            <v>1682</v>
          </cell>
          <cell r="N58"/>
          <cell r="O58"/>
          <cell r="P58">
            <v>1859</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1509</v>
          </cell>
          <cell r="C62"/>
          <cell r="D62"/>
          <cell r="E62">
            <v>1480</v>
          </cell>
          <cell r="F62"/>
          <cell r="G62"/>
          <cell r="H62">
            <v>1393</v>
          </cell>
          <cell r="I62"/>
          <cell r="J62"/>
          <cell r="K62">
            <v>1363</v>
          </cell>
          <cell r="L62"/>
          <cell r="M62"/>
          <cell r="N62">
            <v>1332</v>
          </cell>
          <cell r="O62"/>
          <cell r="P62"/>
        </row>
        <row r="63">
          <cell r="A63" t="str">
            <v>組合等負担等見込額</v>
          </cell>
          <cell r="B63">
            <v>145</v>
          </cell>
          <cell r="C63"/>
          <cell r="D63"/>
          <cell r="E63">
            <v>121</v>
          </cell>
          <cell r="F63"/>
          <cell r="G63"/>
          <cell r="H63">
            <v>110</v>
          </cell>
          <cell r="I63"/>
          <cell r="J63"/>
          <cell r="K63">
            <v>93</v>
          </cell>
          <cell r="L63"/>
          <cell r="M63"/>
          <cell r="N63">
            <v>82</v>
          </cell>
          <cell r="O63"/>
          <cell r="P63"/>
        </row>
        <row r="64">
          <cell r="A64" t="str">
            <v>公営企業債等繰入見込額</v>
          </cell>
          <cell r="B64">
            <v>1605</v>
          </cell>
          <cell r="C64"/>
          <cell r="D64"/>
          <cell r="E64">
            <v>1533</v>
          </cell>
          <cell r="F64"/>
          <cell r="G64"/>
          <cell r="H64">
            <v>1457</v>
          </cell>
          <cell r="I64"/>
          <cell r="J64"/>
          <cell r="K64">
            <v>1424</v>
          </cell>
          <cell r="L64"/>
          <cell r="M64"/>
          <cell r="N64">
            <v>1492</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6632</v>
          </cell>
          <cell r="C66"/>
          <cell r="D66"/>
          <cell r="E66">
            <v>6555</v>
          </cell>
          <cell r="F66"/>
          <cell r="G66"/>
          <cell r="H66">
            <v>6524</v>
          </cell>
          <cell r="I66"/>
          <cell r="J66"/>
          <cell r="K66">
            <v>6435</v>
          </cell>
          <cell r="L66"/>
          <cell r="M66"/>
          <cell r="N66">
            <v>6193</v>
          </cell>
          <cell r="O66"/>
          <cell r="P66"/>
        </row>
        <row r="67">
          <cell r="A67" t="str">
            <v>将来負担比率の分子</v>
          </cell>
          <cell r="B67" t="e">
            <v>#N/A</v>
          </cell>
          <cell r="C67">
            <v>2067</v>
          </cell>
          <cell r="D67" t="e">
            <v>#N/A</v>
          </cell>
          <cell r="E67" t="e">
            <v>#N/A</v>
          </cell>
          <cell r="F67">
            <v>1966</v>
          </cell>
          <cell r="G67" t="e">
            <v>#N/A</v>
          </cell>
          <cell r="H67" t="e">
            <v>#N/A</v>
          </cell>
          <cell r="I67">
            <v>1837</v>
          </cell>
          <cell r="J67" t="e">
            <v>#N/A</v>
          </cell>
          <cell r="K67" t="e">
            <v>#N/A</v>
          </cell>
          <cell r="L67">
            <v>1730</v>
          </cell>
          <cell r="M67" t="e">
            <v>#N/A</v>
          </cell>
          <cell r="N67" t="e">
            <v>#N/A</v>
          </cell>
          <cell r="O67">
            <v>1454</v>
          </cell>
          <cell r="P67" t="e">
            <v>#N/A</v>
          </cell>
        </row>
        <row r="71">
          <cell r="B71" t="str">
            <v>H29</v>
          </cell>
          <cell r="C71" t="str">
            <v>H30</v>
          </cell>
          <cell r="D71" t="str">
            <v>R01</v>
          </cell>
        </row>
        <row r="72">
          <cell r="A72" t="str">
            <v>財政調整基金</v>
          </cell>
          <cell r="B72">
            <v>824</v>
          </cell>
          <cell r="C72">
            <v>786</v>
          </cell>
          <cell r="D72">
            <v>786</v>
          </cell>
        </row>
        <row r="73">
          <cell r="A73" t="str">
            <v>減債基金</v>
          </cell>
          <cell r="B73" t="str">
            <v>-</v>
          </cell>
          <cell r="C73" t="str">
            <v>-</v>
          </cell>
          <cell r="D73" t="str">
            <v>-</v>
          </cell>
        </row>
        <row r="74">
          <cell r="A74" t="str">
            <v>その他特定目的基金</v>
          </cell>
          <cell r="B74">
            <v>581</v>
          </cell>
          <cell r="C74">
            <v>573</v>
          </cell>
          <cell r="D74">
            <v>649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40" zoomScaleNormal="4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6" t="s">
        <v>17</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7" t="s">
        <v>19</v>
      </c>
      <c r="C3" s="608"/>
      <c r="D3" s="608"/>
      <c r="E3" s="609"/>
      <c r="F3" s="609"/>
      <c r="G3" s="609"/>
      <c r="H3" s="609"/>
      <c r="I3" s="609"/>
      <c r="J3" s="609"/>
      <c r="K3" s="609"/>
      <c r="L3" s="609" t="s">
        <v>20</v>
      </c>
      <c r="M3" s="609"/>
      <c r="N3" s="609"/>
      <c r="O3" s="609"/>
      <c r="P3" s="609"/>
      <c r="Q3" s="609"/>
      <c r="R3" s="612"/>
      <c r="S3" s="612"/>
      <c r="T3" s="612"/>
      <c r="U3" s="612"/>
      <c r="V3" s="613"/>
      <c r="W3" s="503" t="s">
        <v>21</v>
      </c>
      <c r="X3" s="504"/>
      <c r="Y3" s="504"/>
      <c r="Z3" s="504"/>
      <c r="AA3" s="504"/>
      <c r="AB3" s="608"/>
      <c r="AC3" s="612" t="s">
        <v>22</v>
      </c>
      <c r="AD3" s="504"/>
      <c r="AE3" s="504"/>
      <c r="AF3" s="504"/>
      <c r="AG3" s="504"/>
      <c r="AH3" s="504"/>
      <c r="AI3" s="504"/>
      <c r="AJ3" s="504"/>
      <c r="AK3" s="504"/>
      <c r="AL3" s="574"/>
      <c r="AM3" s="503" t="s">
        <v>23</v>
      </c>
      <c r="AN3" s="504"/>
      <c r="AO3" s="504"/>
      <c r="AP3" s="504"/>
      <c r="AQ3" s="504"/>
      <c r="AR3" s="504"/>
      <c r="AS3" s="504"/>
      <c r="AT3" s="504"/>
      <c r="AU3" s="504"/>
      <c r="AV3" s="504"/>
      <c r="AW3" s="504"/>
      <c r="AX3" s="574"/>
      <c r="AY3" s="566" t="s">
        <v>24</v>
      </c>
      <c r="AZ3" s="567"/>
      <c r="BA3" s="567"/>
      <c r="BB3" s="567"/>
      <c r="BC3" s="567"/>
      <c r="BD3" s="567"/>
      <c r="BE3" s="567"/>
      <c r="BF3" s="567"/>
      <c r="BG3" s="567"/>
      <c r="BH3" s="567"/>
      <c r="BI3" s="567"/>
      <c r="BJ3" s="567"/>
      <c r="BK3" s="567"/>
      <c r="BL3" s="567"/>
      <c r="BM3" s="616"/>
      <c r="BN3" s="503" t="s">
        <v>25</v>
      </c>
      <c r="BO3" s="504"/>
      <c r="BP3" s="504"/>
      <c r="BQ3" s="504"/>
      <c r="BR3" s="504"/>
      <c r="BS3" s="504"/>
      <c r="BT3" s="504"/>
      <c r="BU3" s="574"/>
      <c r="BV3" s="503" t="s">
        <v>26</v>
      </c>
      <c r="BW3" s="504"/>
      <c r="BX3" s="504"/>
      <c r="BY3" s="504"/>
      <c r="BZ3" s="504"/>
      <c r="CA3" s="504"/>
      <c r="CB3" s="504"/>
      <c r="CC3" s="574"/>
      <c r="CD3" s="566" t="s">
        <v>24</v>
      </c>
      <c r="CE3" s="567"/>
      <c r="CF3" s="567"/>
      <c r="CG3" s="567"/>
      <c r="CH3" s="567"/>
      <c r="CI3" s="567"/>
      <c r="CJ3" s="567"/>
      <c r="CK3" s="567"/>
      <c r="CL3" s="567"/>
      <c r="CM3" s="567"/>
      <c r="CN3" s="567"/>
      <c r="CO3" s="567"/>
      <c r="CP3" s="567"/>
      <c r="CQ3" s="567"/>
      <c r="CR3" s="567"/>
      <c r="CS3" s="616"/>
      <c r="CT3" s="503" t="s">
        <v>27</v>
      </c>
      <c r="CU3" s="504"/>
      <c r="CV3" s="504"/>
      <c r="CW3" s="504"/>
      <c r="CX3" s="504"/>
      <c r="CY3" s="504"/>
      <c r="CZ3" s="504"/>
      <c r="DA3" s="574"/>
      <c r="DB3" s="503" t="s">
        <v>28</v>
      </c>
      <c r="DC3" s="504"/>
      <c r="DD3" s="504"/>
      <c r="DE3" s="504"/>
      <c r="DF3" s="504"/>
      <c r="DG3" s="504"/>
      <c r="DH3" s="504"/>
      <c r="DI3" s="574"/>
      <c r="DJ3" s="41"/>
      <c r="DK3" s="41"/>
      <c r="DL3" s="41"/>
      <c r="DM3" s="41"/>
      <c r="DN3" s="41"/>
      <c r="DO3" s="41"/>
    </row>
    <row r="4" spans="1:119" ht="18.75" customHeight="1" x14ac:dyDescent="0.15">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0"/>
      <c r="AN4" s="442"/>
      <c r="AO4" s="442"/>
      <c r="AP4" s="442"/>
      <c r="AQ4" s="442"/>
      <c r="AR4" s="442"/>
      <c r="AS4" s="442"/>
      <c r="AT4" s="442"/>
      <c r="AU4" s="442"/>
      <c r="AV4" s="442"/>
      <c r="AW4" s="442"/>
      <c r="AX4" s="615"/>
      <c r="AY4" s="416" t="s">
        <v>29</v>
      </c>
      <c r="AZ4" s="417"/>
      <c r="BA4" s="417"/>
      <c r="BB4" s="417"/>
      <c r="BC4" s="417"/>
      <c r="BD4" s="417"/>
      <c r="BE4" s="417"/>
      <c r="BF4" s="417"/>
      <c r="BG4" s="417"/>
      <c r="BH4" s="417"/>
      <c r="BI4" s="417"/>
      <c r="BJ4" s="417"/>
      <c r="BK4" s="417"/>
      <c r="BL4" s="417"/>
      <c r="BM4" s="418"/>
      <c r="BN4" s="419">
        <v>7157227</v>
      </c>
      <c r="BO4" s="420"/>
      <c r="BP4" s="420"/>
      <c r="BQ4" s="420"/>
      <c r="BR4" s="420"/>
      <c r="BS4" s="420"/>
      <c r="BT4" s="420"/>
      <c r="BU4" s="421"/>
      <c r="BV4" s="419">
        <v>7013227</v>
      </c>
      <c r="BW4" s="420"/>
      <c r="BX4" s="420"/>
      <c r="BY4" s="420"/>
      <c r="BZ4" s="420"/>
      <c r="CA4" s="420"/>
      <c r="CB4" s="420"/>
      <c r="CC4" s="421"/>
      <c r="CD4" s="600" t="s">
        <v>30</v>
      </c>
      <c r="CE4" s="601"/>
      <c r="CF4" s="601"/>
      <c r="CG4" s="601"/>
      <c r="CH4" s="601"/>
      <c r="CI4" s="601"/>
      <c r="CJ4" s="601"/>
      <c r="CK4" s="601"/>
      <c r="CL4" s="601"/>
      <c r="CM4" s="601"/>
      <c r="CN4" s="601"/>
      <c r="CO4" s="601"/>
      <c r="CP4" s="601"/>
      <c r="CQ4" s="601"/>
      <c r="CR4" s="601"/>
      <c r="CS4" s="602"/>
      <c r="CT4" s="603">
        <v>7.1</v>
      </c>
      <c r="CU4" s="604"/>
      <c r="CV4" s="604"/>
      <c r="CW4" s="604"/>
      <c r="CX4" s="604"/>
      <c r="CY4" s="604"/>
      <c r="CZ4" s="604"/>
      <c r="DA4" s="605"/>
      <c r="DB4" s="603">
        <v>6.2</v>
      </c>
      <c r="DC4" s="604"/>
      <c r="DD4" s="604"/>
      <c r="DE4" s="604"/>
      <c r="DF4" s="604"/>
      <c r="DG4" s="604"/>
      <c r="DH4" s="604"/>
      <c r="DI4" s="605"/>
      <c r="DJ4" s="41"/>
      <c r="DK4" s="41"/>
      <c r="DL4" s="41"/>
      <c r="DM4" s="41"/>
      <c r="DN4" s="41"/>
      <c r="DO4" s="41"/>
    </row>
    <row r="5" spans="1:119" ht="18.75" customHeight="1" x14ac:dyDescent="0.15">
      <c r="A5" s="42"/>
      <c r="B5" s="610"/>
      <c r="C5" s="443"/>
      <c r="D5" s="443"/>
      <c r="E5" s="611"/>
      <c r="F5" s="611"/>
      <c r="G5" s="611"/>
      <c r="H5" s="611"/>
      <c r="I5" s="611"/>
      <c r="J5" s="611"/>
      <c r="K5" s="611"/>
      <c r="L5" s="611"/>
      <c r="M5" s="611"/>
      <c r="N5" s="611"/>
      <c r="O5" s="611"/>
      <c r="P5" s="611"/>
      <c r="Q5" s="611"/>
      <c r="R5" s="441"/>
      <c r="S5" s="441"/>
      <c r="T5" s="441"/>
      <c r="U5" s="441"/>
      <c r="V5" s="614"/>
      <c r="W5" s="530"/>
      <c r="X5" s="442"/>
      <c r="Y5" s="442"/>
      <c r="Z5" s="442"/>
      <c r="AA5" s="442"/>
      <c r="AB5" s="443"/>
      <c r="AC5" s="441"/>
      <c r="AD5" s="442"/>
      <c r="AE5" s="442"/>
      <c r="AF5" s="442"/>
      <c r="AG5" s="442"/>
      <c r="AH5" s="442"/>
      <c r="AI5" s="442"/>
      <c r="AJ5" s="442"/>
      <c r="AK5" s="442"/>
      <c r="AL5" s="615"/>
      <c r="AM5" s="493" t="s">
        <v>31</v>
      </c>
      <c r="AN5" s="398"/>
      <c r="AO5" s="398"/>
      <c r="AP5" s="398"/>
      <c r="AQ5" s="398"/>
      <c r="AR5" s="398"/>
      <c r="AS5" s="398"/>
      <c r="AT5" s="399"/>
      <c r="AU5" s="481" t="s">
        <v>32</v>
      </c>
      <c r="AV5" s="482"/>
      <c r="AW5" s="482"/>
      <c r="AX5" s="482"/>
      <c r="AY5" s="404" t="s">
        <v>33</v>
      </c>
      <c r="AZ5" s="405"/>
      <c r="BA5" s="405"/>
      <c r="BB5" s="405"/>
      <c r="BC5" s="405"/>
      <c r="BD5" s="405"/>
      <c r="BE5" s="405"/>
      <c r="BF5" s="405"/>
      <c r="BG5" s="405"/>
      <c r="BH5" s="405"/>
      <c r="BI5" s="405"/>
      <c r="BJ5" s="405"/>
      <c r="BK5" s="405"/>
      <c r="BL5" s="405"/>
      <c r="BM5" s="406"/>
      <c r="BN5" s="424">
        <v>6720466</v>
      </c>
      <c r="BO5" s="425"/>
      <c r="BP5" s="425"/>
      <c r="BQ5" s="425"/>
      <c r="BR5" s="425"/>
      <c r="BS5" s="425"/>
      <c r="BT5" s="425"/>
      <c r="BU5" s="426"/>
      <c r="BV5" s="424">
        <v>6699053</v>
      </c>
      <c r="BW5" s="425"/>
      <c r="BX5" s="425"/>
      <c r="BY5" s="425"/>
      <c r="BZ5" s="425"/>
      <c r="CA5" s="425"/>
      <c r="CB5" s="425"/>
      <c r="CC5" s="426"/>
      <c r="CD5" s="433" t="s">
        <v>34</v>
      </c>
      <c r="CE5" s="434"/>
      <c r="CF5" s="434"/>
      <c r="CG5" s="434"/>
      <c r="CH5" s="434"/>
      <c r="CI5" s="434"/>
      <c r="CJ5" s="434"/>
      <c r="CK5" s="434"/>
      <c r="CL5" s="434"/>
      <c r="CM5" s="434"/>
      <c r="CN5" s="434"/>
      <c r="CO5" s="434"/>
      <c r="CP5" s="434"/>
      <c r="CQ5" s="434"/>
      <c r="CR5" s="434"/>
      <c r="CS5" s="435"/>
      <c r="CT5" s="394">
        <v>85.6</v>
      </c>
      <c r="CU5" s="395"/>
      <c r="CV5" s="395"/>
      <c r="CW5" s="395"/>
      <c r="CX5" s="395"/>
      <c r="CY5" s="395"/>
      <c r="CZ5" s="395"/>
      <c r="DA5" s="396"/>
      <c r="DB5" s="394">
        <v>86.9</v>
      </c>
      <c r="DC5" s="395"/>
      <c r="DD5" s="395"/>
      <c r="DE5" s="395"/>
      <c r="DF5" s="395"/>
      <c r="DG5" s="395"/>
      <c r="DH5" s="395"/>
      <c r="DI5" s="396"/>
      <c r="DJ5" s="41"/>
      <c r="DK5" s="41"/>
      <c r="DL5" s="41"/>
      <c r="DM5" s="41"/>
      <c r="DN5" s="41"/>
      <c r="DO5" s="41"/>
    </row>
    <row r="6" spans="1:119" ht="18.75" customHeight="1" x14ac:dyDescent="0.15">
      <c r="A6" s="42"/>
      <c r="B6" s="580" t="s">
        <v>35</v>
      </c>
      <c r="C6" s="440"/>
      <c r="D6" s="440"/>
      <c r="E6" s="581"/>
      <c r="F6" s="581"/>
      <c r="G6" s="581"/>
      <c r="H6" s="581"/>
      <c r="I6" s="581"/>
      <c r="J6" s="581"/>
      <c r="K6" s="581"/>
      <c r="L6" s="581" t="s">
        <v>36</v>
      </c>
      <c r="M6" s="581"/>
      <c r="N6" s="581"/>
      <c r="O6" s="581"/>
      <c r="P6" s="581"/>
      <c r="Q6" s="581"/>
      <c r="R6" s="464"/>
      <c r="S6" s="464"/>
      <c r="T6" s="464"/>
      <c r="U6" s="464"/>
      <c r="V6" s="587"/>
      <c r="W6" s="515" t="s">
        <v>37</v>
      </c>
      <c r="X6" s="439"/>
      <c r="Y6" s="439"/>
      <c r="Z6" s="439"/>
      <c r="AA6" s="439"/>
      <c r="AB6" s="440"/>
      <c r="AC6" s="592" t="s">
        <v>38</v>
      </c>
      <c r="AD6" s="593"/>
      <c r="AE6" s="593"/>
      <c r="AF6" s="593"/>
      <c r="AG6" s="593"/>
      <c r="AH6" s="593"/>
      <c r="AI6" s="593"/>
      <c r="AJ6" s="593"/>
      <c r="AK6" s="593"/>
      <c r="AL6" s="594"/>
      <c r="AM6" s="493" t="s">
        <v>39</v>
      </c>
      <c r="AN6" s="398"/>
      <c r="AO6" s="398"/>
      <c r="AP6" s="398"/>
      <c r="AQ6" s="398"/>
      <c r="AR6" s="398"/>
      <c r="AS6" s="398"/>
      <c r="AT6" s="399"/>
      <c r="AU6" s="481" t="s">
        <v>32</v>
      </c>
      <c r="AV6" s="482"/>
      <c r="AW6" s="482"/>
      <c r="AX6" s="482"/>
      <c r="AY6" s="404" t="s">
        <v>40</v>
      </c>
      <c r="AZ6" s="405"/>
      <c r="BA6" s="405"/>
      <c r="BB6" s="405"/>
      <c r="BC6" s="405"/>
      <c r="BD6" s="405"/>
      <c r="BE6" s="405"/>
      <c r="BF6" s="405"/>
      <c r="BG6" s="405"/>
      <c r="BH6" s="405"/>
      <c r="BI6" s="405"/>
      <c r="BJ6" s="405"/>
      <c r="BK6" s="405"/>
      <c r="BL6" s="405"/>
      <c r="BM6" s="406"/>
      <c r="BN6" s="424">
        <v>436761</v>
      </c>
      <c r="BO6" s="425"/>
      <c r="BP6" s="425"/>
      <c r="BQ6" s="425"/>
      <c r="BR6" s="425"/>
      <c r="BS6" s="425"/>
      <c r="BT6" s="425"/>
      <c r="BU6" s="426"/>
      <c r="BV6" s="424">
        <v>314174</v>
      </c>
      <c r="BW6" s="425"/>
      <c r="BX6" s="425"/>
      <c r="BY6" s="425"/>
      <c r="BZ6" s="425"/>
      <c r="CA6" s="425"/>
      <c r="CB6" s="425"/>
      <c r="CC6" s="426"/>
      <c r="CD6" s="433" t="s">
        <v>41</v>
      </c>
      <c r="CE6" s="434"/>
      <c r="CF6" s="434"/>
      <c r="CG6" s="434"/>
      <c r="CH6" s="434"/>
      <c r="CI6" s="434"/>
      <c r="CJ6" s="434"/>
      <c r="CK6" s="434"/>
      <c r="CL6" s="434"/>
      <c r="CM6" s="434"/>
      <c r="CN6" s="434"/>
      <c r="CO6" s="434"/>
      <c r="CP6" s="434"/>
      <c r="CQ6" s="434"/>
      <c r="CR6" s="434"/>
      <c r="CS6" s="435"/>
      <c r="CT6" s="577">
        <v>90.4</v>
      </c>
      <c r="CU6" s="578"/>
      <c r="CV6" s="578"/>
      <c r="CW6" s="578"/>
      <c r="CX6" s="578"/>
      <c r="CY6" s="578"/>
      <c r="CZ6" s="578"/>
      <c r="DA6" s="579"/>
      <c r="DB6" s="577">
        <v>92.8</v>
      </c>
      <c r="DC6" s="578"/>
      <c r="DD6" s="578"/>
      <c r="DE6" s="578"/>
      <c r="DF6" s="578"/>
      <c r="DG6" s="578"/>
      <c r="DH6" s="578"/>
      <c r="DI6" s="579"/>
      <c r="DJ6" s="41"/>
      <c r="DK6" s="41"/>
      <c r="DL6" s="41"/>
      <c r="DM6" s="41"/>
      <c r="DN6" s="41"/>
      <c r="DO6" s="41"/>
    </row>
    <row r="7" spans="1:119" ht="18.75" customHeight="1" x14ac:dyDescent="0.15">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493" t="s">
        <v>42</v>
      </c>
      <c r="AN7" s="398"/>
      <c r="AO7" s="398"/>
      <c r="AP7" s="398"/>
      <c r="AQ7" s="398"/>
      <c r="AR7" s="398"/>
      <c r="AS7" s="398"/>
      <c r="AT7" s="399"/>
      <c r="AU7" s="481" t="s">
        <v>43</v>
      </c>
      <c r="AV7" s="482"/>
      <c r="AW7" s="482"/>
      <c r="AX7" s="482"/>
      <c r="AY7" s="404" t="s">
        <v>44</v>
      </c>
      <c r="AZ7" s="405"/>
      <c r="BA7" s="405"/>
      <c r="BB7" s="405"/>
      <c r="BC7" s="405"/>
      <c r="BD7" s="405"/>
      <c r="BE7" s="405"/>
      <c r="BF7" s="405"/>
      <c r="BG7" s="405"/>
      <c r="BH7" s="405"/>
      <c r="BI7" s="405"/>
      <c r="BJ7" s="405"/>
      <c r="BK7" s="405"/>
      <c r="BL7" s="405"/>
      <c r="BM7" s="406"/>
      <c r="BN7" s="424">
        <v>76405</v>
      </c>
      <c r="BO7" s="425"/>
      <c r="BP7" s="425"/>
      <c r="BQ7" s="425"/>
      <c r="BR7" s="425"/>
      <c r="BS7" s="425"/>
      <c r="BT7" s="425"/>
      <c r="BU7" s="426"/>
      <c r="BV7" s="424">
        <v>54</v>
      </c>
      <c r="BW7" s="425"/>
      <c r="BX7" s="425"/>
      <c r="BY7" s="425"/>
      <c r="BZ7" s="425"/>
      <c r="CA7" s="425"/>
      <c r="CB7" s="425"/>
      <c r="CC7" s="426"/>
      <c r="CD7" s="433" t="s">
        <v>45</v>
      </c>
      <c r="CE7" s="434"/>
      <c r="CF7" s="434"/>
      <c r="CG7" s="434"/>
      <c r="CH7" s="434"/>
      <c r="CI7" s="434"/>
      <c r="CJ7" s="434"/>
      <c r="CK7" s="434"/>
      <c r="CL7" s="434"/>
      <c r="CM7" s="434"/>
      <c r="CN7" s="434"/>
      <c r="CO7" s="434"/>
      <c r="CP7" s="434"/>
      <c r="CQ7" s="434"/>
      <c r="CR7" s="434"/>
      <c r="CS7" s="435"/>
      <c r="CT7" s="424">
        <v>5079717</v>
      </c>
      <c r="CU7" s="425"/>
      <c r="CV7" s="425"/>
      <c r="CW7" s="425"/>
      <c r="CX7" s="425"/>
      <c r="CY7" s="425"/>
      <c r="CZ7" s="425"/>
      <c r="DA7" s="426"/>
      <c r="DB7" s="424">
        <v>5061775</v>
      </c>
      <c r="DC7" s="425"/>
      <c r="DD7" s="425"/>
      <c r="DE7" s="425"/>
      <c r="DF7" s="425"/>
      <c r="DG7" s="425"/>
      <c r="DH7" s="425"/>
      <c r="DI7" s="426"/>
      <c r="DJ7" s="41"/>
      <c r="DK7" s="41"/>
      <c r="DL7" s="41"/>
      <c r="DM7" s="41"/>
      <c r="DN7" s="41"/>
      <c r="DO7" s="41"/>
    </row>
    <row r="8" spans="1:119" ht="18.75" customHeight="1" thickBot="1" x14ac:dyDescent="0.2">
      <c r="A8" s="42"/>
      <c r="B8" s="585"/>
      <c r="C8" s="516"/>
      <c r="D8" s="516"/>
      <c r="E8" s="586"/>
      <c r="F8" s="586"/>
      <c r="G8" s="586"/>
      <c r="H8" s="586"/>
      <c r="I8" s="586"/>
      <c r="J8" s="586"/>
      <c r="K8" s="586"/>
      <c r="L8" s="586"/>
      <c r="M8" s="586"/>
      <c r="N8" s="586"/>
      <c r="O8" s="586"/>
      <c r="P8" s="586"/>
      <c r="Q8" s="586"/>
      <c r="R8" s="590"/>
      <c r="S8" s="590"/>
      <c r="T8" s="590"/>
      <c r="U8" s="590"/>
      <c r="V8" s="591"/>
      <c r="W8" s="505"/>
      <c r="X8" s="506"/>
      <c r="Y8" s="506"/>
      <c r="Z8" s="506"/>
      <c r="AA8" s="506"/>
      <c r="AB8" s="516"/>
      <c r="AC8" s="597"/>
      <c r="AD8" s="598"/>
      <c r="AE8" s="598"/>
      <c r="AF8" s="598"/>
      <c r="AG8" s="598"/>
      <c r="AH8" s="598"/>
      <c r="AI8" s="598"/>
      <c r="AJ8" s="598"/>
      <c r="AK8" s="598"/>
      <c r="AL8" s="599"/>
      <c r="AM8" s="493" t="s">
        <v>46</v>
      </c>
      <c r="AN8" s="398"/>
      <c r="AO8" s="398"/>
      <c r="AP8" s="398"/>
      <c r="AQ8" s="398"/>
      <c r="AR8" s="398"/>
      <c r="AS8" s="398"/>
      <c r="AT8" s="399"/>
      <c r="AU8" s="481" t="s">
        <v>47</v>
      </c>
      <c r="AV8" s="482"/>
      <c r="AW8" s="482"/>
      <c r="AX8" s="482"/>
      <c r="AY8" s="404" t="s">
        <v>48</v>
      </c>
      <c r="AZ8" s="405"/>
      <c r="BA8" s="405"/>
      <c r="BB8" s="405"/>
      <c r="BC8" s="405"/>
      <c r="BD8" s="405"/>
      <c r="BE8" s="405"/>
      <c r="BF8" s="405"/>
      <c r="BG8" s="405"/>
      <c r="BH8" s="405"/>
      <c r="BI8" s="405"/>
      <c r="BJ8" s="405"/>
      <c r="BK8" s="405"/>
      <c r="BL8" s="405"/>
      <c r="BM8" s="406"/>
      <c r="BN8" s="424">
        <v>360356</v>
      </c>
      <c r="BO8" s="425"/>
      <c r="BP8" s="425"/>
      <c r="BQ8" s="425"/>
      <c r="BR8" s="425"/>
      <c r="BS8" s="425"/>
      <c r="BT8" s="425"/>
      <c r="BU8" s="426"/>
      <c r="BV8" s="424">
        <v>314120</v>
      </c>
      <c r="BW8" s="425"/>
      <c r="BX8" s="425"/>
      <c r="BY8" s="425"/>
      <c r="BZ8" s="425"/>
      <c r="CA8" s="425"/>
      <c r="CB8" s="425"/>
      <c r="CC8" s="426"/>
      <c r="CD8" s="433" t="s">
        <v>49</v>
      </c>
      <c r="CE8" s="434"/>
      <c r="CF8" s="434"/>
      <c r="CG8" s="434"/>
      <c r="CH8" s="434"/>
      <c r="CI8" s="434"/>
      <c r="CJ8" s="434"/>
      <c r="CK8" s="434"/>
      <c r="CL8" s="434"/>
      <c r="CM8" s="434"/>
      <c r="CN8" s="434"/>
      <c r="CO8" s="434"/>
      <c r="CP8" s="434"/>
      <c r="CQ8" s="434"/>
      <c r="CR8" s="434"/>
      <c r="CS8" s="435"/>
      <c r="CT8" s="537">
        <v>0.79</v>
      </c>
      <c r="CU8" s="538"/>
      <c r="CV8" s="538"/>
      <c r="CW8" s="538"/>
      <c r="CX8" s="538"/>
      <c r="CY8" s="538"/>
      <c r="CZ8" s="538"/>
      <c r="DA8" s="539"/>
      <c r="DB8" s="537">
        <v>0.78</v>
      </c>
      <c r="DC8" s="538"/>
      <c r="DD8" s="538"/>
      <c r="DE8" s="538"/>
      <c r="DF8" s="538"/>
      <c r="DG8" s="538"/>
      <c r="DH8" s="538"/>
      <c r="DI8" s="539"/>
      <c r="DJ8" s="41"/>
      <c r="DK8" s="41"/>
      <c r="DL8" s="41"/>
      <c r="DM8" s="41"/>
      <c r="DN8" s="41"/>
      <c r="DO8" s="41"/>
    </row>
    <row r="9" spans="1:119" ht="18.75" customHeight="1" thickBot="1" x14ac:dyDescent="0.2">
      <c r="A9" s="42"/>
      <c r="B9" s="566" t="s">
        <v>50</v>
      </c>
      <c r="C9" s="567"/>
      <c r="D9" s="567"/>
      <c r="E9" s="567"/>
      <c r="F9" s="567"/>
      <c r="G9" s="567"/>
      <c r="H9" s="567"/>
      <c r="I9" s="567"/>
      <c r="J9" s="567"/>
      <c r="K9" s="487"/>
      <c r="L9" s="568" t="s">
        <v>51</v>
      </c>
      <c r="M9" s="569"/>
      <c r="N9" s="569"/>
      <c r="O9" s="569"/>
      <c r="P9" s="569"/>
      <c r="Q9" s="570"/>
      <c r="R9" s="571">
        <v>20788</v>
      </c>
      <c r="S9" s="572"/>
      <c r="T9" s="572"/>
      <c r="U9" s="572"/>
      <c r="V9" s="573"/>
      <c r="W9" s="503" t="s">
        <v>52</v>
      </c>
      <c r="X9" s="504"/>
      <c r="Y9" s="504"/>
      <c r="Z9" s="504"/>
      <c r="AA9" s="504"/>
      <c r="AB9" s="504"/>
      <c r="AC9" s="504"/>
      <c r="AD9" s="504"/>
      <c r="AE9" s="504"/>
      <c r="AF9" s="504"/>
      <c r="AG9" s="504"/>
      <c r="AH9" s="504"/>
      <c r="AI9" s="504"/>
      <c r="AJ9" s="504"/>
      <c r="AK9" s="504"/>
      <c r="AL9" s="574"/>
      <c r="AM9" s="493" t="s">
        <v>53</v>
      </c>
      <c r="AN9" s="398"/>
      <c r="AO9" s="398"/>
      <c r="AP9" s="398"/>
      <c r="AQ9" s="398"/>
      <c r="AR9" s="398"/>
      <c r="AS9" s="398"/>
      <c r="AT9" s="399"/>
      <c r="AU9" s="481" t="s">
        <v>32</v>
      </c>
      <c r="AV9" s="482"/>
      <c r="AW9" s="482"/>
      <c r="AX9" s="482"/>
      <c r="AY9" s="404" t="s">
        <v>54</v>
      </c>
      <c r="AZ9" s="405"/>
      <c r="BA9" s="405"/>
      <c r="BB9" s="405"/>
      <c r="BC9" s="405"/>
      <c r="BD9" s="405"/>
      <c r="BE9" s="405"/>
      <c r="BF9" s="405"/>
      <c r="BG9" s="405"/>
      <c r="BH9" s="405"/>
      <c r="BI9" s="405"/>
      <c r="BJ9" s="405"/>
      <c r="BK9" s="405"/>
      <c r="BL9" s="405"/>
      <c r="BM9" s="406"/>
      <c r="BN9" s="424">
        <v>46236</v>
      </c>
      <c r="BO9" s="425"/>
      <c r="BP9" s="425"/>
      <c r="BQ9" s="425"/>
      <c r="BR9" s="425"/>
      <c r="BS9" s="425"/>
      <c r="BT9" s="425"/>
      <c r="BU9" s="426"/>
      <c r="BV9" s="424">
        <v>16588</v>
      </c>
      <c r="BW9" s="425"/>
      <c r="BX9" s="425"/>
      <c r="BY9" s="425"/>
      <c r="BZ9" s="425"/>
      <c r="CA9" s="425"/>
      <c r="CB9" s="425"/>
      <c r="CC9" s="426"/>
      <c r="CD9" s="433" t="s">
        <v>55</v>
      </c>
      <c r="CE9" s="434"/>
      <c r="CF9" s="434"/>
      <c r="CG9" s="434"/>
      <c r="CH9" s="434"/>
      <c r="CI9" s="434"/>
      <c r="CJ9" s="434"/>
      <c r="CK9" s="434"/>
      <c r="CL9" s="434"/>
      <c r="CM9" s="434"/>
      <c r="CN9" s="434"/>
      <c r="CO9" s="434"/>
      <c r="CP9" s="434"/>
      <c r="CQ9" s="434"/>
      <c r="CR9" s="434"/>
      <c r="CS9" s="435"/>
      <c r="CT9" s="394">
        <v>10.6</v>
      </c>
      <c r="CU9" s="395"/>
      <c r="CV9" s="395"/>
      <c r="CW9" s="395"/>
      <c r="CX9" s="395"/>
      <c r="CY9" s="395"/>
      <c r="CZ9" s="395"/>
      <c r="DA9" s="396"/>
      <c r="DB9" s="394">
        <v>10.4</v>
      </c>
      <c r="DC9" s="395"/>
      <c r="DD9" s="395"/>
      <c r="DE9" s="395"/>
      <c r="DF9" s="395"/>
      <c r="DG9" s="395"/>
      <c r="DH9" s="395"/>
      <c r="DI9" s="396"/>
      <c r="DJ9" s="41"/>
      <c r="DK9" s="41"/>
      <c r="DL9" s="41"/>
      <c r="DM9" s="41"/>
      <c r="DN9" s="41"/>
      <c r="DO9" s="41"/>
    </row>
    <row r="10" spans="1:119" ht="18.75" customHeight="1" thickBot="1" x14ac:dyDescent="0.2">
      <c r="A10" s="42"/>
      <c r="B10" s="566"/>
      <c r="C10" s="567"/>
      <c r="D10" s="567"/>
      <c r="E10" s="567"/>
      <c r="F10" s="567"/>
      <c r="G10" s="567"/>
      <c r="H10" s="567"/>
      <c r="I10" s="567"/>
      <c r="J10" s="567"/>
      <c r="K10" s="487"/>
      <c r="L10" s="397" t="s">
        <v>56</v>
      </c>
      <c r="M10" s="398"/>
      <c r="N10" s="398"/>
      <c r="O10" s="398"/>
      <c r="P10" s="398"/>
      <c r="Q10" s="399"/>
      <c r="R10" s="400">
        <v>22147</v>
      </c>
      <c r="S10" s="401"/>
      <c r="T10" s="401"/>
      <c r="U10" s="401"/>
      <c r="V10" s="403"/>
      <c r="W10" s="575"/>
      <c r="X10" s="386"/>
      <c r="Y10" s="386"/>
      <c r="Z10" s="386"/>
      <c r="AA10" s="386"/>
      <c r="AB10" s="386"/>
      <c r="AC10" s="386"/>
      <c r="AD10" s="386"/>
      <c r="AE10" s="386"/>
      <c r="AF10" s="386"/>
      <c r="AG10" s="386"/>
      <c r="AH10" s="386"/>
      <c r="AI10" s="386"/>
      <c r="AJ10" s="386"/>
      <c r="AK10" s="386"/>
      <c r="AL10" s="576"/>
      <c r="AM10" s="493" t="s">
        <v>57</v>
      </c>
      <c r="AN10" s="398"/>
      <c r="AO10" s="398"/>
      <c r="AP10" s="398"/>
      <c r="AQ10" s="398"/>
      <c r="AR10" s="398"/>
      <c r="AS10" s="398"/>
      <c r="AT10" s="399"/>
      <c r="AU10" s="481" t="s">
        <v>32</v>
      </c>
      <c r="AV10" s="482"/>
      <c r="AW10" s="482"/>
      <c r="AX10" s="482"/>
      <c r="AY10" s="404" t="s">
        <v>58</v>
      </c>
      <c r="AZ10" s="405"/>
      <c r="BA10" s="405"/>
      <c r="BB10" s="405"/>
      <c r="BC10" s="405"/>
      <c r="BD10" s="405"/>
      <c r="BE10" s="405"/>
      <c r="BF10" s="405"/>
      <c r="BG10" s="405"/>
      <c r="BH10" s="405"/>
      <c r="BI10" s="405"/>
      <c r="BJ10" s="405"/>
      <c r="BK10" s="405"/>
      <c r="BL10" s="405"/>
      <c r="BM10" s="406"/>
      <c r="BN10" s="424">
        <v>601</v>
      </c>
      <c r="BO10" s="425"/>
      <c r="BP10" s="425"/>
      <c r="BQ10" s="425"/>
      <c r="BR10" s="425"/>
      <c r="BS10" s="425"/>
      <c r="BT10" s="425"/>
      <c r="BU10" s="426"/>
      <c r="BV10" s="424">
        <v>599</v>
      </c>
      <c r="BW10" s="425"/>
      <c r="BX10" s="425"/>
      <c r="BY10" s="425"/>
      <c r="BZ10" s="425"/>
      <c r="CA10" s="425"/>
      <c r="CB10" s="425"/>
      <c r="CC10" s="426"/>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6"/>
      <c r="C11" s="567"/>
      <c r="D11" s="567"/>
      <c r="E11" s="567"/>
      <c r="F11" s="567"/>
      <c r="G11" s="567"/>
      <c r="H11" s="567"/>
      <c r="I11" s="567"/>
      <c r="J11" s="567"/>
      <c r="K11" s="487"/>
      <c r="L11" s="472" t="s">
        <v>60</v>
      </c>
      <c r="M11" s="473"/>
      <c r="N11" s="473"/>
      <c r="O11" s="473"/>
      <c r="P11" s="473"/>
      <c r="Q11" s="474"/>
      <c r="R11" s="563" t="s">
        <v>61</v>
      </c>
      <c r="S11" s="564"/>
      <c r="T11" s="564"/>
      <c r="U11" s="564"/>
      <c r="V11" s="565"/>
      <c r="W11" s="575"/>
      <c r="X11" s="386"/>
      <c r="Y11" s="386"/>
      <c r="Z11" s="386"/>
      <c r="AA11" s="386"/>
      <c r="AB11" s="386"/>
      <c r="AC11" s="386"/>
      <c r="AD11" s="386"/>
      <c r="AE11" s="386"/>
      <c r="AF11" s="386"/>
      <c r="AG11" s="386"/>
      <c r="AH11" s="386"/>
      <c r="AI11" s="386"/>
      <c r="AJ11" s="386"/>
      <c r="AK11" s="386"/>
      <c r="AL11" s="576"/>
      <c r="AM11" s="493" t="s">
        <v>62</v>
      </c>
      <c r="AN11" s="398"/>
      <c r="AO11" s="398"/>
      <c r="AP11" s="398"/>
      <c r="AQ11" s="398"/>
      <c r="AR11" s="398"/>
      <c r="AS11" s="398"/>
      <c r="AT11" s="399"/>
      <c r="AU11" s="481" t="s">
        <v>32</v>
      </c>
      <c r="AV11" s="482"/>
      <c r="AW11" s="482"/>
      <c r="AX11" s="482"/>
      <c r="AY11" s="404" t="s">
        <v>63</v>
      </c>
      <c r="AZ11" s="405"/>
      <c r="BA11" s="405"/>
      <c r="BB11" s="405"/>
      <c r="BC11" s="405"/>
      <c r="BD11" s="405"/>
      <c r="BE11" s="405"/>
      <c r="BF11" s="405"/>
      <c r="BG11" s="405"/>
      <c r="BH11" s="405"/>
      <c r="BI11" s="405"/>
      <c r="BJ11" s="405"/>
      <c r="BK11" s="405"/>
      <c r="BL11" s="405"/>
      <c r="BM11" s="406"/>
      <c r="BN11" s="424">
        <v>0</v>
      </c>
      <c r="BO11" s="425"/>
      <c r="BP11" s="425"/>
      <c r="BQ11" s="425"/>
      <c r="BR11" s="425"/>
      <c r="BS11" s="425"/>
      <c r="BT11" s="425"/>
      <c r="BU11" s="426"/>
      <c r="BV11" s="424">
        <v>0</v>
      </c>
      <c r="BW11" s="425"/>
      <c r="BX11" s="425"/>
      <c r="BY11" s="425"/>
      <c r="BZ11" s="425"/>
      <c r="CA11" s="425"/>
      <c r="CB11" s="425"/>
      <c r="CC11" s="426"/>
      <c r="CD11" s="433" t="s">
        <v>64</v>
      </c>
      <c r="CE11" s="434"/>
      <c r="CF11" s="434"/>
      <c r="CG11" s="434"/>
      <c r="CH11" s="434"/>
      <c r="CI11" s="434"/>
      <c r="CJ11" s="434"/>
      <c r="CK11" s="434"/>
      <c r="CL11" s="434"/>
      <c r="CM11" s="434"/>
      <c r="CN11" s="434"/>
      <c r="CO11" s="434"/>
      <c r="CP11" s="434"/>
      <c r="CQ11" s="434"/>
      <c r="CR11" s="434"/>
      <c r="CS11" s="435"/>
      <c r="CT11" s="537" t="s">
        <v>66</v>
      </c>
      <c r="CU11" s="538"/>
      <c r="CV11" s="538"/>
      <c r="CW11" s="538"/>
      <c r="CX11" s="538"/>
      <c r="CY11" s="538"/>
      <c r="CZ11" s="538"/>
      <c r="DA11" s="539"/>
      <c r="DB11" s="537" t="s">
        <v>66</v>
      </c>
      <c r="DC11" s="538"/>
      <c r="DD11" s="538"/>
      <c r="DE11" s="538"/>
      <c r="DF11" s="538"/>
      <c r="DG11" s="538"/>
      <c r="DH11" s="538"/>
      <c r="DI11" s="539"/>
      <c r="DJ11" s="41"/>
      <c r="DK11" s="41"/>
      <c r="DL11" s="41"/>
      <c r="DM11" s="41"/>
      <c r="DN11" s="41"/>
      <c r="DO11" s="41"/>
    </row>
    <row r="12" spans="1:119" ht="18.75" customHeight="1" x14ac:dyDescent="0.15">
      <c r="A12" s="42"/>
      <c r="B12" s="540" t="s">
        <v>67</v>
      </c>
      <c r="C12" s="541"/>
      <c r="D12" s="541"/>
      <c r="E12" s="541"/>
      <c r="F12" s="541"/>
      <c r="G12" s="541"/>
      <c r="H12" s="541"/>
      <c r="I12" s="541"/>
      <c r="J12" s="541"/>
      <c r="K12" s="542"/>
      <c r="L12" s="549" t="s">
        <v>68</v>
      </c>
      <c r="M12" s="550"/>
      <c r="N12" s="550"/>
      <c r="O12" s="550"/>
      <c r="P12" s="550"/>
      <c r="Q12" s="551"/>
      <c r="R12" s="552">
        <v>19952</v>
      </c>
      <c r="S12" s="553"/>
      <c r="T12" s="553"/>
      <c r="U12" s="553"/>
      <c r="V12" s="554"/>
      <c r="W12" s="555" t="s">
        <v>24</v>
      </c>
      <c r="X12" s="482"/>
      <c r="Y12" s="482"/>
      <c r="Z12" s="482"/>
      <c r="AA12" s="482"/>
      <c r="AB12" s="556"/>
      <c r="AC12" s="557" t="s">
        <v>69</v>
      </c>
      <c r="AD12" s="558"/>
      <c r="AE12" s="558"/>
      <c r="AF12" s="558"/>
      <c r="AG12" s="559"/>
      <c r="AH12" s="557" t="s">
        <v>70</v>
      </c>
      <c r="AI12" s="558"/>
      <c r="AJ12" s="558"/>
      <c r="AK12" s="558"/>
      <c r="AL12" s="560"/>
      <c r="AM12" s="493" t="s">
        <v>71</v>
      </c>
      <c r="AN12" s="398"/>
      <c r="AO12" s="398"/>
      <c r="AP12" s="398"/>
      <c r="AQ12" s="398"/>
      <c r="AR12" s="398"/>
      <c r="AS12" s="398"/>
      <c r="AT12" s="399"/>
      <c r="AU12" s="481" t="s">
        <v>32</v>
      </c>
      <c r="AV12" s="482"/>
      <c r="AW12" s="482"/>
      <c r="AX12" s="482"/>
      <c r="AY12" s="404" t="s">
        <v>72</v>
      </c>
      <c r="AZ12" s="405"/>
      <c r="BA12" s="405"/>
      <c r="BB12" s="405"/>
      <c r="BC12" s="405"/>
      <c r="BD12" s="405"/>
      <c r="BE12" s="405"/>
      <c r="BF12" s="405"/>
      <c r="BG12" s="405"/>
      <c r="BH12" s="405"/>
      <c r="BI12" s="405"/>
      <c r="BJ12" s="405"/>
      <c r="BK12" s="405"/>
      <c r="BL12" s="405"/>
      <c r="BM12" s="406"/>
      <c r="BN12" s="424">
        <v>0</v>
      </c>
      <c r="BO12" s="425"/>
      <c r="BP12" s="425"/>
      <c r="BQ12" s="425"/>
      <c r="BR12" s="425"/>
      <c r="BS12" s="425"/>
      <c r="BT12" s="425"/>
      <c r="BU12" s="426"/>
      <c r="BV12" s="424">
        <v>38449</v>
      </c>
      <c r="BW12" s="425"/>
      <c r="BX12" s="425"/>
      <c r="BY12" s="425"/>
      <c r="BZ12" s="425"/>
      <c r="CA12" s="425"/>
      <c r="CB12" s="425"/>
      <c r="CC12" s="426"/>
      <c r="CD12" s="433" t="s">
        <v>73</v>
      </c>
      <c r="CE12" s="434"/>
      <c r="CF12" s="434"/>
      <c r="CG12" s="434"/>
      <c r="CH12" s="434"/>
      <c r="CI12" s="434"/>
      <c r="CJ12" s="434"/>
      <c r="CK12" s="434"/>
      <c r="CL12" s="434"/>
      <c r="CM12" s="434"/>
      <c r="CN12" s="434"/>
      <c r="CO12" s="434"/>
      <c r="CP12" s="434"/>
      <c r="CQ12" s="434"/>
      <c r="CR12" s="434"/>
      <c r="CS12" s="435"/>
      <c r="CT12" s="537" t="s">
        <v>66</v>
      </c>
      <c r="CU12" s="538"/>
      <c r="CV12" s="538"/>
      <c r="CW12" s="538"/>
      <c r="CX12" s="538"/>
      <c r="CY12" s="538"/>
      <c r="CZ12" s="538"/>
      <c r="DA12" s="539"/>
      <c r="DB12" s="537" t="s">
        <v>66</v>
      </c>
      <c r="DC12" s="538"/>
      <c r="DD12" s="538"/>
      <c r="DE12" s="538"/>
      <c r="DF12" s="538"/>
      <c r="DG12" s="538"/>
      <c r="DH12" s="538"/>
      <c r="DI12" s="539"/>
      <c r="DJ12" s="41"/>
      <c r="DK12" s="41"/>
      <c r="DL12" s="41"/>
      <c r="DM12" s="41"/>
      <c r="DN12" s="41"/>
      <c r="DO12" s="41"/>
    </row>
    <row r="13" spans="1:119" ht="18.75" customHeight="1" x14ac:dyDescent="0.15">
      <c r="A13" s="42"/>
      <c r="B13" s="543"/>
      <c r="C13" s="544"/>
      <c r="D13" s="544"/>
      <c r="E13" s="544"/>
      <c r="F13" s="544"/>
      <c r="G13" s="544"/>
      <c r="H13" s="544"/>
      <c r="I13" s="544"/>
      <c r="J13" s="544"/>
      <c r="K13" s="545"/>
      <c r="L13" s="52"/>
      <c r="M13" s="524" t="s">
        <v>74</v>
      </c>
      <c r="N13" s="525"/>
      <c r="O13" s="525"/>
      <c r="P13" s="525"/>
      <c r="Q13" s="526"/>
      <c r="R13" s="527">
        <v>19615</v>
      </c>
      <c r="S13" s="528"/>
      <c r="T13" s="528"/>
      <c r="U13" s="528"/>
      <c r="V13" s="529"/>
      <c r="W13" s="515" t="s">
        <v>75</v>
      </c>
      <c r="X13" s="439"/>
      <c r="Y13" s="439"/>
      <c r="Z13" s="439"/>
      <c r="AA13" s="439"/>
      <c r="AB13" s="440"/>
      <c r="AC13" s="400">
        <v>673</v>
      </c>
      <c r="AD13" s="401"/>
      <c r="AE13" s="401"/>
      <c r="AF13" s="401"/>
      <c r="AG13" s="402"/>
      <c r="AH13" s="400">
        <v>712</v>
      </c>
      <c r="AI13" s="401"/>
      <c r="AJ13" s="401"/>
      <c r="AK13" s="401"/>
      <c r="AL13" s="403"/>
      <c r="AM13" s="493" t="s">
        <v>76</v>
      </c>
      <c r="AN13" s="398"/>
      <c r="AO13" s="398"/>
      <c r="AP13" s="398"/>
      <c r="AQ13" s="398"/>
      <c r="AR13" s="398"/>
      <c r="AS13" s="398"/>
      <c r="AT13" s="399"/>
      <c r="AU13" s="481" t="s">
        <v>77</v>
      </c>
      <c r="AV13" s="482"/>
      <c r="AW13" s="482"/>
      <c r="AX13" s="482"/>
      <c r="AY13" s="404" t="s">
        <v>78</v>
      </c>
      <c r="AZ13" s="405"/>
      <c r="BA13" s="405"/>
      <c r="BB13" s="405"/>
      <c r="BC13" s="405"/>
      <c r="BD13" s="405"/>
      <c r="BE13" s="405"/>
      <c r="BF13" s="405"/>
      <c r="BG13" s="405"/>
      <c r="BH13" s="405"/>
      <c r="BI13" s="405"/>
      <c r="BJ13" s="405"/>
      <c r="BK13" s="405"/>
      <c r="BL13" s="405"/>
      <c r="BM13" s="406"/>
      <c r="BN13" s="424">
        <v>46837</v>
      </c>
      <c r="BO13" s="425"/>
      <c r="BP13" s="425"/>
      <c r="BQ13" s="425"/>
      <c r="BR13" s="425"/>
      <c r="BS13" s="425"/>
      <c r="BT13" s="425"/>
      <c r="BU13" s="426"/>
      <c r="BV13" s="424">
        <v>-21262</v>
      </c>
      <c r="BW13" s="425"/>
      <c r="BX13" s="425"/>
      <c r="BY13" s="425"/>
      <c r="BZ13" s="425"/>
      <c r="CA13" s="425"/>
      <c r="CB13" s="425"/>
      <c r="CC13" s="426"/>
      <c r="CD13" s="433" t="s">
        <v>79</v>
      </c>
      <c r="CE13" s="434"/>
      <c r="CF13" s="434"/>
      <c r="CG13" s="434"/>
      <c r="CH13" s="434"/>
      <c r="CI13" s="434"/>
      <c r="CJ13" s="434"/>
      <c r="CK13" s="434"/>
      <c r="CL13" s="434"/>
      <c r="CM13" s="434"/>
      <c r="CN13" s="434"/>
      <c r="CO13" s="434"/>
      <c r="CP13" s="434"/>
      <c r="CQ13" s="434"/>
      <c r="CR13" s="434"/>
      <c r="CS13" s="435"/>
      <c r="CT13" s="394">
        <v>5.0999999999999996</v>
      </c>
      <c r="CU13" s="395"/>
      <c r="CV13" s="395"/>
      <c r="CW13" s="395"/>
      <c r="CX13" s="395"/>
      <c r="CY13" s="395"/>
      <c r="CZ13" s="395"/>
      <c r="DA13" s="396"/>
      <c r="DB13" s="394">
        <v>4.5999999999999996</v>
      </c>
      <c r="DC13" s="395"/>
      <c r="DD13" s="395"/>
      <c r="DE13" s="395"/>
      <c r="DF13" s="395"/>
      <c r="DG13" s="395"/>
      <c r="DH13" s="395"/>
      <c r="DI13" s="396"/>
      <c r="DJ13" s="41"/>
      <c r="DK13" s="41"/>
      <c r="DL13" s="41"/>
      <c r="DM13" s="41"/>
      <c r="DN13" s="41"/>
      <c r="DO13" s="41"/>
    </row>
    <row r="14" spans="1:119" ht="18.75" customHeight="1" thickBot="1" x14ac:dyDescent="0.2">
      <c r="A14" s="42"/>
      <c r="B14" s="543"/>
      <c r="C14" s="544"/>
      <c r="D14" s="544"/>
      <c r="E14" s="544"/>
      <c r="F14" s="544"/>
      <c r="G14" s="544"/>
      <c r="H14" s="544"/>
      <c r="I14" s="544"/>
      <c r="J14" s="544"/>
      <c r="K14" s="545"/>
      <c r="L14" s="517" t="s">
        <v>80</v>
      </c>
      <c r="M14" s="561"/>
      <c r="N14" s="561"/>
      <c r="O14" s="561"/>
      <c r="P14" s="561"/>
      <c r="Q14" s="562"/>
      <c r="R14" s="527">
        <v>20294</v>
      </c>
      <c r="S14" s="528"/>
      <c r="T14" s="528"/>
      <c r="U14" s="528"/>
      <c r="V14" s="529"/>
      <c r="W14" s="530"/>
      <c r="X14" s="442"/>
      <c r="Y14" s="442"/>
      <c r="Z14" s="442"/>
      <c r="AA14" s="442"/>
      <c r="AB14" s="443"/>
      <c r="AC14" s="520">
        <v>6.9</v>
      </c>
      <c r="AD14" s="521"/>
      <c r="AE14" s="521"/>
      <c r="AF14" s="521"/>
      <c r="AG14" s="522"/>
      <c r="AH14" s="520">
        <v>6.6</v>
      </c>
      <c r="AI14" s="521"/>
      <c r="AJ14" s="521"/>
      <c r="AK14" s="521"/>
      <c r="AL14" s="523"/>
      <c r="AM14" s="493"/>
      <c r="AN14" s="398"/>
      <c r="AO14" s="398"/>
      <c r="AP14" s="398"/>
      <c r="AQ14" s="398"/>
      <c r="AR14" s="398"/>
      <c r="AS14" s="398"/>
      <c r="AT14" s="399"/>
      <c r="AU14" s="481"/>
      <c r="AV14" s="482"/>
      <c r="AW14" s="482"/>
      <c r="AX14" s="482"/>
      <c r="AY14" s="404"/>
      <c r="AZ14" s="405"/>
      <c r="BA14" s="405"/>
      <c r="BB14" s="405"/>
      <c r="BC14" s="405"/>
      <c r="BD14" s="405"/>
      <c r="BE14" s="405"/>
      <c r="BF14" s="405"/>
      <c r="BG14" s="405"/>
      <c r="BH14" s="405"/>
      <c r="BI14" s="405"/>
      <c r="BJ14" s="405"/>
      <c r="BK14" s="405"/>
      <c r="BL14" s="405"/>
      <c r="BM14" s="406"/>
      <c r="BN14" s="424"/>
      <c r="BO14" s="425"/>
      <c r="BP14" s="425"/>
      <c r="BQ14" s="425"/>
      <c r="BR14" s="425"/>
      <c r="BS14" s="425"/>
      <c r="BT14" s="425"/>
      <c r="BU14" s="426"/>
      <c r="BV14" s="424"/>
      <c r="BW14" s="425"/>
      <c r="BX14" s="425"/>
      <c r="BY14" s="425"/>
      <c r="BZ14" s="425"/>
      <c r="CA14" s="425"/>
      <c r="CB14" s="425"/>
      <c r="CC14" s="426"/>
      <c r="CD14" s="430" t="s">
        <v>81</v>
      </c>
      <c r="CE14" s="431"/>
      <c r="CF14" s="431"/>
      <c r="CG14" s="431"/>
      <c r="CH14" s="431"/>
      <c r="CI14" s="431"/>
      <c r="CJ14" s="431"/>
      <c r="CK14" s="431"/>
      <c r="CL14" s="431"/>
      <c r="CM14" s="431"/>
      <c r="CN14" s="431"/>
      <c r="CO14" s="431"/>
      <c r="CP14" s="431"/>
      <c r="CQ14" s="431"/>
      <c r="CR14" s="431"/>
      <c r="CS14" s="432"/>
      <c r="CT14" s="531">
        <v>31.9</v>
      </c>
      <c r="CU14" s="532"/>
      <c r="CV14" s="532"/>
      <c r="CW14" s="532"/>
      <c r="CX14" s="532"/>
      <c r="CY14" s="532"/>
      <c r="CZ14" s="532"/>
      <c r="DA14" s="533"/>
      <c r="DB14" s="531">
        <v>38.200000000000003</v>
      </c>
      <c r="DC14" s="532"/>
      <c r="DD14" s="532"/>
      <c r="DE14" s="532"/>
      <c r="DF14" s="532"/>
      <c r="DG14" s="532"/>
      <c r="DH14" s="532"/>
      <c r="DI14" s="533"/>
      <c r="DJ14" s="41"/>
      <c r="DK14" s="41"/>
      <c r="DL14" s="41"/>
      <c r="DM14" s="41"/>
      <c r="DN14" s="41"/>
      <c r="DO14" s="41"/>
    </row>
    <row r="15" spans="1:119" ht="18.75" customHeight="1" x14ac:dyDescent="0.15">
      <c r="A15" s="42"/>
      <c r="B15" s="543"/>
      <c r="C15" s="544"/>
      <c r="D15" s="544"/>
      <c r="E15" s="544"/>
      <c r="F15" s="544"/>
      <c r="G15" s="544"/>
      <c r="H15" s="544"/>
      <c r="I15" s="544"/>
      <c r="J15" s="544"/>
      <c r="K15" s="545"/>
      <c r="L15" s="52"/>
      <c r="M15" s="524" t="s">
        <v>74</v>
      </c>
      <c r="N15" s="525"/>
      <c r="O15" s="525"/>
      <c r="P15" s="525"/>
      <c r="Q15" s="526"/>
      <c r="R15" s="527">
        <v>19961</v>
      </c>
      <c r="S15" s="528"/>
      <c r="T15" s="528"/>
      <c r="U15" s="528"/>
      <c r="V15" s="529"/>
      <c r="W15" s="515" t="s">
        <v>82</v>
      </c>
      <c r="X15" s="439"/>
      <c r="Y15" s="439"/>
      <c r="Z15" s="439"/>
      <c r="AA15" s="439"/>
      <c r="AB15" s="440"/>
      <c r="AC15" s="400">
        <v>3145</v>
      </c>
      <c r="AD15" s="401"/>
      <c r="AE15" s="401"/>
      <c r="AF15" s="401"/>
      <c r="AG15" s="402"/>
      <c r="AH15" s="400">
        <v>3778</v>
      </c>
      <c r="AI15" s="401"/>
      <c r="AJ15" s="401"/>
      <c r="AK15" s="401"/>
      <c r="AL15" s="403"/>
      <c r="AM15" s="493"/>
      <c r="AN15" s="398"/>
      <c r="AO15" s="398"/>
      <c r="AP15" s="398"/>
      <c r="AQ15" s="398"/>
      <c r="AR15" s="398"/>
      <c r="AS15" s="398"/>
      <c r="AT15" s="399"/>
      <c r="AU15" s="481"/>
      <c r="AV15" s="482"/>
      <c r="AW15" s="482"/>
      <c r="AX15" s="482"/>
      <c r="AY15" s="416" t="s">
        <v>83</v>
      </c>
      <c r="AZ15" s="417"/>
      <c r="BA15" s="417"/>
      <c r="BB15" s="417"/>
      <c r="BC15" s="417"/>
      <c r="BD15" s="417"/>
      <c r="BE15" s="417"/>
      <c r="BF15" s="417"/>
      <c r="BG15" s="417"/>
      <c r="BH15" s="417"/>
      <c r="BI15" s="417"/>
      <c r="BJ15" s="417"/>
      <c r="BK15" s="417"/>
      <c r="BL15" s="417"/>
      <c r="BM15" s="418"/>
      <c r="BN15" s="419">
        <v>3137630</v>
      </c>
      <c r="BO15" s="420"/>
      <c r="BP15" s="420"/>
      <c r="BQ15" s="420"/>
      <c r="BR15" s="420"/>
      <c r="BS15" s="420"/>
      <c r="BT15" s="420"/>
      <c r="BU15" s="421"/>
      <c r="BV15" s="419">
        <v>3072360</v>
      </c>
      <c r="BW15" s="420"/>
      <c r="BX15" s="420"/>
      <c r="BY15" s="420"/>
      <c r="BZ15" s="420"/>
      <c r="CA15" s="420"/>
      <c r="CB15" s="420"/>
      <c r="CC15" s="421"/>
      <c r="CD15" s="534" t="s">
        <v>84</v>
      </c>
      <c r="CE15" s="535"/>
      <c r="CF15" s="535"/>
      <c r="CG15" s="535"/>
      <c r="CH15" s="535"/>
      <c r="CI15" s="535"/>
      <c r="CJ15" s="535"/>
      <c r="CK15" s="535"/>
      <c r="CL15" s="535"/>
      <c r="CM15" s="535"/>
      <c r="CN15" s="535"/>
      <c r="CO15" s="535"/>
      <c r="CP15" s="535"/>
      <c r="CQ15" s="535"/>
      <c r="CR15" s="535"/>
      <c r="CS15" s="536"/>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3"/>
      <c r="C16" s="544"/>
      <c r="D16" s="544"/>
      <c r="E16" s="544"/>
      <c r="F16" s="544"/>
      <c r="G16" s="544"/>
      <c r="H16" s="544"/>
      <c r="I16" s="544"/>
      <c r="J16" s="544"/>
      <c r="K16" s="545"/>
      <c r="L16" s="517" t="s">
        <v>85</v>
      </c>
      <c r="M16" s="518"/>
      <c r="N16" s="518"/>
      <c r="O16" s="518"/>
      <c r="P16" s="518"/>
      <c r="Q16" s="519"/>
      <c r="R16" s="512" t="s">
        <v>86</v>
      </c>
      <c r="S16" s="513"/>
      <c r="T16" s="513"/>
      <c r="U16" s="513"/>
      <c r="V16" s="514"/>
      <c r="W16" s="530"/>
      <c r="X16" s="442"/>
      <c r="Y16" s="442"/>
      <c r="Z16" s="442"/>
      <c r="AA16" s="442"/>
      <c r="AB16" s="443"/>
      <c r="AC16" s="520">
        <v>32.4</v>
      </c>
      <c r="AD16" s="521"/>
      <c r="AE16" s="521"/>
      <c r="AF16" s="521"/>
      <c r="AG16" s="522"/>
      <c r="AH16" s="520">
        <v>35.299999999999997</v>
      </c>
      <c r="AI16" s="521"/>
      <c r="AJ16" s="521"/>
      <c r="AK16" s="521"/>
      <c r="AL16" s="523"/>
      <c r="AM16" s="493"/>
      <c r="AN16" s="398"/>
      <c r="AO16" s="398"/>
      <c r="AP16" s="398"/>
      <c r="AQ16" s="398"/>
      <c r="AR16" s="398"/>
      <c r="AS16" s="398"/>
      <c r="AT16" s="399"/>
      <c r="AU16" s="481"/>
      <c r="AV16" s="482"/>
      <c r="AW16" s="482"/>
      <c r="AX16" s="482"/>
      <c r="AY16" s="404" t="s">
        <v>87</v>
      </c>
      <c r="AZ16" s="405"/>
      <c r="BA16" s="405"/>
      <c r="BB16" s="405"/>
      <c r="BC16" s="405"/>
      <c r="BD16" s="405"/>
      <c r="BE16" s="405"/>
      <c r="BF16" s="405"/>
      <c r="BG16" s="405"/>
      <c r="BH16" s="405"/>
      <c r="BI16" s="405"/>
      <c r="BJ16" s="405"/>
      <c r="BK16" s="405"/>
      <c r="BL16" s="405"/>
      <c r="BM16" s="406"/>
      <c r="BN16" s="424">
        <v>3938801</v>
      </c>
      <c r="BO16" s="425"/>
      <c r="BP16" s="425"/>
      <c r="BQ16" s="425"/>
      <c r="BR16" s="425"/>
      <c r="BS16" s="425"/>
      <c r="BT16" s="425"/>
      <c r="BU16" s="426"/>
      <c r="BV16" s="424">
        <v>3875063</v>
      </c>
      <c r="BW16" s="425"/>
      <c r="BX16" s="425"/>
      <c r="BY16" s="425"/>
      <c r="BZ16" s="425"/>
      <c r="CA16" s="425"/>
      <c r="CB16" s="425"/>
      <c r="CC16" s="426"/>
      <c r="CD16" s="56"/>
      <c r="CE16" s="422"/>
      <c r="CF16" s="422"/>
      <c r="CG16" s="422"/>
      <c r="CH16" s="422"/>
      <c r="CI16" s="422"/>
      <c r="CJ16" s="422"/>
      <c r="CK16" s="422"/>
      <c r="CL16" s="422"/>
      <c r="CM16" s="422"/>
      <c r="CN16" s="422"/>
      <c r="CO16" s="422"/>
      <c r="CP16" s="422"/>
      <c r="CQ16" s="422"/>
      <c r="CR16" s="422"/>
      <c r="CS16" s="423"/>
      <c r="CT16" s="394"/>
      <c r="CU16" s="395"/>
      <c r="CV16" s="395"/>
      <c r="CW16" s="395"/>
      <c r="CX16" s="395"/>
      <c r="CY16" s="395"/>
      <c r="CZ16" s="395"/>
      <c r="DA16" s="396"/>
      <c r="DB16" s="394"/>
      <c r="DC16" s="395"/>
      <c r="DD16" s="395"/>
      <c r="DE16" s="395"/>
      <c r="DF16" s="395"/>
      <c r="DG16" s="395"/>
      <c r="DH16" s="395"/>
      <c r="DI16" s="396"/>
      <c r="DJ16" s="41"/>
      <c r="DK16" s="41"/>
      <c r="DL16" s="41"/>
      <c r="DM16" s="41"/>
      <c r="DN16" s="41"/>
      <c r="DO16" s="41"/>
    </row>
    <row r="17" spans="1:119" ht="18.75" customHeight="1" thickBot="1" x14ac:dyDescent="0.2">
      <c r="A17" s="42"/>
      <c r="B17" s="546"/>
      <c r="C17" s="547"/>
      <c r="D17" s="547"/>
      <c r="E17" s="547"/>
      <c r="F17" s="547"/>
      <c r="G17" s="547"/>
      <c r="H17" s="547"/>
      <c r="I17" s="547"/>
      <c r="J17" s="547"/>
      <c r="K17" s="548"/>
      <c r="L17" s="57"/>
      <c r="M17" s="509" t="s">
        <v>88</v>
      </c>
      <c r="N17" s="510"/>
      <c r="O17" s="510"/>
      <c r="P17" s="510"/>
      <c r="Q17" s="511"/>
      <c r="R17" s="512" t="s">
        <v>89</v>
      </c>
      <c r="S17" s="513"/>
      <c r="T17" s="513"/>
      <c r="U17" s="513"/>
      <c r="V17" s="514"/>
      <c r="W17" s="515" t="s">
        <v>90</v>
      </c>
      <c r="X17" s="439"/>
      <c r="Y17" s="439"/>
      <c r="Z17" s="439"/>
      <c r="AA17" s="439"/>
      <c r="AB17" s="440"/>
      <c r="AC17" s="400">
        <v>5895</v>
      </c>
      <c r="AD17" s="401"/>
      <c r="AE17" s="401"/>
      <c r="AF17" s="401"/>
      <c r="AG17" s="402"/>
      <c r="AH17" s="400">
        <v>6225</v>
      </c>
      <c r="AI17" s="401"/>
      <c r="AJ17" s="401"/>
      <c r="AK17" s="401"/>
      <c r="AL17" s="403"/>
      <c r="AM17" s="493"/>
      <c r="AN17" s="398"/>
      <c r="AO17" s="398"/>
      <c r="AP17" s="398"/>
      <c r="AQ17" s="398"/>
      <c r="AR17" s="398"/>
      <c r="AS17" s="398"/>
      <c r="AT17" s="399"/>
      <c r="AU17" s="481"/>
      <c r="AV17" s="482"/>
      <c r="AW17" s="482"/>
      <c r="AX17" s="482"/>
      <c r="AY17" s="404" t="s">
        <v>91</v>
      </c>
      <c r="AZ17" s="405"/>
      <c r="BA17" s="405"/>
      <c r="BB17" s="405"/>
      <c r="BC17" s="405"/>
      <c r="BD17" s="405"/>
      <c r="BE17" s="405"/>
      <c r="BF17" s="405"/>
      <c r="BG17" s="405"/>
      <c r="BH17" s="405"/>
      <c r="BI17" s="405"/>
      <c r="BJ17" s="405"/>
      <c r="BK17" s="405"/>
      <c r="BL17" s="405"/>
      <c r="BM17" s="406"/>
      <c r="BN17" s="424">
        <v>4020893</v>
      </c>
      <c r="BO17" s="425"/>
      <c r="BP17" s="425"/>
      <c r="BQ17" s="425"/>
      <c r="BR17" s="425"/>
      <c r="BS17" s="425"/>
      <c r="BT17" s="425"/>
      <c r="BU17" s="426"/>
      <c r="BV17" s="424">
        <v>3927981</v>
      </c>
      <c r="BW17" s="425"/>
      <c r="BX17" s="425"/>
      <c r="BY17" s="425"/>
      <c r="BZ17" s="425"/>
      <c r="CA17" s="425"/>
      <c r="CB17" s="425"/>
      <c r="CC17" s="426"/>
      <c r="CD17" s="56"/>
      <c r="CE17" s="422"/>
      <c r="CF17" s="422"/>
      <c r="CG17" s="422"/>
      <c r="CH17" s="422"/>
      <c r="CI17" s="422"/>
      <c r="CJ17" s="422"/>
      <c r="CK17" s="422"/>
      <c r="CL17" s="422"/>
      <c r="CM17" s="422"/>
      <c r="CN17" s="422"/>
      <c r="CO17" s="422"/>
      <c r="CP17" s="422"/>
      <c r="CQ17" s="422"/>
      <c r="CR17" s="422"/>
      <c r="CS17" s="423"/>
      <c r="CT17" s="394"/>
      <c r="CU17" s="395"/>
      <c r="CV17" s="395"/>
      <c r="CW17" s="395"/>
      <c r="CX17" s="395"/>
      <c r="CY17" s="395"/>
      <c r="CZ17" s="395"/>
      <c r="DA17" s="396"/>
      <c r="DB17" s="394"/>
      <c r="DC17" s="395"/>
      <c r="DD17" s="395"/>
      <c r="DE17" s="395"/>
      <c r="DF17" s="395"/>
      <c r="DG17" s="395"/>
      <c r="DH17" s="395"/>
      <c r="DI17" s="396"/>
      <c r="DJ17" s="41"/>
      <c r="DK17" s="41"/>
      <c r="DL17" s="41"/>
      <c r="DM17" s="41"/>
      <c r="DN17" s="41"/>
      <c r="DO17" s="41"/>
    </row>
    <row r="18" spans="1:119" ht="18.75" customHeight="1" thickBot="1" x14ac:dyDescent="0.2">
      <c r="A18" s="42"/>
      <c r="B18" s="486" t="s">
        <v>92</v>
      </c>
      <c r="C18" s="487"/>
      <c r="D18" s="487"/>
      <c r="E18" s="488"/>
      <c r="F18" s="488"/>
      <c r="G18" s="488"/>
      <c r="H18" s="488"/>
      <c r="I18" s="488"/>
      <c r="J18" s="488"/>
      <c r="K18" s="488"/>
      <c r="L18" s="489">
        <v>41.63</v>
      </c>
      <c r="M18" s="489"/>
      <c r="N18" s="489"/>
      <c r="O18" s="489"/>
      <c r="P18" s="489"/>
      <c r="Q18" s="489"/>
      <c r="R18" s="490"/>
      <c r="S18" s="490"/>
      <c r="T18" s="490"/>
      <c r="U18" s="490"/>
      <c r="V18" s="491"/>
      <c r="W18" s="505"/>
      <c r="X18" s="506"/>
      <c r="Y18" s="506"/>
      <c r="Z18" s="506"/>
      <c r="AA18" s="506"/>
      <c r="AB18" s="516"/>
      <c r="AC18" s="388">
        <v>60.7</v>
      </c>
      <c r="AD18" s="389"/>
      <c r="AE18" s="389"/>
      <c r="AF18" s="389"/>
      <c r="AG18" s="492"/>
      <c r="AH18" s="388">
        <v>58.1</v>
      </c>
      <c r="AI18" s="389"/>
      <c r="AJ18" s="389"/>
      <c r="AK18" s="389"/>
      <c r="AL18" s="390"/>
      <c r="AM18" s="493"/>
      <c r="AN18" s="398"/>
      <c r="AO18" s="398"/>
      <c r="AP18" s="398"/>
      <c r="AQ18" s="398"/>
      <c r="AR18" s="398"/>
      <c r="AS18" s="398"/>
      <c r="AT18" s="399"/>
      <c r="AU18" s="481"/>
      <c r="AV18" s="482"/>
      <c r="AW18" s="482"/>
      <c r="AX18" s="482"/>
      <c r="AY18" s="404" t="s">
        <v>93</v>
      </c>
      <c r="AZ18" s="405"/>
      <c r="BA18" s="405"/>
      <c r="BB18" s="405"/>
      <c r="BC18" s="405"/>
      <c r="BD18" s="405"/>
      <c r="BE18" s="405"/>
      <c r="BF18" s="405"/>
      <c r="BG18" s="405"/>
      <c r="BH18" s="405"/>
      <c r="BI18" s="405"/>
      <c r="BJ18" s="405"/>
      <c r="BK18" s="405"/>
      <c r="BL18" s="405"/>
      <c r="BM18" s="406"/>
      <c r="BN18" s="424">
        <v>4377945</v>
      </c>
      <c r="BO18" s="425"/>
      <c r="BP18" s="425"/>
      <c r="BQ18" s="425"/>
      <c r="BR18" s="425"/>
      <c r="BS18" s="425"/>
      <c r="BT18" s="425"/>
      <c r="BU18" s="426"/>
      <c r="BV18" s="424">
        <v>4505984</v>
      </c>
      <c r="BW18" s="425"/>
      <c r="BX18" s="425"/>
      <c r="BY18" s="425"/>
      <c r="BZ18" s="425"/>
      <c r="CA18" s="425"/>
      <c r="CB18" s="425"/>
      <c r="CC18" s="426"/>
      <c r="CD18" s="56"/>
      <c r="CE18" s="422"/>
      <c r="CF18" s="422"/>
      <c r="CG18" s="422"/>
      <c r="CH18" s="422"/>
      <c r="CI18" s="422"/>
      <c r="CJ18" s="422"/>
      <c r="CK18" s="422"/>
      <c r="CL18" s="422"/>
      <c r="CM18" s="422"/>
      <c r="CN18" s="422"/>
      <c r="CO18" s="422"/>
      <c r="CP18" s="422"/>
      <c r="CQ18" s="422"/>
      <c r="CR18" s="422"/>
      <c r="CS18" s="423"/>
      <c r="CT18" s="394"/>
      <c r="CU18" s="395"/>
      <c r="CV18" s="395"/>
      <c r="CW18" s="395"/>
      <c r="CX18" s="395"/>
      <c r="CY18" s="395"/>
      <c r="CZ18" s="395"/>
      <c r="DA18" s="396"/>
      <c r="DB18" s="394"/>
      <c r="DC18" s="395"/>
      <c r="DD18" s="395"/>
      <c r="DE18" s="395"/>
      <c r="DF18" s="395"/>
      <c r="DG18" s="395"/>
      <c r="DH18" s="395"/>
      <c r="DI18" s="396"/>
      <c r="DJ18" s="41"/>
      <c r="DK18" s="41"/>
      <c r="DL18" s="41"/>
      <c r="DM18" s="41"/>
      <c r="DN18" s="41"/>
      <c r="DO18" s="41"/>
    </row>
    <row r="19" spans="1:119" ht="18.75" customHeight="1" thickBot="1" x14ac:dyDescent="0.2">
      <c r="A19" s="42"/>
      <c r="B19" s="486" t="s">
        <v>94</v>
      </c>
      <c r="C19" s="487"/>
      <c r="D19" s="487"/>
      <c r="E19" s="488"/>
      <c r="F19" s="488"/>
      <c r="G19" s="488"/>
      <c r="H19" s="488"/>
      <c r="I19" s="488"/>
      <c r="J19" s="488"/>
      <c r="K19" s="488"/>
      <c r="L19" s="494">
        <v>499</v>
      </c>
      <c r="M19" s="494"/>
      <c r="N19" s="494"/>
      <c r="O19" s="494"/>
      <c r="P19" s="494"/>
      <c r="Q19" s="494"/>
      <c r="R19" s="495"/>
      <c r="S19" s="495"/>
      <c r="T19" s="495"/>
      <c r="U19" s="495"/>
      <c r="V19" s="496"/>
      <c r="W19" s="503"/>
      <c r="X19" s="504"/>
      <c r="Y19" s="504"/>
      <c r="Z19" s="504"/>
      <c r="AA19" s="504"/>
      <c r="AB19" s="504"/>
      <c r="AC19" s="507"/>
      <c r="AD19" s="507"/>
      <c r="AE19" s="507"/>
      <c r="AF19" s="507"/>
      <c r="AG19" s="507"/>
      <c r="AH19" s="507"/>
      <c r="AI19" s="507"/>
      <c r="AJ19" s="507"/>
      <c r="AK19" s="507"/>
      <c r="AL19" s="508"/>
      <c r="AM19" s="493"/>
      <c r="AN19" s="398"/>
      <c r="AO19" s="398"/>
      <c r="AP19" s="398"/>
      <c r="AQ19" s="398"/>
      <c r="AR19" s="398"/>
      <c r="AS19" s="398"/>
      <c r="AT19" s="399"/>
      <c r="AU19" s="481"/>
      <c r="AV19" s="482"/>
      <c r="AW19" s="482"/>
      <c r="AX19" s="482"/>
      <c r="AY19" s="404" t="s">
        <v>95</v>
      </c>
      <c r="AZ19" s="405"/>
      <c r="BA19" s="405"/>
      <c r="BB19" s="405"/>
      <c r="BC19" s="405"/>
      <c r="BD19" s="405"/>
      <c r="BE19" s="405"/>
      <c r="BF19" s="405"/>
      <c r="BG19" s="405"/>
      <c r="BH19" s="405"/>
      <c r="BI19" s="405"/>
      <c r="BJ19" s="405"/>
      <c r="BK19" s="405"/>
      <c r="BL19" s="405"/>
      <c r="BM19" s="406"/>
      <c r="BN19" s="424">
        <v>5757645</v>
      </c>
      <c r="BO19" s="425"/>
      <c r="BP19" s="425"/>
      <c r="BQ19" s="425"/>
      <c r="BR19" s="425"/>
      <c r="BS19" s="425"/>
      <c r="BT19" s="425"/>
      <c r="BU19" s="426"/>
      <c r="BV19" s="424">
        <v>5682569</v>
      </c>
      <c r="BW19" s="425"/>
      <c r="BX19" s="425"/>
      <c r="BY19" s="425"/>
      <c r="BZ19" s="425"/>
      <c r="CA19" s="425"/>
      <c r="CB19" s="425"/>
      <c r="CC19" s="426"/>
      <c r="CD19" s="56"/>
      <c r="CE19" s="422"/>
      <c r="CF19" s="422"/>
      <c r="CG19" s="422"/>
      <c r="CH19" s="422"/>
      <c r="CI19" s="422"/>
      <c r="CJ19" s="422"/>
      <c r="CK19" s="422"/>
      <c r="CL19" s="422"/>
      <c r="CM19" s="422"/>
      <c r="CN19" s="422"/>
      <c r="CO19" s="422"/>
      <c r="CP19" s="422"/>
      <c r="CQ19" s="422"/>
      <c r="CR19" s="422"/>
      <c r="CS19" s="423"/>
      <c r="CT19" s="394"/>
      <c r="CU19" s="395"/>
      <c r="CV19" s="395"/>
      <c r="CW19" s="395"/>
      <c r="CX19" s="395"/>
      <c r="CY19" s="395"/>
      <c r="CZ19" s="395"/>
      <c r="DA19" s="396"/>
      <c r="DB19" s="394"/>
      <c r="DC19" s="395"/>
      <c r="DD19" s="395"/>
      <c r="DE19" s="395"/>
      <c r="DF19" s="395"/>
      <c r="DG19" s="395"/>
      <c r="DH19" s="395"/>
      <c r="DI19" s="396"/>
      <c r="DJ19" s="41"/>
      <c r="DK19" s="41"/>
      <c r="DL19" s="41"/>
      <c r="DM19" s="41"/>
      <c r="DN19" s="41"/>
      <c r="DO19" s="41"/>
    </row>
    <row r="20" spans="1:119" ht="18.75" customHeight="1" thickBot="1" x14ac:dyDescent="0.2">
      <c r="A20" s="42"/>
      <c r="B20" s="486" t="s">
        <v>96</v>
      </c>
      <c r="C20" s="487"/>
      <c r="D20" s="487"/>
      <c r="E20" s="488"/>
      <c r="F20" s="488"/>
      <c r="G20" s="488"/>
      <c r="H20" s="488"/>
      <c r="I20" s="488"/>
      <c r="J20" s="488"/>
      <c r="K20" s="488"/>
      <c r="L20" s="494">
        <v>7238</v>
      </c>
      <c r="M20" s="494"/>
      <c r="N20" s="494"/>
      <c r="O20" s="494"/>
      <c r="P20" s="494"/>
      <c r="Q20" s="494"/>
      <c r="R20" s="495"/>
      <c r="S20" s="495"/>
      <c r="T20" s="495"/>
      <c r="U20" s="495"/>
      <c r="V20" s="496"/>
      <c r="W20" s="505"/>
      <c r="X20" s="506"/>
      <c r="Y20" s="506"/>
      <c r="Z20" s="506"/>
      <c r="AA20" s="506"/>
      <c r="AB20" s="506"/>
      <c r="AC20" s="497"/>
      <c r="AD20" s="497"/>
      <c r="AE20" s="497"/>
      <c r="AF20" s="497"/>
      <c r="AG20" s="497"/>
      <c r="AH20" s="497"/>
      <c r="AI20" s="497"/>
      <c r="AJ20" s="497"/>
      <c r="AK20" s="497"/>
      <c r="AL20" s="498"/>
      <c r="AM20" s="499"/>
      <c r="AN20" s="473"/>
      <c r="AO20" s="473"/>
      <c r="AP20" s="473"/>
      <c r="AQ20" s="473"/>
      <c r="AR20" s="473"/>
      <c r="AS20" s="473"/>
      <c r="AT20" s="474"/>
      <c r="AU20" s="500"/>
      <c r="AV20" s="501"/>
      <c r="AW20" s="501"/>
      <c r="AX20" s="502"/>
      <c r="AY20" s="404"/>
      <c r="AZ20" s="405"/>
      <c r="BA20" s="405"/>
      <c r="BB20" s="405"/>
      <c r="BC20" s="405"/>
      <c r="BD20" s="405"/>
      <c r="BE20" s="405"/>
      <c r="BF20" s="405"/>
      <c r="BG20" s="405"/>
      <c r="BH20" s="405"/>
      <c r="BI20" s="405"/>
      <c r="BJ20" s="405"/>
      <c r="BK20" s="405"/>
      <c r="BL20" s="405"/>
      <c r="BM20" s="406"/>
      <c r="BN20" s="424"/>
      <c r="BO20" s="425"/>
      <c r="BP20" s="425"/>
      <c r="BQ20" s="425"/>
      <c r="BR20" s="425"/>
      <c r="BS20" s="425"/>
      <c r="BT20" s="425"/>
      <c r="BU20" s="426"/>
      <c r="BV20" s="424"/>
      <c r="BW20" s="425"/>
      <c r="BX20" s="425"/>
      <c r="BY20" s="425"/>
      <c r="BZ20" s="425"/>
      <c r="CA20" s="425"/>
      <c r="CB20" s="425"/>
      <c r="CC20" s="426"/>
      <c r="CD20" s="56"/>
      <c r="CE20" s="422"/>
      <c r="CF20" s="422"/>
      <c r="CG20" s="422"/>
      <c r="CH20" s="422"/>
      <c r="CI20" s="422"/>
      <c r="CJ20" s="422"/>
      <c r="CK20" s="422"/>
      <c r="CL20" s="422"/>
      <c r="CM20" s="422"/>
      <c r="CN20" s="422"/>
      <c r="CO20" s="422"/>
      <c r="CP20" s="422"/>
      <c r="CQ20" s="422"/>
      <c r="CR20" s="422"/>
      <c r="CS20" s="423"/>
      <c r="CT20" s="394"/>
      <c r="CU20" s="395"/>
      <c r="CV20" s="395"/>
      <c r="CW20" s="395"/>
      <c r="CX20" s="395"/>
      <c r="CY20" s="395"/>
      <c r="CZ20" s="395"/>
      <c r="DA20" s="396"/>
      <c r="DB20" s="394"/>
      <c r="DC20" s="395"/>
      <c r="DD20" s="395"/>
      <c r="DE20" s="395"/>
      <c r="DF20" s="395"/>
      <c r="DG20" s="395"/>
      <c r="DH20" s="395"/>
      <c r="DI20" s="396"/>
      <c r="DJ20" s="41"/>
      <c r="DK20" s="41"/>
      <c r="DL20" s="41"/>
      <c r="DM20" s="41"/>
      <c r="DN20" s="41"/>
      <c r="DO20" s="41"/>
    </row>
    <row r="21" spans="1:119" ht="18.75" customHeight="1" x14ac:dyDescent="0.15">
      <c r="A21" s="42"/>
      <c r="B21" s="483" t="s">
        <v>97</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5"/>
      <c r="AY21" s="404"/>
      <c r="AZ21" s="405"/>
      <c r="BA21" s="405"/>
      <c r="BB21" s="405"/>
      <c r="BC21" s="405"/>
      <c r="BD21" s="405"/>
      <c r="BE21" s="405"/>
      <c r="BF21" s="405"/>
      <c r="BG21" s="405"/>
      <c r="BH21" s="405"/>
      <c r="BI21" s="405"/>
      <c r="BJ21" s="405"/>
      <c r="BK21" s="405"/>
      <c r="BL21" s="405"/>
      <c r="BM21" s="406"/>
      <c r="BN21" s="424"/>
      <c r="BO21" s="425"/>
      <c r="BP21" s="425"/>
      <c r="BQ21" s="425"/>
      <c r="BR21" s="425"/>
      <c r="BS21" s="425"/>
      <c r="BT21" s="425"/>
      <c r="BU21" s="426"/>
      <c r="BV21" s="424"/>
      <c r="BW21" s="425"/>
      <c r="BX21" s="425"/>
      <c r="BY21" s="425"/>
      <c r="BZ21" s="425"/>
      <c r="CA21" s="425"/>
      <c r="CB21" s="425"/>
      <c r="CC21" s="426"/>
      <c r="CD21" s="56"/>
      <c r="CE21" s="422"/>
      <c r="CF21" s="422"/>
      <c r="CG21" s="422"/>
      <c r="CH21" s="422"/>
      <c r="CI21" s="422"/>
      <c r="CJ21" s="422"/>
      <c r="CK21" s="422"/>
      <c r="CL21" s="422"/>
      <c r="CM21" s="422"/>
      <c r="CN21" s="422"/>
      <c r="CO21" s="422"/>
      <c r="CP21" s="422"/>
      <c r="CQ21" s="422"/>
      <c r="CR21" s="422"/>
      <c r="CS21" s="423"/>
      <c r="CT21" s="394"/>
      <c r="CU21" s="395"/>
      <c r="CV21" s="395"/>
      <c r="CW21" s="395"/>
      <c r="CX21" s="395"/>
      <c r="CY21" s="395"/>
      <c r="CZ21" s="395"/>
      <c r="DA21" s="396"/>
      <c r="DB21" s="394"/>
      <c r="DC21" s="395"/>
      <c r="DD21" s="395"/>
      <c r="DE21" s="395"/>
      <c r="DF21" s="395"/>
      <c r="DG21" s="395"/>
      <c r="DH21" s="395"/>
      <c r="DI21" s="396"/>
      <c r="DJ21" s="41"/>
      <c r="DK21" s="41"/>
      <c r="DL21" s="41"/>
      <c r="DM21" s="41"/>
      <c r="DN21" s="41"/>
      <c r="DO21" s="41"/>
    </row>
    <row r="22" spans="1:119" ht="18.75" customHeight="1" thickBot="1" x14ac:dyDescent="0.2">
      <c r="A22" s="42"/>
      <c r="B22" s="455" t="s">
        <v>98</v>
      </c>
      <c r="C22" s="456"/>
      <c r="D22" s="457"/>
      <c r="E22" s="464" t="s">
        <v>24</v>
      </c>
      <c r="F22" s="439"/>
      <c r="G22" s="439"/>
      <c r="H22" s="439"/>
      <c r="I22" s="439"/>
      <c r="J22" s="439"/>
      <c r="K22" s="440"/>
      <c r="L22" s="464" t="s">
        <v>99</v>
      </c>
      <c r="M22" s="439"/>
      <c r="N22" s="439"/>
      <c r="O22" s="439"/>
      <c r="P22" s="440"/>
      <c r="Q22" s="449" t="s">
        <v>100</v>
      </c>
      <c r="R22" s="450"/>
      <c r="S22" s="450"/>
      <c r="T22" s="450"/>
      <c r="U22" s="450"/>
      <c r="V22" s="465"/>
      <c r="W22" s="467" t="s">
        <v>101</v>
      </c>
      <c r="X22" s="456"/>
      <c r="Y22" s="457"/>
      <c r="Z22" s="464" t="s">
        <v>24</v>
      </c>
      <c r="AA22" s="439"/>
      <c r="AB22" s="439"/>
      <c r="AC22" s="439"/>
      <c r="AD22" s="439"/>
      <c r="AE22" s="439"/>
      <c r="AF22" s="439"/>
      <c r="AG22" s="440"/>
      <c r="AH22" s="438" t="s">
        <v>102</v>
      </c>
      <c r="AI22" s="439"/>
      <c r="AJ22" s="439"/>
      <c r="AK22" s="439"/>
      <c r="AL22" s="440"/>
      <c r="AM22" s="438" t="s">
        <v>103</v>
      </c>
      <c r="AN22" s="444"/>
      <c r="AO22" s="444"/>
      <c r="AP22" s="444"/>
      <c r="AQ22" s="444"/>
      <c r="AR22" s="445"/>
      <c r="AS22" s="449" t="s">
        <v>100</v>
      </c>
      <c r="AT22" s="450"/>
      <c r="AU22" s="450"/>
      <c r="AV22" s="450"/>
      <c r="AW22" s="450"/>
      <c r="AX22" s="451"/>
      <c r="AY22" s="391"/>
      <c r="AZ22" s="392"/>
      <c r="BA22" s="392"/>
      <c r="BB22" s="392"/>
      <c r="BC22" s="392"/>
      <c r="BD22" s="392"/>
      <c r="BE22" s="392"/>
      <c r="BF22" s="392"/>
      <c r="BG22" s="392"/>
      <c r="BH22" s="392"/>
      <c r="BI22" s="392"/>
      <c r="BJ22" s="392"/>
      <c r="BK22" s="392"/>
      <c r="BL22" s="392"/>
      <c r="BM22" s="393"/>
      <c r="BN22" s="427"/>
      <c r="BO22" s="428"/>
      <c r="BP22" s="428"/>
      <c r="BQ22" s="428"/>
      <c r="BR22" s="428"/>
      <c r="BS22" s="428"/>
      <c r="BT22" s="428"/>
      <c r="BU22" s="429"/>
      <c r="BV22" s="427"/>
      <c r="BW22" s="428"/>
      <c r="BX22" s="428"/>
      <c r="BY22" s="428"/>
      <c r="BZ22" s="428"/>
      <c r="CA22" s="428"/>
      <c r="CB22" s="428"/>
      <c r="CC22" s="429"/>
      <c r="CD22" s="56"/>
      <c r="CE22" s="422"/>
      <c r="CF22" s="422"/>
      <c r="CG22" s="422"/>
      <c r="CH22" s="422"/>
      <c r="CI22" s="422"/>
      <c r="CJ22" s="422"/>
      <c r="CK22" s="422"/>
      <c r="CL22" s="422"/>
      <c r="CM22" s="422"/>
      <c r="CN22" s="422"/>
      <c r="CO22" s="422"/>
      <c r="CP22" s="422"/>
      <c r="CQ22" s="422"/>
      <c r="CR22" s="422"/>
      <c r="CS22" s="423"/>
      <c r="CT22" s="394"/>
      <c r="CU22" s="395"/>
      <c r="CV22" s="395"/>
      <c r="CW22" s="395"/>
      <c r="CX22" s="395"/>
      <c r="CY22" s="395"/>
      <c r="CZ22" s="395"/>
      <c r="DA22" s="396"/>
      <c r="DB22" s="394"/>
      <c r="DC22" s="395"/>
      <c r="DD22" s="395"/>
      <c r="DE22" s="395"/>
      <c r="DF22" s="395"/>
      <c r="DG22" s="395"/>
      <c r="DH22" s="395"/>
      <c r="DI22" s="396"/>
      <c r="DJ22" s="41"/>
      <c r="DK22" s="41"/>
      <c r="DL22" s="41"/>
      <c r="DM22" s="41"/>
      <c r="DN22" s="41"/>
      <c r="DO22" s="41"/>
    </row>
    <row r="23" spans="1:119" ht="18.75" customHeight="1" x14ac:dyDescent="0.15">
      <c r="A23" s="42"/>
      <c r="B23" s="458"/>
      <c r="C23" s="459"/>
      <c r="D23" s="460"/>
      <c r="E23" s="441"/>
      <c r="F23" s="442"/>
      <c r="G23" s="442"/>
      <c r="H23" s="442"/>
      <c r="I23" s="442"/>
      <c r="J23" s="442"/>
      <c r="K23" s="443"/>
      <c r="L23" s="441"/>
      <c r="M23" s="442"/>
      <c r="N23" s="442"/>
      <c r="O23" s="442"/>
      <c r="P23" s="443"/>
      <c r="Q23" s="452"/>
      <c r="R23" s="453"/>
      <c r="S23" s="453"/>
      <c r="T23" s="453"/>
      <c r="U23" s="453"/>
      <c r="V23" s="466"/>
      <c r="W23" s="468"/>
      <c r="X23" s="459"/>
      <c r="Y23" s="460"/>
      <c r="Z23" s="441"/>
      <c r="AA23" s="442"/>
      <c r="AB23" s="442"/>
      <c r="AC23" s="442"/>
      <c r="AD23" s="442"/>
      <c r="AE23" s="442"/>
      <c r="AF23" s="442"/>
      <c r="AG23" s="443"/>
      <c r="AH23" s="441"/>
      <c r="AI23" s="442"/>
      <c r="AJ23" s="442"/>
      <c r="AK23" s="442"/>
      <c r="AL23" s="443"/>
      <c r="AM23" s="446"/>
      <c r="AN23" s="447"/>
      <c r="AO23" s="447"/>
      <c r="AP23" s="447"/>
      <c r="AQ23" s="447"/>
      <c r="AR23" s="448"/>
      <c r="AS23" s="452"/>
      <c r="AT23" s="453"/>
      <c r="AU23" s="453"/>
      <c r="AV23" s="453"/>
      <c r="AW23" s="453"/>
      <c r="AX23" s="454"/>
      <c r="AY23" s="416" t="s">
        <v>104</v>
      </c>
      <c r="AZ23" s="417"/>
      <c r="BA23" s="417"/>
      <c r="BB23" s="417"/>
      <c r="BC23" s="417"/>
      <c r="BD23" s="417"/>
      <c r="BE23" s="417"/>
      <c r="BF23" s="417"/>
      <c r="BG23" s="417"/>
      <c r="BH23" s="417"/>
      <c r="BI23" s="417"/>
      <c r="BJ23" s="417"/>
      <c r="BK23" s="417"/>
      <c r="BL23" s="417"/>
      <c r="BM23" s="418"/>
      <c r="BN23" s="424">
        <v>6192999</v>
      </c>
      <c r="BO23" s="425"/>
      <c r="BP23" s="425"/>
      <c r="BQ23" s="425"/>
      <c r="BR23" s="425"/>
      <c r="BS23" s="425"/>
      <c r="BT23" s="425"/>
      <c r="BU23" s="426"/>
      <c r="BV23" s="424">
        <v>6434655</v>
      </c>
      <c r="BW23" s="425"/>
      <c r="BX23" s="425"/>
      <c r="BY23" s="425"/>
      <c r="BZ23" s="425"/>
      <c r="CA23" s="425"/>
      <c r="CB23" s="425"/>
      <c r="CC23" s="426"/>
      <c r="CD23" s="56"/>
      <c r="CE23" s="422"/>
      <c r="CF23" s="422"/>
      <c r="CG23" s="422"/>
      <c r="CH23" s="422"/>
      <c r="CI23" s="422"/>
      <c r="CJ23" s="422"/>
      <c r="CK23" s="422"/>
      <c r="CL23" s="422"/>
      <c r="CM23" s="422"/>
      <c r="CN23" s="422"/>
      <c r="CO23" s="422"/>
      <c r="CP23" s="422"/>
      <c r="CQ23" s="422"/>
      <c r="CR23" s="422"/>
      <c r="CS23" s="423"/>
      <c r="CT23" s="394"/>
      <c r="CU23" s="395"/>
      <c r="CV23" s="395"/>
      <c r="CW23" s="395"/>
      <c r="CX23" s="395"/>
      <c r="CY23" s="395"/>
      <c r="CZ23" s="395"/>
      <c r="DA23" s="396"/>
      <c r="DB23" s="394"/>
      <c r="DC23" s="395"/>
      <c r="DD23" s="395"/>
      <c r="DE23" s="395"/>
      <c r="DF23" s="395"/>
      <c r="DG23" s="395"/>
      <c r="DH23" s="395"/>
      <c r="DI23" s="396"/>
      <c r="DJ23" s="41"/>
      <c r="DK23" s="41"/>
      <c r="DL23" s="41"/>
      <c r="DM23" s="41"/>
      <c r="DN23" s="41"/>
      <c r="DO23" s="41"/>
    </row>
    <row r="24" spans="1:119" ht="18.75" customHeight="1" thickBot="1" x14ac:dyDescent="0.2">
      <c r="A24" s="42"/>
      <c r="B24" s="458"/>
      <c r="C24" s="459"/>
      <c r="D24" s="460"/>
      <c r="E24" s="397" t="s">
        <v>105</v>
      </c>
      <c r="F24" s="398"/>
      <c r="G24" s="398"/>
      <c r="H24" s="398"/>
      <c r="I24" s="398"/>
      <c r="J24" s="398"/>
      <c r="K24" s="399"/>
      <c r="L24" s="400">
        <v>1</v>
      </c>
      <c r="M24" s="401"/>
      <c r="N24" s="401"/>
      <c r="O24" s="401"/>
      <c r="P24" s="402"/>
      <c r="Q24" s="400">
        <v>6880</v>
      </c>
      <c r="R24" s="401"/>
      <c r="S24" s="401"/>
      <c r="T24" s="401"/>
      <c r="U24" s="401"/>
      <c r="V24" s="402"/>
      <c r="W24" s="468"/>
      <c r="X24" s="459"/>
      <c r="Y24" s="460"/>
      <c r="Z24" s="397" t="s">
        <v>106</v>
      </c>
      <c r="AA24" s="398"/>
      <c r="AB24" s="398"/>
      <c r="AC24" s="398"/>
      <c r="AD24" s="398"/>
      <c r="AE24" s="398"/>
      <c r="AF24" s="398"/>
      <c r="AG24" s="399"/>
      <c r="AH24" s="400">
        <v>147</v>
      </c>
      <c r="AI24" s="401"/>
      <c r="AJ24" s="401"/>
      <c r="AK24" s="401"/>
      <c r="AL24" s="402"/>
      <c r="AM24" s="400">
        <v>431298</v>
      </c>
      <c r="AN24" s="401"/>
      <c r="AO24" s="401"/>
      <c r="AP24" s="401"/>
      <c r="AQ24" s="401"/>
      <c r="AR24" s="402"/>
      <c r="AS24" s="400">
        <v>2934</v>
      </c>
      <c r="AT24" s="401"/>
      <c r="AU24" s="401"/>
      <c r="AV24" s="401"/>
      <c r="AW24" s="401"/>
      <c r="AX24" s="403"/>
      <c r="AY24" s="391" t="s">
        <v>107</v>
      </c>
      <c r="AZ24" s="392"/>
      <c r="BA24" s="392"/>
      <c r="BB24" s="392"/>
      <c r="BC24" s="392"/>
      <c r="BD24" s="392"/>
      <c r="BE24" s="392"/>
      <c r="BF24" s="392"/>
      <c r="BG24" s="392"/>
      <c r="BH24" s="392"/>
      <c r="BI24" s="392"/>
      <c r="BJ24" s="392"/>
      <c r="BK24" s="392"/>
      <c r="BL24" s="392"/>
      <c r="BM24" s="393"/>
      <c r="BN24" s="424">
        <v>5240350</v>
      </c>
      <c r="BO24" s="425"/>
      <c r="BP24" s="425"/>
      <c r="BQ24" s="425"/>
      <c r="BR24" s="425"/>
      <c r="BS24" s="425"/>
      <c r="BT24" s="425"/>
      <c r="BU24" s="426"/>
      <c r="BV24" s="424">
        <v>5428736</v>
      </c>
      <c r="BW24" s="425"/>
      <c r="BX24" s="425"/>
      <c r="BY24" s="425"/>
      <c r="BZ24" s="425"/>
      <c r="CA24" s="425"/>
      <c r="CB24" s="425"/>
      <c r="CC24" s="426"/>
      <c r="CD24" s="56"/>
      <c r="CE24" s="422"/>
      <c r="CF24" s="422"/>
      <c r="CG24" s="422"/>
      <c r="CH24" s="422"/>
      <c r="CI24" s="422"/>
      <c r="CJ24" s="422"/>
      <c r="CK24" s="422"/>
      <c r="CL24" s="422"/>
      <c r="CM24" s="422"/>
      <c r="CN24" s="422"/>
      <c r="CO24" s="422"/>
      <c r="CP24" s="422"/>
      <c r="CQ24" s="422"/>
      <c r="CR24" s="422"/>
      <c r="CS24" s="423"/>
      <c r="CT24" s="394"/>
      <c r="CU24" s="395"/>
      <c r="CV24" s="395"/>
      <c r="CW24" s="395"/>
      <c r="CX24" s="395"/>
      <c r="CY24" s="395"/>
      <c r="CZ24" s="395"/>
      <c r="DA24" s="396"/>
      <c r="DB24" s="394"/>
      <c r="DC24" s="395"/>
      <c r="DD24" s="395"/>
      <c r="DE24" s="395"/>
      <c r="DF24" s="395"/>
      <c r="DG24" s="395"/>
      <c r="DH24" s="395"/>
      <c r="DI24" s="396"/>
      <c r="DJ24" s="41"/>
      <c r="DK24" s="41"/>
      <c r="DL24" s="41"/>
      <c r="DM24" s="41"/>
      <c r="DN24" s="41"/>
      <c r="DO24" s="41"/>
    </row>
    <row r="25" spans="1:119" s="41" customFormat="1" ht="18.75" customHeight="1" x14ac:dyDescent="0.15">
      <c r="A25" s="42"/>
      <c r="B25" s="458"/>
      <c r="C25" s="459"/>
      <c r="D25" s="460"/>
      <c r="E25" s="397" t="s">
        <v>108</v>
      </c>
      <c r="F25" s="398"/>
      <c r="G25" s="398"/>
      <c r="H25" s="398"/>
      <c r="I25" s="398"/>
      <c r="J25" s="398"/>
      <c r="K25" s="399"/>
      <c r="L25" s="400">
        <v>1</v>
      </c>
      <c r="M25" s="401"/>
      <c r="N25" s="401"/>
      <c r="O25" s="401"/>
      <c r="P25" s="402"/>
      <c r="Q25" s="400">
        <v>5790</v>
      </c>
      <c r="R25" s="401"/>
      <c r="S25" s="401"/>
      <c r="T25" s="401"/>
      <c r="U25" s="401"/>
      <c r="V25" s="402"/>
      <c r="W25" s="468"/>
      <c r="X25" s="459"/>
      <c r="Y25" s="460"/>
      <c r="Z25" s="397" t="s">
        <v>109</v>
      </c>
      <c r="AA25" s="398"/>
      <c r="AB25" s="398"/>
      <c r="AC25" s="398"/>
      <c r="AD25" s="398"/>
      <c r="AE25" s="398"/>
      <c r="AF25" s="398"/>
      <c r="AG25" s="399"/>
      <c r="AH25" s="400" t="s">
        <v>66</v>
      </c>
      <c r="AI25" s="401"/>
      <c r="AJ25" s="401"/>
      <c r="AK25" s="401"/>
      <c r="AL25" s="402"/>
      <c r="AM25" s="400" t="s">
        <v>110</v>
      </c>
      <c r="AN25" s="401"/>
      <c r="AO25" s="401"/>
      <c r="AP25" s="401"/>
      <c r="AQ25" s="401"/>
      <c r="AR25" s="402"/>
      <c r="AS25" s="400" t="s">
        <v>66</v>
      </c>
      <c r="AT25" s="401"/>
      <c r="AU25" s="401"/>
      <c r="AV25" s="401"/>
      <c r="AW25" s="401"/>
      <c r="AX25" s="403"/>
      <c r="AY25" s="416" t="s">
        <v>111</v>
      </c>
      <c r="AZ25" s="417"/>
      <c r="BA25" s="417"/>
      <c r="BB25" s="417"/>
      <c r="BC25" s="417"/>
      <c r="BD25" s="417"/>
      <c r="BE25" s="417"/>
      <c r="BF25" s="417"/>
      <c r="BG25" s="417"/>
      <c r="BH25" s="417"/>
      <c r="BI25" s="417"/>
      <c r="BJ25" s="417"/>
      <c r="BK25" s="417"/>
      <c r="BL25" s="417"/>
      <c r="BM25" s="418"/>
      <c r="BN25" s="419">
        <v>67568</v>
      </c>
      <c r="BO25" s="420"/>
      <c r="BP25" s="420"/>
      <c r="BQ25" s="420"/>
      <c r="BR25" s="420"/>
      <c r="BS25" s="420"/>
      <c r="BT25" s="420"/>
      <c r="BU25" s="421"/>
      <c r="BV25" s="419">
        <v>141061</v>
      </c>
      <c r="BW25" s="420"/>
      <c r="BX25" s="420"/>
      <c r="BY25" s="420"/>
      <c r="BZ25" s="420"/>
      <c r="CA25" s="420"/>
      <c r="CB25" s="420"/>
      <c r="CC25" s="421"/>
      <c r="CD25" s="56"/>
      <c r="CE25" s="422"/>
      <c r="CF25" s="422"/>
      <c r="CG25" s="422"/>
      <c r="CH25" s="422"/>
      <c r="CI25" s="422"/>
      <c r="CJ25" s="422"/>
      <c r="CK25" s="422"/>
      <c r="CL25" s="422"/>
      <c r="CM25" s="422"/>
      <c r="CN25" s="422"/>
      <c r="CO25" s="422"/>
      <c r="CP25" s="422"/>
      <c r="CQ25" s="422"/>
      <c r="CR25" s="422"/>
      <c r="CS25" s="423"/>
      <c r="CT25" s="394"/>
      <c r="CU25" s="395"/>
      <c r="CV25" s="395"/>
      <c r="CW25" s="395"/>
      <c r="CX25" s="395"/>
      <c r="CY25" s="395"/>
      <c r="CZ25" s="395"/>
      <c r="DA25" s="396"/>
      <c r="DB25" s="394"/>
      <c r="DC25" s="395"/>
      <c r="DD25" s="395"/>
      <c r="DE25" s="395"/>
      <c r="DF25" s="395"/>
      <c r="DG25" s="395"/>
      <c r="DH25" s="395"/>
      <c r="DI25" s="396"/>
    </row>
    <row r="26" spans="1:119" s="41" customFormat="1" ht="18.75" customHeight="1" x14ac:dyDescent="0.15">
      <c r="A26" s="42"/>
      <c r="B26" s="458"/>
      <c r="C26" s="459"/>
      <c r="D26" s="460"/>
      <c r="E26" s="397" t="s">
        <v>112</v>
      </c>
      <c r="F26" s="398"/>
      <c r="G26" s="398"/>
      <c r="H26" s="398"/>
      <c r="I26" s="398"/>
      <c r="J26" s="398"/>
      <c r="K26" s="399"/>
      <c r="L26" s="400">
        <v>1</v>
      </c>
      <c r="M26" s="401"/>
      <c r="N26" s="401"/>
      <c r="O26" s="401"/>
      <c r="P26" s="402"/>
      <c r="Q26" s="400">
        <v>5490</v>
      </c>
      <c r="R26" s="401"/>
      <c r="S26" s="401"/>
      <c r="T26" s="401"/>
      <c r="U26" s="401"/>
      <c r="V26" s="402"/>
      <c r="W26" s="468"/>
      <c r="X26" s="459"/>
      <c r="Y26" s="460"/>
      <c r="Z26" s="397" t="s">
        <v>113</v>
      </c>
      <c r="AA26" s="436"/>
      <c r="AB26" s="436"/>
      <c r="AC26" s="436"/>
      <c r="AD26" s="436"/>
      <c r="AE26" s="436"/>
      <c r="AF26" s="436"/>
      <c r="AG26" s="437"/>
      <c r="AH26" s="400">
        <v>6</v>
      </c>
      <c r="AI26" s="401"/>
      <c r="AJ26" s="401"/>
      <c r="AK26" s="401"/>
      <c r="AL26" s="402"/>
      <c r="AM26" s="400">
        <v>15330</v>
      </c>
      <c r="AN26" s="401"/>
      <c r="AO26" s="401"/>
      <c r="AP26" s="401"/>
      <c r="AQ26" s="401"/>
      <c r="AR26" s="402"/>
      <c r="AS26" s="400">
        <v>2555</v>
      </c>
      <c r="AT26" s="401"/>
      <c r="AU26" s="401"/>
      <c r="AV26" s="401"/>
      <c r="AW26" s="401"/>
      <c r="AX26" s="403"/>
      <c r="AY26" s="433" t="s">
        <v>114</v>
      </c>
      <c r="AZ26" s="434"/>
      <c r="BA26" s="434"/>
      <c r="BB26" s="434"/>
      <c r="BC26" s="434"/>
      <c r="BD26" s="434"/>
      <c r="BE26" s="434"/>
      <c r="BF26" s="434"/>
      <c r="BG26" s="434"/>
      <c r="BH26" s="434"/>
      <c r="BI26" s="434"/>
      <c r="BJ26" s="434"/>
      <c r="BK26" s="434"/>
      <c r="BL26" s="434"/>
      <c r="BM26" s="435"/>
      <c r="BN26" s="424" t="s">
        <v>115</v>
      </c>
      <c r="BO26" s="425"/>
      <c r="BP26" s="425"/>
      <c r="BQ26" s="425"/>
      <c r="BR26" s="425"/>
      <c r="BS26" s="425"/>
      <c r="BT26" s="425"/>
      <c r="BU26" s="426"/>
      <c r="BV26" s="424" t="s">
        <v>115</v>
      </c>
      <c r="BW26" s="425"/>
      <c r="BX26" s="425"/>
      <c r="BY26" s="425"/>
      <c r="BZ26" s="425"/>
      <c r="CA26" s="425"/>
      <c r="CB26" s="425"/>
      <c r="CC26" s="426"/>
      <c r="CD26" s="56"/>
      <c r="CE26" s="422"/>
      <c r="CF26" s="422"/>
      <c r="CG26" s="422"/>
      <c r="CH26" s="422"/>
      <c r="CI26" s="422"/>
      <c r="CJ26" s="422"/>
      <c r="CK26" s="422"/>
      <c r="CL26" s="422"/>
      <c r="CM26" s="422"/>
      <c r="CN26" s="422"/>
      <c r="CO26" s="422"/>
      <c r="CP26" s="422"/>
      <c r="CQ26" s="422"/>
      <c r="CR26" s="422"/>
      <c r="CS26" s="423"/>
      <c r="CT26" s="394"/>
      <c r="CU26" s="395"/>
      <c r="CV26" s="395"/>
      <c r="CW26" s="395"/>
      <c r="CX26" s="395"/>
      <c r="CY26" s="395"/>
      <c r="CZ26" s="395"/>
      <c r="DA26" s="396"/>
      <c r="DB26" s="394"/>
      <c r="DC26" s="395"/>
      <c r="DD26" s="395"/>
      <c r="DE26" s="395"/>
      <c r="DF26" s="395"/>
      <c r="DG26" s="395"/>
      <c r="DH26" s="395"/>
      <c r="DI26" s="396"/>
    </row>
    <row r="27" spans="1:119" ht="18.75" customHeight="1" thickBot="1" x14ac:dyDescent="0.2">
      <c r="A27" s="42"/>
      <c r="B27" s="458"/>
      <c r="C27" s="459"/>
      <c r="D27" s="460"/>
      <c r="E27" s="397" t="s">
        <v>116</v>
      </c>
      <c r="F27" s="398"/>
      <c r="G27" s="398"/>
      <c r="H27" s="398"/>
      <c r="I27" s="398"/>
      <c r="J27" s="398"/>
      <c r="K27" s="399"/>
      <c r="L27" s="400">
        <v>1</v>
      </c>
      <c r="M27" s="401"/>
      <c r="N27" s="401"/>
      <c r="O27" s="401"/>
      <c r="P27" s="402"/>
      <c r="Q27" s="400">
        <v>3090</v>
      </c>
      <c r="R27" s="401"/>
      <c r="S27" s="401"/>
      <c r="T27" s="401"/>
      <c r="U27" s="401"/>
      <c r="V27" s="402"/>
      <c r="W27" s="468"/>
      <c r="X27" s="459"/>
      <c r="Y27" s="460"/>
      <c r="Z27" s="397" t="s">
        <v>117</v>
      </c>
      <c r="AA27" s="398"/>
      <c r="AB27" s="398"/>
      <c r="AC27" s="398"/>
      <c r="AD27" s="398"/>
      <c r="AE27" s="398"/>
      <c r="AF27" s="398"/>
      <c r="AG27" s="399"/>
      <c r="AH27" s="400">
        <v>2</v>
      </c>
      <c r="AI27" s="401"/>
      <c r="AJ27" s="401"/>
      <c r="AK27" s="401"/>
      <c r="AL27" s="402"/>
      <c r="AM27" s="400" t="s">
        <v>118</v>
      </c>
      <c r="AN27" s="401"/>
      <c r="AO27" s="401"/>
      <c r="AP27" s="401"/>
      <c r="AQ27" s="401"/>
      <c r="AR27" s="402"/>
      <c r="AS27" s="400" t="s">
        <v>118</v>
      </c>
      <c r="AT27" s="401"/>
      <c r="AU27" s="401"/>
      <c r="AV27" s="401"/>
      <c r="AW27" s="401"/>
      <c r="AX27" s="403"/>
      <c r="AY27" s="430" t="s">
        <v>119</v>
      </c>
      <c r="AZ27" s="431"/>
      <c r="BA27" s="431"/>
      <c r="BB27" s="431"/>
      <c r="BC27" s="431"/>
      <c r="BD27" s="431"/>
      <c r="BE27" s="431"/>
      <c r="BF27" s="431"/>
      <c r="BG27" s="431"/>
      <c r="BH27" s="431"/>
      <c r="BI27" s="431"/>
      <c r="BJ27" s="431"/>
      <c r="BK27" s="431"/>
      <c r="BL27" s="431"/>
      <c r="BM27" s="432"/>
      <c r="BN27" s="427">
        <v>70689</v>
      </c>
      <c r="BO27" s="428"/>
      <c r="BP27" s="428"/>
      <c r="BQ27" s="428"/>
      <c r="BR27" s="428"/>
      <c r="BS27" s="428"/>
      <c r="BT27" s="428"/>
      <c r="BU27" s="429"/>
      <c r="BV27" s="427">
        <v>70645</v>
      </c>
      <c r="BW27" s="428"/>
      <c r="BX27" s="428"/>
      <c r="BY27" s="428"/>
      <c r="BZ27" s="428"/>
      <c r="CA27" s="428"/>
      <c r="CB27" s="428"/>
      <c r="CC27" s="429"/>
      <c r="CD27" s="58"/>
      <c r="CE27" s="422"/>
      <c r="CF27" s="422"/>
      <c r="CG27" s="422"/>
      <c r="CH27" s="422"/>
      <c r="CI27" s="422"/>
      <c r="CJ27" s="422"/>
      <c r="CK27" s="422"/>
      <c r="CL27" s="422"/>
      <c r="CM27" s="422"/>
      <c r="CN27" s="422"/>
      <c r="CO27" s="422"/>
      <c r="CP27" s="422"/>
      <c r="CQ27" s="422"/>
      <c r="CR27" s="422"/>
      <c r="CS27" s="423"/>
      <c r="CT27" s="394"/>
      <c r="CU27" s="395"/>
      <c r="CV27" s="395"/>
      <c r="CW27" s="395"/>
      <c r="CX27" s="395"/>
      <c r="CY27" s="395"/>
      <c r="CZ27" s="395"/>
      <c r="DA27" s="396"/>
      <c r="DB27" s="394"/>
      <c r="DC27" s="395"/>
      <c r="DD27" s="395"/>
      <c r="DE27" s="395"/>
      <c r="DF27" s="395"/>
      <c r="DG27" s="395"/>
      <c r="DH27" s="395"/>
      <c r="DI27" s="396"/>
      <c r="DJ27" s="41"/>
      <c r="DK27" s="41"/>
      <c r="DL27" s="41"/>
      <c r="DM27" s="41"/>
      <c r="DN27" s="41"/>
      <c r="DO27" s="41"/>
    </row>
    <row r="28" spans="1:119" ht="18.75" customHeight="1" x14ac:dyDescent="0.15">
      <c r="A28" s="42"/>
      <c r="B28" s="458"/>
      <c r="C28" s="459"/>
      <c r="D28" s="460"/>
      <c r="E28" s="397" t="s">
        <v>120</v>
      </c>
      <c r="F28" s="398"/>
      <c r="G28" s="398"/>
      <c r="H28" s="398"/>
      <c r="I28" s="398"/>
      <c r="J28" s="398"/>
      <c r="K28" s="399"/>
      <c r="L28" s="400">
        <v>1</v>
      </c>
      <c r="M28" s="401"/>
      <c r="N28" s="401"/>
      <c r="O28" s="401"/>
      <c r="P28" s="402"/>
      <c r="Q28" s="400">
        <v>2530</v>
      </c>
      <c r="R28" s="401"/>
      <c r="S28" s="401"/>
      <c r="T28" s="401"/>
      <c r="U28" s="401"/>
      <c r="V28" s="402"/>
      <c r="W28" s="468"/>
      <c r="X28" s="459"/>
      <c r="Y28" s="460"/>
      <c r="Z28" s="397" t="s">
        <v>121</v>
      </c>
      <c r="AA28" s="398"/>
      <c r="AB28" s="398"/>
      <c r="AC28" s="398"/>
      <c r="AD28" s="398"/>
      <c r="AE28" s="398"/>
      <c r="AF28" s="398"/>
      <c r="AG28" s="399"/>
      <c r="AH28" s="400" t="s">
        <v>110</v>
      </c>
      <c r="AI28" s="401"/>
      <c r="AJ28" s="401"/>
      <c r="AK28" s="401"/>
      <c r="AL28" s="402"/>
      <c r="AM28" s="400" t="s">
        <v>66</v>
      </c>
      <c r="AN28" s="401"/>
      <c r="AO28" s="401"/>
      <c r="AP28" s="401"/>
      <c r="AQ28" s="401"/>
      <c r="AR28" s="402"/>
      <c r="AS28" s="400" t="s">
        <v>115</v>
      </c>
      <c r="AT28" s="401"/>
      <c r="AU28" s="401"/>
      <c r="AV28" s="401"/>
      <c r="AW28" s="401"/>
      <c r="AX28" s="403"/>
      <c r="AY28" s="407" t="s">
        <v>122</v>
      </c>
      <c r="AZ28" s="408"/>
      <c r="BA28" s="408"/>
      <c r="BB28" s="409"/>
      <c r="BC28" s="416" t="s">
        <v>123</v>
      </c>
      <c r="BD28" s="417"/>
      <c r="BE28" s="417"/>
      <c r="BF28" s="417"/>
      <c r="BG28" s="417"/>
      <c r="BH28" s="417"/>
      <c r="BI28" s="417"/>
      <c r="BJ28" s="417"/>
      <c r="BK28" s="417"/>
      <c r="BL28" s="417"/>
      <c r="BM28" s="418"/>
      <c r="BN28" s="419">
        <v>786479</v>
      </c>
      <c r="BO28" s="420"/>
      <c r="BP28" s="420"/>
      <c r="BQ28" s="420"/>
      <c r="BR28" s="420"/>
      <c r="BS28" s="420"/>
      <c r="BT28" s="420"/>
      <c r="BU28" s="421"/>
      <c r="BV28" s="419">
        <v>785878</v>
      </c>
      <c r="BW28" s="420"/>
      <c r="BX28" s="420"/>
      <c r="BY28" s="420"/>
      <c r="BZ28" s="420"/>
      <c r="CA28" s="420"/>
      <c r="CB28" s="420"/>
      <c r="CC28" s="421"/>
      <c r="CD28" s="56"/>
      <c r="CE28" s="422"/>
      <c r="CF28" s="422"/>
      <c r="CG28" s="422"/>
      <c r="CH28" s="422"/>
      <c r="CI28" s="422"/>
      <c r="CJ28" s="422"/>
      <c r="CK28" s="422"/>
      <c r="CL28" s="422"/>
      <c r="CM28" s="422"/>
      <c r="CN28" s="422"/>
      <c r="CO28" s="422"/>
      <c r="CP28" s="422"/>
      <c r="CQ28" s="422"/>
      <c r="CR28" s="422"/>
      <c r="CS28" s="423"/>
      <c r="CT28" s="394"/>
      <c r="CU28" s="395"/>
      <c r="CV28" s="395"/>
      <c r="CW28" s="395"/>
      <c r="CX28" s="395"/>
      <c r="CY28" s="395"/>
      <c r="CZ28" s="395"/>
      <c r="DA28" s="396"/>
      <c r="DB28" s="394"/>
      <c r="DC28" s="395"/>
      <c r="DD28" s="395"/>
      <c r="DE28" s="395"/>
      <c r="DF28" s="395"/>
      <c r="DG28" s="395"/>
      <c r="DH28" s="395"/>
      <c r="DI28" s="396"/>
      <c r="DJ28" s="41"/>
      <c r="DK28" s="41"/>
      <c r="DL28" s="41"/>
      <c r="DM28" s="41"/>
      <c r="DN28" s="41"/>
      <c r="DO28" s="41"/>
    </row>
    <row r="29" spans="1:119" ht="18.75" customHeight="1" x14ac:dyDescent="0.15">
      <c r="A29" s="42"/>
      <c r="B29" s="458"/>
      <c r="C29" s="459"/>
      <c r="D29" s="460"/>
      <c r="E29" s="397" t="s">
        <v>124</v>
      </c>
      <c r="F29" s="398"/>
      <c r="G29" s="398"/>
      <c r="H29" s="398"/>
      <c r="I29" s="398"/>
      <c r="J29" s="398"/>
      <c r="K29" s="399"/>
      <c r="L29" s="400">
        <v>12</v>
      </c>
      <c r="M29" s="401"/>
      <c r="N29" s="401"/>
      <c r="O29" s="401"/>
      <c r="P29" s="402"/>
      <c r="Q29" s="400">
        <v>2370</v>
      </c>
      <c r="R29" s="401"/>
      <c r="S29" s="401"/>
      <c r="T29" s="401"/>
      <c r="U29" s="401"/>
      <c r="V29" s="402"/>
      <c r="W29" s="469"/>
      <c r="X29" s="470"/>
      <c r="Y29" s="471"/>
      <c r="Z29" s="397" t="s">
        <v>125</v>
      </c>
      <c r="AA29" s="398"/>
      <c r="AB29" s="398"/>
      <c r="AC29" s="398"/>
      <c r="AD29" s="398"/>
      <c r="AE29" s="398"/>
      <c r="AF29" s="398"/>
      <c r="AG29" s="399"/>
      <c r="AH29" s="400">
        <v>149</v>
      </c>
      <c r="AI29" s="401"/>
      <c r="AJ29" s="401"/>
      <c r="AK29" s="401"/>
      <c r="AL29" s="402"/>
      <c r="AM29" s="400">
        <v>438852</v>
      </c>
      <c r="AN29" s="401"/>
      <c r="AO29" s="401"/>
      <c r="AP29" s="401"/>
      <c r="AQ29" s="401"/>
      <c r="AR29" s="402"/>
      <c r="AS29" s="400">
        <v>2945</v>
      </c>
      <c r="AT29" s="401"/>
      <c r="AU29" s="401"/>
      <c r="AV29" s="401"/>
      <c r="AW29" s="401"/>
      <c r="AX29" s="403"/>
      <c r="AY29" s="410"/>
      <c r="AZ29" s="411"/>
      <c r="BA29" s="411"/>
      <c r="BB29" s="412"/>
      <c r="BC29" s="404" t="s">
        <v>126</v>
      </c>
      <c r="BD29" s="405"/>
      <c r="BE29" s="405"/>
      <c r="BF29" s="405"/>
      <c r="BG29" s="405"/>
      <c r="BH29" s="405"/>
      <c r="BI29" s="405"/>
      <c r="BJ29" s="405"/>
      <c r="BK29" s="405"/>
      <c r="BL29" s="405"/>
      <c r="BM29" s="406"/>
      <c r="BN29" s="424" t="s">
        <v>115</v>
      </c>
      <c r="BO29" s="425"/>
      <c r="BP29" s="425"/>
      <c r="BQ29" s="425"/>
      <c r="BR29" s="425"/>
      <c r="BS29" s="425"/>
      <c r="BT29" s="425"/>
      <c r="BU29" s="426"/>
      <c r="BV29" s="424" t="s">
        <v>115</v>
      </c>
      <c r="BW29" s="425"/>
      <c r="BX29" s="425"/>
      <c r="BY29" s="425"/>
      <c r="BZ29" s="425"/>
      <c r="CA29" s="425"/>
      <c r="CB29" s="425"/>
      <c r="CC29" s="426"/>
      <c r="CD29" s="58"/>
      <c r="CE29" s="422"/>
      <c r="CF29" s="422"/>
      <c r="CG29" s="422"/>
      <c r="CH29" s="422"/>
      <c r="CI29" s="422"/>
      <c r="CJ29" s="422"/>
      <c r="CK29" s="422"/>
      <c r="CL29" s="422"/>
      <c r="CM29" s="422"/>
      <c r="CN29" s="422"/>
      <c r="CO29" s="422"/>
      <c r="CP29" s="422"/>
      <c r="CQ29" s="422"/>
      <c r="CR29" s="422"/>
      <c r="CS29" s="423"/>
      <c r="CT29" s="394"/>
      <c r="CU29" s="395"/>
      <c r="CV29" s="395"/>
      <c r="CW29" s="395"/>
      <c r="CX29" s="395"/>
      <c r="CY29" s="395"/>
      <c r="CZ29" s="395"/>
      <c r="DA29" s="396"/>
      <c r="DB29" s="394"/>
      <c r="DC29" s="395"/>
      <c r="DD29" s="395"/>
      <c r="DE29" s="395"/>
      <c r="DF29" s="395"/>
      <c r="DG29" s="395"/>
      <c r="DH29" s="395"/>
      <c r="DI29" s="396"/>
      <c r="DJ29" s="41"/>
      <c r="DK29" s="41"/>
      <c r="DL29" s="41"/>
      <c r="DM29" s="41"/>
      <c r="DN29" s="41"/>
      <c r="DO29" s="41"/>
    </row>
    <row r="30" spans="1:119" ht="18.75" customHeight="1" thickBot="1" x14ac:dyDescent="0.2">
      <c r="A30" s="42"/>
      <c r="B30" s="461"/>
      <c r="C30" s="462"/>
      <c r="D30" s="463"/>
      <c r="E30" s="472"/>
      <c r="F30" s="473"/>
      <c r="G30" s="473"/>
      <c r="H30" s="473"/>
      <c r="I30" s="473"/>
      <c r="J30" s="473"/>
      <c r="K30" s="474"/>
      <c r="L30" s="475"/>
      <c r="M30" s="476"/>
      <c r="N30" s="476"/>
      <c r="O30" s="476"/>
      <c r="P30" s="477"/>
      <c r="Q30" s="475"/>
      <c r="R30" s="476"/>
      <c r="S30" s="476"/>
      <c r="T30" s="476"/>
      <c r="U30" s="476"/>
      <c r="V30" s="477"/>
      <c r="W30" s="478" t="s">
        <v>127</v>
      </c>
      <c r="X30" s="479"/>
      <c r="Y30" s="479"/>
      <c r="Z30" s="479"/>
      <c r="AA30" s="479"/>
      <c r="AB30" s="479"/>
      <c r="AC30" s="479"/>
      <c r="AD30" s="479"/>
      <c r="AE30" s="479"/>
      <c r="AF30" s="479"/>
      <c r="AG30" s="480"/>
      <c r="AH30" s="388">
        <v>99.3</v>
      </c>
      <c r="AI30" s="389"/>
      <c r="AJ30" s="389"/>
      <c r="AK30" s="389"/>
      <c r="AL30" s="389"/>
      <c r="AM30" s="389"/>
      <c r="AN30" s="389"/>
      <c r="AO30" s="389"/>
      <c r="AP30" s="389"/>
      <c r="AQ30" s="389"/>
      <c r="AR30" s="389"/>
      <c r="AS30" s="389"/>
      <c r="AT30" s="389"/>
      <c r="AU30" s="389"/>
      <c r="AV30" s="389"/>
      <c r="AW30" s="389"/>
      <c r="AX30" s="390"/>
      <c r="AY30" s="413"/>
      <c r="AZ30" s="414"/>
      <c r="BA30" s="414"/>
      <c r="BB30" s="415"/>
      <c r="BC30" s="391" t="s">
        <v>128</v>
      </c>
      <c r="BD30" s="392"/>
      <c r="BE30" s="392"/>
      <c r="BF30" s="392"/>
      <c r="BG30" s="392"/>
      <c r="BH30" s="392"/>
      <c r="BI30" s="392"/>
      <c r="BJ30" s="392"/>
      <c r="BK30" s="392"/>
      <c r="BL30" s="392"/>
      <c r="BM30" s="393"/>
      <c r="BN30" s="427">
        <v>648829</v>
      </c>
      <c r="BO30" s="428"/>
      <c r="BP30" s="428"/>
      <c r="BQ30" s="428"/>
      <c r="BR30" s="428"/>
      <c r="BS30" s="428"/>
      <c r="BT30" s="428"/>
      <c r="BU30" s="429"/>
      <c r="BV30" s="427">
        <v>572803</v>
      </c>
      <c r="BW30" s="428"/>
      <c r="BX30" s="428"/>
      <c r="BY30" s="428"/>
      <c r="BZ30" s="428"/>
      <c r="CA30" s="428"/>
      <c r="CB30" s="428"/>
      <c r="CC30" s="429"/>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129</v>
      </c>
      <c r="D32" s="69"/>
      <c r="E32" s="69"/>
      <c r="F32" s="66"/>
      <c r="G32" s="66"/>
      <c r="H32" s="66"/>
      <c r="I32" s="66"/>
      <c r="J32" s="66"/>
      <c r="K32" s="66"/>
      <c r="L32" s="66"/>
      <c r="M32" s="66"/>
      <c r="N32" s="66"/>
      <c r="O32" s="66"/>
      <c r="P32" s="66"/>
      <c r="Q32" s="66"/>
      <c r="R32" s="66"/>
      <c r="S32" s="66"/>
      <c r="T32" s="66"/>
      <c r="U32" s="66" t="s">
        <v>130</v>
      </c>
      <c r="V32" s="66"/>
      <c r="W32" s="66"/>
      <c r="X32" s="66"/>
      <c r="Y32" s="66"/>
      <c r="Z32" s="66"/>
      <c r="AA32" s="66"/>
      <c r="AB32" s="66"/>
      <c r="AC32" s="66"/>
      <c r="AD32" s="66"/>
      <c r="AE32" s="66"/>
      <c r="AF32" s="66"/>
      <c r="AG32" s="66"/>
      <c r="AH32" s="66"/>
      <c r="AI32" s="66"/>
      <c r="AJ32" s="66"/>
      <c r="AK32" s="66"/>
      <c r="AL32" s="66"/>
      <c r="AM32" s="70" t="s">
        <v>131</v>
      </c>
      <c r="AN32" s="66"/>
      <c r="AO32" s="66"/>
      <c r="AP32" s="66"/>
      <c r="AQ32" s="66"/>
      <c r="AR32" s="66"/>
      <c r="AS32" s="70"/>
      <c r="AT32" s="70"/>
      <c r="AU32" s="70"/>
      <c r="AV32" s="70"/>
      <c r="AW32" s="70"/>
      <c r="AX32" s="70"/>
      <c r="AY32" s="70"/>
      <c r="AZ32" s="70"/>
      <c r="BA32" s="70"/>
      <c r="BB32" s="66"/>
      <c r="BC32" s="70"/>
      <c r="BD32" s="66"/>
      <c r="BE32" s="70" t="s">
        <v>132</v>
      </c>
      <c r="BF32" s="66"/>
      <c r="BG32" s="66"/>
      <c r="BH32" s="66"/>
      <c r="BI32" s="66"/>
      <c r="BJ32" s="70"/>
      <c r="BK32" s="70"/>
      <c r="BL32" s="70"/>
      <c r="BM32" s="70"/>
      <c r="BN32" s="70"/>
      <c r="BO32" s="70"/>
      <c r="BP32" s="70"/>
      <c r="BQ32" s="70"/>
      <c r="BR32" s="66"/>
      <c r="BS32" s="66"/>
      <c r="BT32" s="66"/>
      <c r="BU32" s="66"/>
      <c r="BV32" s="66"/>
      <c r="BW32" s="66" t="s">
        <v>133</v>
      </c>
      <c r="BX32" s="66"/>
      <c r="BY32" s="66"/>
      <c r="BZ32" s="66"/>
      <c r="CA32" s="66"/>
      <c r="CB32" s="70"/>
      <c r="CC32" s="70"/>
      <c r="CD32" s="70"/>
      <c r="CE32" s="70"/>
      <c r="CF32" s="70"/>
      <c r="CG32" s="70"/>
      <c r="CH32" s="70"/>
      <c r="CI32" s="70"/>
      <c r="CJ32" s="70"/>
      <c r="CK32" s="70"/>
      <c r="CL32" s="70"/>
      <c r="CM32" s="70"/>
      <c r="CN32" s="70"/>
      <c r="CO32" s="70" t="s">
        <v>134</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7" t="s">
        <v>135</v>
      </c>
      <c r="D33" s="387"/>
      <c r="E33" s="386" t="s">
        <v>136</v>
      </c>
      <c r="F33" s="386"/>
      <c r="G33" s="386"/>
      <c r="H33" s="386"/>
      <c r="I33" s="386"/>
      <c r="J33" s="386"/>
      <c r="K33" s="386"/>
      <c r="L33" s="386"/>
      <c r="M33" s="386"/>
      <c r="N33" s="386"/>
      <c r="O33" s="386"/>
      <c r="P33" s="386"/>
      <c r="Q33" s="386"/>
      <c r="R33" s="386"/>
      <c r="S33" s="386"/>
      <c r="T33" s="71"/>
      <c r="U33" s="387" t="s">
        <v>137</v>
      </c>
      <c r="V33" s="387"/>
      <c r="W33" s="386" t="s">
        <v>136</v>
      </c>
      <c r="X33" s="386"/>
      <c r="Y33" s="386"/>
      <c r="Z33" s="386"/>
      <c r="AA33" s="386"/>
      <c r="AB33" s="386"/>
      <c r="AC33" s="386"/>
      <c r="AD33" s="386"/>
      <c r="AE33" s="386"/>
      <c r="AF33" s="386"/>
      <c r="AG33" s="386"/>
      <c r="AH33" s="386"/>
      <c r="AI33" s="386"/>
      <c r="AJ33" s="386"/>
      <c r="AK33" s="386"/>
      <c r="AL33" s="71"/>
      <c r="AM33" s="387" t="s">
        <v>138</v>
      </c>
      <c r="AN33" s="387"/>
      <c r="AO33" s="386" t="s">
        <v>136</v>
      </c>
      <c r="AP33" s="386"/>
      <c r="AQ33" s="386"/>
      <c r="AR33" s="386"/>
      <c r="AS33" s="386"/>
      <c r="AT33" s="386"/>
      <c r="AU33" s="386"/>
      <c r="AV33" s="386"/>
      <c r="AW33" s="386"/>
      <c r="AX33" s="386"/>
      <c r="AY33" s="386"/>
      <c r="AZ33" s="386"/>
      <c r="BA33" s="386"/>
      <c r="BB33" s="386"/>
      <c r="BC33" s="386"/>
      <c r="BD33" s="72"/>
      <c r="BE33" s="386" t="s">
        <v>139</v>
      </c>
      <c r="BF33" s="386"/>
      <c r="BG33" s="386" t="s">
        <v>140</v>
      </c>
      <c r="BH33" s="386"/>
      <c r="BI33" s="386"/>
      <c r="BJ33" s="386"/>
      <c r="BK33" s="386"/>
      <c r="BL33" s="386"/>
      <c r="BM33" s="386"/>
      <c r="BN33" s="386"/>
      <c r="BO33" s="386"/>
      <c r="BP33" s="386"/>
      <c r="BQ33" s="386"/>
      <c r="BR33" s="386"/>
      <c r="BS33" s="386"/>
      <c r="BT33" s="386"/>
      <c r="BU33" s="386"/>
      <c r="BV33" s="72"/>
      <c r="BW33" s="387" t="s">
        <v>139</v>
      </c>
      <c r="BX33" s="387"/>
      <c r="BY33" s="386" t="s">
        <v>141</v>
      </c>
      <c r="BZ33" s="386"/>
      <c r="CA33" s="386"/>
      <c r="CB33" s="386"/>
      <c r="CC33" s="386"/>
      <c r="CD33" s="386"/>
      <c r="CE33" s="386"/>
      <c r="CF33" s="386"/>
      <c r="CG33" s="386"/>
      <c r="CH33" s="386"/>
      <c r="CI33" s="386"/>
      <c r="CJ33" s="386"/>
      <c r="CK33" s="386"/>
      <c r="CL33" s="386"/>
      <c r="CM33" s="386"/>
      <c r="CN33" s="71"/>
      <c r="CO33" s="387" t="s">
        <v>138</v>
      </c>
      <c r="CP33" s="387"/>
      <c r="CQ33" s="386" t="s">
        <v>142</v>
      </c>
      <c r="CR33" s="386"/>
      <c r="CS33" s="386"/>
      <c r="CT33" s="386"/>
      <c r="CU33" s="386"/>
      <c r="CV33" s="386"/>
      <c r="CW33" s="386"/>
      <c r="CX33" s="386"/>
      <c r="CY33" s="386"/>
      <c r="CZ33" s="386"/>
      <c r="DA33" s="386"/>
      <c r="DB33" s="386"/>
      <c r="DC33" s="386"/>
      <c r="DD33" s="386"/>
      <c r="DE33" s="386"/>
      <c r="DF33" s="71"/>
      <c r="DG33" s="385" t="s">
        <v>143</v>
      </c>
      <c r="DH33" s="385"/>
      <c r="DI33" s="73"/>
      <c r="DJ33" s="41"/>
      <c r="DK33" s="41"/>
      <c r="DL33" s="41"/>
      <c r="DM33" s="41"/>
      <c r="DN33" s="41"/>
      <c r="DO33" s="41"/>
    </row>
    <row r="34" spans="1:119" ht="32.25" customHeight="1" x14ac:dyDescent="0.15">
      <c r="A34" s="42"/>
      <c r="B34" s="68"/>
      <c r="C34" s="383">
        <f>IF(E34="","",1)</f>
        <v>1</v>
      </c>
      <c r="D34" s="383"/>
      <c r="E34" s="382" t="str">
        <f>IF('各会計、関係団体の財政状況及び健全化判断比率'!B7="","",'各会計、関係団体の財政状況及び健全化判断比率'!B7)</f>
        <v>一般会計</v>
      </c>
      <c r="F34" s="382"/>
      <c r="G34" s="382"/>
      <c r="H34" s="382"/>
      <c r="I34" s="382"/>
      <c r="J34" s="382"/>
      <c r="K34" s="382"/>
      <c r="L34" s="382"/>
      <c r="M34" s="382"/>
      <c r="N34" s="382"/>
      <c r="O34" s="382"/>
      <c r="P34" s="382"/>
      <c r="Q34" s="382"/>
      <c r="R34" s="382"/>
      <c r="S34" s="382"/>
      <c r="T34" s="69"/>
      <c r="U34" s="383">
        <f>IF(W34="","",MAX(C34:D43)+1)</f>
        <v>3</v>
      </c>
      <c r="V34" s="383"/>
      <c r="W34" s="382" t="str">
        <f>IF('各会計、関係団体の財政状況及び健全化判断比率'!B28="","",'各会計、関係団体の財政状況及び健全化判断比率'!B28)</f>
        <v>国民健康保険特別会計</v>
      </c>
      <c r="X34" s="382"/>
      <c r="Y34" s="382"/>
      <c r="Z34" s="382"/>
      <c r="AA34" s="382"/>
      <c r="AB34" s="382"/>
      <c r="AC34" s="382"/>
      <c r="AD34" s="382"/>
      <c r="AE34" s="382"/>
      <c r="AF34" s="382"/>
      <c r="AG34" s="382"/>
      <c r="AH34" s="382"/>
      <c r="AI34" s="382"/>
      <c r="AJ34" s="382"/>
      <c r="AK34" s="382"/>
      <c r="AL34" s="69"/>
      <c r="AM34" s="383">
        <f>IF(AO34="","",MAX(C34:D43,U34:V43)+1)</f>
        <v>6</v>
      </c>
      <c r="AN34" s="383"/>
      <c r="AO34" s="382" t="str">
        <f>IF('各会計、関係団体の財政状況及び健全化判断比率'!B31="","",'各会計、関係団体の財政状況及び健全化判断比率'!B31)</f>
        <v>水道事業会計</v>
      </c>
      <c r="AP34" s="382"/>
      <c r="AQ34" s="382"/>
      <c r="AR34" s="382"/>
      <c r="AS34" s="382"/>
      <c r="AT34" s="382"/>
      <c r="AU34" s="382"/>
      <c r="AV34" s="382"/>
      <c r="AW34" s="382"/>
      <c r="AX34" s="382"/>
      <c r="AY34" s="382"/>
      <c r="AZ34" s="382"/>
      <c r="BA34" s="382"/>
      <c r="BB34" s="382"/>
      <c r="BC34" s="382"/>
      <c r="BD34" s="69"/>
      <c r="BE34" s="383">
        <f>IF(BG34="","",MAX(C34:D43,U34:V43,AM34:AN43)+1)</f>
        <v>7</v>
      </c>
      <c r="BF34" s="383"/>
      <c r="BG34" s="382" t="str">
        <f>IF('各会計、関係団体の財政状況及び健全化判断比率'!B32="","",'各会計、関係団体の財政状況及び健全化判断比率'!B32)</f>
        <v>下水道事業特別会計</v>
      </c>
      <c r="BH34" s="382"/>
      <c r="BI34" s="382"/>
      <c r="BJ34" s="382"/>
      <c r="BK34" s="382"/>
      <c r="BL34" s="382"/>
      <c r="BM34" s="382"/>
      <c r="BN34" s="382"/>
      <c r="BO34" s="382"/>
      <c r="BP34" s="382"/>
      <c r="BQ34" s="382"/>
      <c r="BR34" s="382"/>
      <c r="BS34" s="382"/>
      <c r="BT34" s="382"/>
      <c r="BU34" s="382"/>
      <c r="BV34" s="69"/>
      <c r="BW34" s="383">
        <f>IF(BY34="","",MAX(C34:D43,U34:V43,AM34:AN43,BE34:BF43)+1)</f>
        <v>8</v>
      </c>
      <c r="BX34" s="383"/>
      <c r="BY34" s="382" t="str">
        <f>IF('各会計、関係団体の財政状況及び健全化判断比率'!B68="","",'各会計、関係団体の財政状況及び健全化判断比率'!B68)</f>
        <v>埼玉県後期高齢者医療広域連合</v>
      </c>
      <c r="BZ34" s="382"/>
      <c r="CA34" s="382"/>
      <c r="CB34" s="382"/>
      <c r="CC34" s="382"/>
      <c r="CD34" s="382"/>
      <c r="CE34" s="382"/>
      <c r="CF34" s="382"/>
      <c r="CG34" s="382"/>
      <c r="CH34" s="382"/>
      <c r="CI34" s="382"/>
      <c r="CJ34" s="382"/>
      <c r="CK34" s="382"/>
      <c r="CL34" s="382"/>
      <c r="CM34" s="382"/>
      <c r="CN34" s="69"/>
      <c r="CO34" s="383" t="str">
        <f>IF(CQ34="","",MAX(C34:D43,U34:V43,AM34:AN43,BE34:BF43,BW34:BX43)+1)</f>
        <v/>
      </c>
      <c r="CP34" s="383"/>
      <c r="CQ34" s="382" t="str">
        <f>IF('各会計、関係団体の財政状況及び健全化判断比率'!BS7="","",'各会計、関係団体の財政状況及び健全化判断比率'!BS7)</f>
        <v/>
      </c>
      <c r="CR34" s="382"/>
      <c r="CS34" s="382"/>
      <c r="CT34" s="382"/>
      <c r="CU34" s="382"/>
      <c r="CV34" s="382"/>
      <c r="CW34" s="382"/>
      <c r="CX34" s="382"/>
      <c r="CY34" s="382"/>
      <c r="CZ34" s="382"/>
      <c r="DA34" s="382"/>
      <c r="DB34" s="382"/>
      <c r="DC34" s="382"/>
      <c r="DD34" s="382"/>
      <c r="DE34" s="382"/>
      <c r="DF34" s="66"/>
      <c r="DG34" s="384" t="str">
        <f>IF('各会計、関係団体の財政状況及び健全化判断比率'!BR7="","",'各会計、関係団体の財政状況及び健全化判断比率'!BR7)</f>
        <v/>
      </c>
      <c r="DH34" s="384"/>
      <c r="DI34" s="73"/>
      <c r="DJ34" s="41"/>
      <c r="DK34" s="41"/>
      <c r="DL34" s="41"/>
      <c r="DM34" s="41"/>
      <c r="DN34" s="41"/>
      <c r="DO34" s="41"/>
    </row>
    <row r="35" spans="1:119" ht="32.25" customHeight="1" x14ac:dyDescent="0.15">
      <c r="A35" s="42"/>
      <c r="B35" s="68"/>
      <c r="C35" s="383">
        <f>IF(E35="","",C34+1)</f>
        <v>2</v>
      </c>
      <c r="D35" s="383"/>
      <c r="E35" s="382" t="str">
        <f>IF('各会計、関係団体の財政状況及び健全化判断比率'!B8="","",'各会計、関係団体の財政状況及び健全化判断比率'!B8)</f>
        <v>学校給食費特別会計</v>
      </c>
      <c r="F35" s="382"/>
      <c r="G35" s="382"/>
      <c r="H35" s="382"/>
      <c r="I35" s="382"/>
      <c r="J35" s="382"/>
      <c r="K35" s="382"/>
      <c r="L35" s="382"/>
      <c r="M35" s="382"/>
      <c r="N35" s="382"/>
      <c r="O35" s="382"/>
      <c r="P35" s="382"/>
      <c r="Q35" s="382"/>
      <c r="R35" s="382"/>
      <c r="S35" s="382"/>
      <c r="T35" s="69"/>
      <c r="U35" s="383">
        <f>IF(W35="","",U34+1)</f>
        <v>4</v>
      </c>
      <c r="V35" s="383"/>
      <c r="W35" s="382" t="str">
        <f>IF('各会計、関係団体の財政状況及び健全化判断比率'!B29="","",'各会計、関係団体の財政状況及び健全化判断比率'!B29)</f>
        <v>介護保険特別会計</v>
      </c>
      <c r="X35" s="382"/>
      <c r="Y35" s="382"/>
      <c r="Z35" s="382"/>
      <c r="AA35" s="382"/>
      <c r="AB35" s="382"/>
      <c r="AC35" s="382"/>
      <c r="AD35" s="382"/>
      <c r="AE35" s="382"/>
      <c r="AF35" s="382"/>
      <c r="AG35" s="382"/>
      <c r="AH35" s="382"/>
      <c r="AI35" s="382"/>
      <c r="AJ35" s="382"/>
      <c r="AK35" s="382"/>
      <c r="AL35" s="69"/>
      <c r="AM35" s="383" t="str">
        <f t="shared" ref="AM35:AM43" si="0">IF(AO35="","",AM34+1)</f>
        <v/>
      </c>
      <c r="AN35" s="383"/>
      <c r="AO35" s="382"/>
      <c r="AP35" s="382"/>
      <c r="AQ35" s="382"/>
      <c r="AR35" s="382"/>
      <c r="AS35" s="382"/>
      <c r="AT35" s="382"/>
      <c r="AU35" s="382"/>
      <c r="AV35" s="382"/>
      <c r="AW35" s="382"/>
      <c r="AX35" s="382"/>
      <c r="AY35" s="382"/>
      <c r="AZ35" s="382"/>
      <c r="BA35" s="382"/>
      <c r="BB35" s="382"/>
      <c r="BC35" s="382"/>
      <c r="BD35" s="69"/>
      <c r="BE35" s="383" t="str">
        <f t="shared" ref="BE35:BE43" si="1">IF(BG35="","",BE34+1)</f>
        <v/>
      </c>
      <c r="BF35" s="383"/>
      <c r="BG35" s="382"/>
      <c r="BH35" s="382"/>
      <c r="BI35" s="382"/>
      <c r="BJ35" s="382"/>
      <c r="BK35" s="382"/>
      <c r="BL35" s="382"/>
      <c r="BM35" s="382"/>
      <c r="BN35" s="382"/>
      <c r="BO35" s="382"/>
      <c r="BP35" s="382"/>
      <c r="BQ35" s="382"/>
      <c r="BR35" s="382"/>
      <c r="BS35" s="382"/>
      <c r="BT35" s="382"/>
      <c r="BU35" s="382"/>
      <c r="BV35" s="69"/>
      <c r="BW35" s="383">
        <f t="shared" ref="BW35:BW43" si="2">IF(BY35="","",BW34+1)</f>
        <v>9</v>
      </c>
      <c r="BX35" s="383"/>
      <c r="BY35" s="382" t="str">
        <f>IF('各会計、関係団体の財政状況及び健全化判断比率'!B69="","",'各会計、関係団体の財政状況及び健全化判断比率'!B69)</f>
        <v>埼玉県後期高齢者医療広域連合</v>
      </c>
      <c r="BZ35" s="382"/>
      <c r="CA35" s="382"/>
      <c r="CB35" s="382"/>
      <c r="CC35" s="382"/>
      <c r="CD35" s="382"/>
      <c r="CE35" s="382"/>
      <c r="CF35" s="382"/>
      <c r="CG35" s="382"/>
      <c r="CH35" s="382"/>
      <c r="CI35" s="382"/>
      <c r="CJ35" s="382"/>
      <c r="CK35" s="382"/>
      <c r="CL35" s="382"/>
      <c r="CM35" s="382"/>
      <c r="CN35" s="69"/>
      <c r="CO35" s="383" t="str">
        <f t="shared" ref="CO35:CO43" si="3">IF(CQ35="","",CO34+1)</f>
        <v/>
      </c>
      <c r="CP35" s="383"/>
      <c r="CQ35" s="382" t="str">
        <f>IF('各会計、関係団体の財政状況及び健全化判断比率'!BS8="","",'各会計、関係団体の財政状況及び健全化判断比率'!BS8)</f>
        <v/>
      </c>
      <c r="CR35" s="382"/>
      <c r="CS35" s="382"/>
      <c r="CT35" s="382"/>
      <c r="CU35" s="382"/>
      <c r="CV35" s="382"/>
      <c r="CW35" s="382"/>
      <c r="CX35" s="382"/>
      <c r="CY35" s="382"/>
      <c r="CZ35" s="382"/>
      <c r="DA35" s="382"/>
      <c r="DB35" s="382"/>
      <c r="DC35" s="382"/>
      <c r="DD35" s="382"/>
      <c r="DE35" s="382"/>
      <c r="DF35" s="66"/>
      <c r="DG35" s="384" t="str">
        <f>IF('各会計、関係団体の財政状況及び健全化判断比率'!BR8="","",'各会計、関係団体の財政状況及び健全化判断比率'!BR8)</f>
        <v/>
      </c>
      <c r="DH35" s="384"/>
      <c r="DI35" s="73"/>
      <c r="DJ35" s="41"/>
      <c r="DK35" s="41"/>
      <c r="DL35" s="41"/>
      <c r="DM35" s="41"/>
      <c r="DN35" s="41"/>
      <c r="DO35" s="41"/>
    </row>
    <row r="36" spans="1:119" ht="32.25" customHeight="1" x14ac:dyDescent="0.15">
      <c r="A36" s="42"/>
      <c r="B36" s="68"/>
      <c r="C36" s="383" t="str">
        <f>IF(E36="","",C35+1)</f>
        <v/>
      </c>
      <c r="D36" s="383"/>
      <c r="E36" s="382" t="str">
        <f>IF('各会計、関係団体の財政状況及び健全化判断比率'!B9="","",'各会計、関係団体の財政状況及び健全化判断比率'!B9)</f>
        <v/>
      </c>
      <c r="F36" s="382"/>
      <c r="G36" s="382"/>
      <c r="H36" s="382"/>
      <c r="I36" s="382"/>
      <c r="J36" s="382"/>
      <c r="K36" s="382"/>
      <c r="L36" s="382"/>
      <c r="M36" s="382"/>
      <c r="N36" s="382"/>
      <c r="O36" s="382"/>
      <c r="P36" s="382"/>
      <c r="Q36" s="382"/>
      <c r="R36" s="382"/>
      <c r="S36" s="382"/>
      <c r="T36" s="69"/>
      <c r="U36" s="383">
        <f t="shared" ref="U36:U43" si="4">IF(W36="","",U35+1)</f>
        <v>5</v>
      </c>
      <c r="V36" s="383"/>
      <c r="W36" s="382" t="str">
        <f>IF('各会計、関係団体の財政状況及び健全化判断比率'!B30="","",'各会計、関係団体の財政状況及び健全化判断比率'!B30)</f>
        <v>後期高齢者医療特別会計</v>
      </c>
      <c r="X36" s="382"/>
      <c r="Y36" s="382"/>
      <c r="Z36" s="382"/>
      <c r="AA36" s="382"/>
      <c r="AB36" s="382"/>
      <c r="AC36" s="382"/>
      <c r="AD36" s="382"/>
      <c r="AE36" s="382"/>
      <c r="AF36" s="382"/>
      <c r="AG36" s="382"/>
      <c r="AH36" s="382"/>
      <c r="AI36" s="382"/>
      <c r="AJ36" s="382"/>
      <c r="AK36" s="382"/>
      <c r="AL36" s="69"/>
      <c r="AM36" s="383" t="str">
        <f t="shared" si="0"/>
        <v/>
      </c>
      <c r="AN36" s="383"/>
      <c r="AO36" s="382"/>
      <c r="AP36" s="382"/>
      <c r="AQ36" s="382"/>
      <c r="AR36" s="382"/>
      <c r="AS36" s="382"/>
      <c r="AT36" s="382"/>
      <c r="AU36" s="382"/>
      <c r="AV36" s="382"/>
      <c r="AW36" s="382"/>
      <c r="AX36" s="382"/>
      <c r="AY36" s="382"/>
      <c r="AZ36" s="382"/>
      <c r="BA36" s="382"/>
      <c r="BB36" s="382"/>
      <c r="BC36" s="382"/>
      <c r="BD36" s="69"/>
      <c r="BE36" s="383" t="str">
        <f t="shared" si="1"/>
        <v/>
      </c>
      <c r="BF36" s="383"/>
      <c r="BG36" s="382"/>
      <c r="BH36" s="382"/>
      <c r="BI36" s="382"/>
      <c r="BJ36" s="382"/>
      <c r="BK36" s="382"/>
      <c r="BL36" s="382"/>
      <c r="BM36" s="382"/>
      <c r="BN36" s="382"/>
      <c r="BO36" s="382"/>
      <c r="BP36" s="382"/>
      <c r="BQ36" s="382"/>
      <c r="BR36" s="382"/>
      <c r="BS36" s="382"/>
      <c r="BT36" s="382"/>
      <c r="BU36" s="382"/>
      <c r="BV36" s="69"/>
      <c r="BW36" s="383">
        <f t="shared" si="2"/>
        <v>10</v>
      </c>
      <c r="BX36" s="383"/>
      <c r="BY36" s="382" t="str">
        <f>IF('各会計、関係団体の財政状況及び健全化判断比率'!B70="","",'各会計、関係団体の財政状況及び健全化判断比率'!B70)</f>
        <v>埼玉県市町村総合事務組合</v>
      </c>
      <c r="BZ36" s="382"/>
      <c r="CA36" s="382"/>
      <c r="CB36" s="382"/>
      <c r="CC36" s="382"/>
      <c r="CD36" s="382"/>
      <c r="CE36" s="382"/>
      <c r="CF36" s="382"/>
      <c r="CG36" s="382"/>
      <c r="CH36" s="382"/>
      <c r="CI36" s="382"/>
      <c r="CJ36" s="382"/>
      <c r="CK36" s="382"/>
      <c r="CL36" s="382"/>
      <c r="CM36" s="382"/>
      <c r="CN36" s="69"/>
      <c r="CO36" s="383" t="str">
        <f t="shared" si="3"/>
        <v/>
      </c>
      <c r="CP36" s="383"/>
      <c r="CQ36" s="382" t="str">
        <f>IF('各会計、関係団体の財政状況及び健全化判断比率'!BS9="","",'各会計、関係団体の財政状況及び健全化判断比率'!BS9)</f>
        <v/>
      </c>
      <c r="CR36" s="382"/>
      <c r="CS36" s="382"/>
      <c r="CT36" s="382"/>
      <c r="CU36" s="382"/>
      <c r="CV36" s="382"/>
      <c r="CW36" s="382"/>
      <c r="CX36" s="382"/>
      <c r="CY36" s="382"/>
      <c r="CZ36" s="382"/>
      <c r="DA36" s="382"/>
      <c r="DB36" s="382"/>
      <c r="DC36" s="382"/>
      <c r="DD36" s="382"/>
      <c r="DE36" s="382"/>
      <c r="DF36" s="66"/>
      <c r="DG36" s="384" t="str">
        <f>IF('各会計、関係団体の財政状況及び健全化判断比率'!BR9="","",'各会計、関係団体の財政状況及び健全化判断比率'!BR9)</f>
        <v/>
      </c>
      <c r="DH36" s="384"/>
      <c r="DI36" s="73"/>
      <c r="DJ36" s="41"/>
      <c r="DK36" s="41"/>
      <c r="DL36" s="41"/>
      <c r="DM36" s="41"/>
      <c r="DN36" s="41"/>
      <c r="DO36" s="41"/>
    </row>
    <row r="37" spans="1:119" ht="32.25" customHeight="1" x14ac:dyDescent="0.15">
      <c r="A37" s="42"/>
      <c r="B37" s="68"/>
      <c r="C37" s="383" t="str">
        <f>IF(E37="","",C36+1)</f>
        <v/>
      </c>
      <c r="D37" s="383"/>
      <c r="E37" s="382" t="str">
        <f>IF('各会計、関係団体の財政状況及び健全化判断比率'!B10="","",'各会計、関係団体の財政状況及び健全化判断比率'!B10)</f>
        <v/>
      </c>
      <c r="F37" s="382"/>
      <c r="G37" s="382"/>
      <c r="H37" s="382"/>
      <c r="I37" s="382"/>
      <c r="J37" s="382"/>
      <c r="K37" s="382"/>
      <c r="L37" s="382"/>
      <c r="M37" s="382"/>
      <c r="N37" s="382"/>
      <c r="O37" s="382"/>
      <c r="P37" s="382"/>
      <c r="Q37" s="382"/>
      <c r="R37" s="382"/>
      <c r="S37" s="382"/>
      <c r="T37" s="69"/>
      <c r="U37" s="383" t="str">
        <f t="shared" si="4"/>
        <v/>
      </c>
      <c r="V37" s="383"/>
      <c r="W37" s="382"/>
      <c r="X37" s="382"/>
      <c r="Y37" s="382"/>
      <c r="Z37" s="382"/>
      <c r="AA37" s="382"/>
      <c r="AB37" s="382"/>
      <c r="AC37" s="382"/>
      <c r="AD37" s="382"/>
      <c r="AE37" s="382"/>
      <c r="AF37" s="382"/>
      <c r="AG37" s="382"/>
      <c r="AH37" s="382"/>
      <c r="AI37" s="382"/>
      <c r="AJ37" s="382"/>
      <c r="AK37" s="382"/>
      <c r="AL37" s="69"/>
      <c r="AM37" s="383" t="str">
        <f t="shared" si="0"/>
        <v/>
      </c>
      <c r="AN37" s="383"/>
      <c r="AO37" s="382"/>
      <c r="AP37" s="382"/>
      <c r="AQ37" s="382"/>
      <c r="AR37" s="382"/>
      <c r="AS37" s="382"/>
      <c r="AT37" s="382"/>
      <c r="AU37" s="382"/>
      <c r="AV37" s="382"/>
      <c r="AW37" s="382"/>
      <c r="AX37" s="382"/>
      <c r="AY37" s="382"/>
      <c r="AZ37" s="382"/>
      <c r="BA37" s="382"/>
      <c r="BB37" s="382"/>
      <c r="BC37" s="382"/>
      <c r="BD37" s="69"/>
      <c r="BE37" s="383" t="str">
        <f t="shared" si="1"/>
        <v/>
      </c>
      <c r="BF37" s="383"/>
      <c r="BG37" s="382"/>
      <c r="BH37" s="382"/>
      <c r="BI37" s="382"/>
      <c r="BJ37" s="382"/>
      <c r="BK37" s="382"/>
      <c r="BL37" s="382"/>
      <c r="BM37" s="382"/>
      <c r="BN37" s="382"/>
      <c r="BO37" s="382"/>
      <c r="BP37" s="382"/>
      <c r="BQ37" s="382"/>
      <c r="BR37" s="382"/>
      <c r="BS37" s="382"/>
      <c r="BT37" s="382"/>
      <c r="BU37" s="382"/>
      <c r="BV37" s="69"/>
      <c r="BW37" s="383">
        <f t="shared" si="2"/>
        <v>11</v>
      </c>
      <c r="BX37" s="383"/>
      <c r="BY37" s="382" t="str">
        <f>IF('各会計、関係団体の財政状況及び健全化判断比率'!B71="","",'各会計、関係団体の財政状況及び健全化判断比率'!B71)</f>
        <v>埼玉県市町村総合事務組合</v>
      </c>
      <c r="BZ37" s="382"/>
      <c r="CA37" s="382"/>
      <c r="CB37" s="382"/>
      <c r="CC37" s="382"/>
      <c r="CD37" s="382"/>
      <c r="CE37" s="382"/>
      <c r="CF37" s="382"/>
      <c r="CG37" s="382"/>
      <c r="CH37" s="382"/>
      <c r="CI37" s="382"/>
      <c r="CJ37" s="382"/>
      <c r="CK37" s="382"/>
      <c r="CL37" s="382"/>
      <c r="CM37" s="382"/>
      <c r="CN37" s="69"/>
      <c r="CO37" s="383" t="str">
        <f t="shared" si="3"/>
        <v/>
      </c>
      <c r="CP37" s="383"/>
      <c r="CQ37" s="382" t="str">
        <f>IF('各会計、関係団体の財政状況及び健全化判断比率'!BS10="","",'各会計、関係団体の財政状況及び健全化判断比率'!BS10)</f>
        <v/>
      </c>
      <c r="CR37" s="382"/>
      <c r="CS37" s="382"/>
      <c r="CT37" s="382"/>
      <c r="CU37" s="382"/>
      <c r="CV37" s="382"/>
      <c r="CW37" s="382"/>
      <c r="CX37" s="382"/>
      <c r="CY37" s="382"/>
      <c r="CZ37" s="382"/>
      <c r="DA37" s="382"/>
      <c r="DB37" s="382"/>
      <c r="DC37" s="382"/>
      <c r="DD37" s="382"/>
      <c r="DE37" s="382"/>
      <c r="DF37" s="66"/>
      <c r="DG37" s="384" t="str">
        <f>IF('各会計、関係団体の財政状況及び健全化判断比率'!BR10="","",'各会計、関係団体の財政状況及び健全化判断比率'!BR10)</f>
        <v/>
      </c>
      <c r="DH37" s="384"/>
      <c r="DI37" s="73"/>
      <c r="DJ37" s="41"/>
      <c r="DK37" s="41"/>
      <c r="DL37" s="41"/>
      <c r="DM37" s="41"/>
      <c r="DN37" s="41"/>
      <c r="DO37" s="41"/>
    </row>
    <row r="38" spans="1:119" ht="32.25" customHeight="1" x14ac:dyDescent="0.15">
      <c r="A38" s="42"/>
      <c r="B38" s="68"/>
      <c r="C38" s="383" t="str">
        <f t="shared" ref="C38:C43" si="5">IF(E38="","",C37+1)</f>
        <v/>
      </c>
      <c r="D38" s="383"/>
      <c r="E38" s="382" t="str">
        <f>IF('各会計、関係団体の財政状況及び健全化判断比率'!B11="","",'各会計、関係団体の財政状況及び健全化判断比率'!B11)</f>
        <v/>
      </c>
      <c r="F38" s="382"/>
      <c r="G38" s="382"/>
      <c r="H38" s="382"/>
      <c r="I38" s="382"/>
      <c r="J38" s="382"/>
      <c r="K38" s="382"/>
      <c r="L38" s="382"/>
      <c r="M38" s="382"/>
      <c r="N38" s="382"/>
      <c r="O38" s="382"/>
      <c r="P38" s="382"/>
      <c r="Q38" s="382"/>
      <c r="R38" s="382"/>
      <c r="S38" s="382"/>
      <c r="T38" s="69"/>
      <c r="U38" s="383" t="str">
        <f t="shared" si="4"/>
        <v/>
      </c>
      <c r="V38" s="383"/>
      <c r="W38" s="382"/>
      <c r="X38" s="382"/>
      <c r="Y38" s="382"/>
      <c r="Z38" s="382"/>
      <c r="AA38" s="382"/>
      <c r="AB38" s="382"/>
      <c r="AC38" s="382"/>
      <c r="AD38" s="382"/>
      <c r="AE38" s="382"/>
      <c r="AF38" s="382"/>
      <c r="AG38" s="382"/>
      <c r="AH38" s="382"/>
      <c r="AI38" s="382"/>
      <c r="AJ38" s="382"/>
      <c r="AK38" s="382"/>
      <c r="AL38" s="69"/>
      <c r="AM38" s="383" t="str">
        <f t="shared" si="0"/>
        <v/>
      </c>
      <c r="AN38" s="383"/>
      <c r="AO38" s="382"/>
      <c r="AP38" s="382"/>
      <c r="AQ38" s="382"/>
      <c r="AR38" s="382"/>
      <c r="AS38" s="382"/>
      <c r="AT38" s="382"/>
      <c r="AU38" s="382"/>
      <c r="AV38" s="382"/>
      <c r="AW38" s="382"/>
      <c r="AX38" s="382"/>
      <c r="AY38" s="382"/>
      <c r="AZ38" s="382"/>
      <c r="BA38" s="382"/>
      <c r="BB38" s="382"/>
      <c r="BC38" s="382"/>
      <c r="BD38" s="69"/>
      <c r="BE38" s="383" t="str">
        <f t="shared" si="1"/>
        <v/>
      </c>
      <c r="BF38" s="383"/>
      <c r="BG38" s="382"/>
      <c r="BH38" s="382"/>
      <c r="BI38" s="382"/>
      <c r="BJ38" s="382"/>
      <c r="BK38" s="382"/>
      <c r="BL38" s="382"/>
      <c r="BM38" s="382"/>
      <c r="BN38" s="382"/>
      <c r="BO38" s="382"/>
      <c r="BP38" s="382"/>
      <c r="BQ38" s="382"/>
      <c r="BR38" s="382"/>
      <c r="BS38" s="382"/>
      <c r="BT38" s="382"/>
      <c r="BU38" s="382"/>
      <c r="BV38" s="69"/>
      <c r="BW38" s="383">
        <f t="shared" si="2"/>
        <v>12</v>
      </c>
      <c r="BX38" s="383"/>
      <c r="BY38" s="382" t="str">
        <f>IF('各会計、関係団体の財政状況及び健全化判断比率'!B72="","",'各会計、関係団体の財政状況及び健全化判断比率'!B72)</f>
        <v>彩の国さいたま人づくり広域連合</v>
      </c>
      <c r="BZ38" s="382"/>
      <c r="CA38" s="382"/>
      <c r="CB38" s="382"/>
      <c r="CC38" s="382"/>
      <c r="CD38" s="382"/>
      <c r="CE38" s="382"/>
      <c r="CF38" s="382"/>
      <c r="CG38" s="382"/>
      <c r="CH38" s="382"/>
      <c r="CI38" s="382"/>
      <c r="CJ38" s="382"/>
      <c r="CK38" s="382"/>
      <c r="CL38" s="382"/>
      <c r="CM38" s="382"/>
      <c r="CN38" s="69"/>
      <c r="CO38" s="383" t="str">
        <f t="shared" si="3"/>
        <v/>
      </c>
      <c r="CP38" s="383"/>
      <c r="CQ38" s="382" t="str">
        <f>IF('各会計、関係団体の財政状況及び健全化判断比率'!BS11="","",'各会計、関係団体の財政状況及び健全化判断比率'!BS11)</f>
        <v/>
      </c>
      <c r="CR38" s="382"/>
      <c r="CS38" s="382"/>
      <c r="CT38" s="382"/>
      <c r="CU38" s="382"/>
      <c r="CV38" s="382"/>
      <c r="CW38" s="382"/>
      <c r="CX38" s="382"/>
      <c r="CY38" s="382"/>
      <c r="CZ38" s="382"/>
      <c r="DA38" s="382"/>
      <c r="DB38" s="382"/>
      <c r="DC38" s="382"/>
      <c r="DD38" s="382"/>
      <c r="DE38" s="382"/>
      <c r="DF38" s="66"/>
      <c r="DG38" s="384" t="str">
        <f>IF('各会計、関係団体の財政状況及び健全化判断比率'!BR11="","",'各会計、関係団体の財政状況及び健全化判断比率'!BR11)</f>
        <v/>
      </c>
      <c r="DH38" s="384"/>
      <c r="DI38" s="73"/>
      <c r="DJ38" s="41"/>
      <c r="DK38" s="41"/>
      <c r="DL38" s="41"/>
      <c r="DM38" s="41"/>
      <c r="DN38" s="41"/>
      <c r="DO38" s="41"/>
    </row>
    <row r="39" spans="1:119" ht="32.25" customHeight="1" x14ac:dyDescent="0.15">
      <c r="A39" s="42"/>
      <c r="B39" s="68"/>
      <c r="C39" s="383" t="str">
        <f t="shared" si="5"/>
        <v/>
      </c>
      <c r="D39" s="383"/>
      <c r="E39" s="382" t="str">
        <f>IF('各会計、関係団体の財政状況及び健全化判断比率'!B12="","",'各会計、関係団体の財政状況及び健全化判断比率'!B12)</f>
        <v/>
      </c>
      <c r="F39" s="382"/>
      <c r="G39" s="382"/>
      <c r="H39" s="382"/>
      <c r="I39" s="382"/>
      <c r="J39" s="382"/>
      <c r="K39" s="382"/>
      <c r="L39" s="382"/>
      <c r="M39" s="382"/>
      <c r="N39" s="382"/>
      <c r="O39" s="382"/>
      <c r="P39" s="382"/>
      <c r="Q39" s="382"/>
      <c r="R39" s="382"/>
      <c r="S39" s="382"/>
      <c r="T39" s="69"/>
      <c r="U39" s="383" t="str">
        <f t="shared" si="4"/>
        <v/>
      </c>
      <c r="V39" s="383"/>
      <c r="W39" s="382"/>
      <c r="X39" s="382"/>
      <c r="Y39" s="382"/>
      <c r="Z39" s="382"/>
      <c r="AA39" s="382"/>
      <c r="AB39" s="382"/>
      <c r="AC39" s="382"/>
      <c r="AD39" s="382"/>
      <c r="AE39" s="382"/>
      <c r="AF39" s="382"/>
      <c r="AG39" s="382"/>
      <c r="AH39" s="382"/>
      <c r="AI39" s="382"/>
      <c r="AJ39" s="382"/>
      <c r="AK39" s="382"/>
      <c r="AL39" s="69"/>
      <c r="AM39" s="383" t="str">
        <f t="shared" si="0"/>
        <v/>
      </c>
      <c r="AN39" s="383"/>
      <c r="AO39" s="382"/>
      <c r="AP39" s="382"/>
      <c r="AQ39" s="382"/>
      <c r="AR39" s="382"/>
      <c r="AS39" s="382"/>
      <c r="AT39" s="382"/>
      <c r="AU39" s="382"/>
      <c r="AV39" s="382"/>
      <c r="AW39" s="382"/>
      <c r="AX39" s="382"/>
      <c r="AY39" s="382"/>
      <c r="AZ39" s="382"/>
      <c r="BA39" s="382"/>
      <c r="BB39" s="382"/>
      <c r="BC39" s="382"/>
      <c r="BD39" s="69"/>
      <c r="BE39" s="383" t="str">
        <f t="shared" si="1"/>
        <v/>
      </c>
      <c r="BF39" s="383"/>
      <c r="BG39" s="382"/>
      <c r="BH39" s="382"/>
      <c r="BI39" s="382"/>
      <c r="BJ39" s="382"/>
      <c r="BK39" s="382"/>
      <c r="BL39" s="382"/>
      <c r="BM39" s="382"/>
      <c r="BN39" s="382"/>
      <c r="BO39" s="382"/>
      <c r="BP39" s="382"/>
      <c r="BQ39" s="382"/>
      <c r="BR39" s="382"/>
      <c r="BS39" s="382"/>
      <c r="BT39" s="382"/>
      <c r="BU39" s="382"/>
      <c r="BV39" s="69"/>
      <c r="BW39" s="383">
        <f t="shared" si="2"/>
        <v>13</v>
      </c>
      <c r="BX39" s="383"/>
      <c r="BY39" s="382" t="str">
        <f>IF('各会計、関係団体の財政状況及び健全化判断比率'!B73="","",'各会計、関係団体の財政状況及び健全化判断比率'!B73)</f>
        <v>川越地区消防組合</v>
      </c>
      <c r="BZ39" s="382"/>
      <c r="CA39" s="382"/>
      <c r="CB39" s="382"/>
      <c r="CC39" s="382"/>
      <c r="CD39" s="382"/>
      <c r="CE39" s="382"/>
      <c r="CF39" s="382"/>
      <c r="CG39" s="382"/>
      <c r="CH39" s="382"/>
      <c r="CI39" s="382"/>
      <c r="CJ39" s="382"/>
      <c r="CK39" s="382"/>
      <c r="CL39" s="382"/>
      <c r="CM39" s="382"/>
      <c r="CN39" s="69"/>
      <c r="CO39" s="383" t="str">
        <f t="shared" si="3"/>
        <v/>
      </c>
      <c r="CP39" s="383"/>
      <c r="CQ39" s="382" t="str">
        <f>IF('各会計、関係団体の財政状況及び健全化判断比率'!BS12="","",'各会計、関係団体の財政状況及び健全化判断比率'!BS12)</f>
        <v/>
      </c>
      <c r="CR39" s="382"/>
      <c r="CS39" s="382"/>
      <c r="CT39" s="382"/>
      <c r="CU39" s="382"/>
      <c r="CV39" s="382"/>
      <c r="CW39" s="382"/>
      <c r="CX39" s="382"/>
      <c r="CY39" s="382"/>
      <c r="CZ39" s="382"/>
      <c r="DA39" s="382"/>
      <c r="DB39" s="382"/>
      <c r="DC39" s="382"/>
      <c r="DD39" s="382"/>
      <c r="DE39" s="382"/>
      <c r="DF39" s="66"/>
      <c r="DG39" s="384" t="str">
        <f>IF('各会計、関係団体の財政状況及び健全化判断比率'!BR12="","",'各会計、関係団体の財政状況及び健全化判断比率'!BR12)</f>
        <v/>
      </c>
      <c r="DH39" s="384"/>
      <c r="DI39" s="73"/>
      <c r="DJ39" s="41"/>
      <c r="DK39" s="41"/>
      <c r="DL39" s="41"/>
      <c r="DM39" s="41"/>
      <c r="DN39" s="41"/>
      <c r="DO39" s="41"/>
    </row>
    <row r="40" spans="1:119" ht="32.25" customHeight="1" x14ac:dyDescent="0.15">
      <c r="A40" s="42"/>
      <c r="B40" s="68"/>
      <c r="C40" s="383" t="str">
        <f t="shared" si="5"/>
        <v/>
      </c>
      <c r="D40" s="383"/>
      <c r="E40" s="382" t="str">
        <f>IF('各会計、関係団体の財政状況及び健全化判断比率'!B13="","",'各会計、関係団体の財政状況及び健全化判断比率'!B13)</f>
        <v/>
      </c>
      <c r="F40" s="382"/>
      <c r="G40" s="382"/>
      <c r="H40" s="382"/>
      <c r="I40" s="382"/>
      <c r="J40" s="382"/>
      <c r="K40" s="382"/>
      <c r="L40" s="382"/>
      <c r="M40" s="382"/>
      <c r="N40" s="382"/>
      <c r="O40" s="382"/>
      <c r="P40" s="382"/>
      <c r="Q40" s="382"/>
      <c r="R40" s="382"/>
      <c r="S40" s="382"/>
      <c r="T40" s="69"/>
      <c r="U40" s="383" t="str">
        <f t="shared" si="4"/>
        <v/>
      </c>
      <c r="V40" s="383"/>
      <c r="W40" s="382"/>
      <c r="X40" s="382"/>
      <c r="Y40" s="382"/>
      <c r="Z40" s="382"/>
      <c r="AA40" s="382"/>
      <c r="AB40" s="382"/>
      <c r="AC40" s="382"/>
      <c r="AD40" s="382"/>
      <c r="AE40" s="382"/>
      <c r="AF40" s="382"/>
      <c r="AG40" s="382"/>
      <c r="AH40" s="382"/>
      <c r="AI40" s="382"/>
      <c r="AJ40" s="382"/>
      <c r="AK40" s="382"/>
      <c r="AL40" s="69"/>
      <c r="AM40" s="383" t="str">
        <f t="shared" si="0"/>
        <v/>
      </c>
      <c r="AN40" s="383"/>
      <c r="AO40" s="382"/>
      <c r="AP40" s="382"/>
      <c r="AQ40" s="382"/>
      <c r="AR40" s="382"/>
      <c r="AS40" s="382"/>
      <c r="AT40" s="382"/>
      <c r="AU40" s="382"/>
      <c r="AV40" s="382"/>
      <c r="AW40" s="382"/>
      <c r="AX40" s="382"/>
      <c r="AY40" s="382"/>
      <c r="AZ40" s="382"/>
      <c r="BA40" s="382"/>
      <c r="BB40" s="382"/>
      <c r="BC40" s="382"/>
      <c r="BD40" s="69"/>
      <c r="BE40" s="383" t="str">
        <f t="shared" si="1"/>
        <v/>
      </c>
      <c r="BF40" s="383"/>
      <c r="BG40" s="382"/>
      <c r="BH40" s="382"/>
      <c r="BI40" s="382"/>
      <c r="BJ40" s="382"/>
      <c r="BK40" s="382"/>
      <c r="BL40" s="382"/>
      <c r="BM40" s="382"/>
      <c r="BN40" s="382"/>
      <c r="BO40" s="382"/>
      <c r="BP40" s="382"/>
      <c r="BQ40" s="382"/>
      <c r="BR40" s="382"/>
      <c r="BS40" s="382"/>
      <c r="BT40" s="382"/>
      <c r="BU40" s="382"/>
      <c r="BV40" s="69"/>
      <c r="BW40" s="383">
        <f t="shared" si="2"/>
        <v>14</v>
      </c>
      <c r="BX40" s="383"/>
      <c r="BY40" s="382" t="str">
        <f>IF('各会計、関係団体の財政状況及び健全化判断比率'!B74="","",'各会計、関係団体の財政状況及び健全化判断比率'!B74)</f>
        <v>比企広域市町村圏組合</v>
      </c>
      <c r="BZ40" s="382"/>
      <c r="CA40" s="382"/>
      <c r="CB40" s="382"/>
      <c r="CC40" s="382"/>
      <c r="CD40" s="382"/>
      <c r="CE40" s="382"/>
      <c r="CF40" s="382"/>
      <c r="CG40" s="382"/>
      <c r="CH40" s="382"/>
      <c r="CI40" s="382"/>
      <c r="CJ40" s="382"/>
      <c r="CK40" s="382"/>
      <c r="CL40" s="382"/>
      <c r="CM40" s="382"/>
      <c r="CN40" s="69"/>
      <c r="CO40" s="383" t="str">
        <f t="shared" si="3"/>
        <v/>
      </c>
      <c r="CP40" s="383"/>
      <c r="CQ40" s="382" t="str">
        <f>IF('各会計、関係団体の財政状況及び健全化判断比率'!BS13="","",'各会計、関係団体の財政状況及び健全化判断比率'!BS13)</f>
        <v/>
      </c>
      <c r="CR40" s="382"/>
      <c r="CS40" s="382"/>
      <c r="CT40" s="382"/>
      <c r="CU40" s="382"/>
      <c r="CV40" s="382"/>
      <c r="CW40" s="382"/>
      <c r="CX40" s="382"/>
      <c r="CY40" s="382"/>
      <c r="CZ40" s="382"/>
      <c r="DA40" s="382"/>
      <c r="DB40" s="382"/>
      <c r="DC40" s="382"/>
      <c r="DD40" s="382"/>
      <c r="DE40" s="382"/>
      <c r="DF40" s="66"/>
      <c r="DG40" s="384" t="str">
        <f>IF('各会計、関係団体の財政状況及び健全化判断比率'!BR13="","",'各会計、関係団体の財政状況及び健全化判断比率'!BR13)</f>
        <v/>
      </c>
      <c r="DH40" s="384"/>
      <c r="DI40" s="73"/>
      <c r="DJ40" s="41"/>
      <c r="DK40" s="41"/>
      <c r="DL40" s="41"/>
      <c r="DM40" s="41"/>
      <c r="DN40" s="41"/>
      <c r="DO40" s="41"/>
    </row>
    <row r="41" spans="1:119" ht="32.25" customHeight="1" x14ac:dyDescent="0.15">
      <c r="A41" s="42"/>
      <c r="B41" s="68"/>
      <c r="C41" s="383" t="str">
        <f t="shared" si="5"/>
        <v/>
      </c>
      <c r="D41" s="383"/>
      <c r="E41" s="382" t="str">
        <f>IF('各会計、関係団体の財政状況及び健全化判断比率'!B14="","",'各会計、関係団体の財政状況及び健全化判断比率'!B14)</f>
        <v/>
      </c>
      <c r="F41" s="382"/>
      <c r="G41" s="382"/>
      <c r="H41" s="382"/>
      <c r="I41" s="382"/>
      <c r="J41" s="382"/>
      <c r="K41" s="382"/>
      <c r="L41" s="382"/>
      <c r="M41" s="382"/>
      <c r="N41" s="382"/>
      <c r="O41" s="382"/>
      <c r="P41" s="382"/>
      <c r="Q41" s="382"/>
      <c r="R41" s="382"/>
      <c r="S41" s="382"/>
      <c r="T41" s="69"/>
      <c r="U41" s="383" t="str">
        <f t="shared" si="4"/>
        <v/>
      </c>
      <c r="V41" s="383"/>
      <c r="W41" s="382"/>
      <c r="X41" s="382"/>
      <c r="Y41" s="382"/>
      <c r="Z41" s="382"/>
      <c r="AA41" s="382"/>
      <c r="AB41" s="382"/>
      <c r="AC41" s="382"/>
      <c r="AD41" s="382"/>
      <c r="AE41" s="382"/>
      <c r="AF41" s="382"/>
      <c r="AG41" s="382"/>
      <c r="AH41" s="382"/>
      <c r="AI41" s="382"/>
      <c r="AJ41" s="382"/>
      <c r="AK41" s="382"/>
      <c r="AL41" s="69"/>
      <c r="AM41" s="383" t="str">
        <f t="shared" si="0"/>
        <v/>
      </c>
      <c r="AN41" s="383"/>
      <c r="AO41" s="382"/>
      <c r="AP41" s="382"/>
      <c r="AQ41" s="382"/>
      <c r="AR41" s="382"/>
      <c r="AS41" s="382"/>
      <c r="AT41" s="382"/>
      <c r="AU41" s="382"/>
      <c r="AV41" s="382"/>
      <c r="AW41" s="382"/>
      <c r="AX41" s="382"/>
      <c r="AY41" s="382"/>
      <c r="AZ41" s="382"/>
      <c r="BA41" s="382"/>
      <c r="BB41" s="382"/>
      <c r="BC41" s="382"/>
      <c r="BD41" s="69"/>
      <c r="BE41" s="383" t="str">
        <f t="shared" si="1"/>
        <v/>
      </c>
      <c r="BF41" s="383"/>
      <c r="BG41" s="382"/>
      <c r="BH41" s="382"/>
      <c r="BI41" s="382"/>
      <c r="BJ41" s="382"/>
      <c r="BK41" s="382"/>
      <c r="BL41" s="382"/>
      <c r="BM41" s="382"/>
      <c r="BN41" s="382"/>
      <c r="BO41" s="382"/>
      <c r="BP41" s="382"/>
      <c r="BQ41" s="382"/>
      <c r="BR41" s="382"/>
      <c r="BS41" s="382"/>
      <c r="BT41" s="382"/>
      <c r="BU41" s="382"/>
      <c r="BV41" s="69"/>
      <c r="BW41" s="383">
        <f t="shared" si="2"/>
        <v>15</v>
      </c>
      <c r="BX41" s="383"/>
      <c r="BY41" s="382" t="str">
        <f>IF('各会計、関係団体の財政状況及び健全化判断比率'!B75="","",'各会計、関係団体の財政状況及び健全化判断比率'!B75)</f>
        <v>比企広域市町村圏組合</v>
      </c>
      <c r="BZ41" s="382"/>
      <c r="CA41" s="382"/>
      <c r="CB41" s="382"/>
      <c r="CC41" s="382"/>
      <c r="CD41" s="382"/>
      <c r="CE41" s="382"/>
      <c r="CF41" s="382"/>
      <c r="CG41" s="382"/>
      <c r="CH41" s="382"/>
      <c r="CI41" s="382"/>
      <c r="CJ41" s="382"/>
      <c r="CK41" s="382"/>
      <c r="CL41" s="382"/>
      <c r="CM41" s="382"/>
      <c r="CN41" s="69"/>
      <c r="CO41" s="383" t="str">
        <f t="shared" si="3"/>
        <v/>
      </c>
      <c r="CP41" s="383"/>
      <c r="CQ41" s="382" t="str">
        <f>IF('各会計、関係団体の財政状況及び健全化判断比率'!BS14="","",'各会計、関係団体の財政状況及び健全化判断比率'!BS14)</f>
        <v/>
      </c>
      <c r="CR41" s="382"/>
      <c r="CS41" s="382"/>
      <c r="CT41" s="382"/>
      <c r="CU41" s="382"/>
      <c r="CV41" s="382"/>
      <c r="CW41" s="382"/>
      <c r="CX41" s="382"/>
      <c r="CY41" s="382"/>
      <c r="CZ41" s="382"/>
      <c r="DA41" s="382"/>
      <c r="DB41" s="382"/>
      <c r="DC41" s="382"/>
      <c r="DD41" s="382"/>
      <c r="DE41" s="382"/>
      <c r="DF41" s="66"/>
      <c r="DG41" s="384" t="str">
        <f>IF('各会計、関係団体の財政状況及び健全化判断比率'!BR14="","",'各会計、関係団体の財政状況及び健全化判断比率'!BR14)</f>
        <v/>
      </c>
      <c r="DH41" s="384"/>
      <c r="DI41" s="73"/>
      <c r="DJ41" s="41"/>
      <c r="DK41" s="41"/>
      <c r="DL41" s="41"/>
      <c r="DM41" s="41"/>
      <c r="DN41" s="41"/>
      <c r="DO41" s="41"/>
    </row>
    <row r="42" spans="1:119" ht="32.25" customHeight="1" x14ac:dyDescent="0.15">
      <c r="A42" s="41"/>
      <c r="B42" s="68"/>
      <c r="C42" s="383" t="str">
        <f t="shared" si="5"/>
        <v/>
      </c>
      <c r="D42" s="383"/>
      <c r="E42" s="382" t="str">
        <f>IF('各会計、関係団体の財政状況及び健全化判断比率'!B15="","",'各会計、関係団体の財政状況及び健全化判断比率'!B15)</f>
        <v/>
      </c>
      <c r="F42" s="382"/>
      <c r="G42" s="382"/>
      <c r="H42" s="382"/>
      <c r="I42" s="382"/>
      <c r="J42" s="382"/>
      <c r="K42" s="382"/>
      <c r="L42" s="382"/>
      <c r="M42" s="382"/>
      <c r="N42" s="382"/>
      <c r="O42" s="382"/>
      <c r="P42" s="382"/>
      <c r="Q42" s="382"/>
      <c r="R42" s="382"/>
      <c r="S42" s="382"/>
      <c r="T42" s="69"/>
      <c r="U42" s="383" t="str">
        <f t="shared" si="4"/>
        <v/>
      </c>
      <c r="V42" s="383"/>
      <c r="W42" s="382"/>
      <c r="X42" s="382"/>
      <c r="Y42" s="382"/>
      <c r="Z42" s="382"/>
      <c r="AA42" s="382"/>
      <c r="AB42" s="382"/>
      <c r="AC42" s="382"/>
      <c r="AD42" s="382"/>
      <c r="AE42" s="382"/>
      <c r="AF42" s="382"/>
      <c r="AG42" s="382"/>
      <c r="AH42" s="382"/>
      <c r="AI42" s="382"/>
      <c r="AJ42" s="382"/>
      <c r="AK42" s="382"/>
      <c r="AL42" s="69"/>
      <c r="AM42" s="383" t="str">
        <f t="shared" si="0"/>
        <v/>
      </c>
      <c r="AN42" s="383"/>
      <c r="AO42" s="382"/>
      <c r="AP42" s="382"/>
      <c r="AQ42" s="382"/>
      <c r="AR42" s="382"/>
      <c r="AS42" s="382"/>
      <c r="AT42" s="382"/>
      <c r="AU42" s="382"/>
      <c r="AV42" s="382"/>
      <c r="AW42" s="382"/>
      <c r="AX42" s="382"/>
      <c r="AY42" s="382"/>
      <c r="AZ42" s="382"/>
      <c r="BA42" s="382"/>
      <c r="BB42" s="382"/>
      <c r="BC42" s="382"/>
      <c r="BD42" s="69"/>
      <c r="BE42" s="383" t="str">
        <f t="shared" si="1"/>
        <v/>
      </c>
      <c r="BF42" s="383"/>
      <c r="BG42" s="382"/>
      <c r="BH42" s="382"/>
      <c r="BI42" s="382"/>
      <c r="BJ42" s="382"/>
      <c r="BK42" s="382"/>
      <c r="BL42" s="382"/>
      <c r="BM42" s="382"/>
      <c r="BN42" s="382"/>
      <c r="BO42" s="382"/>
      <c r="BP42" s="382"/>
      <c r="BQ42" s="382"/>
      <c r="BR42" s="382"/>
      <c r="BS42" s="382"/>
      <c r="BT42" s="382"/>
      <c r="BU42" s="382"/>
      <c r="BV42" s="69"/>
      <c r="BW42" s="383">
        <f t="shared" si="2"/>
        <v>16</v>
      </c>
      <c r="BX42" s="383"/>
      <c r="BY42" s="382" t="str">
        <f>IF('各会計、関係団体の財政状況及び健全化判断比率'!B76="","",'各会計、関係団体の財政状況及び健全化判断比率'!B76)</f>
        <v>比企広域市町村圏組合</v>
      </c>
      <c r="BZ42" s="382"/>
      <c r="CA42" s="382"/>
      <c r="CB42" s="382"/>
      <c r="CC42" s="382"/>
      <c r="CD42" s="382"/>
      <c r="CE42" s="382"/>
      <c r="CF42" s="382"/>
      <c r="CG42" s="382"/>
      <c r="CH42" s="382"/>
      <c r="CI42" s="382"/>
      <c r="CJ42" s="382"/>
      <c r="CK42" s="382"/>
      <c r="CL42" s="382"/>
      <c r="CM42" s="382"/>
      <c r="CN42" s="69"/>
      <c r="CO42" s="383" t="str">
        <f t="shared" si="3"/>
        <v/>
      </c>
      <c r="CP42" s="383"/>
      <c r="CQ42" s="382" t="str">
        <f>IF('各会計、関係団体の財政状況及び健全化判断比率'!BS15="","",'各会計、関係団体の財政状況及び健全化判断比率'!BS15)</f>
        <v/>
      </c>
      <c r="CR42" s="382"/>
      <c r="CS42" s="382"/>
      <c r="CT42" s="382"/>
      <c r="CU42" s="382"/>
      <c r="CV42" s="382"/>
      <c r="CW42" s="382"/>
      <c r="CX42" s="382"/>
      <c r="CY42" s="382"/>
      <c r="CZ42" s="382"/>
      <c r="DA42" s="382"/>
      <c r="DB42" s="382"/>
      <c r="DC42" s="382"/>
      <c r="DD42" s="382"/>
      <c r="DE42" s="382"/>
      <c r="DF42" s="66"/>
      <c r="DG42" s="384" t="str">
        <f>IF('各会計、関係団体の財政状況及び健全化判断比率'!BR15="","",'各会計、関係団体の財政状況及び健全化判断比率'!BR15)</f>
        <v/>
      </c>
      <c r="DH42" s="384"/>
      <c r="DI42" s="73"/>
      <c r="DJ42" s="41"/>
      <c r="DK42" s="41"/>
      <c r="DL42" s="41"/>
      <c r="DM42" s="41"/>
      <c r="DN42" s="41"/>
      <c r="DO42" s="41"/>
    </row>
    <row r="43" spans="1:119" ht="32.25" customHeight="1" x14ac:dyDescent="0.15">
      <c r="A43" s="41"/>
      <c r="B43" s="68"/>
      <c r="C43" s="383" t="str">
        <f t="shared" si="5"/>
        <v/>
      </c>
      <c r="D43" s="383"/>
      <c r="E43" s="382" t="str">
        <f>IF('各会計、関係団体の財政状況及び健全化判断比率'!B16="","",'各会計、関係団体の財政状況及び健全化判断比率'!B16)</f>
        <v/>
      </c>
      <c r="F43" s="382"/>
      <c r="G43" s="382"/>
      <c r="H43" s="382"/>
      <c r="I43" s="382"/>
      <c r="J43" s="382"/>
      <c r="K43" s="382"/>
      <c r="L43" s="382"/>
      <c r="M43" s="382"/>
      <c r="N43" s="382"/>
      <c r="O43" s="382"/>
      <c r="P43" s="382"/>
      <c r="Q43" s="382"/>
      <c r="R43" s="382"/>
      <c r="S43" s="382"/>
      <c r="T43" s="69"/>
      <c r="U43" s="383" t="str">
        <f t="shared" si="4"/>
        <v/>
      </c>
      <c r="V43" s="383"/>
      <c r="W43" s="382"/>
      <c r="X43" s="382"/>
      <c r="Y43" s="382"/>
      <c r="Z43" s="382"/>
      <c r="AA43" s="382"/>
      <c r="AB43" s="382"/>
      <c r="AC43" s="382"/>
      <c r="AD43" s="382"/>
      <c r="AE43" s="382"/>
      <c r="AF43" s="382"/>
      <c r="AG43" s="382"/>
      <c r="AH43" s="382"/>
      <c r="AI43" s="382"/>
      <c r="AJ43" s="382"/>
      <c r="AK43" s="382"/>
      <c r="AL43" s="69"/>
      <c r="AM43" s="383" t="str">
        <f t="shared" si="0"/>
        <v/>
      </c>
      <c r="AN43" s="383"/>
      <c r="AO43" s="382"/>
      <c r="AP43" s="382"/>
      <c r="AQ43" s="382"/>
      <c r="AR43" s="382"/>
      <c r="AS43" s="382"/>
      <c r="AT43" s="382"/>
      <c r="AU43" s="382"/>
      <c r="AV43" s="382"/>
      <c r="AW43" s="382"/>
      <c r="AX43" s="382"/>
      <c r="AY43" s="382"/>
      <c r="AZ43" s="382"/>
      <c r="BA43" s="382"/>
      <c r="BB43" s="382"/>
      <c r="BC43" s="382"/>
      <c r="BD43" s="69"/>
      <c r="BE43" s="383" t="str">
        <f t="shared" si="1"/>
        <v/>
      </c>
      <c r="BF43" s="383"/>
      <c r="BG43" s="382"/>
      <c r="BH43" s="382"/>
      <c r="BI43" s="382"/>
      <c r="BJ43" s="382"/>
      <c r="BK43" s="382"/>
      <c r="BL43" s="382"/>
      <c r="BM43" s="382"/>
      <c r="BN43" s="382"/>
      <c r="BO43" s="382"/>
      <c r="BP43" s="382"/>
      <c r="BQ43" s="382"/>
      <c r="BR43" s="382"/>
      <c r="BS43" s="382"/>
      <c r="BT43" s="382"/>
      <c r="BU43" s="382"/>
      <c r="BV43" s="69"/>
      <c r="BW43" s="383">
        <f t="shared" si="2"/>
        <v>17</v>
      </c>
      <c r="BX43" s="383"/>
      <c r="BY43" s="382" t="str">
        <f>IF('各会計、関係団体の財政状況及び健全化判断比率'!B77="","",'各会計、関係団体の財政状況及び健全化判断比率'!B77)</f>
        <v>比企広域市町村圏組合</v>
      </c>
      <c r="BZ43" s="382"/>
      <c r="CA43" s="382"/>
      <c r="CB43" s="382"/>
      <c r="CC43" s="382"/>
      <c r="CD43" s="382"/>
      <c r="CE43" s="382"/>
      <c r="CF43" s="382"/>
      <c r="CG43" s="382"/>
      <c r="CH43" s="382"/>
      <c r="CI43" s="382"/>
      <c r="CJ43" s="382"/>
      <c r="CK43" s="382"/>
      <c r="CL43" s="382"/>
      <c r="CM43" s="382"/>
      <c r="CN43" s="69"/>
      <c r="CO43" s="383" t="str">
        <f t="shared" si="3"/>
        <v/>
      </c>
      <c r="CP43" s="383"/>
      <c r="CQ43" s="382" t="str">
        <f>IF('各会計、関係団体の財政状況及び健全化判断比率'!BS16="","",'各会計、関係団体の財政状況及び健全化判断比率'!BS16)</f>
        <v/>
      </c>
      <c r="CR43" s="382"/>
      <c r="CS43" s="382"/>
      <c r="CT43" s="382"/>
      <c r="CU43" s="382"/>
      <c r="CV43" s="382"/>
      <c r="CW43" s="382"/>
      <c r="CX43" s="382"/>
      <c r="CY43" s="382"/>
      <c r="CZ43" s="382"/>
      <c r="DA43" s="382"/>
      <c r="DB43" s="382"/>
      <c r="DC43" s="382"/>
      <c r="DD43" s="382"/>
      <c r="DE43" s="382"/>
      <c r="DF43" s="66"/>
      <c r="DG43" s="384" t="str">
        <f>IF('各会計、関係団体の財政状況及び健全化判断比率'!BR16="","",'各会計、関係団体の財政状況及び健全化判断比率'!BR16)</f>
        <v/>
      </c>
      <c r="DH43" s="384"/>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144</v>
      </c>
      <c r="C46" s="41"/>
      <c r="D46" s="41"/>
      <c r="E46" s="41" t="s">
        <v>145</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146</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147</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148</v>
      </c>
    </row>
    <row r="50" spans="5:5" x14ac:dyDescent="0.15">
      <c r="E50" s="43" t="s">
        <v>149</v>
      </c>
    </row>
    <row r="51" spans="5:5" x14ac:dyDescent="0.15">
      <c r="E51" s="43" t="s">
        <v>150</v>
      </c>
    </row>
    <row r="52" spans="5:5" x14ac:dyDescent="0.15">
      <c r="E52" s="43" t="s">
        <v>151</v>
      </c>
    </row>
    <row r="53" spans="5:5" x14ac:dyDescent="0.15"/>
    <row r="54" spans="5:5" x14ac:dyDescent="0.15"/>
    <row r="55" spans="5:5" x14ac:dyDescent="0.15"/>
    <row r="56" spans="5:5" x14ac:dyDescent="0.15"/>
  </sheetData>
  <sheetProtection algorithmName="SHA-512" hashValue="vgZdZbX2NweweC6u9B9VD8YyETvzTdYESxtq0XhoLu2ID8XT72bjVFTY2tTaBlnp8IKh+pw3hnjeIeO8YEuxnw==" saltValue="wbAMJdWZzgqbJ4IWn3ZN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494</v>
      </c>
      <c r="K32" s="260"/>
      <c r="L32" s="260"/>
      <c r="M32" s="260"/>
      <c r="N32" s="260"/>
      <c r="O32" s="260"/>
      <c r="P32" s="260"/>
    </row>
    <row r="33" spans="1:16" ht="39" customHeight="1" thickBot="1" x14ac:dyDescent="0.25">
      <c r="A33" s="260"/>
      <c r="B33" s="263" t="s">
        <v>501</v>
      </c>
      <c r="C33" s="264"/>
      <c r="D33" s="264"/>
      <c r="E33" s="265" t="s">
        <v>495</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502</v>
      </c>
      <c r="D34" s="1206"/>
      <c r="E34" s="1207"/>
      <c r="F34" s="270">
        <v>10.14</v>
      </c>
      <c r="G34" s="271">
        <v>9.6199999999999992</v>
      </c>
      <c r="H34" s="271">
        <v>9.2799999999999994</v>
      </c>
      <c r="I34" s="271">
        <v>9.08</v>
      </c>
      <c r="J34" s="272">
        <v>8.57</v>
      </c>
      <c r="K34" s="260"/>
      <c r="L34" s="260"/>
      <c r="M34" s="260"/>
      <c r="N34" s="260"/>
      <c r="O34" s="260"/>
      <c r="P34" s="260"/>
    </row>
    <row r="35" spans="1:16" ht="39" customHeight="1" x14ac:dyDescent="0.15">
      <c r="A35" s="260"/>
      <c r="B35" s="273"/>
      <c r="C35" s="1200" t="s">
        <v>503</v>
      </c>
      <c r="D35" s="1201"/>
      <c r="E35" s="1202"/>
      <c r="F35" s="274">
        <v>6.65</v>
      </c>
      <c r="G35" s="275">
        <v>6.89</v>
      </c>
      <c r="H35" s="275">
        <v>5.91</v>
      </c>
      <c r="I35" s="275">
        <v>6.2</v>
      </c>
      <c r="J35" s="276">
        <v>7.09</v>
      </c>
      <c r="K35" s="260"/>
      <c r="L35" s="260"/>
      <c r="M35" s="260"/>
      <c r="N35" s="260"/>
      <c r="O35" s="260"/>
      <c r="P35" s="260"/>
    </row>
    <row r="36" spans="1:16" ht="39" customHeight="1" x14ac:dyDescent="0.15">
      <c r="A36" s="260"/>
      <c r="B36" s="273"/>
      <c r="C36" s="1200" t="s">
        <v>504</v>
      </c>
      <c r="D36" s="1201"/>
      <c r="E36" s="1202"/>
      <c r="F36" s="274">
        <v>0.12</v>
      </c>
      <c r="G36" s="275">
        <v>0.09</v>
      </c>
      <c r="H36" s="275">
        <v>0.13</v>
      </c>
      <c r="I36" s="275">
        <v>0.2</v>
      </c>
      <c r="J36" s="276">
        <v>5.49</v>
      </c>
      <c r="K36" s="260"/>
      <c r="L36" s="260"/>
      <c r="M36" s="260"/>
      <c r="N36" s="260"/>
      <c r="O36" s="260"/>
      <c r="P36" s="260"/>
    </row>
    <row r="37" spans="1:16" ht="39" customHeight="1" x14ac:dyDescent="0.15">
      <c r="A37" s="260"/>
      <c r="B37" s="273"/>
      <c r="C37" s="1200" t="s">
        <v>505</v>
      </c>
      <c r="D37" s="1201"/>
      <c r="E37" s="1202"/>
      <c r="F37" s="274">
        <v>3.57</v>
      </c>
      <c r="G37" s="275">
        <v>4.6500000000000004</v>
      </c>
      <c r="H37" s="275">
        <v>4.6900000000000004</v>
      </c>
      <c r="I37" s="275">
        <v>3.64</v>
      </c>
      <c r="J37" s="276">
        <v>2.73</v>
      </c>
      <c r="K37" s="260"/>
      <c r="L37" s="260"/>
      <c r="M37" s="260"/>
      <c r="N37" s="260"/>
      <c r="O37" s="260"/>
      <c r="P37" s="260"/>
    </row>
    <row r="38" spans="1:16" ht="39" customHeight="1" x14ac:dyDescent="0.15">
      <c r="A38" s="260"/>
      <c r="B38" s="273"/>
      <c r="C38" s="1200" t="s">
        <v>506</v>
      </c>
      <c r="D38" s="1201"/>
      <c r="E38" s="1202"/>
      <c r="F38" s="274">
        <v>1.37</v>
      </c>
      <c r="G38" s="275">
        <v>1.07</v>
      </c>
      <c r="H38" s="275">
        <v>1.03</v>
      </c>
      <c r="I38" s="275">
        <v>1.65</v>
      </c>
      <c r="J38" s="276">
        <v>1.9</v>
      </c>
      <c r="K38" s="260"/>
      <c r="L38" s="260"/>
      <c r="M38" s="260"/>
      <c r="N38" s="260"/>
      <c r="O38" s="260"/>
      <c r="P38" s="260"/>
    </row>
    <row r="39" spans="1:16" ht="39" customHeight="1" x14ac:dyDescent="0.15">
      <c r="A39" s="260"/>
      <c r="B39" s="273"/>
      <c r="C39" s="1200" t="s">
        <v>507</v>
      </c>
      <c r="D39" s="1201"/>
      <c r="E39" s="1202"/>
      <c r="F39" s="274">
        <v>0.04</v>
      </c>
      <c r="G39" s="275">
        <v>0.04</v>
      </c>
      <c r="H39" s="275">
        <v>0.04</v>
      </c>
      <c r="I39" s="275">
        <v>0.05</v>
      </c>
      <c r="J39" s="276">
        <v>0.04</v>
      </c>
      <c r="K39" s="260"/>
      <c r="L39" s="260"/>
      <c r="M39" s="260"/>
      <c r="N39" s="260"/>
      <c r="O39" s="260"/>
      <c r="P39" s="260"/>
    </row>
    <row r="40" spans="1:16" ht="39" customHeight="1" x14ac:dyDescent="0.15">
      <c r="A40" s="260"/>
      <c r="B40" s="273"/>
      <c r="C40" s="1200" t="s">
        <v>508</v>
      </c>
      <c r="D40" s="1201"/>
      <c r="E40" s="1202"/>
      <c r="F40" s="274">
        <v>0</v>
      </c>
      <c r="G40" s="275">
        <v>0</v>
      </c>
      <c r="H40" s="275">
        <v>0</v>
      </c>
      <c r="I40" s="275">
        <v>0</v>
      </c>
      <c r="J40" s="276">
        <v>0</v>
      </c>
      <c r="K40" s="260"/>
      <c r="L40" s="260"/>
      <c r="M40" s="260"/>
      <c r="N40" s="260"/>
      <c r="O40" s="260"/>
      <c r="P40" s="260"/>
    </row>
    <row r="41" spans="1:16" ht="39" customHeight="1" x14ac:dyDescent="0.15">
      <c r="A41" s="260"/>
      <c r="B41" s="273"/>
      <c r="C41" s="1200"/>
      <c r="D41" s="1201"/>
      <c r="E41" s="1202"/>
      <c r="F41" s="274"/>
      <c r="G41" s="275"/>
      <c r="H41" s="275"/>
      <c r="I41" s="275"/>
      <c r="J41" s="276"/>
      <c r="K41" s="260"/>
      <c r="L41" s="260"/>
      <c r="M41" s="260"/>
      <c r="N41" s="260"/>
      <c r="O41" s="260"/>
      <c r="P41" s="260"/>
    </row>
    <row r="42" spans="1:16" ht="39" customHeight="1" x14ac:dyDescent="0.15">
      <c r="A42" s="260"/>
      <c r="B42" s="277"/>
      <c r="C42" s="1200" t="s">
        <v>509</v>
      </c>
      <c r="D42" s="1201"/>
      <c r="E42" s="1202"/>
      <c r="F42" s="274" t="s">
        <v>453</v>
      </c>
      <c r="G42" s="275" t="s">
        <v>453</v>
      </c>
      <c r="H42" s="275" t="s">
        <v>453</v>
      </c>
      <c r="I42" s="275" t="s">
        <v>453</v>
      </c>
      <c r="J42" s="276" t="s">
        <v>453</v>
      </c>
      <c r="K42" s="260"/>
      <c r="L42" s="260"/>
      <c r="M42" s="260"/>
      <c r="N42" s="260"/>
      <c r="O42" s="260"/>
      <c r="P42" s="260"/>
    </row>
    <row r="43" spans="1:16" ht="39" customHeight="1" thickBot="1" x14ac:dyDescent="0.2">
      <c r="A43" s="260"/>
      <c r="B43" s="278"/>
      <c r="C43" s="1203" t="s">
        <v>510</v>
      </c>
      <c r="D43" s="1204"/>
      <c r="E43" s="1205"/>
      <c r="F43" s="279" t="s">
        <v>453</v>
      </c>
      <c r="G43" s="280" t="s">
        <v>453</v>
      </c>
      <c r="H43" s="280" t="s">
        <v>453</v>
      </c>
      <c r="I43" s="280" t="s">
        <v>453</v>
      </c>
      <c r="J43" s="281" t="s">
        <v>453</v>
      </c>
      <c r="K43" s="260"/>
      <c r="L43" s="260"/>
      <c r="M43" s="260"/>
      <c r="N43" s="260"/>
      <c r="O43" s="260"/>
      <c r="P43" s="260"/>
    </row>
    <row r="44" spans="1:16" ht="39" customHeight="1" x14ac:dyDescent="0.15">
      <c r="A44" s="260"/>
      <c r="B44" s="282" t="s">
        <v>511</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pXnuy+iM59rgBKm0GxrjTM1ekY+KwGpi1WUujiRO7yLdrf13dE4sjS9xt33fHnj9pyBIt+aX5aRCbWJORe+u9g==" saltValue="FNwbcdpmpdq78iO4NS2M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50" zoomScaleNormal="5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512</v>
      </c>
      <c r="P43" s="286"/>
      <c r="Q43" s="286"/>
      <c r="R43" s="286"/>
      <c r="S43" s="286"/>
      <c r="T43" s="286"/>
      <c r="U43" s="286"/>
    </row>
    <row r="44" spans="1:21" ht="30.75" customHeight="1" thickBot="1" x14ac:dyDescent="0.2">
      <c r="A44" s="286"/>
      <c r="B44" s="289" t="s">
        <v>513</v>
      </c>
      <c r="C44" s="290"/>
      <c r="D44" s="290"/>
      <c r="E44" s="291"/>
      <c r="F44" s="291"/>
      <c r="G44" s="291"/>
      <c r="H44" s="291"/>
      <c r="I44" s="291"/>
      <c r="J44" s="292" t="s">
        <v>495</v>
      </c>
      <c r="K44" s="293" t="s">
        <v>4</v>
      </c>
      <c r="L44" s="294" t="s">
        <v>5</v>
      </c>
      <c r="M44" s="294" t="s">
        <v>6</v>
      </c>
      <c r="N44" s="294" t="s">
        <v>7</v>
      </c>
      <c r="O44" s="295" t="s">
        <v>8</v>
      </c>
      <c r="P44" s="286"/>
      <c r="Q44" s="286"/>
      <c r="R44" s="286"/>
      <c r="S44" s="286"/>
      <c r="T44" s="286"/>
      <c r="U44" s="286"/>
    </row>
    <row r="45" spans="1:21" ht="30.75" customHeight="1" x14ac:dyDescent="0.15">
      <c r="A45" s="286"/>
      <c r="B45" s="1226" t="s">
        <v>514</v>
      </c>
      <c r="C45" s="1227"/>
      <c r="D45" s="296"/>
      <c r="E45" s="1232" t="s">
        <v>515</v>
      </c>
      <c r="F45" s="1232"/>
      <c r="G45" s="1232"/>
      <c r="H45" s="1232"/>
      <c r="I45" s="1232"/>
      <c r="J45" s="1233"/>
      <c r="K45" s="297">
        <v>519</v>
      </c>
      <c r="L45" s="298">
        <v>540</v>
      </c>
      <c r="M45" s="298">
        <v>576</v>
      </c>
      <c r="N45" s="298">
        <v>590</v>
      </c>
      <c r="O45" s="299">
        <v>609</v>
      </c>
      <c r="P45" s="286"/>
      <c r="Q45" s="286"/>
      <c r="R45" s="286"/>
      <c r="S45" s="286"/>
      <c r="T45" s="286"/>
      <c r="U45" s="286"/>
    </row>
    <row r="46" spans="1:21" ht="30.75" customHeight="1" x14ac:dyDescent="0.15">
      <c r="A46" s="286"/>
      <c r="B46" s="1228"/>
      <c r="C46" s="1229"/>
      <c r="D46" s="300"/>
      <c r="E46" s="1210" t="s">
        <v>516</v>
      </c>
      <c r="F46" s="1210"/>
      <c r="G46" s="1210"/>
      <c r="H46" s="1210"/>
      <c r="I46" s="1210"/>
      <c r="J46" s="1211"/>
      <c r="K46" s="301" t="s">
        <v>453</v>
      </c>
      <c r="L46" s="302" t="s">
        <v>453</v>
      </c>
      <c r="M46" s="302" t="s">
        <v>453</v>
      </c>
      <c r="N46" s="302" t="s">
        <v>453</v>
      </c>
      <c r="O46" s="303" t="s">
        <v>453</v>
      </c>
      <c r="P46" s="286"/>
      <c r="Q46" s="286"/>
      <c r="R46" s="286"/>
      <c r="S46" s="286"/>
      <c r="T46" s="286"/>
      <c r="U46" s="286"/>
    </row>
    <row r="47" spans="1:21" ht="30.75" customHeight="1" x14ac:dyDescent="0.15">
      <c r="A47" s="286"/>
      <c r="B47" s="1228"/>
      <c r="C47" s="1229"/>
      <c r="D47" s="300"/>
      <c r="E47" s="1210" t="s">
        <v>517</v>
      </c>
      <c r="F47" s="1210"/>
      <c r="G47" s="1210"/>
      <c r="H47" s="1210"/>
      <c r="I47" s="1210"/>
      <c r="J47" s="1211"/>
      <c r="K47" s="301" t="s">
        <v>453</v>
      </c>
      <c r="L47" s="302" t="s">
        <v>453</v>
      </c>
      <c r="M47" s="302" t="s">
        <v>453</v>
      </c>
      <c r="N47" s="302" t="s">
        <v>453</v>
      </c>
      <c r="O47" s="303" t="s">
        <v>453</v>
      </c>
      <c r="P47" s="286"/>
      <c r="Q47" s="286"/>
      <c r="R47" s="286"/>
      <c r="S47" s="286"/>
      <c r="T47" s="286"/>
      <c r="U47" s="286"/>
    </row>
    <row r="48" spans="1:21" ht="30.75" customHeight="1" x14ac:dyDescent="0.15">
      <c r="A48" s="286"/>
      <c r="B48" s="1228"/>
      <c r="C48" s="1229"/>
      <c r="D48" s="300"/>
      <c r="E48" s="1210" t="s">
        <v>518</v>
      </c>
      <c r="F48" s="1210"/>
      <c r="G48" s="1210"/>
      <c r="H48" s="1210"/>
      <c r="I48" s="1210"/>
      <c r="J48" s="1211"/>
      <c r="K48" s="301">
        <v>175</v>
      </c>
      <c r="L48" s="302">
        <v>171</v>
      </c>
      <c r="M48" s="302">
        <v>157</v>
      </c>
      <c r="N48" s="302">
        <v>157</v>
      </c>
      <c r="O48" s="303">
        <v>139</v>
      </c>
      <c r="P48" s="286"/>
      <c r="Q48" s="286"/>
      <c r="R48" s="286"/>
      <c r="S48" s="286"/>
      <c r="T48" s="286"/>
      <c r="U48" s="286"/>
    </row>
    <row r="49" spans="1:21" ht="30.75" customHeight="1" x14ac:dyDescent="0.15">
      <c r="A49" s="286"/>
      <c r="B49" s="1228"/>
      <c r="C49" s="1229"/>
      <c r="D49" s="300"/>
      <c r="E49" s="1210" t="s">
        <v>519</v>
      </c>
      <c r="F49" s="1210"/>
      <c r="G49" s="1210"/>
      <c r="H49" s="1210"/>
      <c r="I49" s="1210"/>
      <c r="J49" s="1211"/>
      <c r="K49" s="301">
        <v>42</v>
      </c>
      <c r="L49" s="302">
        <v>37</v>
      </c>
      <c r="M49" s="302">
        <v>35</v>
      </c>
      <c r="N49" s="302">
        <v>36</v>
      </c>
      <c r="O49" s="303">
        <v>35</v>
      </c>
      <c r="P49" s="286"/>
      <c r="Q49" s="286"/>
      <c r="R49" s="286"/>
      <c r="S49" s="286"/>
      <c r="T49" s="286"/>
      <c r="U49" s="286"/>
    </row>
    <row r="50" spans="1:21" ht="30.75" customHeight="1" x14ac:dyDescent="0.15">
      <c r="A50" s="286"/>
      <c r="B50" s="1228"/>
      <c r="C50" s="1229"/>
      <c r="D50" s="300"/>
      <c r="E50" s="1210" t="s">
        <v>520</v>
      </c>
      <c r="F50" s="1210"/>
      <c r="G50" s="1210"/>
      <c r="H50" s="1210"/>
      <c r="I50" s="1210"/>
      <c r="J50" s="1211"/>
      <c r="K50" s="301">
        <v>0</v>
      </c>
      <c r="L50" s="302">
        <v>0</v>
      </c>
      <c r="M50" s="302" t="s">
        <v>453</v>
      </c>
      <c r="N50" s="302">
        <v>0</v>
      </c>
      <c r="O50" s="303">
        <v>0</v>
      </c>
      <c r="P50" s="286"/>
      <c r="Q50" s="286"/>
      <c r="R50" s="286"/>
      <c r="S50" s="286"/>
      <c r="T50" s="286"/>
      <c r="U50" s="286"/>
    </row>
    <row r="51" spans="1:21" ht="30.75" customHeight="1" x14ac:dyDescent="0.15">
      <c r="A51" s="286"/>
      <c r="B51" s="1230"/>
      <c r="C51" s="1231"/>
      <c r="D51" s="304"/>
      <c r="E51" s="1210" t="s">
        <v>521</v>
      </c>
      <c r="F51" s="1210"/>
      <c r="G51" s="1210"/>
      <c r="H51" s="1210"/>
      <c r="I51" s="1210"/>
      <c r="J51" s="1211"/>
      <c r="K51" s="301" t="s">
        <v>453</v>
      </c>
      <c r="L51" s="302" t="s">
        <v>453</v>
      </c>
      <c r="M51" s="302" t="s">
        <v>453</v>
      </c>
      <c r="N51" s="302" t="s">
        <v>453</v>
      </c>
      <c r="O51" s="303" t="s">
        <v>453</v>
      </c>
      <c r="P51" s="286"/>
      <c r="Q51" s="286"/>
      <c r="R51" s="286"/>
      <c r="S51" s="286"/>
      <c r="T51" s="286"/>
      <c r="U51" s="286"/>
    </row>
    <row r="52" spans="1:21" ht="30.75" customHeight="1" x14ac:dyDescent="0.15">
      <c r="A52" s="286"/>
      <c r="B52" s="1208" t="s">
        <v>522</v>
      </c>
      <c r="C52" s="1209"/>
      <c r="D52" s="304"/>
      <c r="E52" s="1210" t="s">
        <v>523</v>
      </c>
      <c r="F52" s="1210"/>
      <c r="G52" s="1210"/>
      <c r="H52" s="1210"/>
      <c r="I52" s="1210"/>
      <c r="J52" s="1211"/>
      <c r="K52" s="301">
        <v>575</v>
      </c>
      <c r="L52" s="302">
        <v>573</v>
      </c>
      <c r="M52" s="302">
        <v>557</v>
      </c>
      <c r="N52" s="302">
        <v>543</v>
      </c>
      <c r="O52" s="303">
        <v>537</v>
      </c>
      <c r="P52" s="286"/>
      <c r="Q52" s="286"/>
      <c r="R52" s="286"/>
      <c r="S52" s="286"/>
      <c r="T52" s="286"/>
      <c r="U52" s="286"/>
    </row>
    <row r="53" spans="1:21" ht="30.75" customHeight="1" thickBot="1" x14ac:dyDescent="0.2">
      <c r="A53" s="286"/>
      <c r="B53" s="1212" t="s">
        <v>524</v>
      </c>
      <c r="C53" s="1213"/>
      <c r="D53" s="305"/>
      <c r="E53" s="1214" t="s">
        <v>525</v>
      </c>
      <c r="F53" s="1214"/>
      <c r="G53" s="1214"/>
      <c r="H53" s="1214"/>
      <c r="I53" s="1214"/>
      <c r="J53" s="1215"/>
      <c r="K53" s="306">
        <v>161</v>
      </c>
      <c r="L53" s="307">
        <v>175</v>
      </c>
      <c r="M53" s="307">
        <v>211</v>
      </c>
      <c r="N53" s="307">
        <v>240</v>
      </c>
      <c r="O53" s="308">
        <v>246</v>
      </c>
      <c r="P53" s="286"/>
      <c r="Q53" s="286"/>
      <c r="R53" s="286"/>
      <c r="S53" s="286"/>
      <c r="T53" s="286"/>
      <c r="U53" s="286"/>
    </row>
    <row r="54" spans="1:21" ht="24" customHeight="1" x14ac:dyDescent="0.15">
      <c r="A54" s="286"/>
      <c r="B54" s="309" t="s">
        <v>526</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527</v>
      </c>
      <c r="C55" s="311"/>
      <c r="D55" s="311"/>
      <c r="E55" s="311"/>
      <c r="F55" s="311"/>
      <c r="G55" s="311"/>
      <c r="H55" s="311"/>
      <c r="I55" s="311"/>
      <c r="J55" s="311"/>
      <c r="K55" s="312"/>
      <c r="L55" s="312"/>
      <c r="M55" s="312"/>
      <c r="N55" s="312"/>
      <c r="O55" s="313" t="s">
        <v>528</v>
      </c>
      <c r="P55" s="286"/>
      <c r="Q55" s="286"/>
      <c r="R55" s="286"/>
      <c r="S55" s="286"/>
      <c r="T55" s="286"/>
      <c r="U55" s="286"/>
    </row>
    <row r="56" spans="1:21" ht="31.5" customHeight="1" thickBot="1" x14ac:dyDescent="0.2">
      <c r="A56" s="286"/>
      <c r="B56" s="314"/>
      <c r="C56" s="315"/>
      <c r="D56" s="315"/>
      <c r="E56" s="316"/>
      <c r="F56" s="316"/>
      <c r="G56" s="316"/>
      <c r="H56" s="316"/>
      <c r="I56" s="316"/>
      <c r="J56" s="317" t="s">
        <v>495</v>
      </c>
      <c r="K56" s="318" t="s">
        <v>529</v>
      </c>
      <c r="L56" s="319" t="s">
        <v>530</v>
      </c>
      <c r="M56" s="319" t="s">
        <v>531</v>
      </c>
      <c r="N56" s="319" t="s">
        <v>532</v>
      </c>
      <c r="O56" s="320" t="s">
        <v>533</v>
      </c>
      <c r="P56" s="286"/>
      <c r="Q56" s="286"/>
      <c r="R56" s="286"/>
      <c r="S56" s="286"/>
      <c r="T56" s="286"/>
      <c r="U56" s="286"/>
    </row>
    <row r="57" spans="1:21" ht="31.5" customHeight="1" x14ac:dyDescent="0.15">
      <c r="B57" s="1216" t="s">
        <v>534</v>
      </c>
      <c r="C57" s="1217"/>
      <c r="D57" s="1220" t="s">
        <v>535</v>
      </c>
      <c r="E57" s="1221"/>
      <c r="F57" s="1221"/>
      <c r="G57" s="1221"/>
      <c r="H57" s="1221"/>
      <c r="I57" s="1221"/>
      <c r="J57" s="1222"/>
      <c r="K57" s="321"/>
      <c r="L57" s="322"/>
      <c r="M57" s="322"/>
      <c r="N57" s="322"/>
      <c r="O57" s="323"/>
    </row>
    <row r="58" spans="1:21" ht="31.5" customHeight="1" thickBot="1" x14ac:dyDescent="0.2">
      <c r="B58" s="1218"/>
      <c r="C58" s="1219"/>
      <c r="D58" s="1223" t="s">
        <v>536</v>
      </c>
      <c r="E58" s="1224"/>
      <c r="F58" s="1224"/>
      <c r="G58" s="1224"/>
      <c r="H58" s="1224"/>
      <c r="I58" s="1224"/>
      <c r="J58" s="1225"/>
      <c r="K58" s="324"/>
      <c r="L58" s="325"/>
      <c r="M58" s="325"/>
      <c r="N58" s="325"/>
      <c r="O58" s="326"/>
    </row>
    <row r="59" spans="1:21" ht="24" customHeight="1" x14ac:dyDescent="0.15">
      <c r="B59" s="327"/>
      <c r="C59" s="327"/>
      <c r="D59" s="328" t="s">
        <v>537</v>
      </c>
      <c r="E59" s="329"/>
      <c r="F59" s="329"/>
      <c r="G59" s="329"/>
      <c r="H59" s="329"/>
      <c r="I59" s="329"/>
      <c r="J59" s="329"/>
      <c r="K59" s="329"/>
      <c r="L59" s="329"/>
      <c r="M59" s="329"/>
      <c r="N59" s="329"/>
      <c r="O59" s="329"/>
    </row>
    <row r="60" spans="1:21" ht="24" customHeight="1" x14ac:dyDescent="0.15">
      <c r="B60" s="330"/>
      <c r="C60" s="330"/>
      <c r="D60" s="328" t="s">
        <v>538</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s8HJTFIv+Mq8EErxGE4TIHkQsSdL3jdl0nV9JnOLER0Z2YNSznag9CoQAbitsvn43g640djQNCT+C6bKGnwBHw==" saltValue="0YPVt/+Z/kcWZm3DANyz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512</v>
      </c>
    </row>
    <row r="40" spans="2:13" ht="27.75" customHeight="1" thickBot="1" x14ac:dyDescent="0.2">
      <c r="B40" s="333" t="s">
        <v>513</v>
      </c>
      <c r="C40" s="334"/>
      <c r="D40" s="334"/>
      <c r="E40" s="335"/>
      <c r="F40" s="335"/>
      <c r="G40" s="335"/>
      <c r="H40" s="336" t="s">
        <v>495</v>
      </c>
      <c r="I40" s="337" t="s">
        <v>4</v>
      </c>
      <c r="J40" s="338" t="s">
        <v>5</v>
      </c>
      <c r="K40" s="338" t="s">
        <v>6</v>
      </c>
      <c r="L40" s="338" t="s">
        <v>7</v>
      </c>
      <c r="M40" s="339" t="s">
        <v>8</v>
      </c>
    </row>
    <row r="41" spans="2:13" ht="27.75" customHeight="1" x14ac:dyDescent="0.15">
      <c r="B41" s="1246" t="s">
        <v>539</v>
      </c>
      <c r="C41" s="1247"/>
      <c r="D41" s="340"/>
      <c r="E41" s="1248" t="s">
        <v>540</v>
      </c>
      <c r="F41" s="1248"/>
      <c r="G41" s="1248"/>
      <c r="H41" s="1249"/>
      <c r="I41" s="341">
        <v>6632</v>
      </c>
      <c r="J41" s="342">
        <v>6555</v>
      </c>
      <c r="K41" s="342">
        <v>6524</v>
      </c>
      <c r="L41" s="342">
        <v>6435</v>
      </c>
      <c r="M41" s="343">
        <v>6193</v>
      </c>
    </row>
    <row r="42" spans="2:13" ht="27.75" customHeight="1" x14ac:dyDescent="0.15">
      <c r="B42" s="1236"/>
      <c r="C42" s="1237"/>
      <c r="D42" s="344"/>
      <c r="E42" s="1240" t="s">
        <v>541</v>
      </c>
      <c r="F42" s="1240"/>
      <c r="G42" s="1240"/>
      <c r="H42" s="1241"/>
      <c r="I42" s="345" t="s">
        <v>453</v>
      </c>
      <c r="J42" s="346" t="s">
        <v>453</v>
      </c>
      <c r="K42" s="346" t="s">
        <v>453</v>
      </c>
      <c r="L42" s="346" t="s">
        <v>453</v>
      </c>
      <c r="M42" s="347" t="s">
        <v>453</v>
      </c>
    </row>
    <row r="43" spans="2:13" ht="27.75" customHeight="1" x14ac:dyDescent="0.15">
      <c r="B43" s="1236"/>
      <c r="C43" s="1237"/>
      <c r="D43" s="344"/>
      <c r="E43" s="1240" t="s">
        <v>542</v>
      </c>
      <c r="F43" s="1240"/>
      <c r="G43" s="1240"/>
      <c r="H43" s="1241"/>
      <c r="I43" s="345">
        <v>1605</v>
      </c>
      <c r="J43" s="346">
        <v>1533</v>
      </c>
      <c r="K43" s="346">
        <v>1457</v>
      </c>
      <c r="L43" s="346">
        <v>1424</v>
      </c>
      <c r="M43" s="347">
        <v>1492</v>
      </c>
    </row>
    <row r="44" spans="2:13" ht="27.75" customHeight="1" x14ac:dyDescent="0.15">
      <c r="B44" s="1236"/>
      <c r="C44" s="1237"/>
      <c r="D44" s="344"/>
      <c r="E44" s="1240" t="s">
        <v>543</v>
      </c>
      <c r="F44" s="1240"/>
      <c r="G44" s="1240"/>
      <c r="H44" s="1241"/>
      <c r="I44" s="345">
        <v>145</v>
      </c>
      <c r="J44" s="346">
        <v>121</v>
      </c>
      <c r="K44" s="346">
        <v>110</v>
      </c>
      <c r="L44" s="346">
        <v>93</v>
      </c>
      <c r="M44" s="347">
        <v>82</v>
      </c>
    </row>
    <row r="45" spans="2:13" ht="27.75" customHeight="1" x14ac:dyDescent="0.15">
      <c r="B45" s="1236"/>
      <c r="C45" s="1237"/>
      <c r="D45" s="344"/>
      <c r="E45" s="1240" t="s">
        <v>544</v>
      </c>
      <c r="F45" s="1240"/>
      <c r="G45" s="1240"/>
      <c r="H45" s="1241"/>
      <c r="I45" s="345">
        <v>1509</v>
      </c>
      <c r="J45" s="346">
        <v>1480</v>
      </c>
      <c r="K45" s="346">
        <v>1393</v>
      </c>
      <c r="L45" s="346">
        <v>1363</v>
      </c>
      <c r="M45" s="347">
        <v>1332</v>
      </c>
    </row>
    <row r="46" spans="2:13" ht="27.75" customHeight="1" x14ac:dyDescent="0.15">
      <c r="B46" s="1236"/>
      <c r="C46" s="1237"/>
      <c r="D46" s="348"/>
      <c r="E46" s="1240" t="s">
        <v>545</v>
      </c>
      <c r="F46" s="1240"/>
      <c r="G46" s="1240"/>
      <c r="H46" s="1241"/>
      <c r="I46" s="345" t="s">
        <v>453</v>
      </c>
      <c r="J46" s="346" t="s">
        <v>453</v>
      </c>
      <c r="K46" s="346" t="s">
        <v>453</v>
      </c>
      <c r="L46" s="346" t="s">
        <v>453</v>
      </c>
      <c r="M46" s="347" t="s">
        <v>453</v>
      </c>
    </row>
    <row r="47" spans="2:13" ht="27.75" customHeight="1" x14ac:dyDescent="0.15">
      <c r="B47" s="1236"/>
      <c r="C47" s="1237"/>
      <c r="D47" s="349"/>
      <c r="E47" s="1250" t="s">
        <v>546</v>
      </c>
      <c r="F47" s="1251"/>
      <c r="G47" s="1251"/>
      <c r="H47" s="1252"/>
      <c r="I47" s="345" t="s">
        <v>453</v>
      </c>
      <c r="J47" s="346" t="s">
        <v>453</v>
      </c>
      <c r="K47" s="346" t="s">
        <v>453</v>
      </c>
      <c r="L47" s="346" t="s">
        <v>453</v>
      </c>
      <c r="M47" s="347" t="s">
        <v>453</v>
      </c>
    </row>
    <row r="48" spans="2:13" ht="27.75" customHeight="1" x14ac:dyDescent="0.15">
      <c r="B48" s="1236"/>
      <c r="C48" s="1237"/>
      <c r="D48" s="344"/>
      <c r="E48" s="1240" t="s">
        <v>547</v>
      </c>
      <c r="F48" s="1240"/>
      <c r="G48" s="1240"/>
      <c r="H48" s="1241"/>
      <c r="I48" s="345" t="s">
        <v>453</v>
      </c>
      <c r="J48" s="346" t="s">
        <v>453</v>
      </c>
      <c r="K48" s="346" t="s">
        <v>453</v>
      </c>
      <c r="L48" s="346" t="s">
        <v>453</v>
      </c>
      <c r="M48" s="347" t="s">
        <v>453</v>
      </c>
    </row>
    <row r="49" spans="2:13" ht="27.75" customHeight="1" x14ac:dyDescent="0.15">
      <c r="B49" s="1238"/>
      <c r="C49" s="1239"/>
      <c r="D49" s="344"/>
      <c r="E49" s="1240" t="s">
        <v>548</v>
      </c>
      <c r="F49" s="1240"/>
      <c r="G49" s="1240"/>
      <c r="H49" s="1241"/>
      <c r="I49" s="345" t="s">
        <v>453</v>
      </c>
      <c r="J49" s="346" t="s">
        <v>453</v>
      </c>
      <c r="K49" s="346" t="s">
        <v>453</v>
      </c>
      <c r="L49" s="346" t="s">
        <v>453</v>
      </c>
      <c r="M49" s="347" t="s">
        <v>453</v>
      </c>
    </row>
    <row r="50" spans="2:13" ht="27.75" customHeight="1" x14ac:dyDescent="0.15">
      <c r="B50" s="1234" t="s">
        <v>549</v>
      </c>
      <c r="C50" s="1235"/>
      <c r="D50" s="350"/>
      <c r="E50" s="1240" t="s">
        <v>550</v>
      </c>
      <c r="F50" s="1240"/>
      <c r="G50" s="1240"/>
      <c r="H50" s="1241"/>
      <c r="I50" s="345">
        <v>1585</v>
      </c>
      <c r="J50" s="346">
        <v>1615</v>
      </c>
      <c r="K50" s="346">
        <v>1629</v>
      </c>
      <c r="L50" s="346">
        <v>1682</v>
      </c>
      <c r="M50" s="347">
        <v>1859</v>
      </c>
    </row>
    <row r="51" spans="2:13" ht="27.75" customHeight="1" x14ac:dyDescent="0.15">
      <c r="B51" s="1236"/>
      <c r="C51" s="1237"/>
      <c r="D51" s="344"/>
      <c r="E51" s="1240" t="s">
        <v>551</v>
      </c>
      <c r="F51" s="1240"/>
      <c r="G51" s="1240"/>
      <c r="H51" s="1241"/>
      <c r="I51" s="345" t="s">
        <v>453</v>
      </c>
      <c r="J51" s="346" t="s">
        <v>453</v>
      </c>
      <c r="K51" s="346" t="s">
        <v>453</v>
      </c>
      <c r="L51" s="346" t="s">
        <v>453</v>
      </c>
      <c r="M51" s="347" t="s">
        <v>453</v>
      </c>
    </row>
    <row r="52" spans="2:13" ht="27.75" customHeight="1" x14ac:dyDescent="0.15">
      <c r="B52" s="1238"/>
      <c r="C52" s="1239"/>
      <c r="D52" s="344"/>
      <c r="E52" s="1240" t="s">
        <v>552</v>
      </c>
      <c r="F52" s="1240"/>
      <c r="G52" s="1240"/>
      <c r="H52" s="1241"/>
      <c r="I52" s="345">
        <v>6237</v>
      </c>
      <c r="J52" s="346">
        <v>6108</v>
      </c>
      <c r="K52" s="346">
        <v>6019</v>
      </c>
      <c r="L52" s="346">
        <v>5903</v>
      </c>
      <c r="M52" s="347">
        <v>5786</v>
      </c>
    </row>
    <row r="53" spans="2:13" ht="27.75" customHeight="1" thickBot="1" x14ac:dyDescent="0.2">
      <c r="B53" s="1242" t="s">
        <v>524</v>
      </c>
      <c r="C53" s="1243"/>
      <c r="D53" s="351"/>
      <c r="E53" s="1244" t="s">
        <v>553</v>
      </c>
      <c r="F53" s="1244"/>
      <c r="G53" s="1244"/>
      <c r="H53" s="1245"/>
      <c r="I53" s="352">
        <v>2067</v>
      </c>
      <c r="J53" s="353">
        <v>1966</v>
      </c>
      <c r="K53" s="353">
        <v>1837</v>
      </c>
      <c r="L53" s="353">
        <v>1730</v>
      </c>
      <c r="M53" s="354">
        <v>1454</v>
      </c>
    </row>
    <row r="54" spans="2:13" ht="27.75" customHeight="1" x14ac:dyDescent="0.15">
      <c r="B54" s="355" t="s">
        <v>554</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olDsidGOEQmG3lqsEWhPxkE8EwhkENRrilyoF1YuJN+8Hq/5jcGZ1tFBy+y/Xgxofk8eQOXgHo3OjGVe2qrQ==" saltValue="/dJVH1FusmJ5ulQ8/oZ7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1" zoomScaleNormal="10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555</v>
      </c>
    </row>
    <row r="54" spans="2:8" ht="29.25" customHeight="1" thickBot="1" x14ac:dyDescent="0.25">
      <c r="B54" s="360" t="s">
        <v>24</v>
      </c>
      <c r="C54" s="361"/>
      <c r="D54" s="361"/>
      <c r="E54" s="362" t="s">
        <v>495</v>
      </c>
      <c r="F54" s="363" t="s">
        <v>6</v>
      </c>
      <c r="G54" s="363" t="s">
        <v>7</v>
      </c>
      <c r="H54" s="364" t="s">
        <v>8</v>
      </c>
    </row>
    <row r="55" spans="2:8" ht="52.5" customHeight="1" x14ac:dyDescent="0.15">
      <c r="B55" s="365"/>
      <c r="C55" s="1261" t="s">
        <v>123</v>
      </c>
      <c r="D55" s="1261"/>
      <c r="E55" s="1262"/>
      <c r="F55" s="366">
        <v>824</v>
      </c>
      <c r="G55" s="366">
        <v>786</v>
      </c>
      <c r="H55" s="367">
        <v>786</v>
      </c>
    </row>
    <row r="56" spans="2:8" ht="52.5" customHeight="1" x14ac:dyDescent="0.15">
      <c r="B56" s="368"/>
      <c r="C56" s="1263" t="s">
        <v>556</v>
      </c>
      <c r="D56" s="1263"/>
      <c r="E56" s="1264"/>
      <c r="F56" s="369" t="s">
        <v>453</v>
      </c>
      <c r="G56" s="369" t="s">
        <v>453</v>
      </c>
      <c r="H56" s="370" t="s">
        <v>453</v>
      </c>
    </row>
    <row r="57" spans="2:8" ht="53.25" customHeight="1" x14ac:dyDescent="0.15">
      <c r="B57" s="368"/>
      <c r="C57" s="1265" t="s">
        <v>128</v>
      </c>
      <c r="D57" s="1265"/>
      <c r="E57" s="1266"/>
      <c r="F57" s="371">
        <v>581</v>
      </c>
      <c r="G57" s="371">
        <v>573</v>
      </c>
      <c r="H57" s="372">
        <v>649</v>
      </c>
    </row>
    <row r="58" spans="2:8" ht="45.75" customHeight="1" x14ac:dyDescent="0.15">
      <c r="B58" s="373"/>
      <c r="C58" s="1253" t="s">
        <v>557</v>
      </c>
      <c r="D58" s="1254"/>
      <c r="E58" s="1255"/>
      <c r="F58" s="374">
        <v>0</v>
      </c>
      <c r="G58" s="374">
        <v>0</v>
      </c>
      <c r="H58" s="375">
        <v>50</v>
      </c>
    </row>
    <row r="59" spans="2:8" ht="45.75" customHeight="1" x14ac:dyDescent="0.15">
      <c r="B59" s="373"/>
      <c r="C59" s="1253" t="s">
        <v>558</v>
      </c>
      <c r="D59" s="1254"/>
      <c r="E59" s="1255"/>
      <c r="F59" s="374">
        <v>443</v>
      </c>
      <c r="G59" s="374">
        <v>405</v>
      </c>
      <c r="H59" s="375">
        <v>399</v>
      </c>
    </row>
    <row r="60" spans="2:8" ht="45.75" customHeight="1" x14ac:dyDescent="0.15">
      <c r="B60" s="373"/>
      <c r="C60" s="1253" t="s">
        <v>559</v>
      </c>
      <c r="D60" s="1254"/>
      <c r="E60" s="1255"/>
      <c r="F60" s="374">
        <v>137</v>
      </c>
      <c r="G60" s="374">
        <v>167</v>
      </c>
      <c r="H60" s="375">
        <v>200</v>
      </c>
    </row>
    <row r="61" spans="2:8" ht="45.75" customHeight="1" x14ac:dyDescent="0.15">
      <c r="B61" s="373"/>
      <c r="C61" s="1253" t="s">
        <v>560</v>
      </c>
      <c r="D61" s="1254"/>
      <c r="E61" s="1255"/>
      <c r="F61" s="374">
        <v>1</v>
      </c>
      <c r="G61" s="374">
        <v>1</v>
      </c>
      <c r="H61" s="375">
        <v>0</v>
      </c>
    </row>
    <row r="62" spans="2:8" ht="45.75" customHeight="1" thickBot="1" x14ac:dyDescent="0.2">
      <c r="B62" s="376"/>
      <c r="C62" s="1256"/>
      <c r="D62" s="1257"/>
      <c r="E62" s="1258"/>
      <c r="F62" s="377"/>
      <c r="G62" s="377"/>
      <c r="H62" s="378"/>
    </row>
    <row r="63" spans="2:8" ht="52.5" customHeight="1" thickBot="1" x14ac:dyDescent="0.2">
      <c r="B63" s="379"/>
      <c r="C63" s="1259" t="s">
        <v>561</v>
      </c>
      <c r="D63" s="1259"/>
      <c r="E63" s="1260"/>
      <c r="F63" s="380">
        <v>1405</v>
      </c>
      <c r="G63" s="380">
        <v>1359</v>
      </c>
      <c r="H63" s="381">
        <v>1435</v>
      </c>
    </row>
    <row r="64" spans="2:8" ht="15" customHeight="1" x14ac:dyDescent="0.15"/>
  </sheetData>
  <sheetProtection algorithmName="SHA-512" hashValue="hJKuubwsiIYQt01dIwm0Kvz5559mrgV+ZwS4JwoXp6NvHdqfPrASG1OvgylOjiF7L0ztrII7fWDUwoyBCT1zMg==" saltValue="2qjwK9f6nyntAOp3rP5n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U23" zoomScaleNormal="10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4" t="s">
        <v>562</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x14ac:dyDescent="0.15">
      <c r="B44" s="12"/>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x14ac:dyDescent="0.15">
      <c r="B45" s="12"/>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x14ac:dyDescent="0.15">
      <c r="B46" s="12"/>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x14ac:dyDescent="0.15">
      <c r="B47" s="12"/>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7"/>
      <c r="H50" s="1267"/>
      <c r="I50" s="1267"/>
      <c r="J50" s="1267"/>
      <c r="K50" s="22"/>
      <c r="L50" s="22"/>
      <c r="M50" s="23"/>
      <c r="N50" s="23"/>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4</v>
      </c>
      <c r="BQ50" s="1271"/>
      <c r="BR50" s="1271"/>
      <c r="BS50" s="1271"/>
      <c r="BT50" s="1271"/>
      <c r="BU50" s="1271"/>
      <c r="BV50" s="1271"/>
      <c r="BW50" s="1271"/>
      <c r="BX50" s="1271" t="s">
        <v>5</v>
      </c>
      <c r="BY50" s="1271"/>
      <c r="BZ50" s="1271"/>
      <c r="CA50" s="1271"/>
      <c r="CB50" s="1271"/>
      <c r="CC50" s="1271"/>
      <c r="CD50" s="1271"/>
      <c r="CE50" s="1271"/>
      <c r="CF50" s="1271" t="s">
        <v>6</v>
      </c>
      <c r="CG50" s="1271"/>
      <c r="CH50" s="1271"/>
      <c r="CI50" s="1271"/>
      <c r="CJ50" s="1271"/>
      <c r="CK50" s="1271"/>
      <c r="CL50" s="1271"/>
      <c r="CM50" s="1271"/>
      <c r="CN50" s="1271" t="s">
        <v>7</v>
      </c>
      <c r="CO50" s="1271"/>
      <c r="CP50" s="1271"/>
      <c r="CQ50" s="1271"/>
      <c r="CR50" s="1271"/>
      <c r="CS50" s="1271"/>
      <c r="CT50" s="1271"/>
      <c r="CU50" s="1271"/>
      <c r="CV50" s="1271" t="s">
        <v>8</v>
      </c>
      <c r="CW50" s="1271"/>
      <c r="CX50" s="1271"/>
      <c r="CY50" s="1271"/>
      <c r="CZ50" s="1271"/>
      <c r="DA50" s="1271"/>
      <c r="DB50" s="1271"/>
      <c r="DC50" s="1271"/>
    </row>
    <row r="51" spans="1:109" ht="13.5" customHeight="1" x14ac:dyDescent="0.15">
      <c r="B51" s="12"/>
      <c r="G51" s="1284"/>
      <c r="H51" s="1284"/>
      <c r="I51" s="1285"/>
      <c r="J51" s="1285"/>
      <c r="K51" s="1283"/>
      <c r="L51" s="1283"/>
      <c r="M51" s="1283"/>
      <c r="N51" s="1283"/>
      <c r="AM51" s="21"/>
      <c r="AN51" s="1273" t="s">
        <v>9</v>
      </c>
      <c r="AO51" s="1273"/>
      <c r="AP51" s="1273"/>
      <c r="AQ51" s="1273"/>
      <c r="AR51" s="1273"/>
      <c r="AS51" s="1273"/>
      <c r="AT51" s="1273"/>
      <c r="AU51" s="1273"/>
      <c r="AV51" s="1273"/>
      <c r="AW51" s="1273"/>
      <c r="AX51" s="1273"/>
      <c r="AY51" s="1273"/>
      <c r="AZ51" s="1273"/>
      <c r="BA51" s="1273"/>
      <c r="BB51" s="1273" t="s">
        <v>10</v>
      </c>
      <c r="BC51" s="1273"/>
      <c r="BD51" s="1273"/>
      <c r="BE51" s="1273"/>
      <c r="BF51" s="1273"/>
      <c r="BG51" s="1273"/>
      <c r="BH51" s="1273"/>
      <c r="BI51" s="1273"/>
      <c r="BJ51" s="1273"/>
      <c r="BK51" s="1273"/>
      <c r="BL51" s="1273"/>
      <c r="BM51" s="1273"/>
      <c r="BN51" s="1273"/>
      <c r="BO51" s="1273"/>
      <c r="BP51" s="1272">
        <v>45.2</v>
      </c>
      <c r="BQ51" s="1272"/>
      <c r="BR51" s="1272"/>
      <c r="BS51" s="1272"/>
      <c r="BT51" s="1272"/>
      <c r="BU51" s="1272"/>
      <c r="BV51" s="1272"/>
      <c r="BW51" s="1272"/>
      <c r="BX51" s="1272">
        <v>43.9</v>
      </c>
      <c r="BY51" s="1272"/>
      <c r="BZ51" s="1272"/>
      <c r="CA51" s="1272"/>
      <c r="CB51" s="1272"/>
      <c r="CC51" s="1272"/>
      <c r="CD51" s="1272"/>
      <c r="CE51" s="1272"/>
      <c r="CF51" s="1272">
        <v>41</v>
      </c>
      <c r="CG51" s="1272"/>
      <c r="CH51" s="1272"/>
      <c r="CI51" s="1272"/>
      <c r="CJ51" s="1272"/>
      <c r="CK51" s="1272"/>
      <c r="CL51" s="1272"/>
      <c r="CM51" s="1272"/>
      <c r="CN51" s="1272">
        <v>38.200000000000003</v>
      </c>
      <c r="CO51" s="1272"/>
      <c r="CP51" s="1272"/>
      <c r="CQ51" s="1272"/>
      <c r="CR51" s="1272"/>
      <c r="CS51" s="1272"/>
      <c r="CT51" s="1272"/>
      <c r="CU51" s="1272"/>
      <c r="CV51" s="1272">
        <v>31.9</v>
      </c>
      <c r="CW51" s="1272"/>
      <c r="CX51" s="1272"/>
      <c r="CY51" s="1272"/>
      <c r="CZ51" s="1272"/>
      <c r="DA51" s="1272"/>
      <c r="DB51" s="1272"/>
      <c r="DC51" s="1272"/>
    </row>
    <row r="52" spans="1:109" x14ac:dyDescent="0.15">
      <c r="B52" s="12"/>
      <c r="G52" s="1284"/>
      <c r="H52" s="1284"/>
      <c r="I52" s="1285"/>
      <c r="J52" s="1285"/>
      <c r="K52" s="1283"/>
      <c r="L52" s="1283"/>
      <c r="M52" s="1283"/>
      <c r="N52" s="1283"/>
      <c r="AM52" s="21"/>
      <c r="AN52" s="1273"/>
      <c r="AO52" s="1273"/>
      <c r="AP52" s="1273"/>
      <c r="AQ52" s="1273"/>
      <c r="AR52" s="1273"/>
      <c r="AS52" s="1273"/>
      <c r="AT52" s="1273"/>
      <c r="AU52" s="1273"/>
      <c r="AV52" s="1273"/>
      <c r="AW52" s="1273"/>
      <c r="AX52" s="1273"/>
      <c r="AY52" s="1273"/>
      <c r="AZ52" s="1273"/>
      <c r="BA52" s="1273"/>
      <c r="BB52" s="1273"/>
      <c r="BC52" s="1273"/>
      <c r="BD52" s="1273"/>
      <c r="BE52" s="1273"/>
      <c r="BF52" s="1273"/>
      <c r="BG52" s="1273"/>
      <c r="BH52" s="1273"/>
      <c r="BI52" s="1273"/>
      <c r="BJ52" s="1273"/>
      <c r="BK52" s="1273"/>
      <c r="BL52" s="1273"/>
      <c r="BM52" s="1273"/>
      <c r="BN52" s="1273"/>
      <c r="BO52" s="1273"/>
      <c r="BP52" s="1272"/>
      <c r="BQ52" s="1272"/>
      <c r="BR52" s="1272"/>
      <c r="BS52" s="1272"/>
      <c r="BT52" s="1272"/>
      <c r="BU52" s="1272"/>
      <c r="BV52" s="1272"/>
      <c r="BW52" s="1272"/>
      <c r="BX52" s="1272"/>
      <c r="BY52" s="1272"/>
      <c r="BZ52" s="1272"/>
      <c r="CA52" s="1272"/>
      <c r="CB52" s="1272"/>
      <c r="CC52" s="1272"/>
      <c r="CD52" s="1272"/>
      <c r="CE52" s="1272"/>
      <c r="CF52" s="1272"/>
      <c r="CG52" s="1272"/>
      <c r="CH52" s="1272"/>
      <c r="CI52" s="1272"/>
      <c r="CJ52" s="1272"/>
      <c r="CK52" s="1272"/>
      <c r="CL52" s="1272"/>
      <c r="CM52" s="1272"/>
      <c r="CN52" s="1272"/>
      <c r="CO52" s="1272"/>
      <c r="CP52" s="1272"/>
      <c r="CQ52" s="1272"/>
      <c r="CR52" s="1272"/>
      <c r="CS52" s="1272"/>
      <c r="CT52" s="1272"/>
      <c r="CU52" s="1272"/>
      <c r="CV52" s="1272"/>
      <c r="CW52" s="1272"/>
      <c r="CX52" s="1272"/>
      <c r="CY52" s="1272"/>
      <c r="CZ52" s="1272"/>
      <c r="DA52" s="1272"/>
      <c r="DB52" s="1272"/>
      <c r="DC52" s="1272"/>
    </row>
    <row r="53" spans="1:109" x14ac:dyDescent="0.15">
      <c r="A53" s="20"/>
      <c r="B53" s="12"/>
      <c r="G53" s="1284"/>
      <c r="H53" s="1284"/>
      <c r="I53" s="1267"/>
      <c r="J53" s="1267"/>
      <c r="K53" s="1283"/>
      <c r="L53" s="1283"/>
      <c r="M53" s="1283"/>
      <c r="N53" s="1283"/>
      <c r="AM53" s="21"/>
      <c r="AN53" s="1273"/>
      <c r="AO53" s="1273"/>
      <c r="AP53" s="1273"/>
      <c r="AQ53" s="1273"/>
      <c r="AR53" s="1273"/>
      <c r="AS53" s="1273"/>
      <c r="AT53" s="1273"/>
      <c r="AU53" s="1273"/>
      <c r="AV53" s="1273"/>
      <c r="AW53" s="1273"/>
      <c r="AX53" s="1273"/>
      <c r="AY53" s="1273"/>
      <c r="AZ53" s="1273"/>
      <c r="BA53" s="1273"/>
      <c r="BB53" s="1273" t="s">
        <v>11</v>
      </c>
      <c r="BC53" s="1273"/>
      <c r="BD53" s="1273"/>
      <c r="BE53" s="1273"/>
      <c r="BF53" s="1273"/>
      <c r="BG53" s="1273"/>
      <c r="BH53" s="1273"/>
      <c r="BI53" s="1273"/>
      <c r="BJ53" s="1273"/>
      <c r="BK53" s="1273"/>
      <c r="BL53" s="1273"/>
      <c r="BM53" s="1273"/>
      <c r="BN53" s="1273"/>
      <c r="BO53" s="1273"/>
      <c r="BP53" s="1272">
        <v>50.5</v>
      </c>
      <c r="BQ53" s="1272"/>
      <c r="BR53" s="1272"/>
      <c r="BS53" s="1272"/>
      <c r="BT53" s="1272"/>
      <c r="BU53" s="1272"/>
      <c r="BV53" s="1272"/>
      <c r="BW53" s="1272"/>
      <c r="BX53" s="1272">
        <v>67.900000000000006</v>
      </c>
      <c r="BY53" s="1272"/>
      <c r="BZ53" s="1272"/>
      <c r="CA53" s="1272"/>
      <c r="CB53" s="1272"/>
      <c r="CC53" s="1272"/>
      <c r="CD53" s="1272"/>
      <c r="CE53" s="1272"/>
      <c r="CF53" s="1272">
        <v>68.8</v>
      </c>
      <c r="CG53" s="1272"/>
      <c r="CH53" s="1272"/>
      <c r="CI53" s="1272"/>
      <c r="CJ53" s="1272"/>
      <c r="CK53" s="1272"/>
      <c r="CL53" s="1272"/>
      <c r="CM53" s="1272"/>
      <c r="CN53" s="1272">
        <v>69.8</v>
      </c>
      <c r="CO53" s="1272"/>
      <c r="CP53" s="1272"/>
      <c r="CQ53" s="1272"/>
      <c r="CR53" s="1272"/>
      <c r="CS53" s="1272"/>
      <c r="CT53" s="1272"/>
      <c r="CU53" s="1272"/>
      <c r="CV53" s="1272">
        <v>70.599999999999994</v>
      </c>
      <c r="CW53" s="1272"/>
      <c r="CX53" s="1272"/>
      <c r="CY53" s="1272"/>
      <c r="CZ53" s="1272"/>
      <c r="DA53" s="1272"/>
      <c r="DB53" s="1272"/>
      <c r="DC53" s="1272"/>
    </row>
    <row r="54" spans="1:109" x14ac:dyDescent="0.15">
      <c r="A54" s="20"/>
      <c r="B54" s="12"/>
      <c r="G54" s="1284"/>
      <c r="H54" s="1284"/>
      <c r="I54" s="1267"/>
      <c r="J54" s="1267"/>
      <c r="K54" s="1283"/>
      <c r="L54" s="1283"/>
      <c r="M54" s="1283"/>
      <c r="N54" s="1283"/>
      <c r="AM54" s="21"/>
      <c r="AN54" s="1273"/>
      <c r="AO54" s="1273"/>
      <c r="AP54" s="1273"/>
      <c r="AQ54" s="1273"/>
      <c r="AR54" s="1273"/>
      <c r="AS54" s="1273"/>
      <c r="AT54" s="1273"/>
      <c r="AU54" s="1273"/>
      <c r="AV54" s="1273"/>
      <c r="AW54" s="1273"/>
      <c r="AX54" s="1273"/>
      <c r="AY54" s="1273"/>
      <c r="AZ54" s="1273"/>
      <c r="BA54" s="1273"/>
      <c r="BB54" s="1273"/>
      <c r="BC54" s="1273"/>
      <c r="BD54" s="1273"/>
      <c r="BE54" s="1273"/>
      <c r="BF54" s="1273"/>
      <c r="BG54" s="1273"/>
      <c r="BH54" s="1273"/>
      <c r="BI54" s="1273"/>
      <c r="BJ54" s="1273"/>
      <c r="BK54" s="1273"/>
      <c r="BL54" s="1273"/>
      <c r="BM54" s="1273"/>
      <c r="BN54" s="1273"/>
      <c r="BO54" s="1273"/>
      <c r="BP54" s="1272"/>
      <c r="BQ54" s="1272"/>
      <c r="BR54" s="1272"/>
      <c r="BS54" s="1272"/>
      <c r="BT54" s="1272"/>
      <c r="BU54" s="1272"/>
      <c r="BV54" s="1272"/>
      <c r="BW54" s="1272"/>
      <c r="BX54" s="1272"/>
      <c r="BY54" s="1272"/>
      <c r="BZ54" s="1272"/>
      <c r="CA54" s="1272"/>
      <c r="CB54" s="1272"/>
      <c r="CC54" s="1272"/>
      <c r="CD54" s="1272"/>
      <c r="CE54" s="1272"/>
      <c r="CF54" s="1272"/>
      <c r="CG54" s="1272"/>
      <c r="CH54" s="1272"/>
      <c r="CI54" s="1272"/>
      <c r="CJ54" s="1272"/>
      <c r="CK54" s="1272"/>
      <c r="CL54" s="1272"/>
      <c r="CM54" s="1272"/>
      <c r="CN54" s="1272"/>
      <c r="CO54" s="1272"/>
      <c r="CP54" s="1272"/>
      <c r="CQ54" s="1272"/>
      <c r="CR54" s="1272"/>
      <c r="CS54" s="1272"/>
      <c r="CT54" s="1272"/>
      <c r="CU54" s="1272"/>
      <c r="CV54" s="1272"/>
      <c r="CW54" s="1272"/>
      <c r="CX54" s="1272"/>
      <c r="CY54" s="1272"/>
      <c r="CZ54" s="1272"/>
      <c r="DA54" s="1272"/>
      <c r="DB54" s="1272"/>
      <c r="DC54" s="1272"/>
    </row>
    <row r="55" spans="1:109" x14ac:dyDescent="0.15">
      <c r="A55" s="20"/>
      <c r="B55" s="12"/>
      <c r="G55" s="1267"/>
      <c r="H55" s="1267"/>
      <c r="I55" s="1267"/>
      <c r="J55" s="1267"/>
      <c r="K55" s="1283"/>
      <c r="L55" s="1283"/>
      <c r="M55" s="1283"/>
      <c r="N55" s="1283"/>
      <c r="AN55" s="1271" t="s">
        <v>12</v>
      </c>
      <c r="AO55" s="1271"/>
      <c r="AP55" s="1271"/>
      <c r="AQ55" s="1271"/>
      <c r="AR55" s="1271"/>
      <c r="AS55" s="1271"/>
      <c r="AT55" s="1271"/>
      <c r="AU55" s="1271"/>
      <c r="AV55" s="1271"/>
      <c r="AW55" s="1271"/>
      <c r="AX55" s="1271"/>
      <c r="AY55" s="1271"/>
      <c r="AZ55" s="1271"/>
      <c r="BA55" s="1271"/>
      <c r="BB55" s="1273" t="s">
        <v>10</v>
      </c>
      <c r="BC55" s="1273"/>
      <c r="BD55" s="1273"/>
      <c r="BE55" s="1273"/>
      <c r="BF55" s="1273"/>
      <c r="BG55" s="1273"/>
      <c r="BH55" s="1273"/>
      <c r="BI55" s="1273"/>
      <c r="BJ55" s="1273"/>
      <c r="BK55" s="1273"/>
      <c r="BL55" s="1273"/>
      <c r="BM55" s="1273"/>
      <c r="BN55" s="1273"/>
      <c r="BO55" s="1273"/>
      <c r="BP55" s="1272">
        <v>20.2</v>
      </c>
      <c r="BQ55" s="1272"/>
      <c r="BR55" s="1272"/>
      <c r="BS55" s="1272"/>
      <c r="BT55" s="1272"/>
      <c r="BU55" s="1272"/>
      <c r="BV55" s="1272"/>
      <c r="BW55" s="1272"/>
      <c r="BX55" s="1272">
        <v>15.5</v>
      </c>
      <c r="BY55" s="1272"/>
      <c r="BZ55" s="1272"/>
      <c r="CA55" s="1272"/>
      <c r="CB55" s="1272"/>
      <c r="CC55" s="1272"/>
      <c r="CD55" s="1272"/>
      <c r="CE55" s="1272"/>
      <c r="CF55" s="1272">
        <v>14</v>
      </c>
      <c r="CG55" s="1272"/>
      <c r="CH55" s="1272"/>
      <c r="CI55" s="1272"/>
      <c r="CJ55" s="1272"/>
      <c r="CK55" s="1272"/>
      <c r="CL55" s="1272"/>
      <c r="CM55" s="1272"/>
      <c r="CN55" s="1272">
        <v>11.4</v>
      </c>
      <c r="CO55" s="1272"/>
      <c r="CP55" s="1272"/>
      <c r="CQ55" s="1272"/>
      <c r="CR55" s="1272"/>
      <c r="CS55" s="1272"/>
      <c r="CT55" s="1272"/>
      <c r="CU55" s="1272"/>
      <c r="CV55" s="1272">
        <v>10.4</v>
      </c>
      <c r="CW55" s="1272"/>
      <c r="CX55" s="1272"/>
      <c r="CY55" s="1272"/>
      <c r="CZ55" s="1272"/>
      <c r="DA55" s="1272"/>
      <c r="DB55" s="1272"/>
      <c r="DC55" s="1272"/>
    </row>
    <row r="56" spans="1:109" x14ac:dyDescent="0.15">
      <c r="A56" s="20"/>
      <c r="B56" s="12"/>
      <c r="G56" s="1267"/>
      <c r="H56" s="1267"/>
      <c r="I56" s="1267"/>
      <c r="J56" s="1267"/>
      <c r="K56" s="1283"/>
      <c r="L56" s="1283"/>
      <c r="M56" s="1283"/>
      <c r="N56" s="1283"/>
      <c r="AN56" s="1271"/>
      <c r="AO56" s="1271"/>
      <c r="AP56" s="1271"/>
      <c r="AQ56" s="1271"/>
      <c r="AR56" s="1271"/>
      <c r="AS56" s="1271"/>
      <c r="AT56" s="1271"/>
      <c r="AU56" s="1271"/>
      <c r="AV56" s="1271"/>
      <c r="AW56" s="1271"/>
      <c r="AX56" s="1271"/>
      <c r="AY56" s="1271"/>
      <c r="AZ56" s="1271"/>
      <c r="BA56" s="1271"/>
      <c r="BB56" s="1273"/>
      <c r="BC56" s="1273"/>
      <c r="BD56" s="1273"/>
      <c r="BE56" s="1273"/>
      <c r="BF56" s="1273"/>
      <c r="BG56" s="1273"/>
      <c r="BH56" s="1273"/>
      <c r="BI56" s="1273"/>
      <c r="BJ56" s="1273"/>
      <c r="BK56" s="1273"/>
      <c r="BL56" s="1273"/>
      <c r="BM56" s="1273"/>
      <c r="BN56" s="1273"/>
      <c r="BO56" s="1273"/>
      <c r="BP56" s="1272"/>
      <c r="BQ56" s="1272"/>
      <c r="BR56" s="1272"/>
      <c r="BS56" s="1272"/>
      <c r="BT56" s="1272"/>
      <c r="BU56" s="1272"/>
      <c r="BV56" s="1272"/>
      <c r="BW56" s="1272"/>
      <c r="BX56" s="1272"/>
      <c r="BY56" s="1272"/>
      <c r="BZ56" s="1272"/>
      <c r="CA56" s="1272"/>
      <c r="CB56" s="1272"/>
      <c r="CC56" s="1272"/>
      <c r="CD56" s="1272"/>
      <c r="CE56" s="1272"/>
      <c r="CF56" s="1272"/>
      <c r="CG56" s="1272"/>
      <c r="CH56" s="1272"/>
      <c r="CI56" s="1272"/>
      <c r="CJ56" s="1272"/>
      <c r="CK56" s="1272"/>
      <c r="CL56" s="1272"/>
      <c r="CM56" s="1272"/>
      <c r="CN56" s="1272"/>
      <c r="CO56" s="1272"/>
      <c r="CP56" s="1272"/>
      <c r="CQ56" s="1272"/>
      <c r="CR56" s="1272"/>
      <c r="CS56" s="1272"/>
      <c r="CT56" s="1272"/>
      <c r="CU56" s="1272"/>
      <c r="CV56" s="1272"/>
      <c r="CW56" s="1272"/>
      <c r="CX56" s="1272"/>
      <c r="CY56" s="1272"/>
      <c r="CZ56" s="1272"/>
      <c r="DA56" s="1272"/>
      <c r="DB56" s="1272"/>
      <c r="DC56" s="1272"/>
    </row>
    <row r="57" spans="1:109" s="20" customFormat="1" x14ac:dyDescent="0.15">
      <c r="B57" s="24"/>
      <c r="G57" s="1267"/>
      <c r="H57" s="1267"/>
      <c r="I57" s="1286"/>
      <c r="J57" s="1286"/>
      <c r="K57" s="1283"/>
      <c r="L57" s="1283"/>
      <c r="M57" s="1283"/>
      <c r="N57" s="1283"/>
      <c r="AM57" s="3"/>
      <c r="AN57" s="1271"/>
      <c r="AO57" s="1271"/>
      <c r="AP57" s="1271"/>
      <c r="AQ57" s="1271"/>
      <c r="AR57" s="1271"/>
      <c r="AS57" s="1271"/>
      <c r="AT57" s="1271"/>
      <c r="AU57" s="1271"/>
      <c r="AV57" s="1271"/>
      <c r="AW57" s="1271"/>
      <c r="AX57" s="1271"/>
      <c r="AY57" s="1271"/>
      <c r="AZ57" s="1271"/>
      <c r="BA57" s="1271"/>
      <c r="BB57" s="1273" t="s">
        <v>11</v>
      </c>
      <c r="BC57" s="1273"/>
      <c r="BD57" s="1273"/>
      <c r="BE57" s="1273"/>
      <c r="BF57" s="1273"/>
      <c r="BG57" s="1273"/>
      <c r="BH57" s="1273"/>
      <c r="BI57" s="1273"/>
      <c r="BJ57" s="1273"/>
      <c r="BK57" s="1273"/>
      <c r="BL57" s="1273"/>
      <c r="BM57" s="1273"/>
      <c r="BN57" s="1273"/>
      <c r="BO57" s="1273"/>
      <c r="BP57" s="1272">
        <v>54.5</v>
      </c>
      <c r="BQ57" s="1272"/>
      <c r="BR57" s="1272"/>
      <c r="BS57" s="1272"/>
      <c r="BT57" s="1272"/>
      <c r="BU57" s="1272"/>
      <c r="BV57" s="1272"/>
      <c r="BW57" s="1272"/>
      <c r="BX57" s="1272">
        <v>57.7</v>
      </c>
      <c r="BY57" s="1272"/>
      <c r="BZ57" s="1272"/>
      <c r="CA57" s="1272"/>
      <c r="CB57" s="1272"/>
      <c r="CC57" s="1272"/>
      <c r="CD57" s="1272"/>
      <c r="CE57" s="1272"/>
      <c r="CF57" s="1272">
        <v>57.8</v>
      </c>
      <c r="CG57" s="1272"/>
      <c r="CH57" s="1272"/>
      <c r="CI57" s="1272"/>
      <c r="CJ57" s="1272"/>
      <c r="CK57" s="1272"/>
      <c r="CL57" s="1272"/>
      <c r="CM57" s="1272"/>
      <c r="CN57" s="1272">
        <v>59.5</v>
      </c>
      <c r="CO57" s="1272"/>
      <c r="CP57" s="1272"/>
      <c r="CQ57" s="1272"/>
      <c r="CR57" s="1272"/>
      <c r="CS57" s="1272"/>
      <c r="CT57" s="1272"/>
      <c r="CU57" s="1272"/>
      <c r="CV57" s="1272">
        <v>60.4</v>
      </c>
      <c r="CW57" s="1272"/>
      <c r="CX57" s="1272"/>
      <c r="CY57" s="1272"/>
      <c r="CZ57" s="1272"/>
      <c r="DA57" s="1272"/>
      <c r="DB57" s="1272"/>
      <c r="DC57" s="1272"/>
      <c r="DD57" s="25"/>
      <c r="DE57" s="24"/>
    </row>
    <row r="58" spans="1:109" s="20" customFormat="1" x14ac:dyDescent="0.15">
      <c r="A58" s="3"/>
      <c r="B58" s="24"/>
      <c r="G58" s="1267"/>
      <c r="H58" s="1267"/>
      <c r="I58" s="1286"/>
      <c r="J58" s="1286"/>
      <c r="K58" s="1283"/>
      <c r="L58" s="1283"/>
      <c r="M58" s="1283"/>
      <c r="N58" s="1283"/>
      <c r="AM58" s="3"/>
      <c r="AN58" s="1271"/>
      <c r="AO58" s="1271"/>
      <c r="AP58" s="1271"/>
      <c r="AQ58" s="1271"/>
      <c r="AR58" s="1271"/>
      <c r="AS58" s="1271"/>
      <c r="AT58" s="1271"/>
      <c r="AU58" s="1271"/>
      <c r="AV58" s="1271"/>
      <c r="AW58" s="1271"/>
      <c r="AX58" s="1271"/>
      <c r="AY58" s="1271"/>
      <c r="AZ58" s="1271"/>
      <c r="BA58" s="1271"/>
      <c r="BB58" s="1273"/>
      <c r="BC58" s="1273"/>
      <c r="BD58" s="1273"/>
      <c r="BE58" s="1273"/>
      <c r="BF58" s="1273"/>
      <c r="BG58" s="1273"/>
      <c r="BH58" s="1273"/>
      <c r="BI58" s="1273"/>
      <c r="BJ58" s="1273"/>
      <c r="BK58" s="1273"/>
      <c r="BL58" s="1273"/>
      <c r="BM58" s="1273"/>
      <c r="BN58" s="1273"/>
      <c r="BO58" s="1273"/>
      <c r="BP58" s="1272"/>
      <c r="BQ58" s="1272"/>
      <c r="BR58" s="1272"/>
      <c r="BS58" s="1272"/>
      <c r="BT58" s="1272"/>
      <c r="BU58" s="1272"/>
      <c r="BV58" s="1272"/>
      <c r="BW58" s="1272"/>
      <c r="BX58" s="1272"/>
      <c r="BY58" s="1272"/>
      <c r="BZ58" s="1272"/>
      <c r="CA58" s="1272"/>
      <c r="CB58" s="1272"/>
      <c r="CC58" s="1272"/>
      <c r="CD58" s="1272"/>
      <c r="CE58" s="1272"/>
      <c r="CF58" s="1272"/>
      <c r="CG58" s="1272"/>
      <c r="CH58" s="1272"/>
      <c r="CI58" s="1272"/>
      <c r="CJ58" s="1272"/>
      <c r="CK58" s="1272"/>
      <c r="CL58" s="1272"/>
      <c r="CM58" s="1272"/>
      <c r="CN58" s="1272"/>
      <c r="CO58" s="1272"/>
      <c r="CP58" s="1272"/>
      <c r="CQ58" s="1272"/>
      <c r="CR58" s="1272"/>
      <c r="CS58" s="1272"/>
      <c r="CT58" s="1272"/>
      <c r="CU58" s="1272"/>
      <c r="CV58" s="1272"/>
      <c r="CW58" s="1272"/>
      <c r="CX58" s="1272"/>
      <c r="CY58" s="1272"/>
      <c r="CZ58" s="1272"/>
      <c r="DA58" s="1272"/>
      <c r="DB58" s="1272"/>
      <c r="DC58" s="1272"/>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4" t="s">
        <v>563</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x14ac:dyDescent="0.15">
      <c r="B66" s="12"/>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x14ac:dyDescent="0.15">
      <c r="B67" s="12"/>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x14ac:dyDescent="0.15">
      <c r="B68" s="12"/>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x14ac:dyDescent="0.15">
      <c r="B69" s="12"/>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7"/>
      <c r="H72" s="1267"/>
      <c r="I72" s="1267"/>
      <c r="J72" s="1267"/>
      <c r="K72" s="22"/>
      <c r="L72" s="22"/>
      <c r="M72" s="23"/>
      <c r="N72" s="23"/>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4</v>
      </c>
      <c r="BQ72" s="1271"/>
      <c r="BR72" s="1271"/>
      <c r="BS72" s="1271"/>
      <c r="BT72" s="1271"/>
      <c r="BU72" s="1271"/>
      <c r="BV72" s="1271"/>
      <c r="BW72" s="1271"/>
      <c r="BX72" s="1271" t="s">
        <v>5</v>
      </c>
      <c r="BY72" s="1271"/>
      <c r="BZ72" s="1271"/>
      <c r="CA72" s="1271"/>
      <c r="CB72" s="1271"/>
      <c r="CC72" s="1271"/>
      <c r="CD72" s="1271"/>
      <c r="CE72" s="1271"/>
      <c r="CF72" s="1271" t="s">
        <v>6</v>
      </c>
      <c r="CG72" s="1271"/>
      <c r="CH72" s="1271"/>
      <c r="CI72" s="1271"/>
      <c r="CJ72" s="1271"/>
      <c r="CK72" s="1271"/>
      <c r="CL72" s="1271"/>
      <c r="CM72" s="1271"/>
      <c r="CN72" s="1271" t="s">
        <v>7</v>
      </c>
      <c r="CO72" s="1271"/>
      <c r="CP72" s="1271"/>
      <c r="CQ72" s="1271"/>
      <c r="CR72" s="1271"/>
      <c r="CS72" s="1271"/>
      <c r="CT72" s="1271"/>
      <c r="CU72" s="1271"/>
      <c r="CV72" s="1271" t="s">
        <v>8</v>
      </c>
      <c r="CW72" s="1271"/>
      <c r="CX72" s="1271"/>
      <c r="CY72" s="1271"/>
      <c r="CZ72" s="1271"/>
      <c r="DA72" s="1271"/>
      <c r="DB72" s="1271"/>
      <c r="DC72" s="1271"/>
    </row>
    <row r="73" spans="2:107" x14ac:dyDescent="0.15">
      <c r="B73" s="12"/>
      <c r="G73" s="1284"/>
      <c r="H73" s="1284"/>
      <c r="I73" s="1284"/>
      <c r="J73" s="1284"/>
      <c r="K73" s="1287"/>
      <c r="L73" s="1287"/>
      <c r="M73" s="1287"/>
      <c r="N73" s="1287"/>
      <c r="AM73" s="21"/>
      <c r="AN73" s="1273" t="s">
        <v>9</v>
      </c>
      <c r="AO73" s="1273"/>
      <c r="AP73" s="1273"/>
      <c r="AQ73" s="1273"/>
      <c r="AR73" s="1273"/>
      <c r="AS73" s="1273"/>
      <c r="AT73" s="1273"/>
      <c r="AU73" s="1273"/>
      <c r="AV73" s="1273"/>
      <c r="AW73" s="1273"/>
      <c r="AX73" s="1273"/>
      <c r="AY73" s="1273"/>
      <c r="AZ73" s="1273"/>
      <c r="BA73" s="1273"/>
      <c r="BB73" s="1273" t="s">
        <v>10</v>
      </c>
      <c r="BC73" s="1273"/>
      <c r="BD73" s="1273"/>
      <c r="BE73" s="1273"/>
      <c r="BF73" s="1273"/>
      <c r="BG73" s="1273"/>
      <c r="BH73" s="1273"/>
      <c r="BI73" s="1273"/>
      <c r="BJ73" s="1273"/>
      <c r="BK73" s="1273"/>
      <c r="BL73" s="1273"/>
      <c r="BM73" s="1273"/>
      <c r="BN73" s="1273"/>
      <c r="BO73" s="1273"/>
      <c r="BP73" s="1272">
        <v>45.2</v>
      </c>
      <c r="BQ73" s="1272"/>
      <c r="BR73" s="1272"/>
      <c r="BS73" s="1272"/>
      <c r="BT73" s="1272"/>
      <c r="BU73" s="1272"/>
      <c r="BV73" s="1272"/>
      <c r="BW73" s="1272"/>
      <c r="BX73" s="1272">
        <v>43.9</v>
      </c>
      <c r="BY73" s="1272"/>
      <c r="BZ73" s="1272"/>
      <c r="CA73" s="1272"/>
      <c r="CB73" s="1272"/>
      <c r="CC73" s="1272"/>
      <c r="CD73" s="1272"/>
      <c r="CE73" s="1272"/>
      <c r="CF73" s="1272">
        <v>41</v>
      </c>
      <c r="CG73" s="1272"/>
      <c r="CH73" s="1272"/>
      <c r="CI73" s="1272"/>
      <c r="CJ73" s="1272"/>
      <c r="CK73" s="1272"/>
      <c r="CL73" s="1272"/>
      <c r="CM73" s="1272"/>
      <c r="CN73" s="1272">
        <v>38.200000000000003</v>
      </c>
      <c r="CO73" s="1272"/>
      <c r="CP73" s="1272"/>
      <c r="CQ73" s="1272"/>
      <c r="CR73" s="1272"/>
      <c r="CS73" s="1272"/>
      <c r="CT73" s="1272"/>
      <c r="CU73" s="1272"/>
      <c r="CV73" s="1272">
        <v>31.9</v>
      </c>
      <c r="CW73" s="1272"/>
      <c r="CX73" s="1272"/>
      <c r="CY73" s="1272"/>
      <c r="CZ73" s="1272"/>
      <c r="DA73" s="1272"/>
      <c r="DB73" s="1272"/>
      <c r="DC73" s="1272"/>
    </row>
    <row r="74" spans="2:107" x14ac:dyDescent="0.15">
      <c r="B74" s="12"/>
      <c r="G74" s="1284"/>
      <c r="H74" s="1284"/>
      <c r="I74" s="1284"/>
      <c r="J74" s="1284"/>
      <c r="K74" s="1287"/>
      <c r="L74" s="1287"/>
      <c r="M74" s="1287"/>
      <c r="N74" s="1287"/>
      <c r="AM74" s="21"/>
      <c r="AN74" s="1273"/>
      <c r="AO74" s="1273"/>
      <c r="AP74" s="1273"/>
      <c r="AQ74" s="1273"/>
      <c r="AR74" s="1273"/>
      <c r="AS74" s="1273"/>
      <c r="AT74" s="1273"/>
      <c r="AU74" s="1273"/>
      <c r="AV74" s="1273"/>
      <c r="AW74" s="1273"/>
      <c r="AX74" s="1273"/>
      <c r="AY74" s="1273"/>
      <c r="AZ74" s="1273"/>
      <c r="BA74" s="1273"/>
      <c r="BB74" s="1273"/>
      <c r="BC74" s="1273"/>
      <c r="BD74" s="1273"/>
      <c r="BE74" s="1273"/>
      <c r="BF74" s="1273"/>
      <c r="BG74" s="1273"/>
      <c r="BH74" s="1273"/>
      <c r="BI74" s="1273"/>
      <c r="BJ74" s="1273"/>
      <c r="BK74" s="1273"/>
      <c r="BL74" s="1273"/>
      <c r="BM74" s="1273"/>
      <c r="BN74" s="1273"/>
      <c r="BO74" s="1273"/>
      <c r="BP74" s="1272"/>
      <c r="BQ74" s="1272"/>
      <c r="BR74" s="1272"/>
      <c r="BS74" s="1272"/>
      <c r="BT74" s="1272"/>
      <c r="BU74" s="1272"/>
      <c r="BV74" s="1272"/>
      <c r="BW74" s="1272"/>
      <c r="BX74" s="1272"/>
      <c r="BY74" s="1272"/>
      <c r="BZ74" s="1272"/>
      <c r="CA74" s="1272"/>
      <c r="CB74" s="1272"/>
      <c r="CC74" s="1272"/>
      <c r="CD74" s="1272"/>
      <c r="CE74" s="1272"/>
      <c r="CF74" s="1272"/>
      <c r="CG74" s="1272"/>
      <c r="CH74" s="1272"/>
      <c r="CI74" s="1272"/>
      <c r="CJ74" s="1272"/>
      <c r="CK74" s="1272"/>
      <c r="CL74" s="1272"/>
      <c r="CM74" s="1272"/>
      <c r="CN74" s="1272"/>
      <c r="CO74" s="1272"/>
      <c r="CP74" s="1272"/>
      <c r="CQ74" s="1272"/>
      <c r="CR74" s="1272"/>
      <c r="CS74" s="1272"/>
      <c r="CT74" s="1272"/>
      <c r="CU74" s="1272"/>
      <c r="CV74" s="1272"/>
      <c r="CW74" s="1272"/>
      <c r="CX74" s="1272"/>
      <c r="CY74" s="1272"/>
      <c r="CZ74" s="1272"/>
      <c r="DA74" s="1272"/>
      <c r="DB74" s="1272"/>
      <c r="DC74" s="1272"/>
    </row>
    <row r="75" spans="2:107" x14ac:dyDescent="0.15">
      <c r="B75" s="12"/>
      <c r="G75" s="1284"/>
      <c r="H75" s="1284"/>
      <c r="I75" s="1267"/>
      <c r="J75" s="1267"/>
      <c r="K75" s="1283"/>
      <c r="L75" s="1283"/>
      <c r="M75" s="1283"/>
      <c r="N75" s="1283"/>
      <c r="AM75" s="21"/>
      <c r="AN75" s="1273"/>
      <c r="AO75" s="1273"/>
      <c r="AP75" s="1273"/>
      <c r="AQ75" s="1273"/>
      <c r="AR75" s="1273"/>
      <c r="AS75" s="1273"/>
      <c r="AT75" s="1273"/>
      <c r="AU75" s="1273"/>
      <c r="AV75" s="1273"/>
      <c r="AW75" s="1273"/>
      <c r="AX75" s="1273"/>
      <c r="AY75" s="1273"/>
      <c r="AZ75" s="1273"/>
      <c r="BA75" s="1273"/>
      <c r="BB75" s="1273" t="s">
        <v>14</v>
      </c>
      <c r="BC75" s="1273"/>
      <c r="BD75" s="1273"/>
      <c r="BE75" s="1273"/>
      <c r="BF75" s="1273"/>
      <c r="BG75" s="1273"/>
      <c r="BH75" s="1273"/>
      <c r="BI75" s="1273"/>
      <c r="BJ75" s="1273"/>
      <c r="BK75" s="1273"/>
      <c r="BL75" s="1273"/>
      <c r="BM75" s="1273"/>
      <c r="BN75" s="1273"/>
      <c r="BO75" s="1273"/>
      <c r="BP75" s="1272">
        <v>3.5</v>
      </c>
      <c r="BQ75" s="1272"/>
      <c r="BR75" s="1272"/>
      <c r="BS75" s="1272"/>
      <c r="BT75" s="1272"/>
      <c r="BU75" s="1272"/>
      <c r="BV75" s="1272"/>
      <c r="BW75" s="1272"/>
      <c r="BX75" s="1272">
        <v>3.6</v>
      </c>
      <c r="BY75" s="1272"/>
      <c r="BZ75" s="1272"/>
      <c r="CA75" s="1272"/>
      <c r="CB75" s="1272"/>
      <c r="CC75" s="1272"/>
      <c r="CD75" s="1272"/>
      <c r="CE75" s="1272"/>
      <c r="CF75" s="1272">
        <v>4</v>
      </c>
      <c r="CG75" s="1272"/>
      <c r="CH75" s="1272"/>
      <c r="CI75" s="1272"/>
      <c r="CJ75" s="1272"/>
      <c r="CK75" s="1272"/>
      <c r="CL75" s="1272"/>
      <c r="CM75" s="1272"/>
      <c r="CN75" s="1272">
        <v>4.5999999999999996</v>
      </c>
      <c r="CO75" s="1272"/>
      <c r="CP75" s="1272"/>
      <c r="CQ75" s="1272"/>
      <c r="CR75" s="1272"/>
      <c r="CS75" s="1272"/>
      <c r="CT75" s="1272"/>
      <c r="CU75" s="1272"/>
      <c r="CV75" s="1272">
        <v>5.0999999999999996</v>
      </c>
      <c r="CW75" s="1272"/>
      <c r="CX75" s="1272"/>
      <c r="CY75" s="1272"/>
      <c r="CZ75" s="1272"/>
      <c r="DA75" s="1272"/>
      <c r="DB75" s="1272"/>
      <c r="DC75" s="1272"/>
    </row>
    <row r="76" spans="2:107" x14ac:dyDescent="0.15">
      <c r="B76" s="12"/>
      <c r="G76" s="1284"/>
      <c r="H76" s="1284"/>
      <c r="I76" s="1267"/>
      <c r="J76" s="1267"/>
      <c r="K76" s="1283"/>
      <c r="L76" s="1283"/>
      <c r="M76" s="1283"/>
      <c r="N76" s="1283"/>
      <c r="AM76" s="21"/>
      <c r="AN76" s="1273"/>
      <c r="AO76" s="1273"/>
      <c r="AP76" s="1273"/>
      <c r="AQ76" s="1273"/>
      <c r="AR76" s="1273"/>
      <c r="AS76" s="1273"/>
      <c r="AT76" s="1273"/>
      <c r="AU76" s="1273"/>
      <c r="AV76" s="1273"/>
      <c r="AW76" s="1273"/>
      <c r="AX76" s="1273"/>
      <c r="AY76" s="1273"/>
      <c r="AZ76" s="1273"/>
      <c r="BA76" s="1273"/>
      <c r="BB76" s="1273"/>
      <c r="BC76" s="1273"/>
      <c r="BD76" s="1273"/>
      <c r="BE76" s="1273"/>
      <c r="BF76" s="1273"/>
      <c r="BG76" s="1273"/>
      <c r="BH76" s="1273"/>
      <c r="BI76" s="1273"/>
      <c r="BJ76" s="1273"/>
      <c r="BK76" s="1273"/>
      <c r="BL76" s="1273"/>
      <c r="BM76" s="1273"/>
      <c r="BN76" s="1273"/>
      <c r="BO76" s="1273"/>
      <c r="BP76" s="1272"/>
      <c r="BQ76" s="1272"/>
      <c r="BR76" s="1272"/>
      <c r="BS76" s="1272"/>
      <c r="BT76" s="1272"/>
      <c r="BU76" s="1272"/>
      <c r="BV76" s="1272"/>
      <c r="BW76" s="1272"/>
      <c r="BX76" s="1272"/>
      <c r="BY76" s="1272"/>
      <c r="BZ76" s="1272"/>
      <c r="CA76" s="1272"/>
      <c r="CB76" s="1272"/>
      <c r="CC76" s="1272"/>
      <c r="CD76" s="1272"/>
      <c r="CE76" s="1272"/>
      <c r="CF76" s="1272"/>
      <c r="CG76" s="1272"/>
      <c r="CH76" s="1272"/>
      <c r="CI76" s="1272"/>
      <c r="CJ76" s="1272"/>
      <c r="CK76" s="1272"/>
      <c r="CL76" s="1272"/>
      <c r="CM76" s="1272"/>
      <c r="CN76" s="1272"/>
      <c r="CO76" s="1272"/>
      <c r="CP76" s="1272"/>
      <c r="CQ76" s="1272"/>
      <c r="CR76" s="1272"/>
      <c r="CS76" s="1272"/>
      <c r="CT76" s="1272"/>
      <c r="CU76" s="1272"/>
      <c r="CV76" s="1272"/>
      <c r="CW76" s="1272"/>
      <c r="CX76" s="1272"/>
      <c r="CY76" s="1272"/>
      <c r="CZ76" s="1272"/>
      <c r="DA76" s="1272"/>
      <c r="DB76" s="1272"/>
      <c r="DC76" s="1272"/>
    </row>
    <row r="77" spans="2:107" x14ac:dyDescent="0.15">
      <c r="B77" s="12"/>
      <c r="G77" s="1267"/>
      <c r="H77" s="1267"/>
      <c r="I77" s="1267"/>
      <c r="J77" s="1267"/>
      <c r="K77" s="1287"/>
      <c r="L77" s="1287"/>
      <c r="M77" s="1287"/>
      <c r="N77" s="1287"/>
      <c r="AN77" s="1271" t="s">
        <v>12</v>
      </c>
      <c r="AO77" s="1271"/>
      <c r="AP77" s="1271"/>
      <c r="AQ77" s="1271"/>
      <c r="AR77" s="1271"/>
      <c r="AS77" s="1271"/>
      <c r="AT77" s="1271"/>
      <c r="AU77" s="1271"/>
      <c r="AV77" s="1271"/>
      <c r="AW77" s="1271"/>
      <c r="AX77" s="1271"/>
      <c r="AY77" s="1271"/>
      <c r="AZ77" s="1271"/>
      <c r="BA77" s="1271"/>
      <c r="BB77" s="1273" t="s">
        <v>10</v>
      </c>
      <c r="BC77" s="1273"/>
      <c r="BD77" s="1273"/>
      <c r="BE77" s="1273"/>
      <c r="BF77" s="1273"/>
      <c r="BG77" s="1273"/>
      <c r="BH77" s="1273"/>
      <c r="BI77" s="1273"/>
      <c r="BJ77" s="1273"/>
      <c r="BK77" s="1273"/>
      <c r="BL77" s="1273"/>
      <c r="BM77" s="1273"/>
      <c r="BN77" s="1273"/>
      <c r="BO77" s="1273"/>
      <c r="BP77" s="1272">
        <v>20.2</v>
      </c>
      <c r="BQ77" s="1272"/>
      <c r="BR77" s="1272"/>
      <c r="BS77" s="1272"/>
      <c r="BT77" s="1272"/>
      <c r="BU77" s="1272"/>
      <c r="BV77" s="1272"/>
      <c r="BW77" s="1272"/>
      <c r="BX77" s="1272">
        <v>15.5</v>
      </c>
      <c r="BY77" s="1272"/>
      <c r="BZ77" s="1272"/>
      <c r="CA77" s="1272"/>
      <c r="CB77" s="1272"/>
      <c r="CC77" s="1272"/>
      <c r="CD77" s="1272"/>
      <c r="CE77" s="1272"/>
      <c r="CF77" s="1272">
        <v>14</v>
      </c>
      <c r="CG77" s="1272"/>
      <c r="CH77" s="1272"/>
      <c r="CI77" s="1272"/>
      <c r="CJ77" s="1272"/>
      <c r="CK77" s="1272"/>
      <c r="CL77" s="1272"/>
      <c r="CM77" s="1272"/>
      <c r="CN77" s="1272">
        <v>11.4</v>
      </c>
      <c r="CO77" s="1272"/>
      <c r="CP77" s="1272"/>
      <c r="CQ77" s="1272"/>
      <c r="CR77" s="1272"/>
      <c r="CS77" s="1272"/>
      <c r="CT77" s="1272"/>
      <c r="CU77" s="1272"/>
      <c r="CV77" s="1272">
        <v>10.4</v>
      </c>
      <c r="CW77" s="1272"/>
      <c r="CX77" s="1272"/>
      <c r="CY77" s="1272"/>
      <c r="CZ77" s="1272"/>
      <c r="DA77" s="1272"/>
      <c r="DB77" s="1272"/>
      <c r="DC77" s="1272"/>
    </row>
    <row r="78" spans="2:107" x14ac:dyDescent="0.15">
      <c r="B78" s="12"/>
      <c r="G78" s="1267"/>
      <c r="H78" s="1267"/>
      <c r="I78" s="1267"/>
      <c r="J78" s="1267"/>
      <c r="K78" s="1287"/>
      <c r="L78" s="1287"/>
      <c r="M78" s="1287"/>
      <c r="N78" s="1287"/>
      <c r="AN78" s="1271"/>
      <c r="AO78" s="1271"/>
      <c r="AP78" s="1271"/>
      <c r="AQ78" s="1271"/>
      <c r="AR78" s="1271"/>
      <c r="AS78" s="1271"/>
      <c r="AT78" s="1271"/>
      <c r="AU78" s="1271"/>
      <c r="AV78" s="1271"/>
      <c r="AW78" s="1271"/>
      <c r="AX78" s="1271"/>
      <c r="AY78" s="1271"/>
      <c r="AZ78" s="1271"/>
      <c r="BA78" s="1271"/>
      <c r="BB78" s="1273"/>
      <c r="BC78" s="1273"/>
      <c r="BD78" s="1273"/>
      <c r="BE78" s="1273"/>
      <c r="BF78" s="1273"/>
      <c r="BG78" s="1273"/>
      <c r="BH78" s="1273"/>
      <c r="BI78" s="1273"/>
      <c r="BJ78" s="1273"/>
      <c r="BK78" s="1273"/>
      <c r="BL78" s="1273"/>
      <c r="BM78" s="1273"/>
      <c r="BN78" s="1273"/>
      <c r="BO78" s="1273"/>
      <c r="BP78" s="1272"/>
      <c r="BQ78" s="1272"/>
      <c r="BR78" s="1272"/>
      <c r="BS78" s="1272"/>
      <c r="BT78" s="1272"/>
      <c r="BU78" s="1272"/>
      <c r="BV78" s="1272"/>
      <c r="BW78" s="1272"/>
      <c r="BX78" s="1272"/>
      <c r="BY78" s="1272"/>
      <c r="BZ78" s="1272"/>
      <c r="CA78" s="1272"/>
      <c r="CB78" s="1272"/>
      <c r="CC78" s="1272"/>
      <c r="CD78" s="1272"/>
      <c r="CE78" s="1272"/>
      <c r="CF78" s="1272"/>
      <c r="CG78" s="1272"/>
      <c r="CH78" s="1272"/>
      <c r="CI78" s="1272"/>
      <c r="CJ78" s="1272"/>
      <c r="CK78" s="1272"/>
      <c r="CL78" s="1272"/>
      <c r="CM78" s="1272"/>
      <c r="CN78" s="1272"/>
      <c r="CO78" s="1272"/>
      <c r="CP78" s="1272"/>
      <c r="CQ78" s="1272"/>
      <c r="CR78" s="1272"/>
      <c r="CS78" s="1272"/>
      <c r="CT78" s="1272"/>
      <c r="CU78" s="1272"/>
      <c r="CV78" s="1272"/>
      <c r="CW78" s="1272"/>
      <c r="CX78" s="1272"/>
      <c r="CY78" s="1272"/>
      <c r="CZ78" s="1272"/>
      <c r="DA78" s="1272"/>
      <c r="DB78" s="1272"/>
      <c r="DC78" s="1272"/>
    </row>
    <row r="79" spans="2:107" x14ac:dyDescent="0.15">
      <c r="B79" s="12"/>
      <c r="G79" s="1267"/>
      <c r="H79" s="1267"/>
      <c r="I79" s="1286"/>
      <c r="J79" s="1286"/>
      <c r="K79" s="1288"/>
      <c r="L79" s="1288"/>
      <c r="M79" s="1288"/>
      <c r="N79" s="1288"/>
      <c r="AN79" s="1271"/>
      <c r="AO79" s="1271"/>
      <c r="AP79" s="1271"/>
      <c r="AQ79" s="1271"/>
      <c r="AR79" s="1271"/>
      <c r="AS79" s="1271"/>
      <c r="AT79" s="1271"/>
      <c r="AU79" s="1271"/>
      <c r="AV79" s="1271"/>
      <c r="AW79" s="1271"/>
      <c r="AX79" s="1271"/>
      <c r="AY79" s="1271"/>
      <c r="AZ79" s="1271"/>
      <c r="BA79" s="1271"/>
      <c r="BB79" s="1273" t="s">
        <v>14</v>
      </c>
      <c r="BC79" s="1273"/>
      <c r="BD79" s="1273"/>
      <c r="BE79" s="1273"/>
      <c r="BF79" s="1273"/>
      <c r="BG79" s="1273"/>
      <c r="BH79" s="1273"/>
      <c r="BI79" s="1273"/>
      <c r="BJ79" s="1273"/>
      <c r="BK79" s="1273"/>
      <c r="BL79" s="1273"/>
      <c r="BM79" s="1273"/>
      <c r="BN79" s="1273"/>
      <c r="BO79" s="1273"/>
      <c r="BP79" s="1272">
        <v>7.1</v>
      </c>
      <c r="BQ79" s="1272"/>
      <c r="BR79" s="1272"/>
      <c r="BS79" s="1272"/>
      <c r="BT79" s="1272"/>
      <c r="BU79" s="1272"/>
      <c r="BV79" s="1272"/>
      <c r="BW79" s="1272"/>
      <c r="BX79" s="1272">
        <v>6.6</v>
      </c>
      <c r="BY79" s="1272"/>
      <c r="BZ79" s="1272"/>
      <c r="CA79" s="1272"/>
      <c r="CB79" s="1272"/>
      <c r="CC79" s="1272"/>
      <c r="CD79" s="1272"/>
      <c r="CE79" s="1272"/>
      <c r="CF79" s="1272">
        <v>6.5</v>
      </c>
      <c r="CG79" s="1272"/>
      <c r="CH79" s="1272"/>
      <c r="CI79" s="1272"/>
      <c r="CJ79" s="1272"/>
      <c r="CK79" s="1272"/>
      <c r="CL79" s="1272"/>
      <c r="CM79" s="1272"/>
      <c r="CN79" s="1272">
        <v>6.7</v>
      </c>
      <c r="CO79" s="1272"/>
      <c r="CP79" s="1272"/>
      <c r="CQ79" s="1272"/>
      <c r="CR79" s="1272"/>
      <c r="CS79" s="1272"/>
      <c r="CT79" s="1272"/>
      <c r="CU79" s="1272"/>
      <c r="CV79" s="1272">
        <v>6.6</v>
      </c>
      <c r="CW79" s="1272"/>
      <c r="CX79" s="1272"/>
      <c r="CY79" s="1272"/>
      <c r="CZ79" s="1272"/>
      <c r="DA79" s="1272"/>
      <c r="DB79" s="1272"/>
      <c r="DC79" s="1272"/>
    </row>
    <row r="80" spans="2:107" x14ac:dyDescent="0.15">
      <c r="B80" s="12"/>
      <c r="G80" s="1267"/>
      <c r="H80" s="1267"/>
      <c r="I80" s="1286"/>
      <c r="J80" s="1286"/>
      <c r="K80" s="1288"/>
      <c r="L80" s="1288"/>
      <c r="M80" s="1288"/>
      <c r="N80" s="1288"/>
      <c r="AN80" s="1271"/>
      <c r="AO80" s="1271"/>
      <c r="AP80" s="1271"/>
      <c r="AQ80" s="1271"/>
      <c r="AR80" s="1271"/>
      <c r="AS80" s="1271"/>
      <c r="AT80" s="1271"/>
      <c r="AU80" s="1271"/>
      <c r="AV80" s="1271"/>
      <c r="AW80" s="1271"/>
      <c r="AX80" s="1271"/>
      <c r="AY80" s="1271"/>
      <c r="AZ80" s="1271"/>
      <c r="BA80" s="1271"/>
      <c r="BB80" s="1273"/>
      <c r="BC80" s="1273"/>
      <c r="BD80" s="1273"/>
      <c r="BE80" s="1273"/>
      <c r="BF80" s="1273"/>
      <c r="BG80" s="1273"/>
      <c r="BH80" s="1273"/>
      <c r="BI80" s="1273"/>
      <c r="BJ80" s="1273"/>
      <c r="BK80" s="1273"/>
      <c r="BL80" s="1273"/>
      <c r="BM80" s="1273"/>
      <c r="BN80" s="1273"/>
      <c r="BO80" s="1273"/>
      <c r="BP80" s="1272"/>
      <c r="BQ80" s="1272"/>
      <c r="BR80" s="1272"/>
      <c r="BS80" s="1272"/>
      <c r="BT80" s="1272"/>
      <c r="BU80" s="1272"/>
      <c r="BV80" s="1272"/>
      <c r="BW80" s="1272"/>
      <c r="BX80" s="1272"/>
      <c r="BY80" s="1272"/>
      <c r="BZ80" s="1272"/>
      <c r="CA80" s="1272"/>
      <c r="CB80" s="1272"/>
      <c r="CC80" s="1272"/>
      <c r="CD80" s="1272"/>
      <c r="CE80" s="1272"/>
      <c r="CF80" s="1272"/>
      <c r="CG80" s="1272"/>
      <c r="CH80" s="1272"/>
      <c r="CI80" s="1272"/>
      <c r="CJ80" s="1272"/>
      <c r="CK80" s="1272"/>
      <c r="CL80" s="1272"/>
      <c r="CM80" s="1272"/>
      <c r="CN80" s="1272"/>
      <c r="CO80" s="1272"/>
      <c r="CP80" s="1272"/>
      <c r="CQ80" s="1272"/>
      <c r="CR80" s="1272"/>
      <c r="CS80" s="1272"/>
      <c r="CT80" s="1272"/>
      <c r="CU80" s="1272"/>
      <c r="CV80" s="1272"/>
      <c r="CW80" s="1272"/>
      <c r="CX80" s="1272"/>
      <c r="CY80" s="1272"/>
      <c r="CZ80" s="1272"/>
      <c r="DA80" s="1272"/>
      <c r="DB80" s="1272"/>
      <c r="DC80" s="1272"/>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hadOzXgVjz6iTbTi0IW+ZRFmNAzHL6gnoYKQ86DmaPVr2EUfeuTMuxFkh+NLyMM9Q61QLXgKNtvOhiN3682xUw==" saltValue="8mk0qy8M13JI326QdbfUy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5" zoomScale="80" zoomScaleNormal="80" zoomScaleSheetLayoutView="70" workbookViewId="0">
      <selection activeCell="AF78" sqref="AF78"/>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kOrgGiu6jg/YYV+6TVValE56HLuWJHLlrDXz+ldlz2oCDeiRUM8bvb85bAitWqqwTb/gqP0I1wLfB3i3aglUxg==" saltValue="qWYh22E/ufHqCv6AT61x9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8" zoomScale="70" zoomScaleNormal="7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6JK/EuowFf/HA8P9wUI4/rCwo5hExeGjJae+cYbDYBSCOErHQV0qnhtclJ9v9E5EQAboNT9TaGwO/0odk3A/bg==" saltValue="srxG7k0ATw6XFg17Xhc7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8" zoomScale="70" zoomScaleNormal="7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5" t="s">
        <v>152</v>
      </c>
      <c r="DI1" s="756"/>
      <c r="DJ1" s="756"/>
      <c r="DK1" s="756"/>
      <c r="DL1" s="756"/>
      <c r="DM1" s="756"/>
      <c r="DN1" s="757"/>
      <c r="DO1" s="81"/>
      <c r="DP1" s="755" t="s">
        <v>153</v>
      </c>
      <c r="DQ1" s="756"/>
      <c r="DR1" s="756"/>
      <c r="DS1" s="756"/>
      <c r="DT1" s="756"/>
      <c r="DU1" s="756"/>
      <c r="DV1" s="756"/>
      <c r="DW1" s="756"/>
      <c r="DX1" s="756"/>
      <c r="DY1" s="756"/>
      <c r="DZ1" s="756"/>
      <c r="EA1" s="756"/>
      <c r="EB1" s="756"/>
      <c r="EC1" s="757"/>
      <c r="ED1" s="79"/>
      <c r="EE1" s="79"/>
      <c r="EF1" s="79"/>
      <c r="EG1" s="79"/>
      <c r="EH1" s="79"/>
      <c r="EI1" s="79"/>
      <c r="EJ1" s="79"/>
      <c r="EK1" s="79"/>
      <c r="EL1" s="79"/>
      <c r="EM1" s="79"/>
    </row>
    <row r="2" spans="2:143" ht="22.5" customHeight="1" x14ac:dyDescent="0.15">
      <c r="B2" s="82" t="s">
        <v>154</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7" t="s">
        <v>155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156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157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24</v>
      </c>
      <c r="C4" s="698"/>
      <c r="D4" s="698"/>
      <c r="E4" s="698"/>
      <c r="F4" s="698"/>
      <c r="G4" s="698"/>
      <c r="H4" s="698"/>
      <c r="I4" s="698"/>
      <c r="J4" s="698"/>
      <c r="K4" s="698"/>
      <c r="L4" s="698"/>
      <c r="M4" s="698"/>
      <c r="N4" s="698"/>
      <c r="O4" s="698"/>
      <c r="P4" s="698"/>
      <c r="Q4" s="699"/>
      <c r="R4" s="697" t="s">
        <v>158</v>
      </c>
      <c r="S4" s="698"/>
      <c r="T4" s="698"/>
      <c r="U4" s="698"/>
      <c r="V4" s="698"/>
      <c r="W4" s="698"/>
      <c r="X4" s="698"/>
      <c r="Y4" s="699"/>
      <c r="Z4" s="697" t="s">
        <v>159</v>
      </c>
      <c r="AA4" s="698"/>
      <c r="AB4" s="698"/>
      <c r="AC4" s="699"/>
      <c r="AD4" s="697" t="s">
        <v>160</v>
      </c>
      <c r="AE4" s="698"/>
      <c r="AF4" s="698"/>
      <c r="AG4" s="698"/>
      <c r="AH4" s="698"/>
      <c r="AI4" s="698"/>
      <c r="AJ4" s="698"/>
      <c r="AK4" s="699"/>
      <c r="AL4" s="697" t="s">
        <v>159</v>
      </c>
      <c r="AM4" s="698"/>
      <c r="AN4" s="698"/>
      <c r="AO4" s="699"/>
      <c r="AP4" s="758" t="s">
        <v>161</v>
      </c>
      <c r="AQ4" s="758"/>
      <c r="AR4" s="758"/>
      <c r="AS4" s="758"/>
      <c r="AT4" s="758"/>
      <c r="AU4" s="758"/>
      <c r="AV4" s="758"/>
      <c r="AW4" s="758"/>
      <c r="AX4" s="758"/>
      <c r="AY4" s="758"/>
      <c r="AZ4" s="758"/>
      <c r="BA4" s="758"/>
      <c r="BB4" s="758"/>
      <c r="BC4" s="758"/>
      <c r="BD4" s="758"/>
      <c r="BE4" s="758"/>
      <c r="BF4" s="758"/>
      <c r="BG4" s="758" t="s">
        <v>162</v>
      </c>
      <c r="BH4" s="758"/>
      <c r="BI4" s="758"/>
      <c r="BJ4" s="758"/>
      <c r="BK4" s="758"/>
      <c r="BL4" s="758"/>
      <c r="BM4" s="758"/>
      <c r="BN4" s="758"/>
      <c r="BO4" s="758" t="s">
        <v>159</v>
      </c>
      <c r="BP4" s="758"/>
      <c r="BQ4" s="758"/>
      <c r="BR4" s="758"/>
      <c r="BS4" s="758" t="s">
        <v>163</v>
      </c>
      <c r="BT4" s="758"/>
      <c r="BU4" s="758"/>
      <c r="BV4" s="758"/>
      <c r="BW4" s="758"/>
      <c r="BX4" s="758"/>
      <c r="BY4" s="758"/>
      <c r="BZ4" s="758"/>
      <c r="CA4" s="758"/>
      <c r="CB4" s="758"/>
      <c r="CD4" s="740" t="s">
        <v>164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x14ac:dyDescent="0.15">
      <c r="B5" s="706" t="s">
        <v>165</v>
      </c>
      <c r="C5" s="707"/>
      <c r="D5" s="707"/>
      <c r="E5" s="707"/>
      <c r="F5" s="707"/>
      <c r="G5" s="707"/>
      <c r="H5" s="707"/>
      <c r="I5" s="707"/>
      <c r="J5" s="707"/>
      <c r="K5" s="707"/>
      <c r="L5" s="707"/>
      <c r="M5" s="707"/>
      <c r="N5" s="707"/>
      <c r="O5" s="707"/>
      <c r="P5" s="707"/>
      <c r="Q5" s="708"/>
      <c r="R5" s="691">
        <v>3421366</v>
      </c>
      <c r="S5" s="692"/>
      <c r="T5" s="692"/>
      <c r="U5" s="692"/>
      <c r="V5" s="692"/>
      <c r="W5" s="692"/>
      <c r="X5" s="692"/>
      <c r="Y5" s="735"/>
      <c r="Z5" s="753">
        <v>47.8</v>
      </c>
      <c r="AA5" s="753"/>
      <c r="AB5" s="753"/>
      <c r="AC5" s="753"/>
      <c r="AD5" s="754">
        <v>3421366</v>
      </c>
      <c r="AE5" s="754"/>
      <c r="AF5" s="754"/>
      <c r="AG5" s="754"/>
      <c r="AH5" s="754"/>
      <c r="AI5" s="754"/>
      <c r="AJ5" s="754"/>
      <c r="AK5" s="754"/>
      <c r="AL5" s="736">
        <v>70.599999999999994</v>
      </c>
      <c r="AM5" s="711"/>
      <c r="AN5" s="711"/>
      <c r="AO5" s="737"/>
      <c r="AP5" s="706" t="s">
        <v>166</v>
      </c>
      <c r="AQ5" s="707"/>
      <c r="AR5" s="707"/>
      <c r="AS5" s="707"/>
      <c r="AT5" s="707"/>
      <c r="AU5" s="707"/>
      <c r="AV5" s="707"/>
      <c r="AW5" s="707"/>
      <c r="AX5" s="707"/>
      <c r="AY5" s="707"/>
      <c r="AZ5" s="707"/>
      <c r="BA5" s="707"/>
      <c r="BB5" s="707"/>
      <c r="BC5" s="707"/>
      <c r="BD5" s="707"/>
      <c r="BE5" s="707"/>
      <c r="BF5" s="708"/>
      <c r="BG5" s="636">
        <v>3421366</v>
      </c>
      <c r="BH5" s="637"/>
      <c r="BI5" s="637"/>
      <c r="BJ5" s="637"/>
      <c r="BK5" s="637"/>
      <c r="BL5" s="637"/>
      <c r="BM5" s="637"/>
      <c r="BN5" s="638"/>
      <c r="BO5" s="673">
        <v>100</v>
      </c>
      <c r="BP5" s="673"/>
      <c r="BQ5" s="673"/>
      <c r="BR5" s="673"/>
      <c r="BS5" s="674" t="s">
        <v>65</v>
      </c>
      <c r="BT5" s="674"/>
      <c r="BU5" s="674"/>
      <c r="BV5" s="674"/>
      <c r="BW5" s="674"/>
      <c r="BX5" s="674"/>
      <c r="BY5" s="674"/>
      <c r="BZ5" s="674"/>
      <c r="CA5" s="674"/>
      <c r="CB5" s="724"/>
      <c r="CD5" s="740" t="s">
        <v>161</v>
      </c>
      <c r="CE5" s="741"/>
      <c r="CF5" s="741"/>
      <c r="CG5" s="741"/>
      <c r="CH5" s="741"/>
      <c r="CI5" s="741"/>
      <c r="CJ5" s="741"/>
      <c r="CK5" s="741"/>
      <c r="CL5" s="741"/>
      <c r="CM5" s="741"/>
      <c r="CN5" s="741"/>
      <c r="CO5" s="741"/>
      <c r="CP5" s="741"/>
      <c r="CQ5" s="742"/>
      <c r="CR5" s="740" t="s">
        <v>167</v>
      </c>
      <c r="CS5" s="741"/>
      <c r="CT5" s="741"/>
      <c r="CU5" s="741"/>
      <c r="CV5" s="741"/>
      <c r="CW5" s="741"/>
      <c r="CX5" s="741"/>
      <c r="CY5" s="742"/>
      <c r="CZ5" s="740" t="s">
        <v>159</v>
      </c>
      <c r="DA5" s="741"/>
      <c r="DB5" s="741"/>
      <c r="DC5" s="742"/>
      <c r="DD5" s="740" t="s">
        <v>168</v>
      </c>
      <c r="DE5" s="741"/>
      <c r="DF5" s="741"/>
      <c r="DG5" s="741"/>
      <c r="DH5" s="741"/>
      <c r="DI5" s="741"/>
      <c r="DJ5" s="741"/>
      <c r="DK5" s="741"/>
      <c r="DL5" s="741"/>
      <c r="DM5" s="741"/>
      <c r="DN5" s="741"/>
      <c r="DO5" s="741"/>
      <c r="DP5" s="742"/>
      <c r="DQ5" s="740" t="s">
        <v>169</v>
      </c>
      <c r="DR5" s="741"/>
      <c r="DS5" s="741"/>
      <c r="DT5" s="741"/>
      <c r="DU5" s="741"/>
      <c r="DV5" s="741"/>
      <c r="DW5" s="741"/>
      <c r="DX5" s="741"/>
      <c r="DY5" s="741"/>
      <c r="DZ5" s="741"/>
      <c r="EA5" s="741"/>
      <c r="EB5" s="741"/>
      <c r="EC5" s="742"/>
    </row>
    <row r="6" spans="2:143" ht="11.25" customHeight="1" x14ac:dyDescent="0.15">
      <c r="B6" s="633" t="s">
        <v>170</v>
      </c>
      <c r="C6" s="634"/>
      <c r="D6" s="634"/>
      <c r="E6" s="634"/>
      <c r="F6" s="634"/>
      <c r="G6" s="634"/>
      <c r="H6" s="634"/>
      <c r="I6" s="634"/>
      <c r="J6" s="634"/>
      <c r="K6" s="634"/>
      <c r="L6" s="634"/>
      <c r="M6" s="634"/>
      <c r="N6" s="634"/>
      <c r="O6" s="634"/>
      <c r="P6" s="634"/>
      <c r="Q6" s="635"/>
      <c r="R6" s="636">
        <v>117854</v>
      </c>
      <c r="S6" s="637"/>
      <c r="T6" s="637"/>
      <c r="U6" s="637"/>
      <c r="V6" s="637"/>
      <c r="W6" s="637"/>
      <c r="X6" s="637"/>
      <c r="Y6" s="638"/>
      <c r="Z6" s="673">
        <v>1.6</v>
      </c>
      <c r="AA6" s="673"/>
      <c r="AB6" s="673"/>
      <c r="AC6" s="673"/>
      <c r="AD6" s="674">
        <v>117854</v>
      </c>
      <c r="AE6" s="674"/>
      <c r="AF6" s="674"/>
      <c r="AG6" s="674"/>
      <c r="AH6" s="674"/>
      <c r="AI6" s="674"/>
      <c r="AJ6" s="674"/>
      <c r="AK6" s="674"/>
      <c r="AL6" s="639">
        <v>2.4</v>
      </c>
      <c r="AM6" s="640"/>
      <c r="AN6" s="640"/>
      <c r="AO6" s="675"/>
      <c r="AP6" s="633" t="s">
        <v>171</v>
      </c>
      <c r="AQ6" s="634"/>
      <c r="AR6" s="634"/>
      <c r="AS6" s="634"/>
      <c r="AT6" s="634"/>
      <c r="AU6" s="634"/>
      <c r="AV6" s="634"/>
      <c r="AW6" s="634"/>
      <c r="AX6" s="634"/>
      <c r="AY6" s="634"/>
      <c r="AZ6" s="634"/>
      <c r="BA6" s="634"/>
      <c r="BB6" s="634"/>
      <c r="BC6" s="634"/>
      <c r="BD6" s="634"/>
      <c r="BE6" s="634"/>
      <c r="BF6" s="635"/>
      <c r="BG6" s="636">
        <v>3421366</v>
      </c>
      <c r="BH6" s="637"/>
      <c r="BI6" s="637"/>
      <c r="BJ6" s="637"/>
      <c r="BK6" s="637"/>
      <c r="BL6" s="637"/>
      <c r="BM6" s="637"/>
      <c r="BN6" s="638"/>
      <c r="BO6" s="673">
        <v>100</v>
      </c>
      <c r="BP6" s="673"/>
      <c r="BQ6" s="673"/>
      <c r="BR6" s="673"/>
      <c r="BS6" s="674" t="s">
        <v>115</v>
      </c>
      <c r="BT6" s="674"/>
      <c r="BU6" s="674"/>
      <c r="BV6" s="674"/>
      <c r="BW6" s="674"/>
      <c r="BX6" s="674"/>
      <c r="BY6" s="674"/>
      <c r="BZ6" s="674"/>
      <c r="CA6" s="674"/>
      <c r="CB6" s="724"/>
      <c r="CD6" s="694" t="s">
        <v>172</v>
      </c>
      <c r="CE6" s="695"/>
      <c r="CF6" s="695"/>
      <c r="CG6" s="695"/>
      <c r="CH6" s="695"/>
      <c r="CI6" s="695"/>
      <c r="CJ6" s="695"/>
      <c r="CK6" s="695"/>
      <c r="CL6" s="695"/>
      <c r="CM6" s="695"/>
      <c r="CN6" s="695"/>
      <c r="CO6" s="695"/>
      <c r="CP6" s="695"/>
      <c r="CQ6" s="696"/>
      <c r="CR6" s="636">
        <v>93964</v>
      </c>
      <c r="CS6" s="637"/>
      <c r="CT6" s="637"/>
      <c r="CU6" s="637"/>
      <c r="CV6" s="637"/>
      <c r="CW6" s="637"/>
      <c r="CX6" s="637"/>
      <c r="CY6" s="638"/>
      <c r="CZ6" s="736">
        <v>1.4</v>
      </c>
      <c r="DA6" s="711"/>
      <c r="DB6" s="711"/>
      <c r="DC6" s="739"/>
      <c r="DD6" s="642" t="s">
        <v>65</v>
      </c>
      <c r="DE6" s="637"/>
      <c r="DF6" s="637"/>
      <c r="DG6" s="637"/>
      <c r="DH6" s="637"/>
      <c r="DI6" s="637"/>
      <c r="DJ6" s="637"/>
      <c r="DK6" s="637"/>
      <c r="DL6" s="637"/>
      <c r="DM6" s="637"/>
      <c r="DN6" s="637"/>
      <c r="DO6" s="637"/>
      <c r="DP6" s="638"/>
      <c r="DQ6" s="642">
        <v>93934</v>
      </c>
      <c r="DR6" s="637"/>
      <c r="DS6" s="637"/>
      <c r="DT6" s="637"/>
      <c r="DU6" s="637"/>
      <c r="DV6" s="637"/>
      <c r="DW6" s="637"/>
      <c r="DX6" s="637"/>
      <c r="DY6" s="637"/>
      <c r="DZ6" s="637"/>
      <c r="EA6" s="637"/>
      <c r="EB6" s="637"/>
      <c r="EC6" s="682"/>
    </row>
    <row r="7" spans="2:143" ht="11.25" customHeight="1" x14ac:dyDescent="0.15">
      <c r="B7" s="633" t="s">
        <v>173</v>
      </c>
      <c r="C7" s="634"/>
      <c r="D7" s="634"/>
      <c r="E7" s="634"/>
      <c r="F7" s="634"/>
      <c r="G7" s="634"/>
      <c r="H7" s="634"/>
      <c r="I7" s="634"/>
      <c r="J7" s="634"/>
      <c r="K7" s="634"/>
      <c r="L7" s="634"/>
      <c r="M7" s="634"/>
      <c r="N7" s="634"/>
      <c r="O7" s="634"/>
      <c r="P7" s="634"/>
      <c r="Q7" s="635"/>
      <c r="R7" s="636">
        <v>1804</v>
      </c>
      <c r="S7" s="637"/>
      <c r="T7" s="637"/>
      <c r="U7" s="637"/>
      <c r="V7" s="637"/>
      <c r="W7" s="637"/>
      <c r="X7" s="637"/>
      <c r="Y7" s="638"/>
      <c r="Z7" s="673">
        <v>0</v>
      </c>
      <c r="AA7" s="673"/>
      <c r="AB7" s="673"/>
      <c r="AC7" s="673"/>
      <c r="AD7" s="674">
        <v>1804</v>
      </c>
      <c r="AE7" s="674"/>
      <c r="AF7" s="674"/>
      <c r="AG7" s="674"/>
      <c r="AH7" s="674"/>
      <c r="AI7" s="674"/>
      <c r="AJ7" s="674"/>
      <c r="AK7" s="674"/>
      <c r="AL7" s="639">
        <v>0</v>
      </c>
      <c r="AM7" s="640"/>
      <c r="AN7" s="640"/>
      <c r="AO7" s="675"/>
      <c r="AP7" s="633" t="s">
        <v>174</v>
      </c>
      <c r="AQ7" s="634"/>
      <c r="AR7" s="634"/>
      <c r="AS7" s="634"/>
      <c r="AT7" s="634"/>
      <c r="AU7" s="634"/>
      <c r="AV7" s="634"/>
      <c r="AW7" s="634"/>
      <c r="AX7" s="634"/>
      <c r="AY7" s="634"/>
      <c r="AZ7" s="634"/>
      <c r="BA7" s="634"/>
      <c r="BB7" s="634"/>
      <c r="BC7" s="634"/>
      <c r="BD7" s="634"/>
      <c r="BE7" s="634"/>
      <c r="BF7" s="635"/>
      <c r="BG7" s="636">
        <v>1266891</v>
      </c>
      <c r="BH7" s="637"/>
      <c r="BI7" s="637"/>
      <c r="BJ7" s="637"/>
      <c r="BK7" s="637"/>
      <c r="BL7" s="637"/>
      <c r="BM7" s="637"/>
      <c r="BN7" s="638"/>
      <c r="BO7" s="673">
        <v>37</v>
      </c>
      <c r="BP7" s="673"/>
      <c r="BQ7" s="673"/>
      <c r="BR7" s="673"/>
      <c r="BS7" s="674" t="s">
        <v>175</v>
      </c>
      <c r="BT7" s="674"/>
      <c r="BU7" s="674"/>
      <c r="BV7" s="674"/>
      <c r="BW7" s="674"/>
      <c r="BX7" s="674"/>
      <c r="BY7" s="674"/>
      <c r="BZ7" s="674"/>
      <c r="CA7" s="674"/>
      <c r="CB7" s="724"/>
      <c r="CD7" s="683" t="s">
        <v>176</v>
      </c>
      <c r="CE7" s="680"/>
      <c r="CF7" s="680"/>
      <c r="CG7" s="680"/>
      <c r="CH7" s="680"/>
      <c r="CI7" s="680"/>
      <c r="CJ7" s="680"/>
      <c r="CK7" s="680"/>
      <c r="CL7" s="680"/>
      <c r="CM7" s="680"/>
      <c r="CN7" s="680"/>
      <c r="CO7" s="680"/>
      <c r="CP7" s="680"/>
      <c r="CQ7" s="681"/>
      <c r="CR7" s="636">
        <v>1032262</v>
      </c>
      <c r="CS7" s="637"/>
      <c r="CT7" s="637"/>
      <c r="CU7" s="637"/>
      <c r="CV7" s="637"/>
      <c r="CW7" s="637"/>
      <c r="CX7" s="637"/>
      <c r="CY7" s="638"/>
      <c r="CZ7" s="673">
        <v>15.4</v>
      </c>
      <c r="DA7" s="673"/>
      <c r="DB7" s="673"/>
      <c r="DC7" s="673"/>
      <c r="DD7" s="642">
        <v>63350</v>
      </c>
      <c r="DE7" s="637"/>
      <c r="DF7" s="637"/>
      <c r="DG7" s="637"/>
      <c r="DH7" s="637"/>
      <c r="DI7" s="637"/>
      <c r="DJ7" s="637"/>
      <c r="DK7" s="637"/>
      <c r="DL7" s="637"/>
      <c r="DM7" s="637"/>
      <c r="DN7" s="637"/>
      <c r="DO7" s="637"/>
      <c r="DP7" s="638"/>
      <c r="DQ7" s="642">
        <v>862443</v>
      </c>
      <c r="DR7" s="637"/>
      <c r="DS7" s="637"/>
      <c r="DT7" s="637"/>
      <c r="DU7" s="637"/>
      <c r="DV7" s="637"/>
      <c r="DW7" s="637"/>
      <c r="DX7" s="637"/>
      <c r="DY7" s="637"/>
      <c r="DZ7" s="637"/>
      <c r="EA7" s="637"/>
      <c r="EB7" s="637"/>
      <c r="EC7" s="682"/>
    </row>
    <row r="8" spans="2:143" ht="11.25" customHeight="1" x14ac:dyDescent="0.15">
      <c r="B8" s="633" t="s">
        <v>177</v>
      </c>
      <c r="C8" s="634"/>
      <c r="D8" s="634"/>
      <c r="E8" s="634"/>
      <c r="F8" s="634"/>
      <c r="G8" s="634"/>
      <c r="H8" s="634"/>
      <c r="I8" s="634"/>
      <c r="J8" s="634"/>
      <c r="K8" s="634"/>
      <c r="L8" s="634"/>
      <c r="M8" s="634"/>
      <c r="N8" s="634"/>
      <c r="O8" s="634"/>
      <c r="P8" s="634"/>
      <c r="Q8" s="635"/>
      <c r="R8" s="636">
        <v>11718</v>
      </c>
      <c r="S8" s="637"/>
      <c r="T8" s="637"/>
      <c r="U8" s="637"/>
      <c r="V8" s="637"/>
      <c r="W8" s="637"/>
      <c r="X8" s="637"/>
      <c r="Y8" s="638"/>
      <c r="Z8" s="673">
        <v>0.2</v>
      </c>
      <c r="AA8" s="673"/>
      <c r="AB8" s="673"/>
      <c r="AC8" s="673"/>
      <c r="AD8" s="674">
        <v>11718</v>
      </c>
      <c r="AE8" s="674"/>
      <c r="AF8" s="674"/>
      <c r="AG8" s="674"/>
      <c r="AH8" s="674"/>
      <c r="AI8" s="674"/>
      <c r="AJ8" s="674"/>
      <c r="AK8" s="674"/>
      <c r="AL8" s="639">
        <v>0.2</v>
      </c>
      <c r="AM8" s="640"/>
      <c r="AN8" s="640"/>
      <c r="AO8" s="675"/>
      <c r="AP8" s="633" t="s">
        <v>178</v>
      </c>
      <c r="AQ8" s="634"/>
      <c r="AR8" s="634"/>
      <c r="AS8" s="634"/>
      <c r="AT8" s="634"/>
      <c r="AU8" s="634"/>
      <c r="AV8" s="634"/>
      <c r="AW8" s="634"/>
      <c r="AX8" s="634"/>
      <c r="AY8" s="634"/>
      <c r="AZ8" s="634"/>
      <c r="BA8" s="634"/>
      <c r="BB8" s="634"/>
      <c r="BC8" s="634"/>
      <c r="BD8" s="634"/>
      <c r="BE8" s="634"/>
      <c r="BF8" s="635"/>
      <c r="BG8" s="636">
        <v>37445</v>
      </c>
      <c r="BH8" s="637"/>
      <c r="BI8" s="637"/>
      <c r="BJ8" s="637"/>
      <c r="BK8" s="637"/>
      <c r="BL8" s="637"/>
      <c r="BM8" s="637"/>
      <c r="BN8" s="638"/>
      <c r="BO8" s="673">
        <v>1.1000000000000001</v>
      </c>
      <c r="BP8" s="673"/>
      <c r="BQ8" s="673"/>
      <c r="BR8" s="673"/>
      <c r="BS8" s="642" t="s">
        <v>66</v>
      </c>
      <c r="BT8" s="637"/>
      <c r="BU8" s="637"/>
      <c r="BV8" s="637"/>
      <c r="BW8" s="637"/>
      <c r="BX8" s="637"/>
      <c r="BY8" s="637"/>
      <c r="BZ8" s="637"/>
      <c r="CA8" s="637"/>
      <c r="CB8" s="682"/>
      <c r="CD8" s="683" t="s">
        <v>179</v>
      </c>
      <c r="CE8" s="680"/>
      <c r="CF8" s="680"/>
      <c r="CG8" s="680"/>
      <c r="CH8" s="680"/>
      <c r="CI8" s="680"/>
      <c r="CJ8" s="680"/>
      <c r="CK8" s="680"/>
      <c r="CL8" s="680"/>
      <c r="CM8" s="680"/>
      <c r="CN8" s="680"/>
      <c r="CO8" s="680"/>
      <c r="CP8" s="680"/>
      <c r="CQ8" s="681"/>
      <c r="CR8" s="636">
        <v>2079669</v>
      </c>
      <c r="CS8" s="637"/>
      <c r="CT8" s="637"/>
      <c r="CU8" s="637"/>
      <c r="CV8" s="637"/>
      <c r="CW8" s="637"/>
      <c r="CX8" s="637"/>
      <c r="CY8" s="638"/>
      <c r="CZ8" s="673">
        <v>30.9</v>
      </c>
      <c r="DA8" s="673"/>
      <c r="DB8" s="673"/>
      <c r="DC8" s="673"/>
      <c r="DD8" s="642">
        <v>6447</v>
      </c>
      <c r="DE8" s="637"/>
      <c r="DF8" s="637"/>
      <c r="DG8" s="637"/>
      <c r="DH8" s="637"/>
      <c r="DI8" s="637"/>
      <c r="DJ8" s="637"/>
      <c r="DK8" s="637"/>
      <c r="DL8" s="637"/>
      <c r="DM8" s="637"/>
      <c r="DN8" s="637"/>
      <c r="DO8" s="637"/>
      <c r="DP8" s="638"/>
      <c r="DQ8" s="642">
        <v>1222575</v>
      </c>
      <c r="DR8" s="637"/>
      <c r="DS8" s="637"/>
      <c r="DT8" s="637"/>
      <c r="DU8" s="637"/>
      <c r="DV8" s="637"/>
      <c r="DW8" s="637"/>
      <c r="DX8" s="637"/>
      <c r="DY8" s="637"/>
      <c r="DZ8" s="637"/>
      <c r="EA8" s="637"/>
      <c r="EB8" s="637"/>
      <c r="EC8" s="682"/>
    </row>
    <row r="9" spans="2:143" ht="11.25" customHeight="1" x14ac:dyDescent="0.15">
      <c r="B9" s="633" t="s">
        <v>180</v>
      </c>
      <c r="C9" s="634"/>
      <c r="D9" s="634"/>
      <c r="E9" s="634"/>
      <c r="F9" s="634"/>
      <c r="G9" s="634"/>
      <c r="H9" s="634"/>
      <c r="I9" s="634"/>
      <c r="J9" s="634"/>
      <c r="K9" s="634"/>
      <c r="L9" s="634"/>
      <c r="M9" s="634"/>
      <c r="N9" s="634"/>
      <c r="O9" s="634"/>
      <c r="P9" s="634"/>
      <c r="Q9" s="635"/>
      <c r="R9" s="636">
        <v>7051</v>
      </c>
      <c r="S9" s="637"/>
      <c r="T9" s="637"/>
      <c r="U9" s="637"/>
      <c r="V9" s="637"/>
      <c r="W9" s="637"/>
      <c r="X9" s="637"/>
      <c r="Y9" s="638"/>
      <c r="Z9" s="673">
        <v>0.1</v>
      </c>
      <c r="AA9" s="673"/>
      <c r="AB9" s="673"/>
      <c r="AC9" s="673"/>
      <c r="AD9" s="674">
        <v>7051</v>
      </c>
      <c r="AE9" s="674"/>
      <c r="AF9" s="674"/>
      <c r="AG9" s="674"/>
      <c r="AH9" s="674"/>
      <c r="AI9" s="674"/>
      <c r="AJ9" s="674"/>
      <c r="AK9" s="674"/>
      <c r="AL9" s="639">
        <v>0.1</v>
      </c>
      <c r="AM9" s="640"/>
      <c r="AN9" s="640"/>
      <c r="AO9" s="675"/>
      <c r="AP9" s="633" t="s">
        <v>181</v>
      </c>
      <c r="AQ9" s="634"/>
      <c r="AR9" s="634"/>
      <c r="AS9" s="634"/>
      <c r="AT9" s="634"/>
      <c r="AU9" s="634"/>
      <c r="AV9" s="634"/>
      <c r="AW9" s="634"/>
      <c r="AX9" s="634"/>
      <c r="AY9" s="634"/>
      <c r="AZ9" s="634"/>
      <c r="BA9" s="634"/>
      <c r="BB9" s="634"/>
      <c r="BC9" s="634"/>
      <c r="BD9" s="634"/>
      <c r="BE9" s="634"/>
      <c r="BF9" s="635"/>
      <c r="BG9" s="636">
        <v>948330</v>
      </c>
      <c r="BH9" s="637"/>
      <c r="BI9" s="637"/>
      <c r="BJ9" s="637"/>
      <c r="BK9" s="637"/>
      <c r="BL9" s="637"/>
      <c r="BM9" s="637"/>
      <c r="BN9" s="638"/>
      <c r="BO9" s="673">
        <v>27.7</v>
      </c>
      <c r="BP9" s="673"/>
      <c r="BQ9" s="673"/>
      <c r="BR9" s="673"/>
      <c r="BS9" s="642" t="s">
        <v>65</v>
      </c>
      <c r="BT9" s="637"/>
      <c r="BU9" s="637"/>
      <c r="BV9" s="637"/>
      <c r="BW9" s="637"/>
      <c r="BX9" s="637"/>
      <c r="BY9" s="637"/>
      <c r="BZ9" s="637"/>
      <c r="CA9" s="637"/>
      <c r="CB9" s="682"/>
      <c r="CD9" s="683" t="s">
        <v>182</v>
      </c>
      <c r="CE9" s="680"/>
      <c r="CF9" s="680"/>
      <c r="CG9" s="680"/>
      <c r="CH9" s="680"/>
      <c r="CI9" s="680"/>
      <c r="CJ9" s="680"/>
      <c r="CK9" s="680"/>
      <c r="CL9" s="680"/>
      <c r="CM9" s="680"/>
      <c r="CN9" s="680"/>
      <c r="CO9" s="680"/>
      <c r="CP9" s="680"/>
      <c r="CQ9" s="681"/>
      <c r="CR9" s="636">
        <v>618176</v>
      </c>
      <c r="CS9" s="637"/>
      <c r="CT9" s="637"/>
      <c r="CU9" s="637"/>
      <c r="CV9" s="637"/>
      <c r="CW9" s="637"/>
      <c r="CX9" s="637"/>
      <c r="CY9" s="638"/>
      <c r="CZ9" s="673">
        <v>9.1999999999999993</v>
      </c>
      <c r="DA9" s="673"/>
      <c r="DB9" s="673"/>
      <c r="DC9" s="673"/>
      <c r="DD9" s="642">
        <v>3495</v>
      </c>
      <c r="DE9" s="637"/>
      <c r="DF9" s="637"/>
      <c r="DG9" s="637"/>
      <c r="DH9" s="637"/>
      <c r="DI9" s="637"/>
      <c r="DJ9" s="637"/>
      <c r="DK9" s="637"/>
      <c r="DL9" s="637"/>
      <c r="DM9" s="637"/>
      <c r="DN9" s="637"/>
      <c r="DO9" s="637"/>
      <c r="DP9" s="638"/>
      <c r="DQ9" s="642">
        <v>448250</v>
      </c>
      <c r="DR9" s="637"/>
      <c r="DS9" s="637"/>
      <c r="DT9" s="637"/>
      <c r="DU9" s="637"/>
      <c r="DV9" s="637"/>
      <c r="DW9" s="637"/>
      <c r="DX9" s="637"/>
      <c r="DY9" s="637"/>
      <c r="DZ9" s="637"/>
      <c r="EA9" s="637"/>
      <c r="EB9" s="637"/>
      <c r="EC9" s="682"/>
    </row>
    <row r="10" spans="2:143" ht="11.25" customHeight="1" x14ac:dyDescent="0.15">
      <c r="B10" s="633" t="s">
        <v>183</v>
      </c>
      <c r="C10" s="634"/>
      <c r="D10" s="634"/>
      <c r="E10" s="634"/>
      <c r="F10" s="634"/>
      <c r="G10" s="634"/>
      <c r="H10" s="634"/>
      <c r="I10" s="634"/>
      <c r="J10" s="634"/>
      <c r="K10" s="634"/>
      <c r="L10" s="634"/>
      <c r="M10" s="634"/>
      <c r="N10" s="634"/>
      <c r="O10" s="634"/>
      <c r="P10" s="634"/>
      <c r="Q10" s="635"/>
      <c r="R10" s="636" t="s">
        <v>66</v>
      </c>
      <c r="S10" s="637"/>
      <c r="T10" s="637"/>
      <c r="U10" s="637"/>
      <c r="V10" s="637"/>
      <c r="W10" s="637"/>
      <c r="X10" s="637"/>
      <c r="Y10" s="638"/>
      <c r="Z10" s="673" t="s">
        <v>65</v>
      </c>
      <c r="AA10" s="673"/>
      <c r="AB10" s="673"/>
      <c r="AC10" s="673"/>
      <c r="AD10" s="674" t="s">
        <v>115</v>
      </c>
      <c r="AE10" s="674"/>
      <c r="AF10" s="674"/>
      <c r="AG10" s="674"/>
      <c r="AH10" s="674"/>
      <c r="AI10" s="674"/>
      <c r="AJ10" s="674"/>
      <c r="AK10" s="674"/>
      <c r="AL10" s="639" t="s">
        <v>65</v>
      </c>
      <c r="AM10" s="640"/>
      <c r="AN10" s="640"/>
      <c r="AO10" s="675"/>
      <c r="AP10" s="633" t="s">
        <v>184</v>
      </c>
      <c r="AQ10" s="634"/>
      <c r="AR10" s="634"/>
      <c r="AS10" s="634"/>
      <c r="AT10" s="634"/>
      <c r="AU10" s="634"/>
      <c r="AV10" s="634"/>
      <c r="AW10" s="634"/>
      <c r="AX10" s="634"/>
      <c r="AY10" s="634"/>
      <c r="AZ10" s="634"/>
      <c r="BA10" s="634"/>
      <c r="BB10" s="634"/>
      <c r="BC10" s="634"/>
      <c r="BD10" s="634"/>
      <c r="BE10" s="634"/>
      <c r="BF10" s="635"/>
      <c r="BG10" s="636">
        <v>88105</v>
      </c>
      <c r="BH10" s="637"/>
      <c r="BI10" s="637"/>
      <c r="BJ10" s="637"/>
      <c r="BK10" s="637"/>
      <c r="BL10" s="637"/>
      <c r="BM10" s="637"/>
      <c r="BN10" s="638"/>
      <c r="BO10" s="673">
        <v>2.6</v>
      </c>
      <c r="BP10" s="673"/>
      <c r="BQ10" s="673"/>
      <c r="BR10" s="673"/>
      <c r="BS10" s="642" t="s">
        <v>175</v>
      </c>
      <c r="BT10" s="637"/>
      <c r="BU10" s="637"/>
      <c r="BV10" s="637"/>
      <c r="BW10" s="637"/>
      <c r="BX10" s="637"/>
      <c r="BY10" s="637"/>
      <c r="BZ10" s="637"/>
      <c r="CA10" s="637"/>
      <c r="CB10" s="682"/>
      <c r="CD10" s="683" t="s">
        <v>185</v>
      </c>
      <c r="CE10" s="680"/>
      <c r="CF10" s="680"/>
      <c r="CG10" s="680"/>
      <c r="CH10" s="680"/>
      <c r="CI10" s="680"/>
      <c r="CJ10" s="680"/>
      <c r="CK10" s="680"/>
      <c r="CL10" s="680"/>
      <c r="CM10" s="680"/>
      <c r="CN10" s="680"/>
      <c r="CO10" s="680"/>
      <c r="CP10" s="680"/>
      <c r="CQ10" s="681"/>
      <c r="CR10" s="636">
        <v>240</v>
      </c>
      <c r="CS10" s="637"/>
      <c r="CT10" s="637"/>
      <c r="CU10" s="637"/>
      <c r="CV10" s="637"/>
      <c r="CW10" s="637"/>
      <c r="CX10" s="637"/>
      <c r="CY10" s="638"/>
      <c r="CZ10" s="673">
        <v>0</v>
      </c>
      <c r="DA10" s="673"/>
      <c r="DB10" s="673"/>
      <c r="DC10" s="673"/>
      <c r="DD10" s="642" t="s">
        <v>65</v>
      </c>
      <c r="DE10" s="637"/>
      <c r="DF10" s="637"/>
      <c r="DG10" s="637"/>
      <c r="DH10" s="637"/>
      <c r="DI10" s="637"/>
      <c r="DJ10" s="637"/>
      <c r="DK10" s="637"/>
      <c r="DL10" s="637"/>
      <c r="DM10" s="637"/>
      <c r="DN10" s="637"/>
      <c r="DO10" s="637"/>
      <c r="DP10" s="638"/>
      <c r="DQ10" s="642">
        <v>221</v>
      </c>
      <c r="DR10" s="637"/>
      <c r="DS10" s="637"/>
      <c r="DT10" s="637"/>
      <c r="DU10" s="637"/>
      <c r="DV10" s="637"/>
      <c r="DW10" s="637"/>
      <c r="DX10" s="637"/>
      <c r="DY10" s="637"/>
      <c r="DZ10" s="637"/>
      <c r="EA10" s="637"/>
      <c r="EB10" s="637"/>
      <c r="EC10" s="682"/>
    </row>
    <row r="11" spans="2:143" ht="11.25" customHeight="1" x14ac:dyDescent="0.15">
      <c r="B11" s="633" t="s">
        <v>186</v>
      </c>
      <c r="C11" s="634"/>
      <c r="D11" s="634"/>
      <c r="E11" s="634"/>
      <c r="F11" s="634"/>
      <c r="G11" s="634"/>
      <c r="H11" s="634"/>
      <c r="I11" s="634"/>
      <c r="J11" s="634"/>
      <c r="K11" s="634"/>
      <c r="L11" s="634"/>
      <c r="M11" s="634"/>
      <c r="N11" s="634"/>
      <c r="O11" s="634"/>
      <c r="P11" s="634"/>
      <c r="Q11" s="635"/>
      <c r="R11" s="636">
        <v>395667</v>
      </c>
      <c r="S11" s="637"/>
      <c r="T11" s="637"/>
      <c r="U11" s="637"/>
      <c r="V11" s="637"/>
      <c r="W11" s="637"/>
      <c r="X11" s="637"/>
      <c r="Y11" s="638"/>
      <c r="Z11" s="639">
        <v>5.5</v>
      </c>
      <c r="AA11" s="640"/>
      <c r="AB11" s="640"/>
      <c r="AC11" s="641"/>
      <c r="AD11" s="642">
        <v>395667</v>
      </c>
      <c r="AE11" s="637"/>
      <c r="AF11" s="637"/>
      <c r="AG11" s="637"/>
      <c r="AH11" s="637"/>
      <c r="AI11" s="637"/>
      <c r="AJ11" s="637"/>
      <c r="AK11" s="638"/>
      <c r="AL11" s="639">
        <v>8.1999999999999993</v>
      </c>
      <c r="AM11" s="640"/>
      <c r="AN11" s="640"/>
      <c r="AO11" s="675"/>
      <c r="AP11" s="633" t="s">
        <v>187</v>
      </c>
      <c r="AQ11" s="634"/>
      <c r="AR11" s="634"/>
      <c r="AS11" s="634"/>
      <c r="AT11" s="634"/>
      <c r="AU11" s="634"/>
      <c r="AV11" s="634"/>
      <c r="AW11" s="634"/>
      <c r="AX11" s="634"/>
      <c r="AY11" s="634"/>
      <c r="AZ11" s="634"/>
      <c r="BA11" s="634"/>
      <c r="BB11" s="634"/>
      <c r="BC11" s="634"/>
      <c r="BD11" s="634"/>
      <c r="BE11" s="634"/>
      <c r="BF11" s="635"/>
      <c r="BG11" s="636">
        <v>193011</v>
      </c>
      <c r="BH11" s="637"/>
      <c r="BI11" s="637"/>
      <c r="BJ11" s="637"/>
      <c r="BK11" s="637"/>
      <c r="BL11" s="637"/>
      <c r="BM11" s="637"/>
      <c r="BN11" s="638"/>
      <c r="BO11" s="673">
        <v>5.6</v>
      </c>
      <c r="BP11" s="673"/>
      <c r="BQ11" s="673"/>
      <c r="BR11" s="673"/>
      <c r="BS11" s="642" t="s">
        <v>65</v>
      </c>
      <c r="BT11" s="637"/>
      <c r="BU11" s="637"/>
      <c r="BV11" s="637"/>
      <c r="BW11" s="637"/>
      <c r="BX11" s="637"/>
      <c r="BY11" s="637"/>
      <c r="BZ11" s="637"/>
      <c r="CA11" s="637"/>
      <c r="CB11" s="682"/>
      <c r="CD11" s="683" t="s">
        <v>188</v>
      </c>
      <c r="CE11" s="680"/>
      <c r="CF11" s="680"/>
      <c r="CG11" s="680"/>
      <c r="CH11" s="680"/>
      <c r="CI11" s="680"/>
      <c r="CJ11" s="680"/>
      <c r="CK11" s="680"/>
      <c r="CL11" s="680"/>
      <c r="CM11" s="680"/>
      <c r="CN11" s="680"/>
      <c r="CO11" s="680"/>
      <c r="CP11" s="680"/>
      <c r="CQ11" s="681"/>
      <c r="CR11" s="636">
        <v>205713</v>
      </c>
      <c r="CS11" s="637"/>
      <c r="CT11" s="637"/>
      <c r="CU11" s="637"/>
      <c r="CV11" s="637"/>
      <c r="CW11" s="637"/>
      <c r="CX11" s="637"/>
      <c r="CY11" s="638"/>
      <c r="CZ11" s="673">
        <v>3.1</v>
      </c>
      <c r="DA11" s="673"/>
      <c r="DB11" s="673"/>
      <c r="DC11" s="673"/>
      <c r="DD11" s="642">
        <v>44893</v>
      </c>
      <c r="DE11" s="637"/>
      <c r="DF11" s="637"/>
      <c r="DG11" s="637"/>
      <c r="DH11" s="637"/>
      <c r="DI11" s="637"/>
      <c r="DJ11" s="637"/>
      <c r="DK11" s="637"/>
      <c r="DL11" s="637"/>
      <c r="DM11" s="637"/>
      <c r="DN11" s="637"/>
      <c r="DO11" s="637"/>
      <c r="DP11" s="638"/>
      <c r="DQ11" s="642">
        <v>156780</v>
      </c>
      <c r="DR11" s="637"/>
      <c r="DS11" s="637"/>
      <c r="DT11" s="637"/>
      <c r="DU11" s="637"/>
      <c r="DV11" s="637"/>
      <c r="DW11" s="637"/>
      <c r="DX11" s="637"/>
      <c r="DY11" s="637"/>
      <c r="DZ11" s="637"/>
      <c r="EA11" s="637"/>
      <c r="EB11" s="637"/>
      <c r="EC11" s="682"/>
    </row>
    <row r="12" spans="2:143" ht="11.25" customHeight="1" x14ac:dyDescent="0.15">
      <c r="B12" s="633" t="s">
        <v>189</v>
      </c>
      <c r="C12" s="634"/>
      <c r="D12" s="634"/>
      <c r="E12" s="634"/>
      <c r="F12" s="634"/>
      <c r="G12" s="634"/>
      <c r="H12" s="634"/>
      <c r="I12" s="634"/>
      <c r="J12" s="634"/>
      <c r="K12" s="634"/>
      <c r="L12" s="634"/>
      <c r="M12" s="634"/>
      <c r="N12" s="634"/>
      <c r="O12" s="634"/>
      <c r="P12" s="634"/>
      <c r="Q12" s="635"/>
      <c r="R12" s="636" t="s">
        <v>115</v>
      </c>
      <c r="S12" s="637"/>
      <c r="T12" s="637"/>
      <c r="U12" s="637"/>
      <c r="V12" s="637"/>
      <c r="W12" s="637"/>
      <c r="X12" s="637"/>
      <c r="Y12" s="638"/>
      <c r="Z12" s="673" t="s">
        <v>175</v>
      </c>
      <c r="AA12" s="673"/>
      <c r="AB12" s="673"/>
      <c r="AC12" s="673"/>
      <c r="AD12" s="674" t="s">
        <v>66</v>
      </c>
      <c r="AE12" s="674"/>
      <c r="AF12" s="674"/>
      <c r="AG12" s="674"/>
      <c r="AH12" s="674"/>
      <c r="AI12" s="674"/>
      <c r="AJ12" s="674"/>
      <c r="AK12" s="674"/>
      <c r="AL12" s="639" t="s">
        <v>65</v>
      </c>
      <c r="AM12" s="640"/>
      <c r="AN12" s="640"/>
      <c r="AO12" s="675"/>
      <c r="AP12" s="633" t="s">
        <v>190</v>
      </c>
      <c r="AQ12" s="634"/>
      <c r="AR12" s="634"/>
      <c r="AS12" s="634"/>
      <c r="AT12" s="634"/>
      <c r="AU12" s="634"/>
      <c r="AV12" s="634"/>
      <c r="AW12" s="634"/>
      <c r="AX12" s="634"/>
      <c r="AY12" s="634"/>
      <c r="AZ12" s="634"/>
      <c r="BA12" s="634"/>
      <c r="BB12" s="634"/>
      <c r="BC12" s="634"/>
      <c r="BD12" s="634"/>
      <c r="BE12" s="634"/>
      <c r="BF12" s="635"/>
      <c r="BG12" s="636">
        <v>1913242</v>
      </c>
      <c r="BH12" s="637"/>
      <c r="BI12" s="637"/>
      <c r="BJ12" s="637"/>
      <c r="BK12" s="637"/>
      <c r="BL12" s="637"/>
      <c r="BM12" s="637"/>
      <c r="BN12" s="638"/>
      <c r="BO12" s="673">
        <v>55.9</v>
      </c>
      <c r="BP12" s="673"/>
      <c r="BQ12" s="673"/>
      <c r="BR12" s="673"/>
      <c r="BS12" s="642" t="s">
        <v>65</v>
      </c>
      <c r="BT12" s="637"/>
      <c r="BU12" s="637"/>
      <c r="BV12" s="637"/>
      <c r="BW12" s="637"/>
      <c r="BX12" s="637"/>
      <c r="BY12" s="637"/>
      <c r="BZ12" s="637"/>
      <c r="CA12" s="637"/>
      <c r="CB12" s="682"/>
      <c r="CD12" s="683" t="s">
        <v>191</v>
      </c>
      <c r="CE12" s="680"/>
      <c r="CF12" s="680"/>
      <c r="CG12" s="680"/>
      <c r="CH12" s="680"/>
      <c r="CI12" s="680"/>
      <c r="CJ12" s="680"/>
      <c r="CK12" s="680"/>
      <c r="CL12" s="680"/>
      <c r="CM12" s="680"/>
      <c r="CN12" s="680"/>
      <c r="CO12" s="680"/>
      <c r="CP12" s="680"/>
      <c r="CQ12" s="681"/>
      <c r="CR12" s="636">
        <v>24946</v>
      </c>
      <c r="CS12" s="637"/>
      <c r="CT12" s="637"/>
      <c r="CU12" s="637"/>
      <c r="CV12" s="637"/>
      <c r="CW12" s="637"/>
      <c r="CX12" s="637"/>
      <c r="CY12" s="638"/>
      <c r="CZ12" s="673">
        <v>0.4</v>
      </c>
      <c r="DA12" s="673"/>
      <c r="DB12" s="673"/>
      <c r="DC12" s="673"/>
      <c r="DD12" s="642" t="s">
        <v>66</v>
      </c>
      <c r="DE12" s="637"/>
      <c r="DF12" s="637"/>
      <c r="DG12" s="637"/>
      <c r="DH12" s="637"/>
      <c r="DI12" s="637"/>
      <c r="DJ12" s="637"/>
      <c r="DK12" s="637"/>
      <c r="DL12" s="637"/>
      <c r="DM12" s="637"/>
      <c r="DN12" s="637"/>
      <c r="DO12" s="637"/>
      <c r="DP12" s="638"/>
      <c r="DQ12" s="642">
        <v>23309</v>
      </c>
      <c r="DR12" s="637"/>
      <c r="DS12" s="637"/>
      <c r="DT12" s="637"/>
      <c r="DU12" s="637"/>
      <c r="DV12" s="637"/>
      <c r="DW12" s="637"/>
      <c r="DX12" s="637"/>
      <c r="DY12" s="637"/>
      <c r="DZ12" s="637"/>
      <c r="EA12" s="637"/>
      <c r="EB12" s="637"/>
      <c r="EC12" s="682"/>
    </row>
    <row r="13" spans="2:143" ht="11.25" customHeight="1" x14ac:dyDescent="0.15">
      <c r="B13" s="633" t="s">
        <v>192</v>
      </c>
      <c r="C13" s="634"/>
      <c r="D13" s="634"/>
      <c r="E13" s="634"/>
      <c r="F13" s="634"/>
      <c r="G13" s="634"/>
      <c r="H13" s="634"/>
      <c r="I13" s="634"/>
      <c r="J13" s="634"/>
      <c r="K13" s="634"/>
      <c r="L13" s="634"/>
      <c r="M13" s="634"/>
      <c r="N13" s="634"/>
      <c r="O13" s="634"/>
      <c r="P13" s="634"/>
      <c r="Q13" s="635"/>
      <c r="R13" s="636" t="s">
        <v>175</v>
      </c>
      <c r="S13" s="637"/>
      <c r="T13" s="637"/>
      <c r="U13" s="637"/>
      <c r="V13" s="637"/>
      <c r="W13" s="637"/>
      <c r="X13" s="637"/>
      <c r="Y13" s="638"/>
      <c r="Z13" s="673" t="s">
        <v>66</v>
      </c>
      <c r="AA13" s="673"/>
      <c r="AB13" s="673"/>
      <c r="AC13" s="673"/>
      <c r="AD13" s="674" t="s">
        <v>175</v>
      </c>
      <c r="AE13" s="674"/>
      <c r="AF13" s="674"/>
      <c r="AG13" s="674"/>
      <c r="AH13" s="674"/>
      <c r="AI13" s="674"/>
      <c r="AJ13" s="674"/>
      <c r="AK13" s="674"/>
      <c r="AL13" s="639" t="s">
        <v>65</v>
      </c>
      <c r="AM13" s="640"/>
      <c r="AN13" s="640"/>
      <c r="AO13" s="675"/>
      <c r="AP13" s="633" t="s">
        <v>193</v>
      </c>
      <c r="AQ13" s="634"/>
      <c r="AR13" s="634"/>
      <c r="AS13" s="634"/>
      <c r="AT13" s="634"/>
      <c r="AU13" s="634"/>
      <c r="AV13" s="634"/>
      <c r="AW13" s="634"/>
      <c r="AX13" s="634"/>
      <c r="AY13" s="634"/>
      <c r="AZ13" s="634"/>
      <c r="BA13" s="634"/>
      <c r="BB13" s="634"/>
      <c r="BC13" s="634"/>
      <c r="BD13" s="634"/>
      <c r="BE13" s="634"/>
      <c r="BF13" s="635"/>
      <c r="BG13" s="636">
        <v>1913242</v>
      </c>
      <c r="BH13" s="637"/>
      <c r="BI13" s="637"/>
      <c r="BJ13" s="637"/>
      <c r="BK13" s="637"/>
      <c r="BL13" s="637"/>
      <c r="BM13" s="637"/>
      <c r="BN13" s="638"/>
      <c r="BO13" s="673">
        <v>55.9</v>
      </c>
      <c r="BP13" s="673"/>
      <c r="BQ13" s="673"/>
      <c r="BR13" s="673"/>
      <c r="BS13" s="642" t="s">
        <v>175</v>
      </c>
      <c r="BT13" s="637"/>
      <c r="BU13" s="637"/>
      <c r="BV13" s="637"/>
      <c r="BW13" s="637"/>
      <c r="BX13" s="637"/>
      <c r="BY13" s="637"/>
      <c r="BZ13" s="637"/>
      <c r="CA13" s="637"/>
      <c r="CB13" s="682"/>
      <c r="CD13" s="683" t="s">
        <v>194</v>
      </c>
      <c r="CE13" s="680"/>
      <c r="CF13" s="680"/>
      <c r="CG13" s="680"/>
      <c r="CH13" s="680"/>
      <c r="CI13" s="680"/>
      <c r="CJ13" s="680"/>
      <c r="CK13" s="680"/>
      <c r="CL13" s="680"/>
      <c r="CM13" s="680"/>
      <c r="CN13" s="680"/>
      <c r="CO13" s="680"/>
      <c r="CP13" s="680"/>
      <c r="CQ13" s="681"/>
      <c r="CR13" s="636">
        <v>735288</v>
      </c>
      <c r="CS13" s="637"/>
      <c r="CT13" s="637"/>
      <c r="CU13" s="637"/>
      <c r="CV13" s="637"/>
      <c r="CW13" s="637"/>
      <c r="CX13" s="637"/>
      <c r="CY13" s="638"/>
      <c r="CZ13" s="673">
        <v>10.9</v>
      </c>
      <c r="DA13" s="673"/>
      <c r="DB13" s="673"/>
      <c r="DC13" s="673"/>
      <c r="DD13" s="642">
        <v>323654</v>
      </c>
      <c r="DE13" s="637"/>
      <c r="DF13" s="637"/>
      <c r="DG13" s="637"/>
      <c r="DH13" s="637"/>
      <c r="DI13" s="637"/>
      <c r="DJ13" s="637"/>
      <c r="DK13" s="637"/>
      <c r="DL13" s="637"/>
      <c r="DM13" s="637"/>
      <c r="DN13" s="637"/>
      <c r="DO13" s="637"/>
      <c r="DP13" s="638"/>
      <c r="DQ13" s="642">
        <v>662756</v>
      </c>
      <c r="DR13" s="637"/>
      <c r="DS13" s="637"/>
      <c r="DT13" s="637"/>
      <c r="DU13" s="637"/>
      <c r="DV13" s="637"/>
      <c r="DW13" s="637"/>
      <c r="DX13" s="637"/>
      <c r="DY13" s="637"/>
      <c r="DZ13" s="637"/>
      <c r="EA13" s="637"/>
      <c r="EB13" s="637"/>
      <c r="EC13" s="682"/>
    </row>
    <row r="14" spans="2:143" ht="11.25" customHeight="1" x14ac:dyDescent="0.15">
      <c r="B14" s="633" t="s">
        <v>195</v>
      </c>
      <c r="C14" s="634"/>
      <c r="D14" s="634"/>
      <c r="E14" s="634"/>
      <c r="F14" s="634"/>
      <c r="G14" s="634"/>
      <c r="H14" s="634"/>
      <c r="I14" s="634"/>
      <c r="J14" s="634"/>
      <c r="K14" s="634"/>
      <c r="L14" s="634"/>
      <c r="M14" s="634"/>
      <c r="N14" s="634"/>
      <c r="O14" s="634"/>
      <c r="P14" s="634"/>
      <c r="Q14" s="635"/>
      <c r="R14" s="636">
        <v>26711</v>
      </c>
      <c r="S14" s="637"/>
      <c r="T14" s="637"/>
      <c r="U14" s="637"/>
      <c r="V14" s="637"/>
      <c r="W14" s="637"/>
      <c r="X14" s="637"/>
      <c r="Y14" s="638"/>
      <c r="Z14" s="673">
        <v>0.4</v>
      </c>
      <c r="AA14" s="673"/>
      <c r="AB14" s="673"/>
      <c r="AC14" s="673"/>
      <c r="AD14" s="674">
        <v>26711</v>
      </c>
      <c r="AE14" s="674"/>
      <c r="AF14" s="674"/>
      <c r="AG14" s="674"/>
      <c r="AH14" s="674"/>
      <c r="AI14" s="674"/>
      <c r="AJ14" s="674"/>
      <c r="AK14" s="674"/>
      <c r="AL14" s="639">
        <v>0.6</v>
      </c>
      <c r="AM14" s="640"/>
      <c r="AN14" s="640"/>
      <c r="AO14" s="675"/>
      <c r="AP14" s="633" t="s">
        <v>196</v>
      </c>
      <c r="AQ14" s="634"/>
      <c r="AR14" s="634"/>
      <c r="AS14" s="634"/>
      <c r="AT14" s="634"/>
      <c r="AU14" s="634"/>
      <c r="AV14" s="634"/>
      <c r="AW14" s="634"/>
      <c r="AX14" s="634"/>
      <c r="AY14" s="634"/>
      <c r="AZ14" s="634"/>
      <c r="BA14" s="634"/>
      <c r="BB14" s="634"/>
      <c r="BC14" s="634"/>
      <c r="BD14" s="634"/>
      <c r="BE14" s="634"/>
      <c r="BF14" s="635"/>
      <c r="BG14" s="636">
        <v>71191</v>
      </c>
      <c r="BH14" s="637"/>
      <c r="BI14" s="637"/>
      <c r="BJ14" s="637"/>
      <c r="BK14" s="637"/>
      <c r="BL14" s="637"/>
      <c r="BM14" s="637"/>
      <c r="BN14" s="638"/>
      <c r="BO14" s="673">
        <v>2.1</v>
      </c>
      <c r="BP14" s="673"/>
      <c r="BQ14" s="673"/>
      <c r="BR14" s="673"/>
      <c r="BS14" s="642" t="s">
        <v>65</v>
      </c>
      <c r="BT14" s="637"/>
      <c r="BU14" s="637"/>
      <c r="BV14" s="637"/>
      <c r="BW14" s="637"/>
      <c r="BX14" s="637"/>
      <c r="BY14" s="637"/>
      <c r="BZ14" s="637"/>
      <c r="CA14" s="637"/>
      <c r="CB14" s="682"/>
      <c r="CD14" s="683" t="s">
        <v>197</v>
      </c>
      <c r="CE14" s="680"/>
      <c r="CF14" s="680"/>
      <c r="CG14" s="680"/>
      <c r="CH14" s="680"/>
      <c r="CI14" s="680"/>
      <c r="CJ14" s="680"/>
      <c r="CK14" s="680"/>
      <c r="CL14" s="680"/>
      <c r="CM14" s="680"/>
      <c r="CN14" s="680"/>
      <c r="CO14" s="680"/>
      <c r="CP14" s="680"/>
      <c r="CQ14" s="681"/>
      <c r="CR14" s="636">
        <v>540369</v>
      </c>
      <c r="CS14" s="637"/>
      <c r="CT14" s="637"/>
      <c r="CU14" s="637"/>
      <c r="CV14" s="637"/>
      <c r="CW14" s="637"/>
      <c r="CX14" s="637"/>
      <c r="CY14" s="638"/>
      <c r="CZ14" s="673">
        <v>8</v>
      </c>
      <c r="DA14" s="673"/>
      <c r="DB14" s="673"/>
      <c r="DC14" s="673"/>
      <c r="DD14" s="642">
        <v>2567</v>
      </c>
      <c r="DE14" s="637"/>
      <c r="DF14" s="637"/>
      <c r="DG14" s="637"/>
      <c r="DH14" s="637"/>
      <c r="DI14" s="637"/>
      <c r="DJ14" s="637"/>
      <c r="DK14" s="637"/>
      <c r="DL14" s="637"/>
      <c r="DM14" s="637"/>
      <c r="DN14" s="637"/>
      <c r="DO14" s="637"/>
      <c r="DP14" s="638"/>
      <c r="DQ14" s="642">
        <v>522888</v>
      </c>
      <c r="DR14" s="637"/>
      <c r="DS14" s="637"/>
      <c r="DT14" s="637"/>
      <c r="DU14" s="637"/>
      <c r="DV14" s="637"/>
      <c r="DW14" s="637"/>
      <c r="DX14" s="637"/>
      <c r="DY14" s="637"/>
      <c r="DZ14" s="637"/>
      <c r="EA14" s="637"/>
      <c r="EB14" s="637"/>
      <c r="EC14" s="682"/>
    </row>
    <row r="15" spans="2:143" ht="11.25" customHeight="1" x14ac:dyDescent="0.15">
      <c r="B15" s="633" t="s">
        <v>198</v>
      </c>
      <c r="C15" s="634"/>
      <c r="D15" s="634"/>
      <c r="E15" s="634"/>
      <c r="F15" s="634"/>
      <c r="G15" s="634"/>
      <c r="H15" s="634"/>
      <c r="I15" s="634"/>
      <c r="J15" s="634"/>
      <c r="K15" s="634"/>
      <c r="L15" s="634"/>
      <c r="M15" s="634"/>
      <c r="N15" s="634"/>
      <c r="O15" s="634"/>
      <c r="P15" s="634"/>
      <c r="Q15" s="635"/>
      <c r="R15" s="636" t="s">
        <v>175</v>
      </c>
      <c r="S15" s="637"/>
      <c r="T15" s="637"/>
      <c r="U15" s="637"/>
      <c r="V15" s="637"/>
      <c r="W15" s="637"/>
      <c r="X15" s="637"/>
      <c r="Y15" s="638"/>
      <c r="Z15" s="673" t="s">
        <v>115</v>
      </c>
      <c r="AA15" s="673"/>
      <c r="AB15" s="673"/>
      <c r="AC15" s="673"/>
      <c r="AD15" s="674" t="s">
        <v>175</v>
      </c>
      <c r="AE15" s="674"/>
      <c r="AF15" s="674"/>
      <c r="AG15" s="674"/>
      <c r="AH15" s="674"/>
      <c r="AI15" s="674"/>
      <c r="AJ15" s="674"/>
      <c r="AK15" s="674"/>
      <c r="AL15" s="639" t="s">
        <v>115</v>
      </c>
      <c r="AM15" s="640"/>
      <c r="AN15" s="640"/>
      <c r="AO15" s="675"/>
      <c r="AP15" s="633" t="s">
        <v>199</v>
      </c>
      <c r="AQ15" s="634"/>
      <c r="AR15" s="634"/>
      <c r="AS15" s="634"/>
      <c r="AT15" s="634"/>
      <c r="AU15" s="634"/>
      <c r="AV15" s="634"/>
      <c r="AW15" s="634"/>
      <c r="AX15" s="634"/>
      <c r="AY15" s="634"/>
      <c r="AZ15" s="634"/>
      <c r="BA15" s="634"/>
      <c r="BB15" s="634"/>
      <c r="BC15" s="634"/>
      <c r="BD15" s="634"/>
      <c r="BE15" s="634"/>
      <c r="BF15" s="635"/>
      <c r="BG15" s="636">
        <v>170042</v>
      </c>
      <c r="BH15" s="637"/>
      <c r="BI15" s="637"/>
      <c r="BJ15" s="637"/>
      <c r="BK15" s="637"/>
      <c r="BL15" s="637"/>
      <c r="BM15" s="637"/>
      <c r="BN15" s="638"/>
      <c r="BO15" s="673">
        <v>5</v>
      </c>
      <c r="BP15" s="673"/>
      <c r="BQ15" s="673"/>
      <c r="BR15" s="673"/>
      <c r="BS15" s="642" t="s">
        <v>66</v>
      </c>
      <c r="BT15" s="637"/>
      <c r="BU15" s="637"/>
      <c r="BV15" s="637"/>
      <c r="BW15" s="637"/>
      <c r="BX15" s="637"/>
      <c r="BY15" s="637"/>
      <c r="BZ15" s="637"/>
      <c r="CA15" s="637"/>
      <c r="CB15" s="682"/>
      <c r="CD15" s="683" t="s">
        <v>200</v>
      </c>
      <c r="CE15" s="680"/>
      <c r="CF15" s="680"/>
      <c r="CG15" s="680"/>
      <c r="CH15" s="680"/>
      <c r="CI15" s="680"/>
      <c r="CJ15" s="680"/>
      <c r="CK15" s="680"/>
      <c r="CL15" s="680"/>
      <c r="CM15" s="680"/>
      <c r="CN15" s="680"/>
      <c r="CO15" s="680"/>
      <c r="CP15" s="680"/>
      <c r="CQ15" s="681"/>
      <c r="CR15" s="636">
        <v>772481</v>
      </c>
      <c r="CS15" s="637"/>
      <c r="CT15" s="637"/>
      <c r="CU15" s="637"/>
      <c r="CV15" s="637"/>
      <c r="CW15" s="637"/>
      <c r="CX15" s="637"/>
      <c r="CY15" s="638"/>
      <c r="CZ15" s="673">
        <v>11.5</v>
      </c>
      <c r="DA15" s="673"/>
      <c r="DB15" s="673"/>
      <c r="DC15" s="673"/>
      <c r="DD15" s="642">
        <v>46601</v>
      </c>
      <c r="DE15" s="637"/>
      <c r="DF15" s="637"/>
      <c r="DG15" s="637"/>
      <c r="DH15" s="637"/>
      <c r="DI15" s="637"/>
      <c r="DJ15" s="637"/>
      <c r="DK15" s="637"/>
      <c r="DL15" s="637"/>
      <c r="DM15" s="637"/>
      <c r="DN15" s="637"/>
      <c r="DO15" s="637"/>
      <c r="DP15" s="638"/>
      <c r="DQ15" s="642">
        <v>710370</v>
      </c>
      <c r="DR15" s="637"/>
      <c r="DS15" s="637"/>
      <c r="DT15" s="637"/>
      <c r="DU15" s="637"/>
      <c r="DV15" s="637"/>
      <c r="DW15" s="637"/>
      <c r="DX15" s="637"/>
      <c r="DY15" s="637"/>
      <c r="DZ15" s="637"/>
      <c r="EA15" s="637"/>
      <c r="EB15" s="637"/>
      <c r="EC15" s="682"/>
    </row>
    <row r="16" spans="2:143" ht="11.25" customHeight="1" x14ac:dyDescent="0.15">
      <c r="B16" s="633" t="s">
        <v>201</v>
      </c>
      <c r="C16" s="634"/>
      <c r="D16" s="634"/>
      <c r="E16" s="634"/>
      <c r="F16" s="634"/>
      <c r="G16" s="634"/>
      <c r="H16" s="634"/>
      <c r="I16" s="634"/>
      <c r="J16" s="634"/>
      <c r="K16" s="634"/>
      <c r="L16" s="634"/>
      <c r="M16" s="634"/>
      <c r="N16" s="634"/>
      <c r="O16" s="634"/>
      <c r="P16" s="634"/>
      <c r="Q16" s="635"/>
      <c r="R16" s="636">
        <v>8084</v>
      </c>
      <c r="S16" s="637"/>
      <c r="T16" s="637"/>
      <c r="U16" s="637"/>
      <c r="V16" s="637"/>
      <c r="W16" s="637"/>
      <c r="X16" s="637"/>
      <c r="Y16" s="638"/>
      <c r="Z16" s="673">
        <v>0.1</v>
      </c>
      <c r="AA16" s="673"/>
      <c r="AB16" s="673"/>
      <c r="AC16" s="673"/>
      <c r="AD16" s="674">
        <v>8084</v>
      </c>
      <c r="AE16" s="674"/>
      <c r="AF16" s="674"/>
      <c r="AG16" s="674"/>
      <c r="AH16" s="674"/>
      <c r="AI16" s="674"/>
      <c r="AJ16" s="674"/>
      <c r="AK16" s="674"/>
      <c r="AL16" s="639">
        <v>0.2</v>
      </c>
      <c r="AM16" s="640"/>
      <c r="AN16" s="640"/>
      <c r="AO16" s="675"/>
      <c r="AP16" s="633" t="s">
        <v>202</v>
      </c>
      <c r="AQ16" s="634"/>
      <c r="AR16" s="634"/>
      <c r="AS16" s="634"/>
      <c r="AT16" s="634"/>
      <c r="AU16" s="634"/>
      <c r="AV16" s="634"/>
      <c r="AW16" s="634"/>
      <c r="AX16" s="634"/>
      <c r="AY16" s="634"/>
      <c r="AZ16" s="634"/>
      <c r="BA16" s="634"/>
      <c r="BB16" s="634"/>
      <c r="BC16" s="634"/>
      <c r="BD16" s="634"/>
      <c r="BE16" s="634"/>
      <c r="BF16" s="635"/>
      <c r="BG16" s="636" t="s">
        <v>66</v>
      </c>
      <c r="BH16" s="637"/>
      <c r="BI16" s="637"/>
      <c r="BJ16" s="637"/>
      <c r="BK16" s="637"/>
      <c r="BL16" s="637"/>
      <c r="BM16" s="637"/>
      <c r="BN16" s="638"/>
      <c r="BO16" s="673" t="s">
        <v>66</v>
      </c>
      <c r="BP16" s="673"/>
      <c r="BQ16" s="673"/>
      <c r="BR16" s="673"/>
      <c r="BS16" s="642" t="s">
        <v>65</v>
      </c>
      <c r="BT16" s="637"/>
      <c r="BU16" s="637"/>
      <c r="BV16" s="637"/>
      <c r="BW16" s="637"/>
      <c r="BX16" s="637"/>
      <c r="BY16" s="637"/>
      <c r="BZ16" s="637"/>
      <c r="CA16" s="637"/>
      <c r="CB16" s="682"/>
      <c r="CD16" s="683" t="s">
        <v>203</v>
      </c>
      <c r="CE16" s="680"/>
      <c r="CF16" s="680"/>
      <c r="CG16" s="680"/>
      <c r="CH16" s="680"/>
      <c r="CI16" s="680"/>
      <c r="CJ16" s="680"/>
      <c r="CK16" s="680"/>
      <c r="CL16" s="680"/>
      <c r="CM16" s="680"/>
      <c r="CN16" s="680"/>
      <c r="CO16" s="680"/>
      <c r="CP16" s="680"/>
      <c r="CQ16" s="681"/>
      <c r="CR16" s="636">
        <v>7943</v>
      </c>
      <c r="CS16" s="637"/>
      <c r="CT16" s="637"/>
      <c r="CU16" s="637"/>
      <c r="CV16" s="637"/>
      <c r="CW16" s="637"/>
      <c r="CX16" s="637"/>
      <c r="CY16" s="638"/>
      <c r="CZ16" s="673">
        <v>0.1</v>
      </c>
      <c r="DA16" s="673"/>
      <c r="DB16" s="673"/>
      <c r="DC16" s="673"/>
      <c r="DD16" s="642" t="s">
        <v>175</v>
      </c>
      <c r="DE16" s="637"/>
      <c r="DF16" s="637"/>
      <c r="DG16" s="637"/>
      <c r="DH16" s="637"/>
      <c r="DI16" s="637"/>
      <c r="DJ16" s="637"/>
      <c r="DK16" s="637"/>
      <c r="DL16" s="637"/>
      <c r="DM16" s="637"/>
      <c r="DN16" s="637"/>
      <c r="DO16" s="637"/>
      <c r="DP16" s="638"/>
      <c r="DQ16" s="642">
        <v>7943</v>
      </c>
      <c r="DR16" s="637"/>
      <c r="DS16" s="637"/>
      <c r="DT16" s="637"/>
      <c r="DU16" s="637"/>
      <c r="DV16" s="637"/>
      <c r="DW16" s="637"/>
      <c r="DX16" s="637"/>
      <c r="DY16" s="637"/>
      <c r="DZ16" s="637"/>
      <c r="EA16" s="637"/>
      <c r="EB16" s="637"/>
      <c r="EC16" s="682"/>
    </row>
    <row r="17" spans="2:133" ht="11.25" customHeight="1" x14ac:dyDescent="0.15">
      <c r="B17" s="633" t="s">
        <v>204</v>
      </c>
      <c r="C17" s="634"/>
      <c r="D17" s="634"/>
      <c r="E17" s="634"/>
      <c r="F17" s="634"/>
      <c r="G17" s="634"/>
      <c r="H17" s="634"/>
      <c r="I17" s="634"/>
      <c r="J17" s="634"/>
      <c r="K17" s="634"/>
      <c r="L17" s="634"/>
      <c r="M17" s="634"/>
      <c r="N17" s="634"/>
      <c r="O17" s="634"/>
      <c r="P17" s="634"/>
      <c r="Q17" s="635"/>
      <c r="R17" s="636">
        <v>45606</v>
      </c>
      <c r="S17" s="637"/>
      <c r="T17" s="637"/>
      <c r="U17" s="637"/>
      <c r="V17" s="637"/>
      <c r="W17" s="637"/>
      <c r="X17" s="637"/>
      <c r="Y17" s="638"/>
      <c r="Z17" s="673">
        <v>0.6</v>
      </c>
      <c r="AA17" s="673"/>
      <c r="AB17" s="673"/>
      <c r="AC17" s="673"/>
      <c r="AD17" s="674">
        <v>45606</v>
      </c>
      <c r="AE17" s="674"/>
      <c r="AF17" s="674"/>
      <c r="AG17" s="674"/>
      <c r="AH17" s="674"/>
      <c r="AI17" s="674"/>
      <c r="AJ17" s="674"/>
      <c r="AK17" s="674"/>
      <c r="AL17" s="639">
        <v>0.9</v>
      </c>
      <c r="AM17" s="640"/>
      <c r="AN17" s="640"/>
      <c r="AO17" s="675"/>
      <c r="AP17" s="633" t="s">
        <v>205</v>
      </c>
      <c r="AQ17" s="634"/>
      <c r="AR17" s="634"/>
      <c r="AS17" s="634"/>
      <c r="AT17" s="634"/>
      <c r="AU17" s="634"/>
      <c r="AV17" s="634"/>
      <c r="AW17" s="634"/>
      <c r="AX17" s="634"/>
      <c r="AY17" s="634"/>
      <c r="AZ17" s="634"/>
      <c r="BA17" s="634"/>
      <c r="BB17" s="634"/>
      <c r="BC17" s="634"/>
      <c r="BD17" s="634"/>
      <c r="BE17" s="634"/>
      <c r="BF17" s="635"/>
      <c r="BG17" s="636" t="s">
        <v>66</v>
      </c>
      <c r="BH17" s="637"/>
      <c r="BI17" s="637"/>
      <c r="BJ17" s="637"/>
      <c r="BK17" s="637"/>
      <c r="BL17" s="637"/>
      <c r="BM17" s="637"/>
      <c r="BN17" s="638"/>
      <c r="BO17" s="673" t="s">
        <v>175</v>
      </c>
      <c r="BP17" s="673"/>
      <c r="BQ17" s="673"/>
      <c r="BR17" s="673"/>
      <c r="BS17" s="642" t="s">
        <v>66</v>
      </c>
      <c r="BT17" s="637"/>
      <c r="BU17" s="637"/>
      <c r="BV17" s="637"/>
      <c r="BW17" s="637"/>
      <c r="BX17" s="637"/>
      <c r="BY17" s="637"/>
      <c r="BZ17" s="637"/>
      <c r="CA17" s="637"/>
      <c r="CB17" s="682"/>
      <c r="CD17" s="683" t="s">
        <v>206</v>
      </c>
      <c r="CE17" s="680"/>
      <c r="CF17" s="680"/>
      <c r="CG17" s="680"/>
      <c r="CH17" s="680"/>
      <c r="CI17" s="680"/>
      <c r="CJ17" s="680"/>
      <c r="CK17" s="680"/>
      <c r="CL17" s="680"/>
      <c r="CM17" s="680"/>
      <c r="CN17" s="680"/>
      <c r="CO17" s="680"/>
      <c r="CP17" s="680"/>
      <c r="CQ17" s="681"/>
      <c r="CR17" s="636">
        <v>609415</v>
      </c>
      <c r="CS17" s="637"/>
      <c r="CT17" s="637"/>
      <c r="CU17" s="637"/>
      <c r="CV17" s="637"/>
      <c r="CW17" s="637"/>
      <c r="CX17" s="637"/>
      <c r="CY17" s="638"/>
      <c r="CZ17" s="673">
        <v>9.1</v>
      </c>
      <c r="DA17" s="673"/>
      <c r="DB17" s="673"/>
      <c r="DC17" s="673"/>
      <c r="DD17" s="642" t="s">
        <v>66</v>
      </c>
      <c r="DE17" s="637"/>
      <c r="DF17" s="637"/>
      <c r="DG17" s="637"/>
      <c r="DH17" s="637"/>
      <c r="DI17" s="637"/>
      <c r="DJ17" s="637"/>
      <c r="DK17" s="637"/>
      <c r="DL17" s="637"/>
      <c r="DM17" s="637"/>
      <c r="DN17" s="637"/>
      <c r="DO17" s="637"/>
      <c r="DP17" s="638"/>
      <c r="DQ17" s="642">
        <v>609415</v>
      </c>
      <c r="DR17" s="637"/>
      <c r="DS17" s="637"/>
      <c r="DT17" s="637"/>
      <c r="DU17" s="637"/>
      <c r="DV17" s="637"/>
      <c r="DW17" s="637"/>
      <c r="DX17" s="637"/>
      <c r="DY17" s="637"/>
      <c r="DZ17" s="637"/>
      <c r="EA17" s="637"/>
      <c r="EB17" s="637"/>
      <c r="EC17" s="682"/>
    </row>
    <row r="18" spans="2:133" ht="11.25" customHeight="1" x14ac:dyDescent="0.15">
      <c r="B18" s="633" t="s">
        <v>207</v>
      </c>
      <c r="C18" s="634"/>
      <c r="D18" s="634"/>
      <c r="E18" s="634"/>
      <c r="F18" s="634"/>
      <c r="G18" s="634"/>
      <c r="H18" s="634"/>
      <c r="I18" s="634"/>
      <c r="J18" s="634"/>
      <c r="K18" s="634"/>
      <c r="L18" s="634"/>
      <c r="M18" s="634"/>
      <c r="N18" s="634"/>
      <c r="O18" s="634"/>
      <c r="P18" s="634"/>
      <c r="Q18" s="635"/>
      <c r="R18" s="636">
        <v>11372</v>
      </c>
      <c r="S18" s="637"/>
      <c r="T18" s="637"/>
      <c r="U18" s="637"/>
      <c r="V18" s="637"/>
      <c r="W18" s="637"/>
      <c r="X18" s="637"/>
      <c r="Y18" s="638"/>
      <c r="Z18" s="673">
        <v>0.2</v>
      </c>
      <c r="AA18" s="673"/>
      <c r="AB18" s="673"/>
      <c r="AC18" s="673"/>
      <c r="AD18" s="674">
        <v>11372</v>
      </c>
      <c r="AE18" s="674"/>
      <c r="AF18" s="674"/>
      <c r="AG18" s="674"/>
      <c r="AH18" s="674"/>
      <c r="AI18" s="674"/>
      <c r="AJ18" s="674"/>
      <c r="AK18" s="674"/>
      <c r="AL18" s="639">
        <v>0.2</v>
      </c>
      <c r="AM18" s="640"/>
      <c r="AN18" s="640"/>
      <c r="AO18" s="675"/>
      <c r="AP18" s="633" t="s">
        <v>208</v>
      </c>
      <c r="AQ18" s="634"/>
      <c r="AR18" s="634"/>
      <c r="AS18" s="634"/>
      <c r="AT18" s="634"/>
      <c r="AU18" s="634"/>
      <c r="AV18" s="634"/>
      <c r="AW18" s="634"/>
      <c r="AX18" s="634"/>
      <c r="AY18" s="634"/>
      <c r="AZ18" s="634"/>
      <c r="BA18" s="634"/>
      <c r="BB18" s="634"/>
      <c r="BC18" s="634"/>
      <c r="BD18" s="634"/>
      <c r="BE18" s="634"/>
      <c r="BF18" s="635"/>
      <c r="BG18" s="636" t="s">
        <v>175</v>
      </c>
      <c r="BH18" s="637"/>
      <c r="BI18" s="637"/>
      <c r="BJ18" s="637"/>
      <c r="BK18" s="637"/>
      <c r="BL18" s="637"/>
      <c r="BM18" s="637"/>
      <c r="BN18" s="638"/>
      <c r="BO18" s="673" t="s">
        <v>66</v>
      </c>
      <c r="BP18" s="673"/>
      <c r="BQ18" s="673"/>
      <c r="BR18" s="673"/>
      <c r="BS18" s="642" t="s">
        <v>115</v>
      </c>
      <c r="BT18" s="637"/>
      <c r="BU18" s="637"/>
      <c r="BV18" s="637"/>
      <c r="BW18" s="637"/>
      <c r="BX18" s="637"/>
      <c r="BY18" s="637"/>
      <c r="BZ18" s="637"/>
      <c r="CA18" s="637"/>
      <c r="CB18" s="682"/>
      <c r="CD18" s="683" t="s">
        <v>209</v>
      </c>
      <c r="CE18" s="680"/>
      <c r="CF18" s="680"/>
      <c r="CG18" s="680"/>
      <c r="CH18" s="680"/>
      <c r="CI18" s="680"/>
      <c r="CJ18" s="680"/>
      <c r="CK18" s="680"/>
      <c r="CL18" s="680"/>
      <c r="CM18" s="680"/>
      <c r="CN18" s="680"/>
      <c r="CO18" s="680"/>
      <c r="CP18" s="680"/>
      <c r="CQ18" s="681"/>
      <c r="CR18" s="636" t="s">
        <v>65</v>
      </c>
      <c r="CS18" s="637"/>
      <c r="CT18" s="637"/>
      <c r="CU18" s="637"/>
      <c r="CV18" s="637"/>
      <c r="CW18" s="637"/>
      <c r="CX18" s="637"/>
      <c r="CY18" s="638"/>
      <c r="CZ18" s="673" t="s">
        <v>175</v>
      </c>
      <c r="DA18" s="673"/>
      <c r="DB18" s="673"/>
      <c r="DC18" s="673"/>
      <c r="DD18" s="642" t="s">
        <v>175</v>
      </c>
      <c r="DE18" s="637"/>
      <c r="DF18" s="637"/>
      <c r="DG18" s="637"/>
      <c r="DH18" s="637"/>
      <c r="DI18" s="637"/>
      <c r="DJ18" s="637"/>
      <c r="DK18" s="637"/>
      <c r="DL18" s="637"/>
      <c r="DM18" s="637"/>
      <c r="DN18" s="637"/>
      <c r="DO18" s="637"/>
      <c r="DP18" s="638"/>
      <c r="DQ18" s="642" t="s">
        <v>175</v>
      </c>
      <c r="DR18" s="637"/>
      <c r="DS18" s="637"/>
      <c r="DT18" s="637"/>
      <c r="DU18" s="637"/>
      <c r="DV18" s="637"/>
      <c r="DW18" s="637"/>
      <c r="DX18" s="637"/>
      <c r="DY18" s="637"/>
      <c r="DZ18" s="637"/>
      <c r="EA18" s="637"/>
      <c r="EB18" s="637"/>
      <c r="EC18" s="682"/>
    </row>
    <row r="19" spans="2:133" ht="11.25" customHeight="1" x14ac:dyDescent="0.15">
      <c r="B19" s="633" t="s">
        <v>210</v>
      </c>
      <c r="C19" s="634"/>
      <c r="D19" s="634"/>
      <c r="E19" s="634"/>
      <c r="F19" s="634"/>
      <c r="G19" s="634"/>
      <c r="H19" s="634"/>
      <c r="I19" s="634"/>
      <c r="J19" s="634"/>
      <c r="K19" s="634"/>
      <c r="L19" s="634"/>
      <c r="M19" s="634"/>
      <c r="N19" s="634"/>
      <c r="O19" s="634"/>
      <c r="P19" s="634"/>
      <c r="Q19" s="635"/>
      <c r="R19" s="636">
        <v>3401</v>
      </c>
      <c r="S19" s="637"/>
      <c r="T19" s="637"/>
      <c r="U19" s="637"/>
      <c r="V19" s="637"/>
      <c r="W19" s="637"/>
      <c r="X19" s="637"/>
      <c r="Y19" s="638"/>
      <c r="Z19" s="673">
        <v>0</v>
      </c>
      <c r="AA19" s="673"/>
      <c r="AB19" s="673"/>
      <c r="AC19" s="673"/>
      <c r="AD19" s="674">
        <v>3401</v>
      </c>
      <c r="AE19" s="674"/>
      <c r="AF19" s="674"/>
      <c r="AG19" s="674"/>
      <c r="AH19" s="674"/>
      <c r="AI19" s="674"/>
      <c r="AJ19" s="674"/>
      <c r="AK19" s="674"/>
      <c r="AL19" s="639">
        <v>0.1</v>
      </c>
      <c r="AM19" s="640"/>
      <c r="AN19" s="640"/>
      <c r="AO19" s="675"/>
      <c r="AP19" s="633" t="s">
        <v>211</v>
      </c>
      <c r="AQ19" s="634"/>
      <c r="AR19" s="634"/>
      <c r="AS19" s="634"/>
      <c r="AT19" s="634"/>
      <c r="AU19" s="634"/>
      <c r="AV19" s="634"/>
      <c r="AW19" s="634"/>
      <c r="AX19" s="634"/>
      <c r="AY19" s="634"/>
      <c r="AZ19" s="634"/>
      <c r="BA19" s="634"/>
      <c r="BB19" s="634"/>
      <c r="BC19" s="634"/>
      <c r="BD19" s="634"/>
      <c r="BE19" s="634"/>
      <c r="BF19" s="635"/>
      <c r="BG19" s="636" t="s">
        <v>65</v>
      </c>
      <c r="BH19" s="637"/>
      <c r="BI19" s="637"/>
      <c r="BJ19" s="637"/>
      <c r="BK19" s="637"/>
      <c r="BL19" s="637"/>
      <c r="BM19" s="637"/>
      <c r="BN19" s="638"/>
      <c r="BO19" s="673" t="s">
        <v>66</v>
      </c>
      <c r="BP19" s="673"/>
      <c r="BQ19" s="673"/>
      <c r="BR19" s="673"/>
      <c r="BS19" s="642" t="s">
        <v>65</v>
      </c>
      <c r="BT19" s="637"/>
      <c r="BU19" s="637"/>
      <c r="BV19" s="637"/>
      <c r="BW19" s="637"/>
      <c r="BX19" s="637"/>
      <c r="BY19" s="637"/>
      <c r="BZ19" s="637"/>
      <c r="CA19" s="637"/>
      <c r="CB19" s="682"/>
      <c r="CD19" s="683" t="s">
        <v>212</v>
      </c>
      <c r="CE19" s="680"/>
      <c r="CF19" s="680"/>
      <c r="CG19" s="680"/>
      <c r="CH19" s="680"/>
      <c r="CI19" s="680"/>
      <c r="CJ19" s="680"/>
      <c r="CK19" s="680"/>
      <c r="CL19" s="680"/>
      <c r="CM19" s="680"/>
      <c r="CN19" s="680"/>
      <c r="CO19" s="680"/>
      <c r="CP19" s="680"/>
      <c r="CQ19" s="681"/>
      <c r="CR19" s="636" t="s">
        <v>65</v>
      </c>
      <c r="CS19" s="637"/>
      <c r="CT19" s="637"/>
      <c r="CU19" s="637"/>
      <c r="CV19" s="637"/>
      <c r="CW19" s="637"/>
      <c r="CX19" s="637"/>
      <c r="CY19" s="638"/>
      <c r="CZ19" s="673" t="s">
        <v>66</v>
      </c>
      <c r="DA19" s="673"/>
      <c r="DB19" s="673"/>
      <c r="DC19" s="673"/>
      <c r="DD19" s="642" t="s">
        <v>175</v>
      </c>
      <c r="DE19" s="637"/>
      <c r="DF19" s="637"/>
      <c r="DG19" s="637"/>
      <c r="DH19" s="637"/>
      <c r="DI19" s="637"/>
      <c r="DJ19" s="637"/>
      <c r="DK19" s="637"/>
      <c r="DL19" s="637"/>
      <c r="DM19" s="637"/>
      <c r="DN19" s="637"/>
      <c r="DO19" s="637"/>
      <c r="DP19" s="638"/>
      <c r="DQ19" s="642" t="s">
        <v>65</v>
      </c>
      <c r="DR19" s="637"/>
      <c r="DS19" s="637"/>
      <c r="DT19" s="637"/>
      <c r="DU19" s="637"/>
      <c r="DV19" s="637"/>
      <c r="DW19" s="637"/>
      <c r="DX19" s="637"/>
      <c r="DY19" s="637"/>
      <c r="DZ19" s="637"/>
      <c r="EA19" s="637"/>
      <c r="EB19" s="637"/>
      <c r="EC19" s="682"/>
    </row>
    <row r="20" spans="2:133" ht="11.25" customHeight="1" x14ac:dyDescent="0.15">
      <c r="B20" s="633" t="s">
        <v>213</v>
      </c>
      <c r="C20" s="634"/>
      <c r="D20" s="634"/>
      <c r="E20" s="634"/>
      <c r="F20" s="634"/>
      <c r="G20" s="634"/>
      <c r="H20" s="634"/>
      <c r="I20" s="634"/>
      <c r="J20" s="634"/>
      <c r="K20" s="634"/>
      <c r="L20" s="634"/>
      <c r="M20" s="634"/>
      <c r="N20" s="634"/>
      <c r="O20" s="634"/>
      <c r="P20" s="634"/>
      <c r="Q20" s="635"/>
      <c r="R20" s="636">
        <v>769</v>
      </c>
      <c r="S20" s="637"/>
      <c r="T20" s="637"/>
      <c r="U20" s="637"/>
      <c r="V20" s="637"/>
      <c r="W20" s="637"/>
      <c r="X20" s="637"/>
      <c r="Y20" s="638"/>
      <c r="Z20" s="673">
        <v>0</v>
      </c>
      <c r="AA20" s="673"/>
      <c r="AB20" s="673"/>
      <c r="AC20" s="673"/>
      <c r="AD20" s="674">
        <v>769</v>
      </c>
      <c r="AE20" s="674"/>
      <c r="AF20" s="674"/>
      <c r="AG20" s="674"/>
      <c r="AH20" s="674"/>
      <c r="AI20" s="674"/>
      <c r="AJ20" s="674"/>
      <c r="AK20" s="674"/>
      <c r="AL20" s="639">
        <v>0</v>
      </c>
      <c r="AM20" s="640"/>
      <c r="AN20" s="640"/>
      <c r="AO20" s="675"/>
      <c r="AP20" s="633" t="s">
        <v>214</v>
      </c>
      <c r="AQ20" s="634"/>
      <c r="AR20" s="634"/>
      <c r="AS20" s="634"/>
      <c r="AT20" s="634"/>
      <c r="AU20" s="634"/>
      <c r="AV20" s="634"/>
      <c r="AW20" s="634"/>
      <c r="AX20" s="634"/>
      <c r="AY20" s="634"/>
      <c r="AZ20" s="634"/>
      <c r="BA20" s="634"/>
      <c r="BB20" s="634"/>
      <c r="BC20" s="634"/>
      <c r="BD20" s="634"/>
      <c r="BE20" s="634"/>
      <c r="BF20" s="635"/>
      <c r="BG20" s="636" t="s">
        <v>175</v>
      </c>
      <c r="BH20" s="637"/>
      <c r="BI20" s="637"/>
      <c r="BJ20" s="637"/>
      <c r="BK20" s="637"/>
      <c r="BL20" s="637"/>
      <c r="BM20" s="637"/>
      <c r="BN20" s="638"/>
      <c r="BO20" s="673" t="s">
        <v>65</v>
      </c>
      <c r="BP20" s="673"/>
      <c r="BQ20" s="673"/>
      <c r="BR20" s="673"/>
      <c r="BS20" s="642" t="s">
        <v>115</v>
      </c>
      <c r="BT20" s="637"/>
      <c r="BU20" s="637"/>
      <c r="BV20" s="637"/>
      <c r="BW20" s="637"/>
      <c r="BX20" s="637"/>
      <c r="BY20" s="637"/>
      <c r="BZ20" s="637"/>
      <c r="CA20" s="637"/>
      <c r="CB20" s="682"/>
      <c r="CD20" s="683" t="s">
        <v>215</v>
      </c>
      <c r="CE20" s="680"/>
      <c r="CF20" s="680"/>
      <c r="CG20" s="680"/>
      <c r="CH20" s="680"/>
      <c r="CI20" s="680"/>
      <c r="CJ20" s="680"/>
      <c r="CK20" s="680"/>
      <c r="CL20" s="680"/>
      <c r="CM20" s="680"/>
      <c r="CN20" s="680"/>
      <c r="CO20" s="680"/>
      <c r="CP20" s="680"/>
      <c r="CQ20" s="681"/>
      <c r="CR20" s="636">
        <v>6720466</v>
      </c>
      <c r="CS20" s="637"/>
      <c r="CT20" s="637"/>
      <c r="CU20" s="637"/>
      <c r="CV20" s="637"/>
      <c r="CW20" s="637"/>
      <c r="CX20" s="637"/>
      <c r="CY20" s="638"/>
      <c r="CZ20" s="673">
        <v>100</v>
      </c>
      <c r="DA20" s="673"/>
      <c r="DB20" s="673"/>
      <c r="DC20" s="673"/>
      <c r="DD20" s="642">
        <v>491007</v>
      </c>
      <c r="DE20" s="637"/>
      <c r="DF20" s="637"/>
      <c r="DG20" s="637"/>
      <c r="DH20" s="637"/>
      <c r="DI20" s="637"/>
      <c r="DJ20" s="637"/>
      <c r="DK20" s="637"/>
      <c r="DL20" s="637"/>
      <c r="DM20" s="637"/>
      <c r="DN20" s="637"/>
      <c r="DO20" s="637"/>
      <c r="DP20" s="638"/>
      <c r="DQ20" s="642">
        <v>5320884</v>
      </c>
      <c r="DR20" s="637"/>
      <c r="DS20" s="637"/>
      <c r="DT20" s="637"/>
      <c r="DU20" s="637"/>
      <c r="DV20" s="637"/>
      <c r="DW20" s="637"/>
      <c r="DX20" s="637"/>
      <c r="DY20" s="637"/>
      <c r="DZ20" s="637"/>
      <c r="EA20" s="637"/>
      <c r="EB20" s="637"/>
      <c r="EC20" s="682"/>
    </row>
    <row r="21" spans="2:133" ht="11.25" customHeight="1" x14ac:dyDescent="0.15">
      <c r="B21" s="633" t="s">
        <v>216</v>
      </c>
      <c r="C21" s="634"/>
      <c r="D21" s="634"/>
      <c r="E21" s="634"/>
      <c r="F21" s="634"/>
      <c r="G21" s="634"/>
      <c r="H21" s="634"/>
      <c r="I21" s="634"/>
      <c r="J21" s="634"/>
      <c r="K21" s="634"/>
      <c r="L21" s="634"/>
      <c r="M21" s="634"/>
      <c r="N21" s="634"/>
      <c r="O21" s="634"/>
      <c r="P21" s="634"/>
      <c r="Q21" s="635"/>
      <c r="R21" s="636">
        <v>30064</v>
      </c>
      <c r="S21" s="637"/>
      <c r="T21" s="637"/>
      <c r="U21" s="637"/>
      <c r="V21" s="637"/>
      <c r="W21" s="637"/>
      <c r="X21" s="637"/>
      <c r="Y21" s="638"/>
      <c r="Z21" s="673">
        <v>0.4</v>
      </c>
      <c r="AA21" s="673"/>
      <c r="AB21" s="673"/>
      <c r="AC21" s="673"/>
      <c r="AD21" s="674">
        <v>30064</v>
      </c>
      <c r="AE21" s="674"/>
      <c r="AF21" s="674"/>
      <c r="AG21" s="674"/>
      <c r="AH21" s="674"/>
      <c r="AI21" s="674"/>
      <c r="AJ21" s="674"/>
      <c r="AK21" s="674"/>
      <c r="AL21" s="639">
        <v>0.6</v>
      </c>
      <c r="AM21" s="640"/>
      <c r="AN21" s="640"/>
      <c r="AO21" s="675"/>
      <c r="AP21" s="731" t="s">
        <v>217</v>
      </c>
      <c r="AQ21" s="738"/>
      <c r="AR21" s="738"/>
      <c r="AS21" s="738"/>
      <c r="AT21" s="738"/>
      <c r="AU21" s="738"/>
      <c r="AV21" s="738"/>
      <c r="AW21" s="738"/>
      <c r="AX21" s="738"/>
      <c r="AY21" s="738"/>
      <c r="AZ21" s="738"/>
      <c r="BA21" s="738"/>
      <c r="BB21" s="738"/>
      <c r="BC21" s="738"/>
      <c r="BD21" s="738"/>
      <c r="BE21" s="738"/>
      <c r="BF21" s="733"/>
      <c r="BG21" s="636" t="s">
        <v>66</v>
      </c>
      <c r="BH21" s="637"/>
      <c r="BI21" s="637"/>
      <c r="BJ21" s="637"/>
      <c r="BK21" s="637"/>
      <c r="BL21" s="637"/>
      <c r="BM21" s="637"/>
      <c r="BN21" s="638"/>
      <c r="BO21" s="673" t="s">
        <v>115</v>
      </c>
      <c r="BP21" s="673"/>
      <c r="BQ21" s="673"/>
      <c r="BR21" s="673"/>
      <c r="BS21" s="642" t="s">
        <v>65</v>
      </c>
      <c r="BT21" s="637"/>
      <c r="BU21" s="637"/>
      <c r="BV21" s="637"/>
      <c r="BW21" s="637"/>
      <c r="BX21" s="637"/>
      <c r="BY21" s="637"/>
      <c r="BZ21" s="637"/>
      <c r="CA21" s="637"/>
      <c r="CB21" s="682"/>
      <c r="CD21" s="743"/>
      <c r="CE21" s="661"/>
      <c r="CF21" s="661"/>
      <c r="CG21" s="661"/>
      <c r="CH21" s="661"/>
      <c r="CI21" s="661"/>
      <c r="CJ21" s="661"/>
      <c r="CK21" s="661"/>
      <c r="CL21" s="661"/>
      <c r="CM21" s="661"/>
      <c r="CN21" s="661"/>
      <c r="CO21" s="661"/>
      <c r="CP21" s="661"/>
      <c r="CQ21" s="662"/>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33" t="s">
        <v>218</v>
      </c>
      <c r="C22" s="634"/>
      <c r="D22" s="634"/>
      <c r="E22" s="634"/>
      <c r="F22" s="634"/>
      <c r="G22" s="634"/>
      <c r="H22" s="634"/>
      <c r="I22" s="634"/>
      <c r="J22" s="634"/>
      <c r="K22" s="634"/>
      <c r="L22" s="634"/>
      <c r="M22" s="634"/>
      <c r="N22" s="634"/>
      <c r="O22" s="634"/>
      <c r="P22" s="634"/>
      <c r="Q22" s="635"/>
      <c r="R22" s="636">
        <v>933184</v>
      </c>
      <c r="S22" s="637"/>
      <c r="T22" s="637"/>
      <c r="U22" s="637"/>
      <c r="V22" s="637"/>
      <c r="W22" s="637"/>
      <c r="X22" s="637"/>
      <c r="Y22" s="638"/>
      <c r="Z22" s="673">
        <v>13</v>
      </c>
      <c r="AA22" s="673"/>
      <c r="AB22" s="673"/>
      <c r="AC22" s="673"/>
      <c r="AD22" s="674">
        <v>789025</v>
      </c>
      <c r="AE22" s="674"/>
      <c r="AF22" s="674"/>
      <c r="AG22" s="674"/>
      <c r="AH22" s="674"/>
      <c r="AI22" s="674"/>
      <c r="AJ22" s="674"/>
      <c r="AK22" s="674"/>
      <c r="AL22" s="639">
        <v>16.3</v>
      </c>
      <c r="AM22" s="640"/>
      <c r="AN22" s="640"/>
      <c r="AO22" s="675"/>
      <c r="AP22" s="731" t="s">
        <v>219</v>
      </c>
      <c r="AQ22" s="738"/>
      <c r="AR22" s="738"/>
      <c r="AS22" s="738"/>
      <c r="AT22" s="738"/>
      <c r="AU22" s="738"/>
      <c r="AV22" s="738"/>
      <c r="AW22" s="738"/>
      <c r="AX22" s="738"/>
      <c r="AY22" s="738"/>
      <c r="AZ22" s="738"/>
      <c r="BA22" s="738"/>
      <c r="BB22" s="738"/>
      <c r="BC22" s="738"/>
      <c r="BD22" s="738"/>
      <c r="BE22" s="738"/>
      <c r="BF22" s="733"/>
      <c r="BG22" s="636" t="s">
        <v>65</v>
      </c>
      <c r="BH22" s="637"/>
      <c r="BI22" s="637"/>
      <c r="BJ22" s="637"/>
      <c r="BK22" s="637"/>
      <c r="BL22" s="637"/>
      <c r="BM22" s="637"/>
      <c r="BN22" s="638"/>
      <c r="BO22" s="673" t="s">
        <v>115</v>
      </c>
      <c r="BP22" s="673"/>
      <c r="BQ22" s="673"/>
      <c r="BR22" s="673"/>
      <c r="BS22" s="642" t="s">
        <v>65</v>
      </c>
      <c r="BT22" s="637"/>
      <c r="BU22" s="637"/>
      <c r="BV22" s="637"/>
      <c r="BW22" s="637"/>
      <c r="BX22" s="637"/>
      <c r="BY22" s="637"/>
      <c r="BZ22" s="637"/>
      <c r="CA22" s="637"/>
      <c r="CB22" s="682"/>
      <c r="CD22" s="740" t="s">
        <v>220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221</v>
      </c>
      <c r="C23" s="634"/>
      <c r="D23" s="634"/>
      <c r="E23" s="634"/>
      <c r="F23" s="634"/>
      <c r="G23" s="634"/>
      <c r="H23" s="634"/>
      <c r="I23" s="634"/>
      <c r="J23" s="634"/>
      <c r="K23" s="634"/>
      <c r="L23" s="634"/>
      <c r="M23" s="634"/>
      <c r="N23" s="634"/>
      <c r="O23" s="634"/>
      <c r="P23" s="634"/>
      <c r="Q23" s="635"/>
      <c r="R23" s="636">
        <v>789025</v>
      </c>
      <c r="S23" s="637"/>
      <c r="T23" s="637"/>
      <c r="U23" s="637"/>
      <c r="V23" s="637"/>
      <c r="W23" s="637"/>
      <c r="X23" s="637"/>
      <c r="Y23" s="638"/>
      <c r="Z23" s="673">
        <v>11</v>
      </c>
      <c r="AA23" s="673"/>
      <c r="AB23" s="673"/>
      <c r="AC23" s="673"/>
      <c r="AD23" s="674">
        <v>789025</v>
      </c>
      <c r="AE23" s="674"/>
      <c r="AF23" s="674"/>
      <c r="AG23" s="674"/>
      <c r="AH23" s="674"/>
      <c r="AI23" s="674"/>
      <c r="AJ23" s="674"/>
      <c r="AK23" s="674"/>
      <c r="AL23" s="639">
        <v>16.3</v>
      </c>
      <c r="AM23" s="640"/>
      <c r="AN23" s="640"/>
      <c r="AO23" s="675"/>
      <c r="AP23" s="731" t="s">
        <v>222</v>
      </c>
      <c r="AQ23" s="738"/>
      <c r="AR23" s="738"/>
      <c r="AS23" s="738"/>
      <c r="AT23" s="738"/>
      <c r="AU23" s="738"/>
      <c r="AV23" s="738"/>
      <c r="AW23" s="738"/>
      <c r="AX23" s="738"/>
      <c r="AY23" s="738"/>
      <c r="AZ23" s="738"/>
      <c r="BA23" s="738"/>
      <c r="BB23" s="738"/>
      <c r="BC23" s="738"/>
      <c r="BD23" s="738"/>
      <c r="BE23" s="738"/>
      <c r="BF23" s="733"/>
      <c r="BG23" s="636" t="s">
        <v>65</v>
      </c>
      <c r="BH23" s="637"/>
      <c r="BI23" s="637"/>
      <c r="BJ23" s="637"/>
      <c r="BK23" s="637"/>
      <c r="BL23" s="637"/>
      <c r="BM23" s="637"/>
      <c r="BN23" s="638"/>
      <c r="BO23" s="673" t="s">
        <v>175</v>
      </c>
      <c r="BP23" s="673"/>
      <c r="BQ23" s="673"/>
      <c r="BR23" s="673"/>
      <c r="BS23" s="642" t="s">
        <v>175</v>
      </c>
      <c r="BT23" s="637"/>
      <c r="BU23" s="637"/>
      <c r="BV23" s="637"/>
      <c r="BW23" s="637"/>
      <c r="BX23" s="637"/>
      <c r="BY23" s="637"/>
      <c r="BZ23" s="637"/>
      <c r="CA23" s="637"/>
      <c r="CB23" s="682"/>
      <c r="CD23" s="740" t="s">
        <v>161</v>
      </c>
      <c r="CE23" s="741"/>
      <c r="CF23" s="741"/>
      <c r="CG23" s="741"/>
      <c r="CH23" s="741"/>
      <c r="CI23" s="741"/>
      <c r="CJ23" s="741"/>
      <c r="CK23" s="741"/>
      <c r="CL23" s="741"/>
      <c r="CM23" s="741"/>
      <c r="CN23" s="741"/>
      <c r="CO23" s="741"/>
      <c r="CP23" s="741"/>
      <c r="CQ23" s="742"/>
      <c r="CR23" s="740" t="s">
        <v>223</v>
      </c>
      <c r="CS23" s="741"/>
      <c r="CT23" s="741"/>
      <c r="CU23" s="741"/>
      <c r="CV23" s="741"/>
      <c r="CW23" s="741"/>
      <c r="CX23" s="741"/>
      <c r="CY23" s="742"/>
      <c r="CZ23" s="740" t="s">
        <v>224</v>
      </c>
      <c r="DA23" s="741"/>
      <c r="DB23" s="741"/>
      <c r="DC23" s="742"/>
      <c r="DD23" s="740" t="s">
        <v>225</v>
      </c>
      <c r="DE23" s="741"/>
      <c r="DF23" s="741"/>
      <c r="DG23" s="741"/>
      <c r="DH23" s="741"/>
      <c r="DI23" s="741"/>
      <c r="DJ23" s="741"/>
      <c r="DK23" s="742"/>
      <c r="DL23" s="749" t="s">
        <v>226</v>
      </c>
      <c r="DM23" s="750"/>
      <c r="DN23" s="750"/>
      <c r="DO23" s="750"/>
      <c r="DP23" s="750"/>
      <c r="DQ23" s="750"/>
      <c r="DR23" s="750"/>
      <c r="DS23" s="750"/>
      <c r="DT23" s="750"/>
      <c r="DU23" s="750"/>
      <c r="DV23" s="751"/>
      <c r="DW23" s="740" t="s">
        <v>227</v>
      </c>
      <c r="DX23" s="741"/>
      <c r="DY23" s="741"/>
      <c r="DZ23" s="741"/>
      <c r="EA23" s="741"/>
      <c r="EB23" s="741"/>
      <c r="EC23" s="742"/>
    </row>
    <row r="24" spans="2:133" ht="11.25" customHeight="1" x14ac:dyDescent="0.15">
      <c r="B24" s="633" t="s">
        <v>228</v>
      </c>
      <c r="C24" s="634"/>
      <c r="D24" s="634"/>
      <c r="E24" s="634"/>
      <c r="F24" s="634"/>
      <c r="G24" s="634"/>
      <c r="H24" s="634"/>
      <c r="I24" s="634"/>
      <c r="J24" s="634"/>
      <c r="K24" s="634"/>
      <c r="L24" s="634"/>
      <c r="M24" s="634"/>
      <c r="N24" s="634"/>
      <c r="O24" s="634"/>
      <c r="P24" s="634"/>
      <c r="Q24" s="635"/>
      <c r="R24" s="636">
        <v>144124</v>
      </c>
      <c r="S24" s="637"/>
      <c r="T24" s="637"/>
      <c r="U24" s="637"/>
      <c r="V24" s="637"/>
      <c r="W24" s="637"/>
      <c r="X24" s="637"/>
      <c r="Y24" s="638"/>
      <c r="Z24" s="673">
        <v>2</v>
      </c>
      <c r="AA24" s="673"/>
      <c r="AB24" s="673"/>
      <c r="AC24" s="673"/>
      <c r="AD24" s="674" t="s">
        <v>175</v>
      </c>
      <c r="AE24" s="674"/>
      <c r="AF24" s="674"/>
      <c r="AG24" s="674"/>
      <c r="AH24" s="674"/>
      <c r="AI24" s="674"/>
      <c r="AJ24" s="674"/>
      <c r="AK24" s="674"/>
      <c r="AL24" s="639" t="s">
        <v>115</v>
      </c>
      <c r="AM24" s="640"/>
      <c r="AN24" s="640"/>
      <c r="AO24" s="675"/>
      <c r="AP24" s="731" t="s">
        <v>229</v>
      </c>
      <c r="AQ24" s="738"/>
      <c r="AR24" s="738"/>
      <c r="AS24" s="738"/>
      <c r="AT24" s="738"/>
      <c r="AU24" s="738"/>
      <c r="AV24" s="738"/>
      <c r="AW24" s="738"/>
      <c r="AX24" s="738"/>
      <c r="AY24" s="738"/>
      <c r="AZ24" s="738"/>
      <c r="BA24" s="738"/>
      <c r="BB24" s="738"/>
      <c r="BC24" s="738"/>
      <c r="BD24" s="738"/>
      <c r="BE24" s="738"/>
      <c r="BF24" s="733"/>
      <c r="BG24" s="636" t="s">
        <v>115</v>
      </c>
      <c r="BH24" s="637"/>
      <c r="BI24" s="637"/>
      <c r="BJ24" s="637"/>
      <c r="BK24" s="637"/>
      <c r="BL24" s="637"/>
      <c r="BM24" s="637"/>
      <c r="BN24" s="638"/>
      <c r="BO24" s="673" t="s">
        <v>66</v>
      </c>
      <c r="BP24" s="673"/>
      <c r="BQ24" s="673"/>
      <c r="BR24" s="673"/>
      <c r="BS24" s="642" t="s">
        <v>66</v>
      </c>
      <c r="BT24" s="637"/>
      <c r="BU24" s="637"/>
      <c r="BV24" s="637"/>
      <c r="BW24" s="637"/>
      <c r="BX24" s="637"/>
      <c r="BY24" s="637"/>
      <c r="BZ24" s="637"/>
      <c r="CA24" s="637"/>
      <c r="CB24" s="682"/>
      <c r="CD24" s="694" t="s">
        <v>230</v>
      </c>
      <c r="CE24" s="695"/>
      <c r="CF24" s="695"/>
      <c r="CG24" s="695"/>
      <c r="CH24" s="695"/>
      <c r="CI24" s="695"/>
      <c r="CJ24" s="695"/>
      <c r="CK24" s="695"/>
      <c r="CL24" s="695"/>
      <c r="CM24" s="695"/>
      <c r="CN24" s="695"/>
      <c r="CO24" s="695"/>
      <c r="CP24" s="695"/>
      <c r="CQ24" s="696"/>
      <c r="CR24" s="691">
        <v>2677341</v>
      </c>
      <c r="CS24" s="692"/>
      <c r="CT24" s="692"/>
      <c r="CU24" s="692"/>
      <c r="CV24" s="692"/>
      <c r="CW24" s="692"/>
      <c r="CX24" s="692"/>
      <c r="CY24" s="735"/>
      <c r="CZ24" s="736">
        <v>39.799999999999997</v>
      </c>
      <c r="DA24" s="711"/>
      <c r="DB24" s="711"/>
      <c r="DC24" s="739"/>
      <c r="DD24" s="734">
        <v>1976318</v>
      </c>
      <c r="DE24" s="692"/>
      <c r="DF24" s="692"/>
      <c r="DG24" s="692"/>
      <c r="DH24" s="692"/>
      <c r="DI24" s="692"/>
      <c r="DJ24" s="692"/>
      <c r="DK24" s="735"/>
      <c r="DL24" s="734">
        <v>1969399</v>
      </c>
      <c r="DM24" s="692"/>
      <c r="DN24" s="692"/>
      <c r="DO24" s="692"/>
      <c r="DP24" s="692"/>
      <c r="DQ24" s="692"/>
      <c r="DR24" s="692"/>
      <c r="DS24" s="692"/>
      <c r="DT24" s="692"/>
      <c r="DU24" s="692"/>
      <c r="DV24" s="735"/>
      <c r="DW24" s="736">
        <v>38.5</v>
      </c>
      <c r="DX24" s="711"/>
      <c r="DY24" s="711"/>
      <c r="DZ24" s="711"/>
      <c r="EA24" s="711"/>
      <c r="EB24" s="711"/>
      <c r="EC24" s="737"/>
    </row>
    <row r="25" spans="2:133" ht="11.25" customHeight="1" x14ac:dyDescent="0.15">
      <c r="B25" s="633" t="s">
        <v>231</v>
      </c>
      <c r="C25" s="634"/>
      <c r="D25" s="634"/>
      <c r="E25" s="634"/>
      <c r="F25" s="634"/>
      <c r="G25" s="634"/>
      <c r="H25" s="634"/>
      <c r="I25" s="634"/>
      <c r="J25" s="634"/>
      <c r="K25" s="634"/>
      <c r="L25" s="634"/>
      <c r="M25" s="634"/>
      <c r="N25" s="634"/>
      <c r="O25" s="634"/>
      <c r="P25" s="634"/>
      <c r="Q25" s="635"/>
      <c r="R25" s="636">
        <v>35</v>
      </c>
      <c r="S25" s="637"/>
      <c r="T25" s="637"/>
      <c r="U25" s="637"/>
      <c r="V25" s="637"/>
      <c r="W25" s="637"/>
      <c r="X25" s="637"/>
      <c r="Y25" s="638"/>
      <c r="Z25" s="673">
        <v>0</v>
      </c>
      <c r="AA25" s="673"/>
      <c r="AB25" s="673"/>
      <c r="AC25" s="673"/>
      <c r="AD25" s="674" t="s">
        <v>175</v>
      </c>
      <c r="AE25" s="674"/>
      <c r="AF25" s="674"/>
      <c r="AG25" s="674"/>
      <c r="AH25" s="674"/>
      <c r="AI25" s="674"/>
      <c r="AJ25" s="674"/>
      <c r="AK25" s="674"/>
      <c r="AL25" s="639" t="s">
        <v>66</v>
      </c>
      <c r="AM25" s="640"/>
      <c r="AN25" s="640"/>
      <c r="AO25" s="675"/>
      <c r="AP25" s="731" t="s">
        <v>232</v>
      </c>
      <c r="AQ25" s="738"/>
      <c r="AR25" s="738"/>
      <c r="AS25" s="738"/>
      <c r="AT25" s="738"/>
      <c r="AU25" s="738"/>
      <c r="AV25" s="738"/>
      <c r="AW25" s="738"/>
      <c r="AX25" s="738"/>
      <c r="AY25" s="738"/>
      <c r="AZ25" s="738"/>
      <c r="BA25" s="738"/>
      <c r="BB25" s="738"/>
      <c r="BC25" s="738"/>
      <c r="BD25" s="738"/>
      <c r="BE25" s="738"/>
      <c r="BF25" s="733"/>
      <c r="BG25" s="636" t="s">
        <v>175</v>
      </c>
      <c r="BH25" s="637"/>
      <c r="BI25" s="637"/>
      <c r="BJ25" s="637"/>
      <c r="BK25" s="637"/>
      <c r="BL25" s="637"/>
      <c r="BM25" s="637"/>
      <c r="BN25" s="638"/>
      <c r="BO25" s="673" t="s">
        <v>175</v>
      </c>
      <c r="BP25" s="673"/>
      <c r="BQ25" s="673"/>
      <c r="BR25" s="673"/>
      <c r="BS25" s="642" t="s">
        <v>175</v>
      </c>
      <c r="BT25" s="637"/>
      <c r="BU25" s="637"/>
      <c r="BV25" s="637"/>
      <c r="BW25" s="637"/>
      <c r="BX25" s="637"/>
      <c r="BY25" s="637"/>
      <c r="BZ25" s="637"/>
      <c r="CA25" s="637"/>
      <c r="CB25" s="682"/>
      <c r="CD25" s="683" t="s">
        <v>233</v>
      </c>
      <c r="CE25" s="680"/>
      <c r="CF25" s="680"/>
      <c r="CG25" s="680"/>
      <c r="CH25" s="680"/>
      <c r="CI25" s="680"/>
      <c r="CJ25" s="680"/>
      <c r="CK25" s="680"/>
      <c r="CL25" s="680"/>
      <c r="CM25" s="680"/>
      <c r="CN25" s="680"/>
      <c r="CO25" s="680"/>
      <c r="CP25" s="680"/>
      <c r="CQ25" s="681"/>
      <c r="CR25" s="636">
        <v>1182490</v>
      </c>
      <c r="CS25" s="655"/>
      <c r="CT25" s="655"/>
      <c r="CU25" s="655"/>
      <c r="CV25" s="655"/>
      <c r="CW25" s="655"/>
      <c r="CX25" s="655"/>
      <c r="CY25" s="656"/>
      <c r="CZ25" s="639">
        <v>17.600000000000001</v>
      </c>
      <c r="DA25" s="657"/>
      <c r="DB25" s="657"/>
      <c r="DC25" s="658"/>
      <c r="DD25" s="642">
        <v>1085222</v>
      </c>
      <c r="DE25" s="655"/>
      <c r="DF25" s="655"/>
      <c r="DG25" s="655"/>
      <c r="DH25" s="655"/>
      <c r="DI25" s="655"/>
      <c r="DJ25" s="655"/>
      <c r="DK25" s="656"/>
      <c r="DL25" s="642">
        <v>1080086</v>
      </c>
      <c r="DM25" s="655"/>
      <c r="DN25" s="655"/>
      <c r="DO25" s="655"/>
      <c r="DP25" s="655"/>
      <c r="DQ25" s="655"/>
      <c r="DR25" s="655"/>
      <c r="DS25" s="655"/>
      <c r="DT25" s="655"/>
      <c r="DU25" s="655"/>
      <c r="DV25" s="656"/>
      <c r="DW25" s="639">
        <v>21.1</v>
      </c>
      <c r="DX25" s="657"/>
      <c r="DY25" s="657"/>
      <c r="DZ25" s="657"/>
      <c r="EA25" s="657"/>
      <c r="EB25" s="657"/>
      <c r="EC25" s="672"/>
    </row>
    <row r="26" spans="2:133" ht="11.25" customHeight="1" x14ac:dyDescent="0.15">
      <c r="B26" s="633" t="s">
        <v>234</v>
      </c>
      <c r="C26" s="634"/>
      <c r="D26" s="634"/>
      <c r="E26" s="634"/>
      <c r="F26" s="634"/>
      <c r="G26" s="634"/>
      <c r="H26" s="634"/>
      <c r="I26" s="634"/>
      <c r="J26" s="634"/>
      <c r="K26" s="634"/>
      <c r="L26" s="634"/>
      <c r="M26" s="634"/>
      <c r="N26" s="634"/>
      <c r="O26" s="634"/>
      <c r="P26" s="634"/>
      <c r="Q26" s="635"/>
      <c r="R26" s="636">
        <v>4969045</v>
      </c>
      <c r="S26" s="637"/>
      <c r="T26" s="637"/>
      <c r="U26" s="637"/>
      <c r="V26" s="637"/>
      <c r="W26" s="637"/>
      <c r="X26" s="637"/>
      <c r="Y26" s="638"/>
      <c r="Z26" s="673">
        <v>69.400000000000006</v>
      </c>
      <c r="AA26" s="673"/>
      <c r="AB26" s="673"/>
      <c r="AC26" s="673"/>
      <c r="AD26" s="674">
        <v>4824886</v>
      </c>
      <c r="AE26" s="674"/>
      <c r="AF26" s="674"/>
      <c r="AG26" s="674"/>
      <c r="AH26" s="674"/>
      <c r="AI26" s="674"/>
      <c r="AJ26" s="674"/>
      <c r="AK26" s="674"/>
      <c r="AL26" s="639">
        <v>99.6</v>
      </c>
      <c r="AM26" s="640"/>
      <c r="AN26" s="640"/>
      <c r="AO26" s="675"/>
      <c r="AP26" s="731" t="s">
        <v>235</v>
      </c>
      <c r="AQ26" s="732"/>
      <c r="AR26" s="732"/>
      <c r="AS26" s="732"/>
      <c r="AT26" s="732"/>
      <c r="AU26" s="732"/>
      <c r="AV26" s="732"/>
      <c r="AW26" s="732"/>
      <c r="AX26" s="732"/>
      <c r="AY26" s="732"/>
      <c r="AZ26" s="732"/>
      <c r="BA26" s="732"/>
      <c r="BB26" s="732"/>
      <c r="BC26" s="732"/>
      <c r="BD26" s="732"/>
      <c r="BE26" s="732"/>
      <c r="BF26" s="733"/>
      <c r="BG26" s="636" t="s">
        <v>66</v>
      </c>
      <c r="BH26" s="637"/>
      <c r="BI26" s="637"/>
      <c r="BJ26" s="637"/>
      <c r="BK26" s="637"/>
      <c r="BL26" s="637"/>
      <c r="BM26" s="637"/>
      <c r="BN26" s="638"/>
      <c r="BO26" s="673" t="s">
        <v>66</v>
      </c>
      <c r="BP26" s="673"/>
      <c r="BQ26" s="673"/>
      <c r="BR26" s="673"/>
      <c r="BS26" s="642" t="s">
        <v>65</v>
      </c>
      <c r="BT26" s="637"/>
      <c r="BU26" s="637"/>
      <c r="BV26" s="637"/>
      <c r="BW26" s="637"/>
      <c r="BX26" s="637"/>
      <c r="BY26" s="637"/>
      <c r="BZ26" s="637"/>
      <c r="CA26" s="637"/>
      <c r="CB26" s="682"/>
      <c r="CD26" s="683" t="s">
        <v>236</v>
      </c>
      <c r="CE26" s="680"/>
      <c r="CF26" s="680"/>
      <c r="CG26" s="680"/>
      <c r="CH26" s="680"/>
      <c r="CI26" s="680"/>
      <c r="CJ26" s="680"/>
      <c r="CK26" s="680"/>
      <c r="CL26" s="680"/>
      <c r="CM26" s="680"/>
      <c r="CN26" s="680"/>
      <c r="CO26" s="680"/>
      <c r="CP26" s="680"/>
      <c r="CQ26" s="681"/>
      <c r="CR26" s="636">
        <v>771707</v>
      </c>
      <c r="CS26" s="637"/>
      <c r="CT26" s="637"/>
      <c r="CU26" s="637"/>
      <c r="CV26" s="637"/>
      <c r="CW26" s="637"/>
      <c r="CX26" s="637"/>
      <c r="CY26" s="638"/>
      <c r="CZ26" s="639">
        <v>11.5</v>
      </c>
      <c r="DA26" s="657"/>
      <c r="DB26" s="657"/>
      <c r="DC26" s="658"/>
      <c r="DD26" s="642">
        <v>681238</v>
      </c>
      <c r="DE26" s="637"/>
      <c r="DF26" s="637"/>
      <c r="DG26" s="637"/>
      <c r="DH26" s="637"/>
      <c r="DI26" s="637"/>
      <c r="DJ26" s="637"/>
      <c r="DK26" s="638"/>
      <c r="DL26" s="642" t="s">
        <v>175</v>
      </c>
      <c r="DM26" s="637"/>
      <c r="DN26" s="637"/>
      <c r="DO26" s="637"/>
      <c r="DP26" s="637"/>
      <c r="DQ26" s="637"/>
      <c r="DR26" s="637"/>
      <c r="DS26" s="637"/>
      <c r="DT26" s="637"/>
      <c r="DU26" s="637"/>
      <c r="DV26" s="638"/>
      <c r="DW26" s="639" t="s">
        <v>66</v>
      </c>
      <c r="DX26" s="657"/>
      <c r="DY26" s="657"/>
      <c r="DZ26" s="657"/>
      <c r="EA26" s="657"/>
      <c r="EB26" s="657"/>
      <c r="EC26" s="672"/>
    </row>
    <row r="27" spans="2:133" ht="11.25" customHeight="1" x14ac:dyDescent="0.15">
      <c r="B27" s="633" t="s">
        <v>237</v>
      </c>
      <c r="C27" s="634"/>
      <c r="D27" s="634"/>
      <c r="E27" s="634"/>
      <c r="F27" s="634"/>
      <c r="G27" s="634"/>
      <c r="H27" s="634"/>
      <c r="I27" s="634"/>
      <c r="J27" s="634"/>
      <c r="K27" s="634"/>
      <c r="L27" s="634"/>
      <c r="M27" s="634"/>
      <c r="N27" s="634"/>
      <c r="O27" s="634"/>
      <c r="P27" s="634"/>
      <c r="Q27" s="635"/>
      <c r="R27" s="636">
        <v>4880</v>
      </c>
      <c r="S27" s="637"/>
      <c r="T27" s="637"/>
      <c r="U27" s="637"/>
      <c r="V27" s="637"/>
      <c r="W27" s="637"/>
      <c r="X27" s="637"/>
      <c r="Y27" s="638"/>
      <c r="Z27" s="673">
        <v>0.1</v>
      </c>
      <c r="AA27" s="673"/>
      <c r="AB27" s="673"/>
      <c r="AC27" s="673"/>
      <c r="AD27" s="674">
        <v>4880</v>
      </c>
      <c r="AE27" s="674"/>
      <c r="AF27" s="674"/>
      <c r="AG27" s="674"/>
      <c r="AH27" s="674"/>
      <c r="AI27" s="674"/>
      <c r="AJ27" s="674"/>
      <c r="AK27" s="674"/>
      <c r="AL27" s="639">
        <v>0.1</v>
      </c>
      <c r="AM27" s="640"/>
      <c r="AN27" s="640"/>
      <c r="AO27" s="675"/>
      <c r="AP27" s="633" t="s">
        <v>238</v>
      </c>
      <c r="AQ27" s="634"/>
      <c r="AR27" s="634"/>
      <c r="AS27" s="634"/>
      <c r="AT27" s="634"/>
      <c r="AU27" s="634"/>
      <c r="AV27" s="634"/>
      <c r="AW27" s="634"/>
      <c r="AX27" s="634"/>
      <c r="AY27" s="634"/>
      <c r="AZ27" s="634"/>
      <c r="BA27" s="634"/>
      <c r="BB27" s="634"/>
      <c r="BC27" s="634"/>
      <c r="BD27" s="634"/>
      <c r="BE27" s="634"/>
      <c r="BF27" s="635"/>
      <c r="BG27" s="636">
        <v>3421366</v>
      </c>
      <c r="BH27" s="637"/>
      <c r="BI27" s="637"/>
      <c r="BJ27" s="637"/>
      <c r="BK27" s="637"/>
      <c r="BL27" s="637"/>
      <c r="BM27" s="637"/>
      <c r="BN27" s="638"/>
      <c r="BO27" s="673">
        <v>100</v>
      </c>
      <c r="BP27" s="673"/>
      <c r="BQ27" s="673"/>
      <c r="BR27" s="673"/>
      <c r="BS27" s="642" t="s">
        <v>175</v>
      </c>
      <c r="BT27" s="637"/>
      <c r="BU27" s="637"/>
      <c r="BV27" s="637"/>
      <c r="BW27" s="637"/>
      <c r="BX27" s="637"/>
      <c r="BY27" s="637"/>
      <c r="BZ27" s="637"/>
      <c r="CA27" s="637"/>
      <c r="CB27" s="682"/>
      <c r="CD27" s="683" t="s">
        <v>239</v>
      </c>
      <c r="CE27" s="680"/>
      <c r="CF27" s="680"/>
      <c r="CG27" s="680"/>
      <c r="CH27" s="680"/>
      <c r="CI27" s="680"/>
      <c r="CJ27" s="680"/>
      <c r="CK27" s="680"/>
      <c r="CL27" s="680"/>
      <c r="CM27" s="680"/>
      <c r="CN27" s="680"/>
      <c r="CO27" s="680"/>
      <c r="CP27" s="680"/>
      <c r="CQ27" s="681"/>
      <c r="CR27" s="636">
        <v>885436</v>
      </c>
      <c r="CS27" s="655"/>
      <c r="CT27" s="655"/>
      <c r="CU27" s="655"/>
      <c r="CV27" s="655"/>
      <c r="CW27" s="655"/>
      <c r="CX27" s="655"/>
      <c r="CY27" s="656"/>
      <c r="CZ27" s="639">
        <v>13.2</v>
      </c>
      <c r="DA27" s="657"/>
      <c r="DB27" s="657"/>
      <c r="DC27" s="658"/>
      <c r="DD27" s="642">
        <v>281681</v>
      </c>
      <c r="DE27" s="655"/>
      <c r="DF27" s="655"/>
      <c r="DG27" s="655"/>
      <c r="DH27" s="655"/>
      <c r="DI27" s="655"/>
      <c r="DJ27" s="655"/>
      <c r="DK27" s="656"/>
      <c r="DL27" s="642">
        <v>279898</v>
      </c>
      <c r="DM27" s="655"/>
      <c r="DN27" s="655"/>
      <c r="DO27" s="655"/>
      <c r="DP27" s="655"/>
      <c r="DQ27" s="655"/>
      <c r="DR27" s="655"/>
      <c r="DS27" s="655"/>
      <c r="DT27" s="655"/>
      <c r="DU27" s="655"/>
      <c r="DV27" s="656"/>
      <c r="DW27" s="639">
        <v>5.5</v>
      </c>
      <c r="DX27" s="657"/>
      <c r="DY27" s="657"/>
      <c r="DZ27" s="657"/>
      <c r="EA27" s="657"/>
      <c r="EB27" s="657"/>
      <c r="EC27" s="672"/>
    </row>
    <row r="28" spans="2:133" ht="11.25" customHeight="1" x14ac:dyDescent="0.15">
      <c r="B28" s="633" t="s">
        <v>240</v>
      </c>
      <c r="C28" s="634"/>
      <c r="D28" s="634"/>
      <c r="E28" s="634"/>
      <c r="F28" s="634"/>
      <c r="G28" s="634"/>
      <c r="H28" s="634"/>
      <c r="I28" s="634"/>
      <c r="J28" s="634"/>
      <c r="K28" s="634"/>
      <c r="L28" s="634"/>
      <c r="M28" s="634"/>
      <c r="N28" s="634"/>
      <c r="O28" s="634"/>
      <c r="P28" s="634"/>
      <c r="Q28" s="635"/>
      <c r="R28" s="636">
        <v>69387</v>
      </c>
      <c r="S28" s="637"/>
      <c r="T28" s="637"/>
      <c r="U28" s="637"/>
      <c r="V28" s="637"/>
      <c r="W28" s="637"/>
      <c r="X28" s="637"/>
      <c r="Y28" s="638"/>
      <c r="Z28" s="673">
        <v>1</v>
      </c>
      <c r="AA28" s="673"/>
      <c r="AB28" s="673"/>
      <c r="AC28" s="673"/>
      <c r="AD28" s="674" t="s">
        <v>65</v>
      </c>
      <c r="AE28" s="674"/>
      <c r="AF28" s="674"/>
      <c r="AG28" s="674"/>
      <c r="AH28" s="674"/>
      <c r="AI28" s="674"/>
      <c r="AJ28" s="674"/>
      <c r="AK28" s="674"/>
      <c r="AL28" s="639" t="s">
        <v>115</v>
      </c>
      <c r="AM28" s="640"/>
      <c r="AN28" s="640"/>
      <c r="AO28" s="675"/>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3"/>
      <c r="BP28" s="673"/>
      <c r="BQ28" s="673"/>
      <c r="BR28" s="673"/>
      <c r="BS28" s="642"/>
      <c r="BT28" s="637"/>
      <c r="BU28" s="637"/>
      <c r="BV28" s="637"/>
      <c r="BW28" s="637"/>
      <c r="BX28" s="637"/>
      <c r="BY28" s="637"/>
      <c r="BZ28" s="637"/>
      <c r="CA28" s="637"/>
      <c r="CB28" s="682"/>
      <c r="CD28" s="683" t="s">
        <v>241</v>
      </c>
      <c r="CE28" s="680"/>
      <c r="CF28" s="680"/>
      <c r="CG28" s="680"/>
      <c r="CH28" s="680"/>
      <c r="CI28" s="680"/>
      <c r="CJ28" s="680"/>
      <c r="CK28" s="680"/>
      <c r="CL28" s="680"/>
      <c r="CM28" s="680"/>
      <c r="CN28" s="680"/>
      <c r="CO28" s="680"/>
      <c r="CP28" s="680"/>
      <c r="CQ28" s="681"/>
      <c r="CR28" s="636">
        <v>609415</v>
      </c>
      <c r="CS28" s="637"/>
      <c r="CT28" s="637"/>
      <c r="CU28" s="637"/>
      <c r="CV28" s="637"/>
      <c r="CW28" s="637"/>
      <c r="CX28" s="637"/>
      <c r="CY28" s="638"/>
      <c r="CZ28" s="639">
        <v>9.1</v>
      </c>
      <c r="DA28" s="657"/>
      <c r="DB28" s="657"/>
      <c r="DC28" s="658"/>
      <c r="DD28" s="642">
        <v>609415</v>
      </c>
      <c r="DE28" s="637"/>
      <c r="DF28" s="637"/>
      <c r="DG28" s="637"/>
      <c r="DH28" s="637"/>
      <c r="DI28" s="637"/>
      <c r="DJ28" s="637"/>
      <c r="DK28" s="638"/>
      <c r="DL28" s="642">
        <v>609415</v>
      </c>
      <c r="DM28" s="637"/>
      <c r="DN28" s="637"/>
      <c r="DO28" s="637"/>
      <c r="DP28" s="637"/>
      <c r="DQ28" s="637"/>
      <c r="DR28" s="637"/>
      <c r="DS28" s="637"/>
      <c r="DT28" s="637"/>
      <c r="DU28" s="637"/>
      <c r="DV28" s="638"/>
      <c r="DW28" s="639">
        <v>11.9</v>
      </c>
      <c r="DX28" s="657"/>
      <c r="DY28" s="657"/>
      <c r="DZ28" s="657"/>
      <c r="EA28" s="657"/>
      <c r="EB28" s="657"/>
      <c r="EC28" s="672"/>
    </row>
    <row r="29" spans="2:133" ht="11.25" customHeight="1" x14ac:dyDescent="0.15">
      <c r="B29" s="633" t="s">
        <v>242</v>
      </c>
      <c r="C29" s="634"/>
      <c r="D29" s="634"/>
      <c r="E29" s="634"/>
      <c r="F29" s="634"/>
      <c r="G29" s="634"/>
      <c r="H29" s="634"/>
      <c r="I29" s="634"/>
      <c r="J29" s="634"/>
      <c r="K29" s="634"/>
      <c r="L29" s="634"/>
      <c r="M29" s="634"/>
      <c r="N29" s="634"/>
      <c r="O29" s="634"/>
      <c r="P29" s="634"/>
      <c r="Q29" s="635"/>
      <c r="R29" s="636">
        <v>46401</v>
      </c>
      <c r="S29" s="637"/>
      <c r="T29" s="637"/>
      <c r="U29" s="637"/>
      <c r="V29" s="637"/>
      <c r="W29" s="637"/>
      <c r="X29" s="637"/>
      <c r="Y29" s="638"/>
      <c r="Z29" s="673">
        <v>0.6</v>
      </c>
      <c r="AA29" s="673"/>
      <c r="AB29" s="673"/>
      <c r="AC29" s="673"/>
      <c r="AD29" s="674" t="s">
        <v>175</v>
      </c>
      <c r="AE29" s="674"/>
      <c r="AF29" s="674"/>
      <c r="AG29" s="674"/>
      <c r="AH29" s="674"/>
      <c r="AI29" s="674"/>
      <c r="AJ29" s="674"/>
      <c r="AK29" s="674"/>
      <c r="AL29" s="639" t="s">
        <v>66</v>
      </c>
      <c r="AM29" s="640"/>
      <c r="AN29" s="640"/>
      <c r="AO29" s="675"/>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3"/>
      <c r="BP29" s="673"/>
      <c r="BQ29" s="673"/>
      <c r="BR29" s="673"/>
      <c r="BS29" s="674"/>
      <c r="BT29" s="674"/>
      <c r="BU29" s="674"/>
      <c r="BV29" s="674"/>
      <c r="BW29" s="674"/>
      <c r="BX29" s="674"/>
      <c r="BY29" s="674"/>
      <c r="BZ29" s="674"/>
      <c r="CA29" s="674"/>
      <c r="CB29" s="724"/>
      <c r="CD29" s="725" t="s">
        <v>243</v>
      </c>
      <c r="CE29" s="726"/>
      <c r="CF29" s="683" t="s">
        <v>244</v>
      </c>
      <c r="CG29" s="680"/>
      <c r="CH29" s="680"/>
      <c r="CI29" s="680"/>
      <c r="CJ29" s="680"/>
      <c r="CK29" s="680"/>
      <c r="CL29" s="680"/>
      <c r="CM29" s="680"/>
      <c r="CN29" s="680"/>
      <c r="CO29" s="680"/>
      <c r="CP29" s="680"/>
      <c r="CQ29" s="681"/>
      <c r="CR29" s="636">
        <v>609415</v>
      </c>
      <c r="CS29" s="655"/>
      <c r="CT29" s="655"/>
      <c r="CU29" s="655"/>
      <c r="CV29" s="655"/>
      <c r="CW29" s="655"/>
      <c r="CX29" s="655"/>
      <c r="CY29" s="656"/>
      <c r="CZ29" s="639">
        <v>9.1</v>
      </c>
      <c r="DA29" s="657"/>
      <c r="DB29" s="657"/>
      <c r="DC29" s="658"/>
      <c r="DD29" s="642">
        <v>609415</v>
      </c>
      <c r="DE29" s="655"/>
      <c r="DF29" s="655"/>
      <c r="DG29" s="655"/>
      <c r="DH29" s="655"/>
      <c r="DI29" s="655"/>
      <c r="DJ29" s="655"/>
      <c r="DK29" s="656"/>
      <c r="DL29" s="642">
        <v>609415</v>
      </c>
      <c r="DM29" s="655"/>
      <c r="DN29" s="655"/>
      <c r="DO29" s="655"/>
      <c r="DP29" s="655"/>
      <c r="DQ29" s="655"/>
      <c r="DR29" s="655"/>
      <c r="DS29" s="655"/>
      <c r="DT29" s="655"/>
      <c r="DU29" s="655"/>
      <c r="DV29" s="656"/>
      <c r="DW29" s="639">
        <v>11.9</v>
      </c>
      <c r="DX29" s="657"/>
      <c r="DY29" s="657"/>
      <c r="DZ29" s="657"/>
      <c r="EA29" s="657"/>
      <c r="EB29" s="657"/>
      <c r="EC29" s="672"/>
    </row>
    <row r="30" spans="2:133" ht="11.25" customHeight="1" x14ac:dyDescent="0.15">
      <c r="B30" s="633" t="s">
        <v>245</v>
      </c>
      <c r="C30" s="634"/>
      <c r="D30" s="634"/>
      <c r="E30" s="634"/>
      <c r="F30" s="634"/>
      <c r="G30" s="634"/>
      <c r="H30" s="634"/>
      <c r="I30" s="634"/>
      <c r="J30" s="634"/>
      <c r="K30" s="634"/>
      <c r="L30" s="634"/>
      <c r="M30" s="634"/>
      <c r="N30" s="634"/>
      <c r="O30" s="634"/>
      <c r="P30" s="634"/>
      <c r="Q30" s="635"/>
      <c r="R30" s="636">
        <v>39883</v>
      </c>
      <c r="S30" s="637"/>
      <c r="T30" s="637"/>
      <c r="U30" s="637"/>
      <c r="V30" s="637"/>
      <c r="W30" s="637"/>
      <c r="X30" s="637"/>
      <c r="Y30" s="638"/>
      <c r="Z30" s="673">
        <v>0.6</v>
      </c>
      <c r="AA30" s="673"/>
      <c r="AB30" s="673"/>
      <c r="AC30" s="673"/>
      <c r="AD30" s="674" t="s">
        <v>115</v>
      </c>
      <c r="AE30" s="674"/>
      <c r="AF30" s="674"/>
      <c r="AG30" s="674"/>
      <c r="AH30" s="674"/>
      <c r="AI30" s="674"/>
      <c r="AJ30" s="674"/>
      <c r="AK30" s="674"/>
      <c r="AL30" s="639" t="s">
        <v>115</v>
      </c>
      <c r="AM30" s="640"/>
      <c r="AN30" s="640"/>
      <c r="AO30" s="675"/>
      <c r="AP30" s="697" t="s">
        <v>161</v>
      </c>
      <c r="AQ30" s="698"/>
      <c r="AR30" s="698"/>
      <c r="AS30" s="698"/>
      <c r="AT30" s="698"/>
      <c r="AU30" s="698"/>
      <c r="AV30" s="698"/>
      <c r="AW30" s="698"/>
      <c r="AX30" s="698"/>
      <c r="AY30" s="698"/>
      <c r="AZ30" s="698"/>
      <c r="BA30" s="698"/>
      <c r="BB30" s="698"/>
      <c r="BC30" s="698"/>
      <c r="BD30" s="698"/>
      <c r="BE30" s="698"/>
      <c r="BF30" s="699"/>
      <c r="BG30" s="697" t="s">
        <v>246</v>
      </c>
      <c r="BH30" s="722"/>
      <c r="BI30" s="722"/>
      <c r="BJ30" s="722"/>
      <c r="BK30" s="722"/>
      <c r="BL30" s="722"/>
      <c r="BM30" s="722"/>
      <c r="BN30" s="722"/>
      <c r="BO30" s="722"/>
      <c r="BP30" s="722"/>
      <c r="BQ30" s="723"/>
      <c r="BR30" s="697" t="s">
        <v>247</v>
      </c>
      <c r="BS30" s="722"/>
      <c r="BT30" s="722"/>
      <c r="BU30" s="722"/>
      <c r="BV30" s="722"/>
      <c r="BW30" s="722"/>
      <c r="BX30" s="722"/>
      <c r="BY30" s="722"/>
      <c r="BZ30" s="722"/>
      <c r="CA30" s="722"/>
      <c r="CB30" s="723"/>
      <c r="CD30" s="727"/>
      <c r="CE30" s="728"/>
      <c r="CF30" s="683" t="s">
        <v>248</v>
      </c>
      <c r="CG30" s="680"/>
      <c r="CH30" s="680"/>
      <c r="CI30" s="680"/>
      <c r="CJ30" s="680"/>
      <c r="CK30" s="680"/>
      <c r="CL30" s="680"/>
      <c r="CM30" s="680"/>
      <c r="CN30" s="680"/>
      <c r="CO30" s="680"/>
      <c r="CP30" s="680"/>
      <c r="CQ30" s="681"/>
      <c r="CR30" s="636">
        <v>572155</v>
      </c>
      <c r="CS30" s="637"/>
      <c r="CT30" s="637"/>
      <c r="CU30" s="637"/>
      <c r="CV30" s="637"/>
      <c r="CW30" s="637"/>
      <c r="CX30" s="637"/>
      <c r="CY30" s="638"/>
      <c r="CZ30" s="639">
        <v>8.5</v>
      </c>
      <c r="DA30" s="657"/>
      <c r="DB30" s="657"/>
      <c r="DC30" s="658"/>
      <c r="DD30" s="642">
        <v>572155</v>
      </c>
      <c r="DE30" s="637"/>
      <c r="DF30" s="637"/>
      <c r="DG30" s="637"/>
      <c r="DH30" s="637"/>
      <c r="DI30" s="637"/>
      <c r="DJ30" s="637"/>
      <c r="DK30" s="638"/>
      <c r="DL30" s="642">
        <v>572155</v>
      </c>
      <c r="DM30" s="637"/>
      <c r="DN30" s="637"/>
      <c r="DO30" s="637"/>
      <c r="DP30" s="637"/>
      <c r="DQ30" s="637"/>
      <c r="DR30" s="637"/>
      <c r="DS30" s="637"/>
      <c r="DT30" s="637"/>
      <c r="DU30" s="637"/>
      <c r="DV30" s="638"/>
      <c r="DW30" s="639">
        <v>11.2</v>
      </c>
      <c r="DX30" s="657"/>
      <c r="DY30" s="657"/>
      <c r="DZ30" s="657"/>
      <c r="EA30" s="657"/>
      <c r="EB30" s="657"/>
      <c r="EC30" s="672"/>
    </row>
    <row r="31" spans="2:133" ht="11.25" customHeight="1" x14ac:dyDescent="0.15">
      <c r="B31" s="633" t="s">
        <v>249</v>
      </c>
      <c r="C31" s="634"/>
      <c r="D31" s="634"/>
      <c r="E31" s="634"/>
      <c r="F31" s="634"/>
      <c r="G31" s="634"/>
      <c r="H31" s="634"/>
      <c r="I31" s="634"/>
      <c r="J31" s="634"/>
      <c r="K31" s="634"/>
      <c r="L31" s="634"/>
      <c r="M31" s="634"/>
      <c r="N31" s="634"/>
      <c r="O31" s="634"/>
      <c r="P31" s="634"/>
      <c r="Q31" s="635"/>
      <c r="R31" s="636">
        <v>575929</v>
      </c>
      <c r="S31" s="637"/>
      <c r="T31" s="637"/>
      <c r="U31" s="637"/>
      <c r="V31" s="637"/>
      <c r="W31" s="637"/>
      <c r="X31" s="637"/>
      <c r="Y31" s="638"/>
      <c r="Z31" s="673">
        <v>8</v>
      </c>
      <c r="AA31" s="673"/>
      <c r="AB31" s="673"/>
      <c r="AC31" s="673"/>
      <c r="AD31" s="674" t="s">
        <v>65</v>
      </c>
      <c r="AE31" s="674"/>
      <c r="AF31" s="674"/>
      <c r="AG31" s="674"/>
      <c r="AH31" s="674"/>
      <c r="AI31" s="674"/>
      <c r="AJ31" s="674"/>
      <c r="AK31" s="674"/>
      <c r="AL31" s="639" t="s">
        <v>175</v>
      </c>
      <c r="AM31" s="640"/>
      <c r="AN31" s="640"/>
      <c r="AO31" s="675"/>
      <c r="AP31" s="713" t="s">
        <v>250</v>
      </c>
      <c r="AQ31" s="714"/>
      <c r="AR31" s="714"/>
      <c r="AS31" s="714"/>
      <c r="AT31" s="719" t="s">
        <v>251</v>
      </c>
      <c r="AU31" s="86"/>
      <c r="AV31" s="86"/>
      <c r="AW31" s="86"/>
      <c r="AX31" s="706" t="s">
        <v>125</v>
      </c>
      <c r="AY31" s="707"/>
      <c r="AZ31" s="707"/>
      <c r="BA31" s="707"/>
      <c r="BB31" s="707"/>
      <c r="BC31" s="707"/>
      <c r="BD31" s="707"/>
      <c r="BE31" s="707"/>
      <c r="BF31" s="708"/>
      <c r="BG31" s="709">
        <v>99.6</v>
      </c>
      <c r="BH31" s="710"/>
      <c r="BI31" s="710"/>
      <c r="BJ31" s="710"/>
      <c r="BK31" s="710"/>
      <c r="BL31" s="710"/>
      <c r="BM31" s="711">
        <v>98.7</v>
      </c>
      <c r="BN31" s="710"/>
      <c r="BO31" s="710"/>
      <c r="BP31" s="710"/>
      <c r="BQ31" s="712"/>
      <c r="BR31" s="709">
        <v>99.8</v>
      </c>
      <c r="BS31" s="710"/>
      <c r="BT31" s="710"/>
      <c r="BU31" s="710"/>
      <c r="BV31" s="710"/>
      <c r="BW31" s="710"/>
      <c r="BX31" s="711">
        <v>98.5</v>
      </c>
      <c r="BY31" s="710"/>
      <c r="BZ31" s="710"/>
      <c r="CA31" s="710"/>
      <c r="CB31" s="712"/>
      <c r="CD31" s="727"/>
      <c r="CE31" s="728"/>
      <c r="CF31" s="683" t="s">
        <v>252</v>
      </c>
      <c r="CG31" s="680"/>
      <c r="CH31" s="680"/>
      <c r="CI31" s="680"/>
      <c r="CJ31" s="680"/>
      <c r="CK31" s="680"/>
      <c r="CL31" s="680"/>
      <c r="CM31" s="680"/>
      <c r="CN31" s="680"/>
      <c r="CO31" s="680"/>
      <c r="CP31" s="680"/>
      <c r="CQ31" s="681"/>
      <c r="CR31" s="636">
        <v>37260</v>
      </c>
      <c r="CS31" s="655"/>
      <c r="CT31" s="655"/>
      <c r="CU31" s="655"/>
      <c r="CV31" s="655"/>
      <c r="CW31" s="655"/>
      <c r="CX31" s="655"/>
      <c r="CY31" s="656"/>
      <c r="CZ31" s="639">
        <v>0.6</v>
      </c>
      <c r="DA31" s="657"/>
      <c r="DB31" s="657"/>
      <c r="DC31" s="658"/>
      <c r="DD31" s="642">
        <v>37260</v>
      </c>
      <c r="DE31" s="655"/>
      <c r="DF31" s="655"/>
      <c r="DG31" s="655"/>
      <c r="DH31" s="655"/>
      <c r="DI31" s="655"/>
      <c r="DJ31" s="655"/>
      <c r="DK31" s="656"/>
      <c r="DL31" s="642">
        <v>37260</v>
      </c>
      <c r="DM31" s="655"/>
      <c r="DN31" s="655"/>
      <c r="DO31" s="655"/>
      <c r="DP31" s="655"/>
      <c r="DQ31" s="655"/>
      <c r="DR31" s="655"/>
      <c r="DS31" s="655"/>
      <c r="DT31" s="655"/>
      <c r="DU31" s="655"/>
      <c r="DV31" s="656"/>
      <c r="DW31" s="639">
        <v>0.7</v>
      </c>
      <c r="DX31" s="657"/>
      <c r="DY31" s="657"/>
      <c r="DZ31" s="657"/>
      <c r="EA31" s="657"/>
      <c r="EB31" s="657"/>
      <c r="EC31" s="672"/>
    </row>
    <row r="32" spans="2:133" ht="11.25" customHeight="1" x14ac:dyDescent="0.15">
      <c r="B32" s="703" t="s">
        <v>253</v>
      </c>
      <c r="C32" s="704"/>
      <c r="D32" s="704"/>
      <c r="E32" s="704"/>
      <c r="F32" s="704"/>
      <c r="G32" s="704"/>
      <c r="H32" s="704"/>
      <c r="I32" s="704"/>
      <c r="J32" s="704"/>
      <c r="K32" s="704"/>
      <c r="L32" s="704"/>
      <c r="M32" s="704"/>
      <c r="N32" s="704"/>
      <c r="O32" s="704"/>
      <c r="P32" s="704"/>
      <c r="Q32" s="705"/>
      <c r="R32" s="636" t="s">
        <v>115</v>
      </c>
      <c r="S32" s="637"/>
      <c r="T32" s="637"/>
      <c r="U32" s="637"/>
      <c r="V32" s="637"/>
      <c r="W32" s="637"/>
      <c r="X32" s="637"/>
      <c r="Y32" s="638"/>
      <c r="Z32" s="673" t="s">
        <v>65</v>
      </c>
      <c r="AA32" s="673"/>
      <c r="AB32" s="673"/>
      <c r="AC32" s="673"/>
      <c r="AD32" s="674" t="s">
        <v>115</v>
      </c>
      <c r="AE32" s="674"/>
      <c r="AF32" s="674"/>
      <c r="AG32" s="674"/>
      <c r="AH32" s="674"/>
      <c r="AI32" s="674"/>
      <c r="AJ32" s="674"/>
      <c r="AK32" s="674"/>
      <c r="AL32" s="639" t="s">
        <v>65</v>
      </c>
      <c r="AM32" s="640"/>
      <c r="AN32" s="640"/>
      <c r="AO32" s="675"/>
      <c r="AP32" s="715"/>
      <c r="AQ32" s="716"/>
      <c r="AR32" s="716"/>
      <c r="AS32" s="716"/>
      <c r="AT32" s="720"/>
      <c r="AU32" s="85" t="s">
        <v>254</v>
      </c>
      <c r="AV32" s="85"/>
      <c r="AW32" s="85"/>
      <c r="AX32" s="633" t="s">
        <v>255</v>
      </c>
      <c r="AY32" s="634"/>
      <c r="AZ32" s="634"/>
      <c r="BA32" s="634"/>
      <c r="BB32" s="634"/>
      <c r="BC32" s="634"/>
      <c r="BD32" s="634"/>
      <c r="BE32" s="634"/>
      <c r="BF32" s="635"/>
      <c r="BG32" s="701">
        <v>99.5</v>
      </c>
      <c r="BH32" s="655"/>
      <c r="BI32" s="655"/>
      <c r="BJ32" s="655"/>
      <c r="BK32" s="655"/>
      <c r="BL32" s="655"/>
      <c r="BM32" s="640">
        <v>99</v>
      </c>
      <c r="BN32" s="702"/>
      <c r="BO32" s="702"/>
      <c r="BP32" s="702"/>
      <c r="BQ32" s="679"/>
      <c r="BR32" s="701">
        <v>99.8</v>
      </c>
      <c r="BS32" s="655"/>
      <c r="BT32" s="655"/>
      <c r="BU32" s="655"/>
      <c r="BV32" s="655"/>
      <c r="BW32" s="655"/>
      <c r="BX32" s="640">
        <v>98.9</v>
      </c>
      <c r="BY32" s="702"/>
      <c r="BZ32" s="702"/>
      <c r="CA32" s="702"/>
      <c r="CB32" s="679"/>
      <c r="CD32" s="729"/>
      <c r="CE32" s="730"/>
      <c r="CF32" s="683" t="s">
        <v>256</v>
      </c>
      <c r="CG32" s="680"/>
      <c r="CH32" s="680"/>
      <c r="CI32" s="680"/>
      <c r="CJ32" s="680"/>
      <c r="CK32" s="680"/>
      <c r="CL32" s="680"/>
      <c r="CM32" s="680"/>
      <c r="CN32" s="680"/>
      <c r="CO32" s="680"/>
      <c r="CP32" s="680"/>
      <c r="CQ32" s="681"/>
      <c r="CR32" s="636" t="s">
        <v>115</v>
      </c>
      <c r="CS32" s="637"/>
      <c r="CT32" s="637"/>
      <c r="CU32" s="637"/>
      <c r="CV32" s="637"/>
      <c r="CW32" s="637"/>
      <c r="CX32" s="637"/>
      <c r="CY32" s="638"/>
      <c r="CZ32" s="639" t="s">
        <v>65</v>
      </c>
      <c r="DA32" s="657"/>
      <c r="DB32" s="657"/>
      <c r="DC32" s="658"/>
      <c r="DD32" s="642" t="s">
        <v>115</v>
      </c>
      <c r="DE32" s="637"/>
      <c r="DF32" s="637"/>
      <c r="DG32" s="637"/>
      <c r="DH32" s="637"/>
      <c r="DI32" s="637"/>
      <c r="DJ32" s="637"/>
      <c r="DK32" s="638"/>
      <c r="DL32" s="642" t="s">
        <v>65</v>
      </c>
      <c r="DM32" s="637"/>
      <c r="DN32" s="637"/>
      <c r="DO32" s="637"/>
      <c r="DP32" s="637"/>
      <c r="DQ32" s="637"/>
      <c r="DR32" s="637"/>
      <c r="DS32" s="637"/>
      <c r="DT32" s="637"/>
      <c r="DU32" s="637"/>
      <c r="DV32" s="638"/>
      <c r="DW32" s="639" t="s">
        <v>175</v>
      </c>
      <c r="DX32" s="657"/>
      <c r="DY32" s="657"/>
      <c r="DZ32" s="657"/>
      <c r="EA32" s="657"/>
      <c r="EB32" s="657"/>
      <c r="EC32" s="672"/>
    </row>
    <row r="33" spans="2:133" ht="11.25" customHeight="1" x14ac:dyDescent="0.15">
      <c r="B33" s="633" t="s">
        <v>257</v>
      </c>
      <c r="C33" s="634"/>
      <c r="D33" s="634"/>
      <c r="E33" s="634"/>
      <c r="F33" s="634"/>
      <c r="G33" s="634"/>
      <c r="H33" s="634"/>
      <c r="I33" s="634"/>
      <c r="J33" s="634"/>
      <c r="K33" s="634"/>
      <c r="L33" s="634"/>
      <c r="M33" s="634"/>
      <c r="N33" s="634"/>
      <c r="O33" s="634"/>
      <c r="P33" s="634"/>
      <c r="Q33" s="635"/>
      <c r="R33" s="636">
        <v>444598</v>
      </c>
      <c r="S33" s="637"/>
      <c r="T33" s="637"/>
      <c r="U33" s="637"/>
      <c r="V33" s="637"/>
      <c r="W33" s="637"/>
      <c r="X33" s="637"/>
      <c r="Y33" s="638"/>
      <c r="Z33" s="673">
        <v>6.2</v>
      </c>
      <c r="AA33" s="673"/>
      <c r="AB33" s="673"/>
      <c r="AC33" s="673"/>
      <c r="AD33" s="674" t="s">
        <v>66</v>
      </c>
      <c r="AE33" s="674"/>
      <c r="AF33" s="674"/>
      <c r="AG33" s="674"/>
      <c r="AH33" s="674"/>
      <c r="AI33" s="674"/>
      <c r="AJ33" s="674"/>
      <c r="AK33" s="674"/>
      <c r="AL33" s="639" t="s">
        <v>66</v>
      </c>
      <c r="AM33" s="640"/>
      <c r="AN33" s="640"/>
      <c r="AO33" s="675"/>
      <c r="AP33" s="717"/>
      <c r="AQ33" s="718"/>
      <c r="AR33" s="718"/>
      <c r="AS33" s="718"/>
      <c r="AT33" s="721"/>
      <c r="AU33" s="87"/>
      <c r="AV33" s="87"/>
      <c r="AW33" s="87"/>
      <c r="AX33" s="617" t="s">
        <v>258</v>
      </c>
      <c r="AY33" s="618"/>
      <c r="AZ33" s="618"/>
      <c r="BA33" s="618"/>
      <c r="BB33" s="618"/>
      <c r="BC33" s="618"/>
      <c r="BD33" s="618"/>
      <c r="BE33" s="618"/>
      <c r="BF33" s="619"/>
      <c r="BG33" s="700">
        <v>99.7</v>
      </c>
      <c r="BH33" s="621"/>
      <c r="BI33" s="621"/>
      <c r="BJ33" s="621"/>
      <c r="BK33" s="621"/>
      <c r="BL33" s="621"/>
      <c r="BM33" s="667">
        <v>98.4</v>
      </c>
      <c r="BN33" s="621"/>
      <c r="BO33" s="621"/>
      <c r="BP33" s="621"/>
      <c r="BQ33" s="660"/>
      <c r="BR33" s="700">
        <v>99.8</v>
      </c>
      <c r="BS33" s="621"/>
      <c r="BT33" s="621"/>
      <c r="BU33" s="621"/>
      <c r="BV33" s="621"/>
      <c r="BW33" s="621"/>
      <c r="BX33" s="667">
        <v>98</v>
      </c>
      <c r="BY33" s="621"/>
      <c r="BZ33" s="621"/>
      <c r="CA33" s="621"/>
      <c r="CB33" s="660"/>
      <c r="CD33" s="683" t="s">
        <v>259</v>
      </c>
      <c r="CE33" s="680"/>
      <c r="CF33" s="680"/>
      <c r="CG33" s="680"/>
      <c r="CH33" s="680"/>
      <c r="CI33" s="680"/>
      <c r="CJ33" s="680"/>
      <c r="CK33" s="680"/>
      <c r="CL33" s="680"/>
      <c r="CM33" s="680"/>
      <c r="CN33" s="680"/>
      <c r="CO33" s="680"/>
      <c r="CP33" s="680"/>
      <c r="CQ33" s="681"/>
      <c r="CR33" s="636">
        <v>3544175</v>
      </c>
      <c r="CS33" s="655"/>
      <c r="CT33" s="655"/>
      <c r="CU33" s="655"/>
      <c r="CV33" s="655"/>
      <c r="CW33" s="655"/>
      <c r="CX33" s="655"/>
      <c r="CY33" s="656"/>
      <c r="CZ33" s="639">
        <v>52.7</v>
      </c>
      <c r="DA33" s="657"/>
      <c r="DB33" s="657"/>
      <c r="DC33" s="658"/>
      <c r="DD33" s="642">
        <v>2940215</v>
      </c>
      <c r="DE33" s="655"/>
      <c r="DF33" s="655"/>
      <c r="DG33" s="655"/>
      <c r="DH33" s="655"/>
      <c r="DI33" s="655"/>
      <c r="DJ33" s="655"/>
      <c r="DK33" s="656"/>
      <c r="DL33" s="642">
        <v>2408546</v>
      </c>
      <c r="DM33" s="655"/>
      <c r="DN33" s="655"/>
      <c r="DO33" s="655"/>
      <c r="DP33" s="655"/>
      <c r="DQ33" s="655"/>
      <c r="DR33" s="655"/>
      <c r="DS33" s="655"/>
      <c r="DT33" s="655"/>
      <c r="DU33" s="655"/>
      <c r="DV33" s="656"/>
      <c r="DW33" s="639">
        <v>47.1</v>
      </c>
      <c r="DX33" s="657"/>
      <c r="DY33" s="657"/>
      <c r="DZ33" s="657"/>
      <c r="EA33" s="657"/>
      <c r="EB33" s="657"/>
      <c r="EC33" s="672"/>
    </row>
    <row r="34" spans="2:133" ht="11.25" customHeight="1" x14ac:dyDescent="0.15">
      <c r="B34" s="633" t="s">
        <v>260</v>
      </c>
      <c r="C34" s="634"/>
      <c r="D34" s="634"/>
      <c r="E34" s="634"/>
      <c r="F34" s="634"/>
      <c r="G34" s="634"/>
      <c r="H34" s="634"/>
      <c r="I34" s="634"/>
      <c r="J34" s="634"/>
      <c r="K34" s="634"/>
      <c r="L34" s="634"/>
      <c r="M34" s="634"/>
      <c r="N34" s="634"/>
      <c r="O34" s="634"/>
      <c r="P34" s="634"/>
      <c r="Q34" s="635"/>
      <c r="R34" s="636">
        <v>16148</v>
      </c>
      <c r="S34" s="637"/>
      <c r="T34" s="637"/>
      <c r="U34" s="637"/>
      <c r="V34" s="637"/>
      <c r="W34" s="637"/>
      <c r="X34" s="637"/>
      <c r="Y34" s="638"/>
      <c r="Z34" s="673">
        <v>0.2</v>
      </c>
      <c r="AA34" s="673"/>
      <c r="AB34" s="673"/>
      <c r="AC34" s="673"/>
      <c r="AD34" s="674">
        <v>12178</v>
      </c>
      <c r="AE34" s="674"/>
      <c r="AF34" s="674"/>
      <c r="AG34" s="674"/>
      <c r="AH34" s="674"/>
      <c r="AI34" s="674"/>
      <c r="AJ34" s="674"/>
      <c r="AK34" s="674"/>
      <c r="AL34" s="639">
        <v>0.3</v>
      </c>
      <c r="AM34" s="640"/>
      <c r="AN34" s="640"/>
      <c r="AO34" s="675"/>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83" t="s">
        <v>261</v>
      </c>
      <c r="CE34" s="680"/>
      <c r="CF34" s="680"/>
      <c r="CG34" s="680"/>
      <c r="CH34" s="680"/>
      <c r="CI34" s="680"/>
      <c r="CJ34" s="680"/>
      <c r="CK34" s="680"/>
      <c r="CL34" s="680"/>
      <c r="CM34" s="680"/>
      <c r="CN34" s="680"/>
      <c r="CO34" s="680"/>
      <c r="CP34" s="680"/>
      <c r="CQ34" s="681"/>
      <c r="CR34" s="636">
        <v>1544168</v>
      </c>
      <c r="CS34" s="637"/>
      <c r="CT34" s="637"/>
      <c r="CU34" s="637"/>
      <c r="CV34" s="637"/>
      <c r="CW34" s="637"/>
      <c r="CX34" s="637"/>
      <c r="CY34" s="638"/>
      <c r="CZ34" s="639">
        <v>23</v>
      </c>
      <c r="DA34" s="657"/>
      <c r="DB34" s="657"/>
      <c r="DC34" s="658"/>
      <c r="DD34" s="642">
        <v>1310949</v>
      </c>
      <c r="DE34" s="637"/>
      <c r="DF34" s="637"/>
      <c r="DG34" s="637"/>
      <c r="DH34" s="637"/>
      <c r="DI34" s="637"/>
      <c r="DJ34" s="637"/>
      <c r="DK34" s="638"/>
      <c r="DL34" s="642">
        <v>1045245</v>
      </c>
      <c r="DM34" s="637"/>
      <c r="DN34" s="637"/>
      <c r="DO34" s="637"/>
      <c r="DP34" s="637"/>
      <c r="DQ34" s="637"/>
      <c r="DR34" s="637"/>
      <c r="DS34" s="637"/>
      <c r="DT34" s="637"/>
      <c r="DU34" s="637"/>
      <c r="DV34" s="638"/>
      <c r="DW34" s="639">
        <v>20.399999999999999</v>
      </c>
      <c r="DX34" s="657"/>
      <c r="DY34" s="657"/>
      <c r="DZ34" s="657"/>
      <c r="EA34" s="657"/>
      <c r="EB34" s="657"/>
      <c r="EC34" s="672"/>
    </row>
    <row r="35" spans="2:133" ht="11.25" customHeight="1" x14ac:dyDescent="0.15">
      <c r="B35" s="633" t="s">
        <v>262</v>
      </c>
      <c r="C35" s="634"/>
      <c r="D35" s="634"/>
      <c r="E35" s="634"/>
      <c r="F35" s="634"/>
      <c r="G35" s="634"/>
      <c r="H35" s="634"/>
      <c r="I35" s="634"/>
      <c r="J35" s="634"/>
      <c r="K35" s="634"/>
      <c r="L35" s="634"/>
      <c r="M35" s="634"/>
      <c r="N35" s="634"/>
      <c r="O35" s="634"/>
      <c r="P35" s="634"/>
      <c r="Q35" s="635"/>
      <c r="R35" s="636">
        <v>84452</v>
      </c>
      <c r="S35" s="637"/>
      <c r="T35" s="637"/>
      <c r="U35" s="637"/>
      <c r="V35" s="637"/>
      <c r="W35" s="637"/>
      <c r="X35" s="637"/>
      <c r="Y35" s="638"/>
      <c r="Z35" s="673">
        <v>1.2</v>
      </c>
      <c r="AA35" s="673"/>
      <c r="AB35" s="673"/>
      <c r="AC35" s="673"/>
      <c r="AD35" s="674" t="s">
        <v>175</v>
      </c>
      <c r="AE35" s="674"/>
      <c r="AF35" s="674"/>
      <c r="AG35" s="674"/>
      <c r="AH35" s="674"/>
      <c r="AI35" s="674"/>
      <c r="AJ35" s="674"/>
      <c r="AK35" s="674"/>
      <c r="AL35" s="639" t="s">
        <v>66</v>
      </c>
      <c r="AM35" s="640"/>
      <c r="AN35" s="640"/>
      <c r="AO35" s="675"/>
      <c r="AP35" s="90"/>
      <c r="AQ35" s="697" t="s">
        <v>263</v>
      </c>
      <c r="AR35" s="698"/>
      <c r="AS35" s="698"/>
      <c r="AT35" s="698"/>
      <c r="AU35" s="698"/>
      <c r="AV35" s="698"/>
      <c r="AW35" s="698"/>
      <c r="AX35" s="698"/>
      <c r="AY35" s="698"/>
      <c r="AZ35" s="698"/>
      <c r="BA35" s="698"/>
      <c r="BB35" s="698"/>
      <c r="BC35" s="698"/>
      <c r="BD35" s="698"/>
      <c r="BE35" s="698"/>
      <c r="BF35" s="699"/>
      <c r="BG35" s="697" t="s">
        <v>264</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83" t="s">
        <v>265</v>
      </c>
      <c r="CE35" s="680"/>
      <c r="CF35" s="680"/>
      <c r="CG35" s="680"/>
      <c r="CH35" s="680"/>
      <c r="CI35" s="680"/>
      <c r="CJ35" s="680"/>
      <c r="CK35" s="680"/>
      <c r="CL35" s="680"/>
      <c r="CM35" s="680"/>
      <c r="CN35" s="680"/>
      <c r="CO35" s="680"/>
      <c r="CP35" s="680"/>
      <c r="CQ35" s="681"/>
      <c r="CR35" s="636">
        <v>107644</v>
      </c>
      <c r="CS35" s="655"/>
      <c r="CT35" s="655"/>
      <c r="CU35" s="655"/>
      <c r="CV35" s="655"/>
      <c r="CW35" s="655"/>
      <c r="CX35" s="655"/>
      <c r="CY35" s="656"/>
      <c r="CZ35" s="639">
        <v>1.6</v>
      </c>
      <c r="DA35" s="657"/>
      <c r="DB35" s="657"/>
      <c r="DC35" s="658"/>
      <c r="DD35" s="642">
        <v>45561</v>
      </c>
      <c r="DE35" s="655"/>
      <c r="DF35" s="655"/>
      <c r="DG35" s="655"/>
      <c r="DH35" s="655"/>
      <c r="DI35" s="655"/>
      <c r="DJ35" s="655"/>
      <c r="DK35" s="656"/>
      <c r="DL35" s="642">
        <v>45400</v>
      </c>
      <c r="DM35" s="655"/>
      <c r="DN35" s="655"/>
      <c r="DO35" s="655"/>
      <c r="DP35" s="655"/>
      <c r="DQ35" s="655"/>
      <c r="DR35" s="655"/>
      <c r="DS35" s="655"/>
      <c r="DT35" s="655"/>
      <c r="DU35" s="655"/>
      <c r="DV35" s="656"/>
      <c r="DW35" s="639">
        <v>0.9</v>
      </c>
      <c r="DX35" s="657"/>
      <c r="DY35" s="657"/>
      <c r="DZ35" s="657"/>
      <c r="EA35" s="657"/>
      <c r="EB35" s="657"/>
      <c r="EC35" s="672"/>
    </row>
    <row r="36" spans="2:133" ht="11.25" customHeight="1" x14ac:dyDescent="0.15">
      <c r="B36" s="633" t="s">
        <v>266</v>
      </c>
      <c r="C36" s="634"/>
      <c r="D36" s="634"/>
      <c r="E36" s="634"/>
      <c r="F36" s="634"/>
      <c r="G36" s="634"/>
      <c r="H36" s="634"/>
      <c r="I36" s="634"/>
      <c r="J36" s="634"/>
      <c r="K36" s="634"/>
      <c r="L36" s="634"/>
      <c r="M36" s="634"/>
      <c r="N36" s="634"/>
      <c r="O36" s="634"/>
      <c r="P36" s="634"/>
      <c r="Q36" s="635"/>
      <c r="R36" s="636">
        <v>14387</v>
      </c>
      <c r="S36" s="637"/>
      <c r="T36" s="637"/>
      <c r="U36" s="637"/>
      <c r="V36" s="637"/>
      <c r="W36" s="637"/>
      <c r="X36" s="637"/>
      <c r="Y36" s="638"/>
      <c r="Z36" s="673">
        <v>0.2</v>
      </c>
      <c r="AA36" s="673"/>
      <c r="AB36" s="673"/>
      <c r="AC36" s="673"/>
      <c r="AD36" s="674" t="s">
        <v>175</v>
      </c>
      <c r="AE36" s="674"/>
      <c r="AF36" s="674"/>
      <c r="AG36" s="674"/>
      <c r="AH36" s="674"/>
      <c r="AI36" s="674"/>
      <c r="AJ36" s="674"/>
      <c r="AK36" s="674"/>
      <c r="AL36" s="639" t="s">
        <v>65</v>
      </c>
      <c r="AM36" s="640"/>
      <c r="AN36" s="640"/>
      <c r="AO36" s="675"/>
      <c r="AP36" s="90"/>
      <c r="AQ36" s="688" t="s">
        <v>267</v>
      </c>
      <c r="AR36" s="689"/>
      <c r="AS36" s="689"/>
      <c r="AT36" s="689"/>
      <c r="AU36" s="689"/>
      <c r="AV36" s="689"/>
      <c r="AW36" s="689"/>
      <c r="AX36" s="689"/>
      <c r="AY36" s="690"/>
      <c r="AZ36" s="691">
        <v>869758</v>
      </c>
      <c r="BA36" s="692"/>
      <c r="BB36" s="692"/>
      <c r="BC36" s="692"/>
      <c r="BD36" s="692"/>
      <c r="BE36" s="692"/>
      <c r="BF36" s="693"/>
      <c r="BG36" s="694" t="s">
        <v>268</v>
      </c>
      <c r="BH36" s="695"/>
      <c r="BI36" s="695"/>
      <c r="BJ36" s="695"/>
      <c r="BK36" s="695"/>
      <c r="BL36" s="695"/>
      <c r="BM36" s="695"/>
      <c r="BN36" s="695"/>
      <c r="BO36" s="695"/>
      <c r="BP36" s="695"/>
      <c r="BQ36" s="695"/>
      <c r="BR36" s="695"/>
      <c r="BS36" s="695"/>
      <c r="BT36" s="695"/>
      <c r="BU36" s="696"/>
      <c r="BV36" s="691">
        <v>164686</v>
      </c>
      <c r="BW36" s="692"/>
      <c r="BX36" s="692"/>
      <c r="BY36" s="692"/>
      <c r="BZ36" s="692"/>
      <c r="CA36" s="692"/>
      <c r="CB36" s="693"/>
      <c r="CD36" s="683" t="s">
        <v>269</v>
      </c>
      <c r="CE36" s="680"/>
      <c r="CF36" s="680"/>
      <c r="CG36" s="680"/>
      <c r="CH36" s="680"/>
      <c r="CI36" s="680"/>
      <c r="CJ36" s="680"/>
      <c r="CK36" s="680"/>
      <c r="CL36" s="680"/>
      <c r="CM36" s="680"/>
      <c r="CN36" s="680"/>
      <c r="CO36" s="680"/>
      <c r="CP36" s="680"/>
      <c r="CQ36" s="681"/>
      <c r="CR36" s="636">
        <v>938541</v>
      </c>
      <c r="CS36" s="637"/>
      <c r="CT36" s="637"/>
      <c r="CU36" s="637"/>
      <c r="CV36" s="637"/>
      <c r="CW36" s="637"/>
      <c r="CX36" s="637"/>
      <c r="CY36" s="638"/>
      <c r="CZ36" s="639">
        <v>14</v>
      </c>
      <c r="DA36" s="657"/>
      <c r="DB36" s="657"/>
      <c r="DC36" s="658"/>
      <c r="DD36" s="642">
        <v>778913</v>
      </c>
      <c r="DE36" s="637"/>
      <c r="DF36" s="637"/>
      <c r="DG36" s="637"/>
      <c r="DH36" s="637"/>
      <c r="DI36" s="637"/>
      <c r="DJ36" s="637"/>
      <c r="DK36" s="638"/>
      <c r="DL36" s="642">
        <v>707284</v>
      </c>
      <c r="DM36" s="637"/>
      <c r="DN36" s="637"/>
      <c r="DO36" s="637"/>
      <c r="DP36" s="637"/>
      <c r="DQ36" s="637"/>
      <c r="DR36" s="637"/>
      <c r="DS36" s="637"/>
      <c r="DT36" s="637"/>
      <c r="DU36" s="637"/>
      <c r="DV36" s="638"/>
      <c r="DW36" s="639">
        <v>13.8</v>
      </c>
      <c r="DX36" s="657"/>
      <c r="DY36" s="657"/>
      <c r="DZ36" s="657"/>
      <c r="EA36" s="657"/>
      <c r="EB36" s="657"/>
      <c r="EC36" s="672"/>
    </row>
    <row r="37" spans="2:133" ht="11.25" customHeight="1" x14ac:dyDescent="0.15">
      <c r="B37" s="633" t="s">
        <v>270</v>
      </c>
      <c r="C37" s="634"/>
      <c r="D37" s="634"/>
      <c r="E37" s="634"/>
      <c r="F37" s="634"/>
      <c r="G37" s="634"/>
      <c r="H37" s="634"/>
      <c r="I37" s="634"/>
      <c r="J37" s="634"/>
      <c r="K37" s="634"/>
      <c r="L37" s="634"/>
      <c r="M37" s="634"/>
      <c r="N37" s="634"/>
      <c r="O37" s="634"/>
      <c r="P37" s="634"/>
      <c r="Q37" s="635"/>
      <c r="R37" s="636">
        <v>314174</v>
      </c>
      <c r="S37" s="637"/>
      <c r="T37" s="637"/>
      <c r="U37" s="637"/>
      <c r="V37" s="637"/>
      <c r="W37" s="637"/>
      <c r="X37" s="637"/>
      <c r="Y37" s="638"/>
      <c r="Z37" s="673">
        <v>4.4000000000000004</v>
      </c>
      <c r="AA37" s="673"/>
      <c r="AB37" s="673"/>
      <c r="AC37" s="673"/>
      <c r="AD37" s="674" t="s">
        <v>175</v>
      </c>
      <c r="AE37" s="674"/>
      <c r="AF37" s="674"/>
      <c r="AG37" s="674"/>
      <c r="AH37" s="674"/>
      <c r="AI37" s="674"/>
      <c r="AJ37" s="674"/>
      <c r="AK37" s="674"/>
      <c r="AL37" s="639" t="s">
        <v>66</v>
      </c>
      <c r="AM37" s="640"/>
      <c r="AN37" s="640"/>
      <c r="AO37" s="675"/>
      <c r="AQ37" s="676" t="s">
        <v>271</v>
      </c>
      <c r="AR37" s="677"/>
      <c r="AS37" s="677"/>
      <c r="AT37" s="677"/>
      <c r="AU37" s="677"/>
      <c r="AV37" s="677"/>
      <c r="AW37" s="677"/>
      <c r="AX37" s="677"/>
      <c r="AY37" s="678"/>
      <c r="AZ37" s="636">
        <v>204000</v>
      </c>
      <c r="BA37" s="637"/>
      <c r="BB37" s="637"/>
      <c r="BC37" s="637"/>
      <c r="BD37" s="655"/>
      <c r="BE37" s="655"/>
      <c r="BF37" s="679"/>
      <c r="BG37" s="683" t="s">
        <v>272</v>
      </c>
      <c r="BH37" s="680"/>
      <c r="BI37" s="680"/>
      <c r="BJ37" s="680"/>
      <c r="BK37" s="680"/>
      <c r="BL37" s="680"/>
      <c r="BM37" s="680"/>
      <c r="BN37" s="680"/>
      <c r="BO37" s="680"/>
      <c r="BP37" s="680"/>
      <c r="BQ37" s="680"/>
      <c r="BR37" s="680"/>
      <c r="BS37" s="680"/>
      <c r="BT37" s="680"/>
      <c r="BU37" s="681"/>
      <c r="BV37" s="636">
        <v>155725</v>
      </c>
      <c r="BW37" s="637"/>
      <c r="BX37" s="637"/>
      <c r="BY37" s="637"/>
      <c r="BZ37" s="637"/>
      <c r="CA37" s="637"/>
      <c r="CB37" s="682"/>
      <c r="CD37" s="683" t="s">
        <v>273</v>
      </c>
      <c r="CE37" s="680"/>
      <c r="CF37" s="680"/>
      <c r="CG37" s="680"/>
      <c r="CH37" s="680"/>
      <c r="CI37" s="680"/>
      <c r="CJ37" s="680"/>
      <c r="CK37" s="680"/>
      <c r="CL37" s="680"/>
      <c r="CM37" s="680"/>
      <c r="CN37" s="680"/>
      <c r="CO37" s="680"/>
      <c r="CP37" s="680"/>
      <c r="CQ37" s="681"/>
      <c r="CR37" s="636">
        <v>533055</v>
      </c>
      <c r="CS37" s="655"/>
      <c r="CT37" s="655"/>
      <c r="CU37" s="655"/>
      <c r="CV37" s="655"/>
      <c r="CW37" s="655"/>
      <c r="CX37" s="655"/>
      <c r="CY37" s="656"/>
      <c r="CZ37" s="639">
        <v>7.9</v>
      </c>
      <c r="DA37" s="657"/>
      <c r="DB37" s="657"/>
      <c r="DC37" s="658"/>
      <c r="DD37" s="642">
        <v>532805</v>
      </c>
      <c r="DE37" s="655"/>
      <c r="DF37" s="655"/>
      <c r="DG37" s="655"/>
      <c r="DH37" s="655"/>
      <c r="DI37" s="655"/>
      <c r="DJ37" s="655"/>
      <c r="DK37" s="656"/>
      <c r="DL37" s="642">
        <v>532805</v>
      </c>
      <c r="DM37" s="655"/>
      <c r="DN37" s="655"/>
      <c r="DO37" s="655"/>
      <c r="DP37" s="655"/>
      <c r="DQ37" s="655"/>
      <c r="DR37" s="655"/>
      <c r="DS37" s="655"/>
      <c r="DT37" s="655"/>
      <c r="DU37" s="655"/>
      <c r="DV37" s="656"/>
      <c r="DW37" s="639">
        <v>10.4</v>
      </c>
      <c r="DX37" s="657"/>
      <c r="DY37" s="657"/>
      <c r="DZ37" s="657"/>
      <c r="EA37" s="657"/>
      <c r="EB37" s="657"/>
      <c r="EC37" s="672"/>
    </row>
    <row r="38" spans="2:133" ht="11.25" customHeight="1" x14ac:dyDescent="0.15">
      <c r="B38" s="633" t="s">
        <v>274</v>
      </c>
      <c r="C38" s="634"/>
      <c r="D38" s="634"/>
      <c r="E38" s="634"/>
      <c r="F38" s="634"/>
      <c r="G38" s="634"/>
      <c r="H38" s="634"/>
      <c r="I38" s="634"/>
      <c r="J38" s="634"/>
      <c r="K38" s="634"/>
      <c r="L38" s="634"/>
      <c r="M38" s="634"/>
      <c r="N38" s="634"/>
      <c r="O38" s="634"/>
      <c r="P38" s="634"/>
      <c r="Q38" s="635"/>
      <c r="R38" s="636">
        <v>247444</v>
      </c>
      <c r="S38" s="637"/>
      <c r="T38" s="637"/>
      <c r="U38" s="637"/>
      <c r="V38" s="637"/>
      <c r="W38" s="637"/>
      <c r="X38" s="637"/>
      <c r="Y38" s="638"/>
      <c r="Z38" s="673">
        <v>3.5</v>
      </c>
      <c r="AA38" s="673"/>
      <c r="AB38" s="673"/>
      <c r="AC38" s="673"/>
      <c r="AD38" s="674">
        <v>1811</v>
      </c>
      <c r="AE38" s="674"/>
      <c r="AF38" s="674"/>
      <c r="AG38" s="674"/>
      <c r="AH38" s="674"/>
      <c r="AI38" s="674"/>
      <c r="AJ38" s="674"/>
      <c r="AK38" s="674"/>
      <c r="AL38" s="639">
        <v>0</v>
      </c>
      <c r="AM38" s="640"/>
      <c r="AN38" s="640"/>
      <c r="AO38" s="675"/>
      <c r="AQ38" s="676" t="s">
        <v>275</v>
      </c>
      <c r="AR38" s="677"/>
      <c r="AS38" s="677"/>
      <c r="AT38" s="677"/>
      <c r="AU38" s="677"/>
      <c r="AV38" s="677"/>
      <c r="AW38" s="677"/>
      <c r="AX38" s="677"/>
      <c r="AY38" s="678"/>
      <c r="AZ38" s="636" t="s">
        <v>175</v>
      </c>
      <c r="BA38" s="637"/>
      <c r="BB38" s="637"/>
      <c r="BC38" s="637"/>
      <c r="BD38" s="655"/>
      <c r="BE38" s="655"/>
      <c r="BF38" s="679"/>
      <c r="BG38" s="683" t="s">
        <v>276</v>
      </c>
      <c r="BH38" s="680"/>
      <c r="BI38" s="680"/>
      <c r="BJ38" s="680"/>
      <c r="BK38" s="680"/>
      <c r="BL38" s="680"/>
      <c r="BM38" s="680"/>
      <c r="BN38" s="680"/>
      <c r="BO38" s="680"/>
      <c r="BP38" s="680"/>
      <c r="BQ38" s="680"/>
      <c r="BR38" s="680"/>
      <c r="BS38" s="680"/>
      <c r="BT38" s="680"/>
      <c r="BU38" s="681"/>
      <c r="BV38" s="636">
        <v>3119</v>
      </c>
      <c r="BW38" s="637"/>
      <c r="BX38" s="637"/>
      <c r="BY38" s="637"/>
      <c r="BZ38" s="637"/>
      <c r="CA38" s="637"/>
      <c r="CB38" s="682"/>
      <c r="CD38" s="683" t="s">
        <v>277</v>
      </c>
      <c r="CE38" s="680"/>
      <c r="CF38" s="680"/>
      <c r="CG38" s="680"/>
      <c r="CH38" s="680"/>
      <c r="CI38" s="680"/>
      <c r="CJ38" s="680"/>
      <c r="CK38" s="680"/>
      <c r="CL38" s="680"/>
      <c r="CM38" s="680"/>
      <c r="CN38" s="680"/>
      <c r="CO38" s="680"/>
      <c r="CP38" s="680"/>
      <c r="CQ38" s="681"/>
      <c r="CR38" s="636">
        <v>869758</v>
      </c>
      <c r="CS38" s="637"/>
      <c r="CT38" s="637"/>
      <c r="CU38" s="637"/>
      <c r="CV38" s="637"/>
      <c r="CW38" s="637"/>
      <c r="CX38" s="637"/>
      <c r="CY38" s="638"/>
      <c r="CZ38" s="639">
        <v>12.9</v>
      </c>
      <c r="DA38" s="657"/>
      <c r="DB38" s="657"/>
      <c r="DC38" s="658"/>
      <c r="DD38" s="642">
        <v>721582</v>
      </c>
      <c r="DE38" s="637"/>
      <c r="DF38" s="637"/>
      <c r="DG38" s="637"/>
      <c r="DH38" s="637"/>
      <c r="DI38" s="637"/>
      <c r="DJ38" s="637"/>
      <c r="DK38" s="638"/>
      <c r="DL38" s="642">
        <v>610617</v>
      </c>
      <c r="DM38" s="637"/>
      <c r="DN38" s="637"/>
      <c r="DO38" s="637"/>
      <c r="DP38" s="637"/>
      <c r="DQ38" s="637"/>
      <c r="DR38" s="637"/>
      <c r="DS38" s="637"/>
      <c r="DT38" s="637"/>
      <c r="DU38" s="637"/>
      <c r="DV38" s="638"/>
      <c r="DW38" s="639">
        <v>11.9</v>
      </c>
      <c r="DX38" s="657"/>
      <c r="DY38" s="657"/>
      <c r="DZ38" s="657"/>
      <c r="EA38" s="657"/>
      <c r="EB38" s="657"/>
      <c r="EC38" s="672"/>
    </row>
    <row r="39" spans="2:133" ht="11.25" customHeight="1" x14ac:dyDescent="0.15">
      <c r="B39" s="633" t="s">
        <v>278</v>
      </c>
      <c r="C39" s="634"/>
      <c r="D39" s="634"/>
      <c r="E39" s="634"/>
      <c r="F39" s="634"/>
      <c r="G39" s="634"/>
      <c r="H39" s="634"/>
      <c r="I39" s="634"/>
      <c r="J39" s="634"/>
      <c r="K39" s="634"/>
      <c r="L39" s="634"/>
      <c r="M39" s="634"/>
      <c r="N39" s="634"/>
      <c r="O39" s="634"/>
      <c r="P39" s="634"/>
      <c r="Q39" s="635"/>
      <c r="R39" s="636">
        <v>330499</v>
      </c>
      <c r="S39" s="637"/>
      <c r="T39" s="637"/>
      <c r="U39" s="637"/>
      <c r="V39" s="637"/>
      <c r="W39" s="637"/>
      <c r="X39" s="637"/>
      <c r="Y39" s="638"/>
      <c r="Z39" s="673">
        <v>4.5999999999999996</v>
      </c>
      <c r="AA39" s="673"/>
      <c r="AB39" s="673"/>
      <c r="AC39" s="673"/>
      <c r="AD39" s="674" t="s">
        <v>115</v>
      </c>
      <c r="AE39" s="674"/>
      <c r="AF39" s="674"/>
      <c r="AG39" s="674"/>
      <c r="AH39" s="674"/>
      <c r="AI39" s="674"/>
      <c r="AJ39" s="674"/>
      <c r="AK39" s="674"/>
      <c r="AL39" s="639" t="s">
        <v>115</v>
      </c>
      <c r="AM39" s="640"/>
      <c r="AN39" s="640"/>
      <c r="AO39" s="675"/>
      <c r="AQ39" s="676" t="s">
        <v>279</v>
      </c>
      <c r="AR39" s="677"/>
      <c r="AS39" s="677"/>
      <c r="AT39" s="677"/>
      <c r="AU39" s="677"/>
      <c r="AV39" s="677"/>
      <c r="AW39" s="677"/>
      <c r="AX39" s="677"/>
      <c r="AY39" s="678"/>
      <c r="AZ39" s="636" t="s">
        <v>175</v>
      </c>
      <c r="BA39" s="637"/>
      <c r="BB39" s="637"/>
      <c r="BC39" s="637"/>
      <c r="BD39" s="655"/>
      <c r="BE39" s="655"/>
      <c r="BF39" s="679"/>
      <c r="BG39" s="683" t="s">
        <v>280</v>
      </c>
      <c r="BH39" s="680"/>
      <c r="BI39" s="680"/>
      <c r="BJ39" s="680"/>
      <c r="BK39" s="680"/>
      <c r="BL39" s="680"/>
      <c r="BM39" s="680"/>
      <c r="BN39" s="680"/>
      <c r="BO39" s="680"/>
      <c r="BP39" s="680"/>
      <c r="BQ39" s="680"/>
      <c r="BR39" s="680"/>
      <c r="BS39" s="680"/>
      <c r="BT39" s="680"/>
      <c r="BU39" s="681"/>
      <c r="BV39" s="636">
        <v>5118</v>
      </c>
      <c r="BW39" s="637"/>
      <c r="BX39" s="637"/>
      <c r="BY39" s="637"/>
      <c r="BZ39" s="637"/>
      <c r="CA39" s="637"/>
      <c r="CB39" s="682"/>
      <c r="CD39" s="683" t="s">
        <v>281</v>
      </c>
      <c r="CE39" s="680"/>
      <c r="CF39" s="680"/>
      <c r="CG39" s="680"/>
      <c r="CH39" s="680"/>
      <c r="CI39" s="680"/>
      <c r="CJ39" s="680"/>
      <c r="CK39" s="680"/>
      <c r="CL39" s="680"/>
      <c r="CM39" s="680"/>
      <c r="CN39" s="680"/>
      <c r="CO39" s="680"/>
      <c r="CP39" s="680"/>
      <c r="CQ39" s="681"/>
      <c r="CR39" s="636">
        <v>84064</v>
      </c>
      <c r="CS39" s="655"/>
      <c r="CT39" s="655"/>
      <c r="CU39" s="655"/>
      <c r="CV39" s="655"/>
      <c r="CW39" s="655"/>
      <c r="CX39" s="655"/>
      <c r="CY39" s="656"/>
      <c r="CZ39" s="639">
        <v>1.3</v>
      </c>
      <c r="DA39" s="657"/>
      <c r="DB39" s="657"/>
      <c r="DC39" s="658"/>
      <c r="DD39" s="642">
        <v>83210</v>
      </c>
      <c r="DE39" s="655"/>
      <c r="DF39" s="655"/>
      <c r="DG39" s="655"/>
      <c r="DH39" s="655"/>
      <c r="DI39" s="655"/>
      <c r="DJ39" s="655"/>
      <c r="DK39" s="656"/>
      <c r="DL39" s="642" t="s">
        <v>175</v>
      </c>
      <c r="DM39" s="655"/>
      <c r="DN39" s="655"/>
      <c r="DO39" s="655"/>
      <c r="DP39" s="655"/>
      <c r="DQ39" s="655"/>
      <c r="DR39" s="655"/>
      <c r="DS39" s="655"/>
      <c r="DT39" s="655"/>
      <c r="DU39" s="655"/>
      <c r="DV39" s="656"/>
      <c r="DW39" s="639" t="s">
        <v>66</v>
      </c>
      <c r="DX39" s="657"/>
      <c r="DY39" s="657"/>
      <c r="DZ39" s="657"/>
      <c r="EA39" s="657"/>
      <c r="EB39" s="657"/>
      <c r="EC39" s="672"/>
    </row>
    <row r="40" spans="2:133" ht="11.25" customHeight="1" x14ac:dyDescent="0.15">
      <c r="B40" s="633" t="s">
        <v>282</v>
      </c>
      <c r="C40" s="634"/>
      <c r="D40" s="634"/>
      <c r="E40" s="634"/>
      <c r="F40" s="634"/>
      <c r="G40" s="634"/>
      <c r="H40" s="634"/>
      <c r="I40" s="634"/>
      <c r="J40" s="634"/>
      <c r="K40" s="634"/>
      <c r="L40" s="634"/>
      <c r="M40" s="634"/>
      <c r="N40" s="634"/>
      <c r="O40" s="634"/>
      <c r="P40" s="634"/>
      <c r="Q40" s="635"/>
      <c r="R40" s="636" t="s">
        <v>66</v>
      </c>
      <c r="S40" s="637"/>
      <c r="T40" s="637"/>
      <c r="U40" s="637"/>
      <c r="V40" s="637"/>
      <c r="W40" s="637"/>
      <c r="X40" s="637"/>
      <c r="Y40" s="638"/>
      <c r="Z40" s="673" t="s">
        <v>175</v>
      </c>
      <c r="AA40" s="673"/>
      <c r="AB40" s="673"/>
      <c r="AC40" s="673"/>
      <c r="AD40" s="674" t="s">
        <v>175</v>
      </c>
      <c r="AE40" s="674"/>
      <c r="AF40" s="674"/>
      <c r="AG40" s="674"/>
      <c r="AH40" s="674"/>
      <c r="AI40" s="674"/>
      <c r="AJ40" s="674"/>
      <c r="AK40" s="674"/>
      <c r="AL40" s="639" t="s">
        <v>65</v>
      </c>
      <c r="AM40" s="640"/>
      <c r="AN40" s="640"/>
      <c r="AO40" s="675"/>
      <c r="AQ40" s="676" t="s">
        <v>283</v>
      </c>
      <c r="AR40" s="677"/>
      <c r="AS40" s="677"/>
      <c r="AT40" s="677"/>
      <c r="AU40" s="677"/>
      <c r="AV40" s="677"/>
      <c r="AW40" s="677"/>
      <c r="AX40" s="677"/>
      <c r="AY40" s="678"/>
      <c r="AZ40" s="636" t="s">
        <v>66</v>
      </c>
      <c r="BA40" s="637"/>
      <c r="BB40" s="637"/>
      <c r="BC40" s="637"/>
      <c r="BD40" s="655"/>
      <c r="BE40" s="655"/>
      <c r="BF40" s="679"/>
      <c r="BG40" s="684" t="s">
        <v>284</v>
      </c>
      <c r="BH40" s="685"/>
      <c r="BI40" s="685"/>
      <c r="BJ40" s="685"/>
      <c r="BK40" s="685"/>
      <c r="BL40" s="91"/>
      <c r="BM40" s="680" t="s">
        <v>285</v>
      </c>
      <c r="BN40" s="680"/>
      <c r="BO40" s="680"/>
      <c r="BP40" s="680"/>
      <c r="BQ40" s="680"/>
      <c r="BR40" s="680"/>
      <c r="BS40" s="680"/>
      <c r="BT40" s="680"/>
      <c r="BU40" s="681"/>
      <c r="BV40" s="636">
        <v>97</v>
      </c>
      <c r="BW40" s="637"/>
      <c r="BX40" s="637"/>
      <c r="BY40" s="637"/>
      <c r="BZ40" s="637"/>
      <c r="CA40" s="637"/>
      <c r="CB40" s="682"/>
      <c r="CD40" s="683" t="s">
        <v>286</v>
      </c>
      <c r="CE40" s="680"/>
      <c r="CF40" s="680"/>
      <c r="CG40" s="680"/>
      <c r="CH40" s="680"/>
      <c r="CI40" s="680"/>
      <c r="CJ40" s="680"/>
      <c r="CK40" s="680"/>
      <c r="CL40" s="680"/>
      <c r="CM40" s="680"/>
      <c r="CN40" s="680"/>
      <c r="CO40" s="680"/>
      <c r="CP40" s="680"/>
      <c r="CQ40" s="681"/>
      <c r="CR40" s="636" t="s">
        <v>66</v>
      </c>
      <c r="CS40" s="637"/>
      <c r="CT40" s="637"/>
      <c r="CU40" s="637"/>
      <c r="CV40" s="637"/>
      <c r="CW40" s="637"/>
      <c r="CX40" s="637"/>
      <c r="CY40" s="638"/>
      <c r="CZ40" s="639" t="s">
        <v>65</v>
      </c>
      <c r="DA40" s="657"/>
      <c r="DB40" s="657"/>
      <c r="DC40" s="658"/>
      <c r="DD40" s="642" t="s">
        <v>66</v>
      </c>
      <c r="DE40" s="637"/>
      <c r="DF40" s="637"/>
      <c r="DG40" s="637"/>
      <c r="DH40" s="637"/>
      <c r="DI40" s="637"/>
      <c r="DJ40" s="637"/>
      <c r="DK40" s="638"/>
      <c r="DL40" s="642" t="s">
        <v>175</v>
      </c>
      <c r="DM40" s="637"/>
      <c r="DN40" s="637"/>
      <c r="DO40" s="637"/>
      <c r="DP40" s="637"/>
      <c r="DQ40" s="637"/>
      <c r="DR40" s="637"/>
      <c r="DS40" s="637"/>
      <c r="DT40" s="637"/>
      <c r="DU40" s="637"/>
      <c r="DV40" s="638"/>
      <c r="DW40" s="639" t="s">
        <v>65</v>
      </c>
      <c r="DX40" s="657"/>
      <c r="DY40" s="657"/>
      <c r="DZ40" s="657"/>
      <c r="EA40" s="657"/>
      <c r="EB40" s="657"/>
      <c r="EC40" s="672"/>
    </row>
    <row r="41" spans="2:133" ht="11.25" customHeight="1" x14ac:dyDescent="0.15">
      <c r="B41" s="633" t="s">
        <v>287</v>
      </c>
      <c r="C41" s="634"/>
      <c r="D41" s="634"/>
      <c r="E41" s="634"/>
      <c r="F41" s="634"/>
      <c r="G41" s="634"/>
      <c r="H41" s="634"/>
      <c r="I41" s="634"/>
      <c r="J41" s="634"/>
      <c r="K41" s="634"/>
      <c r="L41" s="634"/>
      <c r="M41" s="634"/>
      <c r="N41" s="634"/>
      <c r="O41" s="634"/>
      <c r="P41" s="634"/>
      <c r="Q41" s="635"/>
      <c r="R41" s="636">
        <v>269799</v>
      </c>
      <c r="S41" s="637"/>
      <c r="T41" s="637"/>
      <c r="U41" s="637"/>
      <c r="V41" s="637"/>
      <c r="W41" s="637"/>
      <c r="X41" s="637"/>
      <c r="Y41" s="638"/>
      <c r="Z41" s="673">
        <v>3.8</v>
      </c>
      <c r="AA41" s="673"/>
      <c r="AB41" s="673"/>
      <c r="AC41" s="673"/>
      <c r="AD41" s="674" t="s">
        <v>175</v>
      </c>
      <c r="AE41" s="674"/>
      <c r="AF41" s="674"/>
      <c r="AG41" s="674"/>
      <c r="AH41" s="674"/>
      <c r="AI41" s="674"/>
      <c r="AJ41" s="674"/>
      <c r="AK41" s="674"/>
      <c r="AL41" s="639" t="s">
        <v>65</v>
      </c>
      <c r="AM41" s="640"/>
      <c r="AN41" s="640"/>
      <c r="AO41" s="675"/>
      <c r="AQ41" s="676" t="s">
        <v>288</v>
      </c>
      <c r="AR41" s="677"/>
      <c r="AS41" s="677"/>
      <c r="AT41" s="677"/>
      <c r="AU41" s="677"/>
      <c r="AV41" s="677"/>
      <c r="AW41" s="677"/>
      <c r="AX41" s="677"/>
      <c r="AY41" s="678"/>
      <c r="AZ41" s="636">
        <v>140268</v>
      </c>
      <c r="BA41" s="637"/>
      <c r="BB41" s="637"/>
      <c r="BC41" s="637"/>
      <c r="BD41" s="655"/>
      <c r="BE41" s="655"/>
      <c r="BF41" s="679"/>
      <c r="BG41" s="684"/>
      <c r="BH41" s="685"/>
      <c r="BI41" s="685"/>
      <c r="BJ41" s="685"/>
      <c r="BK41" s="685"/>
      <c r="BL41" s="91"/>
      <c r="BM41" s="680" t="s">
        <v>289</v>
      </c>
      <c r="BN41" s="680"/>
      <c r="BO41" s="680"/>
      <c r="BP41" s="680"/>
      <c r="BQ41" s="680"/>
      <c r="BR41" s="680"/>
      <c r="BS41" s="680"/>
      <c r="BT41" s="680"/>
      <c r="BU41" s="681"/>
      <c r="BV41" s="636" t="s">
        <v>175</v>
      </c>
      <c r="BW41" s="637"/>
      <c r="BX41" s="637"/>
      <c r="BY41" s="637"/>
      <c r="BZ41" s="637"/>
      <c r="CA41" s="637"/>
      <c r="CB41" s="682"/>
      <c r="CD41" s="683" t="s">
        <v>290</v>
      </c>
      <c r="CE41" s="680"/>
      <c r="CF41" s="680"/>
      <c r="CG41" s="680"/>
      <c r="CH41" s="680"/>
      <c r="CI41" s="680"/>
      <c r="CJ41" s="680"/>
      <c r="CK41" s="680"/>
      <c r="CL41" s="680"/>
      <c r="CM41" s="680"/>
      <c r="CN41" s="680"/>
      <c r="CO41" s="680"/>
      <c r="CP41" s="680"/>
      <c r="CQ41" s="681"/>
      <c r="CR41" s="636" t="s">
        <v>175</v>
      </c>
      <c r="CS41" s="655"/>
      <c r="CT41" s="655"/>
      <c r="CU41" s="655"/>
      <c r="CV41" s="655"/>
      <c r="CW41" s="655"/>
      <c r="CX41" s="655"/>
      <c r="CY41" s="656"/>
      <c r="CZ41" s="639" t="s">
        <v>66</v>
      </c>
      <c r="DA41" s="657"/>
      <c r="DB41" s="657"/>
      <c r="DC41" s="658"/>
      <c r="DD41" s="642" t="s">
        <v>115</v>
      </c>
      <c r="DE41" s="655"/>
      <c r="DF41" s="655"/>
      <c r="DG41" s="655"/>
      <c r="DH41" s="655"/>
      <c r="DI41" s="655"/>
      <c r="DJ41" s="655"/>
      <c r="DK41" s="656"/>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617" t="s">
        <v>291</v>
      </c>
      <c r="C42" s="618"/>
      <c r="D42" s="618"/>
      <c r="E42" s="618"/>
      <c r="F42" s="618"/>
      <c r="G42" s="618"/>
      <c r="H42" s="618"/>
      <c r="I42" s="618"/>
      <c r="J42" s="618"/>
      <c r="K42" s="618"/>
      <c r="L42" s="618"/>
      <c r="M42" s="618"/>
      <c r="N42" s="618"/>
      <c r="O42" s="618"/>
      <c r="P42" s="618"/>
      <c r="Q42" s="619"/>
      <c r="R42" s="620">
        <v>7157227</v>
      </c>
      <c r="S42" s="659"/>
      <c r="T42" s="659"/>
      <c r="U42" s="659"/>
      <c r="V42" s="659"/>
      <c r="W42" s="659"/>
      <c r="X42" s="659"/>
      <c r="Y42" s="664"/>
      <c r="Z42" s="665">
        <v>100</v>
      </c>
      <c r="AA42" s="665"/>
      <c r="AB42" s="665"/>
      <c r="AC42" s="665"/>
      <c r="AD42" s="666">
        <v>4843755</v>
      </c>
      <c r="AE42" s="666"/>
      <c r="AF42" s="666"/>
      <c r="AG42" s="666"/>
      <c r="AH42" s="666"/>
      <c r="AI42" s="666"/>
      <c r="AJ42" s="666"/>
      <c r="AK42" s="666"/>
      <c r="AL42" s="623">
        <v>100</v>
      </c>
      <c r="AM42" s="667"/>
      <c r="AN42" s="667"/>
      <c r="AO42" s="668"/>
      <c r="AQ42" s="669" t="s">
        <v>292</v>
      </c>
      <c r="AR42" s="670"/>
      <c r="AS42" s="670"/>
      <c r="AT42" s="670"/>
      <c r="AU42" s="670"/>
      <c r="AV42" s="670"/>
      <c r="AW42" s="670"/>
      <c r="AX42" s="670"/>
      <c r="AY42" s="671"/>
      <c r="AZ42" s="620">
        <v>525490</v>
      </c>
      <c r="BA42" s="659"/>
      <c r="BB42" s="659"/>
      <c r="BC42" s="659"/>
      <c r="BD42" s="621"/>
      <c r="BE42" s="621"/>
      <c r="BF42" s="660"/>
      <c r="BG42" s="686"/>
      <c r="BH42" s="687"/>
      <c r="BI42" s="687"/>
      <c r="BJ42" s="687"/>
      <c r="BK42" s="687"/>
      <c r="BL42" s="92"/>
      <c r="BM42" s="661" t="s">
        <v>293</v>
      </c>
      <c r="BN42" s="661"/>
      <c r="BO42" s="661"/>
      <c r="BP42" s="661"/>
      <c r="BQ42" s="661"/>
      <c r="BR42" s="661"/>
      <c r="BS42" s="661"/>
      <c r="BT42" s="661"/>
      <c r="BU42" s="662"/>
      <c r="BV42" s="620">
        <v>338</v>
      </c>
      <c r="BW42" s="659"/>
      <c r="BX42" s="659"/>
      <c r="BY42" s="659"/>
      <c r="BZ42" s="659"/>
      <c r="CA42" s="659"/>
      <c r="CB42" s="663"/>
      <c r="CD42" s="633" t="s">
        <v>294</v>
      </c>
      <c r="CE42" s="634"/>
      <c r="CF42" s="634"/>
      <c r="CG42" s="634"/>
      <c r="CH42" s="634"/>
      <c r="CI42" s="634"/>
      <c r="CJ42" s="634"/>
      <c r="CK42" s="634"/>
      <c r="CL42" s="634"/>
      <c r="CM42" s="634"/>
      <c r="CN42" s="634"/>
      <c r="CO42" s="634"/>
      <c r="CP42" s="634"/>
      <c r="CQ42" s="635"/>
      <c r="CR42" s="636">
        <v>498950</v>
      </c>
      <c r="CS42" s="637"/>
      <c r="CT42" s="637"/>
      <c r="CU42" s="637"/>
      <c r="CV42" s="637"/>
      <c r="CW42" s="637"/>
      <c r="CX42" s="637"/>
      <c r="CY42" s="638"/>
      <c r="CZ42" s="639">
        <v>7.4</v>
      </c>
      <c r="DA42" s="640"/>
      <c r="DB42" s="640"/>
      <c r="DC42" s="641"/>
      <c r="DD42" s="642">
        <v>404351</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V43" s="93"/>
      <c r="BW43" s="93"/>
      <c r="BX43" s="93"/>
      <c r="BY43" s="93"/>
      <c r="BZ43" s="93"/>
      <c r="CA43" s="93"/>
      <c r="CB43" s="93"/>
      <c r="CD43" s="633" t="s">
        <v>295</v>
      </c>
      <c r="CE43" s="634"/>
      <c r="CF43" s="634"/>
      <c r="CG43" s="634"/>
      <c r="CH43" s="634"/>
      <c r="CI43" s="634"/>
      <c r="CJ43" s="634"/>
      <c r="CK43" s="634"/>
      <c r="CL43" s="634"/>
      <c r="CM43" s="634"/>
      <c r="CN43" s="634"/>
      <c r="CO43" s="634"/>
      <c r="CP43" s="634"/>
      <c r="CQ43" s="635"/>
      <c r="CR43" s="636">
        <v>10328</v>
      </c>
      <c r="CS43" s="655"/>
      <c r="CT43" s="655"/>
      <c r="CU43" s="655"/>
      <c r="CV43" s="655"/>
      <c r="CW43" s="655"/>
      <c r="CX43" s="655"/>
      <c r="CY43" s="656"/>
      <c r="CZ43" s="639">
        <v>0.2</v>
      </c>
      <c r="DA43" s="657"/>
      <c r="DB43" s="657"/>
      <c r="DC43" s="658"/>
      <c r="DD43" s="642">
        <v>10328</v>
      </c>
      <c r="DE43" s="655"/>
      <c r="DF43" s="655"/>
      <c r="DG43" s="655"/>
      <c r="DH43" s="655"/>
      <c r="DI43" s="655"/>
      <c r="DJ43" s="655"/>
      <c r="DK43" s="656"/>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CD44" s="649" t="s">
        <v>243</v>
      </c>
      <c r="CE44" s="650"/>
      <c r="CF44" s="633" t="s">
        <v>296</v>
      </c>
      <c r="CG44" s="634"/>
      <c r="CH44" s="634"/>
      <c r="CI44" s="634"/>
      <c r="CJ44" s="634"/>
      <c r="CK44" s="634"/>
      <c r="CL44" s="634"/>
      <c r="CM44" s="634"/>
      <c r="CN44" s="634"/>
      <c r="CO44" s="634"/>
      <c r="CP44" s="634"/>
      <c r="CQ44" s="635"/>
      <c r="CR44" s="636">
        <v>491007</v>
      </c>
      <c r="CS44" s="637"/>
      <c r="CT44" s="637"/>
      <c r="CU44" s="637"/>
      <c r="CV44" s="637"/>
      <c r="CW44" s="637"/>
      <c r="CX44" s="637"/>
      <c r="CY44" s="638"/>
      <c r="CZ44" s="639">
        <v>7.3</v>
      </c>
      <c r="DA44" s="640"/>
      <c r="DB44" s="640"/>
      <c r="DC44" s="641"/>
      <c r="DD44" s="642">
        <v>396408</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1"/>
      <c r="CE45" s="652"/>
      <c r="CF45" s="633" t="s">
        <v>297</v>
      </c>
      <c r="CG45" s="634"/>
      <c r="CH45" s="634"/>
      <c r="CI45" s="634"/>
      <c r="CJ45" s="634"/>
      <c r="CK45" s="634"/>
      <c r="CL45" s="634"/>
      <c r="CM45" s="634"/>
      <c r="CN45" s="634"/>
      <c r="CO45" s="634"/>
      <c r="CP45" s="634"/>
      <c r="CQ45" s="635"/>
      <c r="CR45" s="636">
        <v>49499</v>
      </c>
      <c r="CS45" s="655"/>
      <c r="CT45" s="655"/>
      <c r="CU45" s="655"/>
      <c r="CV45" s="655"/>
      <c r="CW45" s="655"/>
      <c r="CX45" s="655"/>
      <c r="CY45" s="656"/>
      <c r="CZ45" s="639">
        <v>0.7</v>
      </c>
      <c r="DA45" s="657"/>
      <c r="DB45" s="657"/>
      <c r="DC45" s="658"/>
      <c r="DD45" s="642">
        <v>15833</v>
      </c>
      <c r="DE45" s="655"/>
      <c r="DF45" s="655"/>
      <c r="DG45" s="655"/>
      <c r="DH45" s="655"/>
      <c r="DI45" s="655"/>
      <c r="DJ45" s="655"/>
      <c r="DK45" s="656"/>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B46" s="85" t="s">
        <v>298</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1"/>
      <c r="CE46" s="652"/>
      <c r="CF46" s="633" t="s">
        <v>299</v>
      </c>
      <c r="CG46" s="634"/>
      <c r="CH46" s="634"/>
      <c r="CI46" s="634"/>
      <c r="CJ46" s="634"/>
      <c r="CK46" s="634"/>
      <c r="CL46" s="634"/>
      <c r="CM46" s="634"/>
      <c r="CN46" s="634"/>
      <c r="CO46" s="634"/>
      <c r="CP46" s="634"/>
      <c r="CQ46" s="635"/>
      <c r="CR46" s="636">
        <v>441508</v>
      </c>
      <c r="CS46" s="637"/>
      <c r="CT46" s="637"/>
      <c r="CU46" s="637"/>
      <c r="CV46" s="637"/>
      <c r="CW46" s="637"/>
      <c r="CX46" s="637"/>
      <c r="CY46" s="638"/>
      <c r="CZ46" s="639">
        <v>6.6</v>
      </c>
      <c r="DA46" s="640"/>
      <c r="DB46" s="640"/>
      <c r="DC46" s="641"/>
      <c r="DD46" s="642">
        <v>380575</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B47" s="95" t="s">
        <v>300</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1"/>
      <c r="CE47" s="652"/>
      <c r="CF47" s="633" t="s">
        <v>301</v>
      </c>
      <c r="CG47" s="634"/>
      <c r="CH47" s="634"/>
      <c r="CI47" s="634"/>
      <c r="CJ47" s="634"/>
      <c r="CK47" s="634"/>
      <c r="CL47" s="634"/>
      <c r="CM47" s="634"/>
      <c r="CN47" s="634"/>
      <c r="CO47" s="634"/>
      <c r="CP47" s="634"/>
      <c r="CQ47" s="635"/>
      <c r="CR47" s="636">
        <v>7943</v>
      </c>
      <c r="CS47" s="655"/>
      <c r="CT47" s="655"/>
      <c r="CU47" s="655"/>
      <c r="CV47" s="655"/>
      <c r="CW47" s="655"/>
      <c r="CX47" s="655"/>
      <c r="CY47" s="656"/>
      <c r="CZ47" s="639">
        <v>0.1</v>
      </c>
      <c r="DA47" s="657"/>
      <c r="DB47" s="657"/>
      <c r="DC47" s="658"/>
      <c r="DD47" s="642">
        <v>7943</v>
      </c>
      <c r="DE47" s="655"/>
      <c r="DF47" s="655"/>
      <c r="DG47" s="655"/>
      <c r="DH47" s="655"/>
      <c r="DI47" s="655"/>
      <c r="DJ47" s="655"/>
      <c r="DK47" s="656"/>
      <c r="DL47" s="643"/>
      <c r="DM47" s="644"/>
      <c r="DN47" s="644"/>
      <c r="DO47" s="644"/>
      <c r="DP47" s="644"/>
      <c r="DQ47" s="644"/>
      <c r="DR47" s="644"/>
      <c r="DS47" s="644"/>
      <c r="DT47" s="644"/>
      <c r="DU47" s="644"/>
      <c r="DV47" s="645"/>
      <c r="DW47" s="646"/>
      <c r="DX47" s="647"/>
      <c r="DY47" s="647"/>
      <c r="DZ47" s="647"/>
      <c r="EA47" s="647"/>
      <c r="EB47" s="647"/>
      <c r="EC47" s="648"/>
    </row>
    <row r="48" spans="2:133" x14ac:dyDescent="0.15">
      <c r="B48" s="96" t="s">
        <v>302</v>
      </c>
      <c r="CD48" s="653"/>
      <c r="CE48" s="654"/>
      <c r="CF48" s="633" t="s">
        <v>303</v>
      </c>
      <c r="CG48" s="634"/>
      <c r="CH48" s="634"/>
      <c r="CI48" s="634"/>
      <c r="CJ48" s="634"/>
      <c r="CK48" s="634"/>
      <c r="CL48" s="634"/>
      <c r="CM48" s="634"/>
      <c r="CN48" s="634"/>
      <c r="CO48" s="634"/>
      <c r="CP48" s="634"/>
      <c r="CQ48" s="635"/>
      <c r="CR48" s="636" t="s">
        <v>65</v>
      </c>
      <c r="CS48" s="637"/>
      <c r="CT48" s="637"/>
      <c r="CU48" s="637"/>
      <c r="CV48" s="637"/>
      <c r="CW48" s="637"/>
      <c r="CX48" s="637"/>
      <c r="CY48" s="638"/>
      <c r="CZ48" s="639" t="s">
        <v>175</v>
      </c>
      <c r="DA48" s="640"/>
      <c r="DB48" s="640"/>
      <c r="DC48" s="641"/>
      <c r="DD48" s="642" t="s">
        <v>65</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304</v>
      </c>
      <c r="CE49" s="618"/>
      <c r="CF49" s="618"/>
      <c r="CG49" s="618"/>
      <c r="CH49" s="618"/>
      <c r="CI49" s="618"/>
      <c r="CJ49" s="618"/>
      <c r="CK49" s="618"/>
      <c r="CL49" s="618"/>
      <c r="CM49" s="618"/>
      <c r="CN49" s="618"/>
      <c r="CO49" s="618"/>
      <c r="CP49" s="618"/>
      <c r="CQ49" s="619"/>
      <c r="CR49" s="620">
        <v>6720466</v>
      </c>
      <c r="CS49" s="621"/>
      <c r="CT49" s="621"/>
      <c r="CU49" s="621"/>
      <c r="CV49" s="621"/>
      <c r="CW49" s="621"/>
      <c r="CX49" s="621"/>
      <c r="CY49" s="622"/>
      <c r="CZ49" s="623">
        <v>100</v>
      </c>
      <c r="DA49" s="624"/>
      <c r="DB49" s="624"/>
      <c r="DC49" s="625"/>
      <c r="DD49" s="626">
        <v>5320884</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Dx5JUvBoqb/7smlhjYnmd1i47tNVkeZI2P0Q0cbG+T4XnhEcFkoeg4wvGdd5+5DqngH6ygg8BtiB49Q7EhRpXA==" saltValue="EOKPplEL/tPCFAvZ0kIrB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88" zoomScale="60" zoomScaleNormal="6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305</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1" t="s">
        <v>306</v>
      </c>
      <c r="DK2" s="1162"/>
      <c r="DL2" s="1162"/>
      <c r="DM2" s="1162"/>
      <c r="DN2" s="1162"/>
      <c r="DO2" s="1163"/>
      <c r="DP2" s="105"/>
      <c r="DQ2" s="1161" t="s">
        <v>307</v>
      </c>
      <c r="DR2" s="1162"/>
      <c r="DS2" s="1162"/>
      <c r="DT2" s="1162"/>
      <c r="DU2" s="1162"/>
      <c r="DV2" s="1162"/>
      <c r="DW2" s="1162"/>
      <c r="DX2" s="1162"/>
      <c r="DY2" s="1162"/>
      <c r="DZ2" s="1163"/>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4" t="s">
        <v>308</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08"/>
      <c r="BA4" s="108"/>
      <c r="BB4" s="108"/>
      <c r="BC4" s="108"/>
      <c r="BD4" s="108"/>
      <c r="BE4" s="109"/>
      <c r="BF4" s="109"/>
      <c r="BG4" s="109"/>
      <c r="BH4" s="109"/>
      <c r="BI4" s="109"/>
      <c r="BJ4" s="109"/>
      <c r="BK4" s="109"/>
      <c r="BL4" s="109"/>
      <c r="BM4" s="109"/>
      <c r="BN4" s="109"/>
      <c r="BO4" s="109"/>
      <c r="BP4" s="109"/>
      <c r="BQ4" s="108" t="s">
        <v>309</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46" t="s">
        <v>310</v>
      </c>
      <c r="B5" s="1047"/>
      <c r="C5" s="1047"/>
      <c r="D5" s="1047"/>
      <c r="E5" s="1047"/>
      <c r="F5" s="1047"/>
      <c r="G5" s="1047"/>
      <c r="H5" s="1047"/>
      <c r="I5" s="1047"/>
      <c r="J5" s="1047"/>
      <c r="K5" s="1047"/>
      <c r="L5" s="1047"/>
      <c r="M5" s="1047"/>
      <c r="N5" s="1047"/>
      <c r="O5" s="1047"/>
      <c r="P5" s="1048"/>
      <c r="Q5" s="1052" t="s">
        <v>311</v>
      </c>
      <c r="R5" s="1053"/>
      <c r="S5" s="1053"/>
      <c r="T5" s="1053"/>
      <c r="U5" s="1054"/>
      <c r="V5" s="1052" t="s">
        <v>312</v>
      </c>
      <c r="W5" s="1053"/>
      <c r="X5" s="1053"/>
      <c r="Y5" s="1053"/>
      <c r="Z5" s="1054"/>
      <c r="AA5" s="1052" t="s">
        <v>313</v>
      </c>
      <c r="AB5" s="1053"/>
      <c r="AC5" s="1053"/>
      <c r="AD5" s="1053"/>
      <c r="AE5" s="1053"/>
      <c r="AF5" s="1164" t="s">
        <v>314</v>
      </c>
      <c r="AG5" s="1053"/>
      <c r="AH5" s="1053"/>
      <c r="AI5" s="1053"/>
      <c r="AJ5" s="1068"/>
      <c r="AK5" s="1053" t="s">
        <v>315</v>
      </c>
      <c r="AL5" s="1053"/>
      <c r="AM5" s="1053"/>
      <c r="AN5" s="1053"/>
      <c r="AO5" s="1054"/>
      <c r="AP5" s="1052" t="s">
        <v>316</v>
      </c>
      <c r="AQ5" s="1053"/>
      <c r="AR5" s="1053"/>
      <c r="AS5" s="1053"/>
      <c r="AT5" s="1054"/>
      <c r="AU5" s="1052" t="s">
        <v>317</v>
      </c>
      <c r="AV5" s="1053"/>
      <c r="AW5" s="1053"/>
      <c r="AX5" s="1053"/>
      <c r="AY5" s="1068"/>
      <c r="AZ5" s="112"/>
      <c r="BA5" s="112"/>
      <c r="BB5" s="112"/>
      <c r="BC5" s="112"/>
      <c r="BD5" s="112"/>
      <c r="BE5" s="113"/>
      <c r="BF5" s="113"/>
      <c r="BG5" s="113"/>
      <c r="BH5" s="113"/>
      <c r="BI5" s="113"/>
      <c r="BJ5" s="113"/>
      <c r="BK5" s="113"/>
      <c r="BL5" s="113"/>
      <c r="BM5" s="113"/>
      <c r="BN5" s="113"/>
      <c r="BO5" s="113"/>
      <c r="BP5" s="113"/>
      <c r="BQ5" s="1046" t="s">
        <v>318</v>
      </c>
      <c r="BR5" s="1047"/>
      <c r="BS5" s="1047"/>
      <c r="BT5" s="1047"/>
      <c r="BU5" s="1047"/>
      <c r="BV5" s="1047"/>
      <c r="BW5" s="1047"/>
      <c r="BX5" s="1047"/>
      <c r="BY5" s="1047"/>
      <c r="BZ5" s="1047"/>
      <c r="CA5" s="1047"/>
      <c r="CB5" s="1047"/>
      <c r="CC5" s="1047"/>
      <c r="CD5" s="1047"/>
      <c r="CE5" s="1047"/>
      <c r="CF5" s="1047"/>
      <c r="CG5" s="1048"/>
      <c r="CH5" s="1052" t="s">
        <v>319</v>
      </c>
      <c r="CI5" s="1053"/>
      <c r="CJ5" s="1053"/>
      <c r="CK5" s="1053"/>
      <c r="CL5" s="1054"/>
      <c r="CM5" s="1052" t="s">
        <v>320</v>
      </c>
      <c r="CN5" s="1053"/>
      <c r="CO5" s="1053"/>
      <c r="CP5" s="1053"/>
      <c r="CQ5" s="1054"/>
      <c r="CR5" s="1052" t="s">
        <v>321</v>
      </c>
      <c r="CS5" s="1053"/>
      <c r="CT5" s="1053"/>
      <c r="CU5" s="1053"/>
      <c r="CV5" s="1054"/>
      <c r="CW5" s="1052" t="s">
        <v>322</v>
      </c>
      <c r="CX5" s="1053"/>
      <c r="CY5" s="1053"/>
      <c r="CZ5" s="1053"/>
      <c r="DA5" s="1054"/>
      <c r="DB5" s="1052" t="s">
        <v>323</v>
      </c>
      <c r="DC5" s="1053"/>
      <c r="DD5" s="1053"/>
      <c r="DE5" s="1053"/>
      <c r="DF5" s="1054"/>
      <c r="DG5" s="1149" t="s">
        <v>324</v>
      </c>
      <c r="DH5" s="1150"/>
      <c r="DI5" s="1150"/>
      <c r="DJ5" s="1150"/>
      <c r="DK5" s="1151"/>
      <c r="DL5" s="1149" t="s">
        <v>325</v>
      </c>
      <c r="DM5" s="1150"/>
      <c r="DN5" s="1150"/>
      <c r="DO5" s="1150"/>
      <c r="DP5" s="1151"/>
      <c r="DQ5" s="1052" t="s">
        <v>326</v>
      </c>
      <c r="DR5" s="1053"/>
      <c r="DS5" s="1053"/>
      <c r="DT5" s="1053"/>
      <c r="DU5" s="1054"/>
      <c r="DV5" s="1052" t="s">
        <v>317</v>
      </c>
      <c r="DW5" s="1053"/>
      <c r="DX5" s="1053"/>
      <c r="DY5" s="1053"/>
      <c r="DZ5" s="1068"/>
      <c r="EA5" s="110"/>
    </row>
    <row r="6" spans="1:131" s="111"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108"/>
      <c r="BA6" s="108"/>
      <c r="BB6" s="108"/>
      <c r="BC6" s="108"/>
      <c r="BD6" s="108"/>
      <c r="BE6" s="109"/>
      <c r="BF6" s="109"/>
      <c r="BG6" s="109"/>
      <c r="BH6" s="109"/>
      <c r="BI6" s="109"/>
      <c r="BJ6" s="109"/>
      <c r="BK6" s="109"/>
      <c r="BL6" s="109"/>
      <c r="BM6" s="109"/>
      <c r="BN6" s="109"/>
      <c r="BO6" s="109"/>
      <c r="BP6" s="109"/>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110"/>
    </row>
    <row r="7" spans="1:131" s="111" customFormat="1" ht="26.25" customHeight="1" thickTop="1" x14ac:dyDescent="0.15">
      <c r="A7" s="114">
        <v>1</v>
      </c>
      <c r="B7" s="1101" t="s">
        <v>327</v>
      </c>
      <c r="C7" s="1102"/>
      <c r="D7" s="1102"/>
      <c r="E7" s="1102"/>
      <c r="F7" s="1102"/>
      <c r="G7" s="1102"/>
      <c r="H7" s="1102"/>
      <c r="I7" s="1102"/>
      <c r="J7" s="1102"/>
      <c r="K7" s="1102"/>
      <c r="L7" s="1102"/>
      <c r="M7" s="1102"/>
      <c r="N7" s="1102"/>
      <c r="O7" s="1102"/>
      <c r="P7" s="1103"/>
      <c r="Q7" s="1155">
        <v>7094</v>
      </c>
      <c r="R7" s="1156"/>
      <c r="S7" s="1156"/>
      <c r="T7" s="1156"/>
      <c r="U7" s="1156"/>
      <c r="V7" s="1156">
        <v>6657</v>
      </c>
      <c r="W7" s="1156"/>
      <c r="X7" s="1156"/>
      <c r="Y7" s="1156"/>
      <c r="Z7" s="1156"/>
      <c r="AA7" s="1156">
        <v>437</v>
      </c>
      <c r="AB7" s="1156"/>
      <c r="AC7" s="1156"/>
      <c r="AD7" s="1156"/>
      <c r="AE7" s="1157"/>
      <c r="AF7" s="1158">
        <v>360</v>
      </c>
      <c r="AG7" s="1159"/>
      <c r="AH7" s="1159"/>
      <c r="AI7" s="1159"/>
      <c r="AJ7" s="1160"/>
      <c r="AK7" s="1142"/>
      <c r="AL7" s="1143"/>
      <c r="AM7" s="1143"/>
      <c r="AN7" s="1143"/>
      <c r="AO7" s="1143"/>
      <c r="AP7" s="1143">
        <v>6193</v>
      </c>
      <c r="AQ7" s="1143"/>
      <c r="AR7" s="1143"/>
      <c r="AS7" s="1143"/>
      <c r="AT7" s="1143"/>
      <c r="AU7" s="1144"/>
      <c r="AV7" s="1144"/>
      <c r="AW7" s="1144"/>
      <c r="AX7" s="1144"/>
      <c r="AY7" s="1145"/>
      <c r="AZ7" s="108"/>
      <c r="BA7" s="108"/>
      <c r="BB7" s="108"/>
      <c r="BC7" s="108"/>
      <c r="BD7" s="108"/>
      <c r="BE7" s="109"/>
      <c r="BF7" s="109"/>
      <c r="BG7" s="109"/>
      <c r="BH7" s="109"/>
      <c r="BI7" s="109"/>
      <c r="BJ7" s="109"/>
      <c r="BK7" s="109"/>
      <c r="BL7" s="109"/>
      <c r="BM7" s="109"/>
      <c r="BN7" s="109"/>
      <c r="BO7" s="109"/>
      <c r="BP7" s="109"/>
      <c r="BQ7" s="115">
        <v>1</v>
      </c>
      <c r="BR7" s="116"/>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110"/>
    </row>
    <row r="8" spans="1:131" s="111" customFormat="1" ht="26.25" customHeight="1" x14ac:dyDescent="0.15">
      <c r="A8" s="117">
        <v>2</v>
      </c>
      <c r="B8" s="1082" t="s">
        <v>328</v>
      </c>
      <c r="C8" s="1083"/>
      <c r="D8" s="1083"/>
      <c r="E8" s="1083"/>
      <c r="F8" s="1083"/>
      <c r="G8" s="1083"/>
      <c r="H8" s="1083"/>
      <c r="I8" s="1083"/>
      <c r="J8" s="1083"/>
      <c r="K8" s="1083"/>
      <c r="L8" s="1083"/>
      <c r="M8" s="1083"/>
      <c r="N8" s="1083"/>
      <c r="O8" s="1083"/>
      <c r="P8" s="1084"/>
      <c r="Q8" s="1094">
        <v>63</v>
      </c>
      <c r="R8" s="1095"/>
      <c r="S8" s="1095"/>
      <c r="T8" s="1095"/>
      <c r="U8" s="1095"/>
      <c r="V8" s="1095">
        <v>63</v>
      </c>
      <c r="W8" s="1095"/>
      <c r="X8" s="1095"/>
      <c r="Y8" s="1095"/>
      <c r="Z8" s="1095"/>
      <c r="AA8" s="1095">
        <v>0</v>
      </c>
      <c r="AB8" s="1095"/>
      <c r="AC8" s="1095"/>
      <c r="AD8" s="1095"/>
      <c r="AE8" s="1096"/>
      <c r="AF8" s="1088">
        <v>0</v>
      </c>
      <c r="AG8" s="1089"/>
      <c r="AH8" s="1089"/>
      <c r="AI8" s="1089"/>
      <c r="AJ8" s="1090"/>
      <c r="AK8" s="1137"/>
      <c r="AL8" s="1138"/>
      <c r="AM8" s="1138"/>
      <c r="AN8" s="1138"/>
      <c r="AO8" s="1138"/>
      <c r="AP8" s="1138"/>
      <c r="AQ8" s="1138"/>
      <c r="AR8" s="1138"/>
      <c r="AS8" s="1138"/>
      <c r="AT8" s="1138"/>
      <c r="AU8" s="1135"/>
      <c r="AV8" s="1135"/>
      <c r="AW8" s="1135"/>
      <c r="AX8" s="1135"/>
      <c r="AY8" s="1136"/>
      <c r="AZ8" s="108"/>
      <c r="BA8" s="108"/>
      <c r="BB8" s="108"/>
      <c r="BC8" s="108"/>
      <c r="BD8" s="108"/>
      <c r="BE8" s="109"/>
      <c r="BF8" s="109"/>
      <c r="BG8" s="109"/>
      <c r="BH8" s="109"/>
      <c r="BI8" s="109"/>
      <c r="BJ8" s="109"/>
      <c r="BK8" s="109"/>
      <c r="BL8" s="109"/>
      <c r="BM8" s="109"/>
      <c r="BN8" s="109"/>
      <c r="BO8" s="109"/>
      <c r="BP8" s="109"/>
      <c r="BQ8" s="118">
        <v>2</v>
      </c>
      <c r="BR8" s="119"/>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110"/>
    </row>
    <row r="9" spans="1:131" s="111" customFormat="1" ht="26.25" customHeight="1" x14ac:dyDescent="0.15">
      <c r="A9" s="117">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108"/>
      <c r="BA9" s="108"/>
      <c r="BB9" s="108"/>
      <c r="BC9" s="108"/>
      <c r="BD9" s="108"/>
      <c r="BE9" s="109"/>
      <c r="BF9" s="109"/>
      <c r="BG9" s="109"/>
      <c r="BH9" s="109"/>
      <c r="BI9" s="109"/>
      <c r="BJ9" s="109"/>
      <c r="BK9" s="109"/>
      <c r="BL9" s="109"/>
      <c r="BM9" s="109"/>
      <c r="BN9" s="109"/>
      <c r="BO9" s="109"/>
      <c r="BP9" s="109"/>
      <c r="BQ9" s="118">
        <v>3</v>
      </c>
      <c r="BR9" s="119"/>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110"/>
    </row>
    <row r="10" spans="1:131" s="111" customFormat="1" ht="26.25" customHeight="1" x14ac:dyDescent="0.15">
      <c r="A10" s="117">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108"/>
      <c r="BA10" s="108"/>
      <c r="BB10" s="108"/>
      <c r="BC10" s="108"/>
      <c r="BD10" s="108"/>
      <c r="BE10" s="109"/>
      <c r="BF10" s="109"/>
      <c r="BG10" s="109"/>
      <c r="BH10" s="109"/>
      <c r="BI10" s="109"/>
      <c r="BJ10" s="109"/>
      <c r="BK10" s="109"/>
      <c r="BL10" s="109"/>
      <c r="BM10" s="109"/>
      <c r="BN10" s="109"/>
      <c r="BO10" s="109"/>
      <c r="BP10" s="109"/>
      <c r="BQ10" s="118">
        <v>4</v>
      </c>
      <c r="BR10" s="119"/>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110"/>
    </row>
    <row r="11" spans="1:131" s="111" customFormat="1" ht="26.25" customHeight="1" x14ac:dyDescent="0.15">
      <c r="A11" s="11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108"/>
      <c r="BA11" s="108"/>
      <c r="BB11" s="108"/>
      <c r="BC11" s="108"/>
      <c r="BD11" s="108"/>
      <c r="BE11" s="109"/>
      <c r="BF11" s="109"/>
      <c r="BG11" s="109"/>
      <c r="BH11" s="109"/>
      <c r="BI11" s="109"/>
      <c r="BJ11" s="109"/>
      <c r="BK11" s="109"/>
      <c r="BL11" s="109"/>
      <c r="BM11" s="109"/>
      <c r="BN11" s="109"/>
      <c r="BO11" s="109"/>
      <c r="BP11" s="109"/>
      <c r="BQ11" s="118">
        <v>5</v>
      </c>
      <c r="BR11" s="119"/>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110"/>
    </row>
    <row r="12" spans="1:131" s="111" customFormat="1" ht="26.25" customHeight="1" x14ac:dyDescent="0.15">
      <c r="A12" s="11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108"/>
      <c r="BA12" s="108"/>
      <c r="BB12" s="108"/>
      <c r="BC12" s="108"/>
      <c r="BD12" s="108"/>
      <c r="BE12" s="109"/>
      <c r="BF12" s="109"/>
      <c r="BG12" s="109"/>
      <c r="BH12" s="109"/>
      <c r="BI12" s="109"/>
      <c r="BJ12" s="109"/>
      <c r="BK12" s="109"/>
      <c r="BL12" s="109"/>
      <c r="BM12" s="109"/>
      <c r="BN12" s="109"/>
      <c r="BO12" s="109"/>
      <c r="BP12" s="109"/>
      <c r="BQ12" s="118">
        <v>6</v>
      </c>
      <c r="BR12" s="119"/>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110"/>
    </row>
    <row r="13" spans="1:131" s="111" customFormat="1" ht="26.25" customHeight="1" x14ac:dyDescent="0.15">
      <c r="A13" s="11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108"/>
      <c r="BA13" s="108"/>
      <c r="BB13" s="108"/>
      <c r="BC13" s="108"/>
      <c r="BD13" s="108"/>
      <c r="BE13" s="109"/>
      <c r="BF13" s="109"/>
      <c r="BG13" s="109"/>
      <c r="BH13" s="109"/>
      <c r="BI13" s="109"/>
      <c r="BJ13" s="109"/>
      <c r="BK13" s="109"/>
      <c r="BL13" s="109"/>
      <c r="BM13" s="109"/>
      <c r="BN13" s="109"/>
      <c r="BO13" s="109"/>
      <c r="BP13" s="109"/>
      <c r="BQ13" s="118">
        <v>7</v>
      </c>
      <c r="BR13" s="119"/>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110"/>
    </row>
    <row r="14" spans="1:131" s="111" customFormat="1" ht="26.25" customHeight="1" x14ac:dyDescent="0.15">
      <c r="A14" s="11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108"/>
      <c r="BA14" s="108"/>
      <c r="BB14" s="108"/>
      <c r="BC14" s="108"/>
      <c r="BD14" s="108"/>
      <c r="BE14" s="109"/>
      <c r="BF14" s="109"/>
      <c r="BG14" s="109"/>
      <c r="BH14" s="109"/>
      <c r="BI14" s="109"/>
      <c r="BJ14" s="109"/>
      <c r="BK14" s="109"/>
      <c r="BL14" s="109"/>
      <c r="BM14" s="109"/>
      <c r="BN14" s="109"/>
      <c r="BO14" s="109"/>
      <c r="BP14" s="109"/>
      <c r="BQ14" s="118">
        <v>8</v>
      </c>
      <c r="BR14" s="119"/>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110"/>
    </row>
    <row r="15" spans="1:131" s="111" customFormat="1" ht="26.25" customHeight="1" x14ac:dyDescent="0.15">
      <c r="A15" s="11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108"/>
      <c r="BA15" s="108"/>
      <c r="BB15" s="108"/>
      <c r="BC15" s="108"/>
      <c r="BD15" s="108"/>
      <c r="BE15" s="109"/>
      <c r="BF15" s="109"/>
      <c r="BG15" s="109"/>
      <c r="BH15" s="109"/>
      <c r="BI15" s="109"/>
      <c r="BJ15" s="109"/>
      <c r="BK15" s="109"/>
      <c r="BL15" s="109"/>
      <c r="BM15" s="109"/>
      <c r="BN15" s="109"/>
      <c r="BO15" s="109"/>
      <c r="BP15" s="109"/>
      <c r="BQ15" s="118">
        <v>9</v>
      </c>
      <c r="BR15" s="119"/>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110"/>
    </row>
    <row r="16" spans="1:131" s="111" customFormat="1" ht="26.25" customHeight="1" x14ac:dyDescent="0.15">
      <c r="A16" s="11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108"/>
      <c r="BA16" s="108"/>
      <c r="BB16" s="108"/>
      <c r="BC16" s="108"/>
      <c r="BD16" s="108"/>
      <c r="BE16" s="109"/>
      <c r="BF16" s="109"/>
      <c r="BG16" s="109"/>
      <c r="BH16" s="109"/>
      <c r="BI16" s="109"/>
      <c r="BJ16" s="109"/>
      <c r="BK16" s="109"/>
      <c r="BL16" s="109"/>
      <c r="BM16" s="109"/>
      <c r="BN16" s="109"/>
      <c r="BO16" s="109"/>
      <c r="BP16" s="109"/>
      <c r="BQ16" s="118">
        <v>10</v>
      </c>
      <c r="BR16" s="119"/>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110"/>
    </row>
    <row r="17" spans="1:131" s="111" customFormat="1" ht="26.25" customHeight="1" x14ac:dyDescent="0.15">
      <c r="A17" s="11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108"/>
      <c r="BA17" s="108"/>
      <c r="BB17" s="108"/>
      <c r="BC17" s="108"/>
      <c r="BD17" s="108"/>
      <c r="BE17" s="109"/>
      <c r="BF17" s="109"/>
      <c r="BG17" s="109"/>
      <c r="BH17" s="109"/>
      <c r="BI17" s="109"/>
      <c r="BJ17" s="109"/>
      <c r="BK17" s="109"/>
      <c r="BL17" s="109"/>
      <c r="BM17" s="109"/>
      <c r="BN17" s="109"/>
      <c r="BO17" s="109"/>
      <c r="BP17" s="109"/>
      <c r="BQ17" s="118">
        <v>11</v>
      </c>
      <c r="BR17" s="119"/>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110"/>
    </row>
    <row r="18" spans="1:131" s="111" customFormat="1" ht="26.25" customHeight="1" x14ac:dyDescent="0.15">
      <c r="A18" s="11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108"/>
      <c r="BA18" s="108"/>
      <c r="BB18" s="108"/>
      <c r="BC18" s="108"/>
      <c r="BD18" s="108"/>
      <c r="BE18" s="109"/>
      <c r="BF18" s="109"/>
      <c r="BG18" s="109"/>
      <c r="BH18" s="109"/>
      <c r="BI18" s="109"/>
      <c r="BJ18" s="109"/>
      <c r="BK18" s="109"/>
      <c r="BL18" s="109"/>
      <c r="BM18" s="109"/>
      <c r="BN18" s="109"/>
      <c r="BO18" s="109"/>
      <c r="BP18" s="109"/>
      <c r="BQ18" s="118">
        <v>12</v>
      </c>
      <c r="BR18" s="119"/>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110"/>
    </row>
    <row r="19" spans="1:131" s="111" customFormat="1" ht="26.25" customHeight="1" x14ac:dyDescent="0.15">
      <c r="A19" s="11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108"/>
      <c r="BA19" s="108"/>
      <c r="BB19" s="108"/>
      <c r="BC19" s="108"/>
      <c r="BD19" s="108"/>
      <c r="BE19" s="109"/>
      <c r="BF19" s="109"/>
      <c r="BG19" s="109"/>
      <c r="BH19" s="109"/>
      <c r="BI19" s="109"/>
      <c r="BJ19" s="109"/>
      <c r="BK19" s="109"/>
      <c r="BL19" s="109"/>
      <c r="BM19" s="109"/>
      <c r="BN19" s="109"/>
      <c r="BO19" s="109"/>
      <c r="BP19" s="109"/>
      <c r="BQ19" s="118">
        <v>13</v>
      </c>
      <c r="BR19" s="119"/>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110"/>
    </row>
    <row r="20" spans="1:131" s="111" customFormat="1" ht="26.25" customHeight="1" x14ac:dyDescent="0.15">
      <c r="A20" s="11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108"/>
      <c r="BA20" s="108"/>
      <c r="BB20" s="108"/>
      <c r="BC20" s="108"/>
      <c r="BD20" s="108"/>
      <c r="BE20" s="109"/>
      <c r="BF20" s="109"/>
      <c r="BG20" s="109"/>
      <c r="BH20" s="109"/>
      <c r="BI20" s="109"/>
      <c r="BJ20" s="109"/>
      <c r="BK20" s="109"/>
      <c r="BL20" s="109"/>
      <c r="BM20" s="109"/>
      <c r="BN20" s="109"/>
      <c r="BO20" s="109"/>
      <c r="BP20" s="109"/>
      <c r="BQ20" s="118">
        <v>14</v>
      </c>
      <c r="BR20" s="119"/>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110"/>
    </row>
    <row r="21" spans="1:131" s="111" customFormat="1" ht="26.25" customHeight="1" thickBot="1" x14ac:dyDescent="0.2">
      <c r="A21" s="11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108"/>
      <c r="BA21" s="108"/>
      <c r="BB21" s="108"/>
      <c r="BC21" s="108"/>
      <c r="BD21" s="108"/>
      <c r="BE21" s="109"/>
      <c r="BF21" s="109"/>
      <c r="BG21" s="109"/>
      <c r="BH21" s="109"/>
      <c r="BI21" s="109"/>
      <c r="BJ21" s="109"/>
      <c r="BK21" s="109"/>
      <c r="BL21" s="109"/>
      <c r="BM21" s="109"/>
      <c r="BN21" s="109"/>
      <c r="BO21" s="109"/>
      <c r="BP21" s="109"/>
      <c r="BQ21" s="118">
        <v>15</v>
      </c>
      <c r="BR21" s="119"/>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110"/>
    </row>
    <row r="22" spans="1:131" s="111" customFormat="1" ht="26.25" customHeight="1" x14ac:dyDescent="0.15">
      <c r="A22" s="117">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329</v>
      </c>
      <c r="BA22" s="1080"/>
      <c r="BB22" s="1080"/>
      <c r="BC22" s="1080"/>
      <c r="BD22" s="1081"/>
      <c r="BE22" s="109"/>
      <c r="BF22" s="109"/>
      <c r="BG22" s="109"/>
      <c r="BH22" s="109"/>
      <c r="BI22" s="109"/>
      <c r="BJ22" s="109"/>
      <c r="BK22" s="109"/>
      <c r="BL22" s="109"/>
      <c r="BM22" s="109"/>
      <c r="BN22" s="109"/>
      <c r="BO22" s="109"/>
      <c r="BP22" s="109"/>
      <c r="BQ22" s="118">
        <v>16</v>
      </c>
      <c r="BR22" s="119"/>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110"/>
    </row>
    <row r="23" spans="1:131" s="111" customFormat="1" ht="26.25" customHeight="1" thickBot="1" x14ac:dyDescent="0.2">
      <c r="A23" s="120" t="s">
        <v>330</v>
      </c>
      <c r="B23" s="995" t="s">
        <v>331</v>
      </c>
      <c r="C23" s="996"/>
      <c r="D23" s="996"/>
      <c r="E23" s="996"/>
      <c r="F23" s="996"/>
      <c r="G23" s="996"/>
      <c r="H23" s="996"/>
      <c r="I23" s="996"/>
      <c r="J23" s="996"/>
      <c r="K23" s="996"/>
      <c r="L23" s="996"/>
      <c r="M23" s="996"/>
      <c r="N23" s="996"/>
      <c r="O23" s="996"/>
      <c r="P23" s="997"/>
      <c r="Q23" s="1119">
        <v>7157</v>
      </c>
      <c r="R23" s="1120"/>
      <c r="S23" s="1120"/>
      <c r="T23" s="1120"/>
      <c r="U23" s="1120"/>
      <c r="V23" s="1120">
        <v>6720</v>
      </c>
      <c r="W23" s="1120"/>
      <c r="X23" s="1120"/>
      <c r="Y23" s="1120"/>
      <c r="Z23" s="1120"/>
      <c r="AA23" s="1120">
        <v>437</v>
      </c>
      <c r="AB23" s="1120"/>
      <c r="AC23" s="1120"/>
      <c r="AD23" s="1120"/>
      <c r="AE23" s="1121"/>
      <c r="AF23" s="1122">
        <v>360</v>
      </c>
      <c r="AG23" s="1120"/>
      <c r="AH23" s="1120"/>
      <c r="AI23" s="1120"/>
      <c r="AJ23" s="1123"/>
      <c r="AK23" s="1124"/>
      <c r="AL23" s="1125"/>
      <c r="AM23" s="1125"/>
      <c r="AN23" s="1125"/>
      <c r="AO23" s="1125"/>
      <c r="AP23" s="1120">
        <v>6193</v>
      </c>
      <c r="AQ23" s="1120"/>
      <c r="AR23" s="1120"/>
      <c r="AS23" s="1120"/>
      <c r="AT23" s="1120"/>
      <c r="AU23" s="1126"/>
      <c r="AV23" s="1126"/>
      <c r="AW23" s="1126"/>
      <c r="AX23" s="1126"/>
      <c r="AY23" s="1127"/>
      <c r="AZ23" s="1116" t="s">
        <v>66</v>
      </c>
      <c r="BA23" s="1117"/>
      <c r="BB23" s="1117"/>
      <c r="BC23" s="1117"/>
      <c r="BD23" s="1118"/>
      <c r="BE23" s="109"/>
      <c r="BF23" s="109"/>
      <c r="BG23" s="109"/>
      <c r="BH23" s="109"/>
      <c r="BI23" s="109"/>
      <c r="BJ23" s="109"/>
      <c r="BK23" s="109"/>
      <c r="BL23" s="109"/>
      <c r="BM23" s="109"/>
      <c r="BN23" s="109"/>
      <c r="BO23" s="109"/>
      <c r="BP23" s="109"/>
      <c r="BQ23" s="118">
        <v>17</v>
      </c>
      <c r="BR23" s="119"/>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110"/>
    </row>
    <row r="24" spans="1:131" s="111" customFormat="1" ht="26.25" customHeight="1" x14ac:dyDescent="0.15">
      <c r="A24" s="1115" t="s">
        <v>332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08"/>
      <c r="BA24" s="108"/>
      <c r="BB24" s="108"/>
      <c r="BC24" s="108"/>
      <c r="BD24" s="108"/>
      <c r="BE24" s="109"/>
      <c r="BF24" s="109"/>
      <c r="BG24" s="109"/>
      <c r="BH24" s="109"/>
      <c r="BI24" s="109"/>
      <c r="BJ24" s="109"/>
      <c r="BK24" s="109"/>
      <c r="BL24" s="109"/>
      <c r="BM24" s="109"/>
      <c r="BN24" s="109"/>
      <c r="BO24" s="109"/>
      <c r="BP24" s="109"/>
      <c r="BQ24" s="118">
        <v>18</v>
      </c>
      <c r="BR24" s="119"/>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110"/>
    </row>
    <row r="25" spans="1:131" s="103" customFormat="1" ht="26.25" customHeight="1" thickBot="1" x14ac:dyDescent="0.2">
      <c r="A25" s="1114" t="s">
        <v>333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108"/>
      <c r="BK25" s="108"/>
      <c r="BL25" s="108"/>
      <c r="BM25" s="108"/>
      <c r="BN25" s="108"/>
      <c r="BO25" s="121"/>
      <c r="BP25" s="121"/>
      <c r="BQ25" s="118">
        <v>19</v>
      </c>
      <c r="BR25" s="119"/>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102"/>
    </row>
    <row r="26" spans="1:131" s="103" customFormat="1" ht="26.25" customHeight="1" x14ac:dyDescent="0.15">
      <c r="A26" s="1046" t="s">
        <v>310</v>
      </c>
      <c r="B26" s="1047"/>
      <c r="C26" s="1047"/>
      <c r="D26" s="1047"/>
      <c r="E26" s="1047"/>
      <c r="F26" s="1047"/>
      <c r="G26" s="1047"/>
      <c r="H26" s="1047"/>
      <c r="I26" s="1047"/>
      <c r="J26" s="1047"/>
      <c r="K26" s="1047"/>
      <c r="L26" s="1047"/>
      <c r="M26" s="1047"/>
      <c r="N26" s="1047"/>
      <c r="O26" s="1047"/>
      <c r="P26" s="1048"/>
      <c r="Q26" s="1052" t="s">
        <v>334</v>
      </c>
      <c r="R26" s="1053"/>
      <c r="S26" s="1053"/>
      <c r="T26" s="1053"/>
      <c r="U26" s="1054"/>
      <c r="V26" s="1052" t="s">
        <v>335</v>
      </c>
      <c r="W26" s="1053"/>
      <c r="X26" s="1053"/>
      <c r="Y26" s="1053"/>
      <c r="Z26" s="1054"/>
      <c r="AA26" s="1052" t="s">
        <v>336</v>
      </c>
      <c r="AB26" s="1053"/>
      <c r="AC26" s="1053"/>
      <c r="AD26" s="1053"/>
      <c r="AE26" s="1053"/>
      <c r="AF26" s="1110" t="s">
        <v>337</v>
      </c>
      <c r="AG26" s="1059"/>
      <c r="AH26" s="1059"/>
      <c r="AI26" s="1059"/>
      <c r="AJ26" s="1111"/>
      <c r="AK26" s="1053" t="s">
        <v>338</v>
      </c>
      <c r="AL26" s="1053"/>
      <c r="AM26" s="1053"/>
      <c r="AN26" s="1053"/>
      <c r="AO26" s="1054"/>
      <c r="AP26" s="1052" t="s">
        <v>339</v>
      </c>
      <c r="AQ26" s="1053"/>
      <c r="AR26" s="1053"/>
      <c r="AS26" s="1053"/>
      <c r="AT26" s="1054"/>
      <c r="AU26" s="1052" t="s">
        <v>340</v>
      </c>
      <c r="AV26" s="1053"/>
      <c r="AW26" s="1053"/>
      <c r="AX26" s="1053"/>
      <c r="AY26" s="1054"/>
      <c r="AZ26" s="1052" t="s">
        <v>341</v>
      </c>
      <c r="BA26" s="1053"/>
      <c r="BB26" s="1053"/>
      <c r="BC26" s="1053"/>
      <c r="BD26" s="1054"/>
      <c r="BE26" s="1052" t="s">
        <v>317</v>
      </c>
      <c r="BF26" s="1053"/>
      <c r="BG26" s="1053"/>
      <c r="BH26" s="1053"/>
      <c r="BI26" s="1068"/>
      <c r="BJ26" s="108"/>
      <c r="BK26" s="108"/>
      <c r="BL26" s="108"/>
      <c r="BM26" s="108"/>
      <c r="BN26" s="108"/>
      <c r="BO26" s="121"/>
      <c r="BP26" s="121"/>
      <c r="BQ26" s="118">
        <v>20</v>
      </c>
      <c r="BR26" s="119"/>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102"/>
    </row>
    <row r="27" spans="1:131" s="103"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108"/>
      <c r="BK27" s="108"/>
      <c r="BL27" s="108"/>
      <c r="BM27" s="108"/>
      <c r="BN27" s="108"/>
      <c r="BO27" s="121"/>
      <c r="BP27" s="121"/>
      <c r="BQ27" s="118">
        <v>21</v>
      </c>
      <c r="BR27" s="119"/>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102"/>
    </row>
    <row r="28" spans="1:131" s="103" customFormat="1" ht="26.25" customHeight="1" thickTop="1" x14ac:dyDescent="0.15">
      <c r="A28" s="122">
        <v>1</v>
      </c>
      <c r="B28" s="1101" t="s">
        <v>342</v>
      </c>
      <c r="C28" s="1102"/>
      <c r="D28" s="1102"/>
      <c r="E28" s="1102"/>
      <c r="F28" s="1102"/>
      <c r="G28" s="1102"/>
      <c r="H28" s="1102"/>
      <c r="I28" s="1102"/>
      <c r="J28" s="1102"/>
      <c r="K28" s="1102"/>
      <c r="L28" s="1102"/>
      <c r="M28" s="1102"/>
      <c r="N28" s="1102"/>
      <c r="O28" s="1102"/>
      <c r="P28" s="1103"/>
      <c r="Q28" s="1104">
        <v>2613</v>
      </c>
      <c r="R28" s="1105"/>
      <c r="S28" s="1105"/>
      <c r="T28" s="1105"/>
      <c r="U28" s="1105"/>
      <c r="V28" s="1105">
        <v>2474</v>
      </c>
      <c r="W28" s="1105"/>
      <c r="X28" s="1105"/>
      <c r="Y28" s="1105"/>
      <c r="Z28" s="1105"/>
      <c r="AA28" s="1105">
        <v>139</v>
      </c>
      <c r="AB28" s="1105"/>
      <c r="AC28" s="1105"/>
      <c r="AD28" s="1105"/>
      <c r="AE28" s="1106"/>
      <c r="AF28" s="1107">
        <v>139</v>
      </c>
      <c r="AG28" s="1105"/>
      <c r="AH28" s="1105"/>
      <c r="AI28" s="1105"/>
      <c r="AJ28" s="1108"/>
      <c r="AK28" s="1109"/>
      <c r="AL28" s="1097"/>
      <c r="AM28" s="1097"/>
      <c r="AN28" s="1097"/>
      <c r="AO28" s="1097"/>
      <c r="AP28" s="1097"/>
      <c r="AQ28" s="1097"/>
      <c r="AR28" s="1097"/>
      <c r="AS28" s="1097"/>
      <c r="AT28" s="1097"/>
      <c r="AU28" s="1097"/>
      <c r="AV28" s="1097"/>
      <c r="AW28" s="1097"/>
      <c r="AX28" s="1097"/>
      <c r="AY28" s="1097"/>
      <c r="AZ28" s="1098"/>
      <c r="BA28" s="1098"/>
      <c r="BB28" s="1098"/>
      <c r="BC28" s="1098"/>
      <c r="BD28" s="1098"/>
      <c r="BE28" s="1099"/>
      <c r="BF28" s="1099"/>
      <c r="BG28" s="1099"/>
      <c r="BH28" s="1099"/>
      <c r="BI28" s="1100"/>
      <c r="BJ28" s="108"/>
      <c r="BK28" s="108"/>
      <c r="BL28" s="108"/>
      <c r="BM28" s="108"/>
      <c r="BN28" s="108"/>
      <c r="BO28" s="121"/>
      <c r="BP28" s="121"/>
      <c r="BQ28" s="118">
        <v>22</v>
      </c>
      <c r="BR28" s="119"/>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102"/>
    </row>
    <row r="29" spans="1:131" s="103" customFormat="1" ht="26.25" customHeight="1" x14ac:dyDescent="0.15">
      <c r="A29" s="122">
        <v>2</v>
      </c>
      <c r="B29" s="1082" t="s">
        <v>343</v>
      </c>
      <c r="C29" s="1083"/>
      <c r="D29" s="1083"/>
      <c r="E29" s="1083"/>
      <c r="F29" s="1083"/>
      <c r="G29" s="1083"/>
      <c r="H29" s="1083"/>
      <c r="I29" s="1083"/>
      <c r="J29" s="1083"/>
      <c r="K29" s="1083"/>
      <c r="L29" s="1083"/>
      <c r="M29" s="1083"/>
      <c r="N29" s="1083"/>
      <c r="O29" s="1083"/>
      <c r="P29" s="1084"/>
      <c r="Q29" s="1094">
        <v>1790</v>
      </c>
      <c r="R29" s="1095"/>
      <c r="S29" s="1095"/>
      <c r="T29" s="1095"/>
      <c r="U29" s="1095"/>
      <c r="V29" s="1095">
        <v>1693</v>
      </c>
      <c r="W29" s="1095"/>
      <c r="X29" s="1095"/>
      <c r="Y29" s="1095"/>
      <c r="Z29" s="1095"/>
      <c r="AA29" s="1095">
        <v>97</v>
      </c>
      <c r="AB29" s="1095"/>
      <c r="AC29" s="1095"/>
      <c r="AD29" s="1095"/>
      <c r="AE29" s="1096"/>
      <c r="AF29" s="1088">
        <v>97</v>
      </c>
      <c r="AG29" s="1089"/>
      <c r="AH29" s="1089"/>
      <c r="AI29" s="1089"/>
      <c r="AJ29" s="1090"/>
      <c r="AK29" s="1031"/>
      <c r="AL29" s="1022"/>
      <c r="AM29" s="1022"/>
      <c r="AN29" s="1022"/>
      <c r="AO29" s="1022"/>
      <c r="AP29" s="1022"/>
      <c r="AQ29" s="1022"/>
      <c r="AR29" s="1022"/>
      <c r="AS29" s="1022"/>
      <c r="AT29" s="1022"/>
      <c r="AU29" s="1022"/>
      <c r="AV29" s="1022"/>
      <c r="AW29" s="1022"/>
      <c r="AX29" s="1022"/>
      <c r="AY29" s="1022"/>
      <c r="AZ29" s="1093"/>
      <c r="BA29" s="1093"/>
      <c r="BB29" s="1093"/>
      <c r="BC29" s="1093"/>
      <c r="BD29" s="1093"/>
      <c r="BE29" s="1077"/>
      <c r="BF29" s="1077"/>
      <c r="BG29" s="1077"/>
      <c r="BH29" s="1077"/>
      <c r="BI29" s="1078"/>
      <c r="BJ29" s="108"/>
      <c r="BK29" s="108"/>
      <c r="BL29" s="108"/>
      <c r="BM29" s="108"/>
      <c r="BN29" s="108"/>
      <c r="BO29" s="121"/>
      <c r="BP29" s="121"/>
      <c r="BQ29" s="118">
        <v>23</v>
      </c>
      <c r="BR29" s="119"/>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102"/>
    </row>
    <row r="30" spans="1:131" s="103" customFormat="1" ht="26.25" customHeight="1" x14ac:dyDescent="0.15">
      <c r="A30" s="122">
        <v>3</v>
      </c>
      <c r="B30" s="1082" t="s">
        <v>344</v>
      </c>
      <c r="C30" s="1083"/>
      <c r="D30" s="1083"/>
      <c r="E30" s="1083"/>
      <c r="F30" s="1083"/>
      <c r="G30" s="1083"/>
      <c r="H30" s="1083"/>
      <c r="I30" s="1083"/>
      <c r="J30" s="1083"/>
      <c r="K30" s="1083"/>
      <c r="L30" s="1083"/>
      <c r="M30" s="1083"/>
      <c r="N30" s="1083"/>
      <c r="O30" s="1083"/>
      <c r="P30" s="1084"/>
      <c r="Q30" s="1094">
        <v>217</v>
      </c>
      <c r="R30" s="1095"/>
      <c r="S30" s="1095"/>
      <c r="T30" s="1095"/>
      <c r="U30" s="1095"/>
      <c r="V30" s="1095">
        <v>214</v>
      </c>
      <c r="W30" s="1095"/>
      <c r="X30" s="1095"/>
      <c r="Y30" s="1095"/>
      <c r="Z30" s="1095"/>
      <c r="AA30" s="1095">
        <v>2</v>
      </c>
      <c r="AB30" s="1095"/>
      <c r="AC30" s="1095"/>
      <c r="AD30" s="1095"/>
      <c r="AE30" s="1096"/>
      <c r="AF30" s="1088">
        <v>2</v>
      </c>
      <c r="AG30" s="1089"/>
      <c r="AH30" s="1089"/>
      <c r="AI30" s="1089"/>
      <c r="AJ30" s="1090"/>
      <c r="AK30" s="1031"/>
      <c r="AL30" s="1022"/>
      <c r="AM30" s="1022"/>
      <c r="AN30" s="1022"/>
      <c r="AO30" s="1022"/>
      <c r="AP30" s="1022"/>
      <c r="AQ30" s="1022"/>
      <c r="AR30" s="1022"/>
      <c r="AS30" s="1022"/>
      <c r="AT30" s="1022"/>
      <c r="AU30" s="1022"/>
      <c r="AV30" s="1022"/>
      <c r="AW30" s="1022"/>
      <c r="AX30" s="1022"/>
      <c r="AY30" s="1022"/>
      <c r="AZ30" s="1093"/>
      <c r="BA30" s="1093"/>
      <c r="BB30" s="1093"/>
      <c r="BC30" s="1093"/>
      <c r="BD30" s="1093"/>
      <c r="BE30" s="1077"/>
      <c r="BF30" s="1077"/>
      <c r="BG30" s="1077"/>
      <c r="BH30" s="1077"/>
      <c r="BI30" s="1078"/>
      <c r="BJ30" s="108"/>
      <c r="BK30" s="108"/>
      <c r="BL30" s="108"/>
      <c r="BM30" s="108"/>
      <c r="BN30" s="108"/>
      <c r="BO30" s="121"/>
      <c r="BP30" s="121"/>
      <c r="BQ30" s="118">
        <v>24</v>
      </c>
      <c r="BR30" s="119"/>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102"/>
    </row>
    <row r="31" spans="1:131" s="103" customFormat="1" ht="26.25" customHeight="1" x14ac:dyDescent="0.15">
      <c r="A31" s="122">
        <v>4</v>
      </c>
      <c r="B31" s="1082" t="s">
        <v>345</v>
      </c>
      <c r="C31" s="1083"/>
      <c r="D31" s="1083"/>
      <c r="E31" s="1083"/>
      <c r="F31" s="1083"/>
      <c r="G31" s="1083"/>
      <c r="H31" s="1083"/>
      <c r="I31" s="1083"/>
      <c r="J31" s="1083"/>
      <c r="K31" s="1083"/>
      <c r="L31" s="1083"/>
      <c r="M31" s="1083"/>
      <c r="N31" s="1083"/>
      <c r="O31" s="1083"/>
      <c r="P31" s="1084"/>
      <c r="Q31" s="1094">
        <v>413</v>
      </c>
      <c r="R31" s="1095"/>
      <c r="S31" s="1095"/>
      <c r="T31" s="1095"/>
      <c r="U31" s="1095"/>
      <c r="V31" s="1095">
        <v>419</v>
      </c>
      <c r="W31" s="1095"/>
      <c r="X31" s="1095"/>
      <c r="Y31" s="1095"/>
      <c r="Z31" s="1095"/>
      <c r="AA31" s="1095">
        <v>-6</v>
      </c>
      <c r="AB31" s="1095"/>
      <c r="AC31" s="1095"/>
      <c r="AD31" s="1095"/>
      <c r="AE31" s="1096"/>
      <c r="AF31" s="1088">
        <v>435</v>
      </c>
      <c r="AG31" s="1089"/>
      <c r="AH31" s="1089"/>
      <c r="AI31" s="1089"/>
      <c r="AJ31" s="1090"/>
      <c r="AK31" s="1031"/>
      <c r="AL31" s="1022"/>
      <c r="AM31" s="1022"/>
      <c r="AN31" s="1022"/>
      <c r="AO31" s="1022"/>
      <c r="AP31" s="1022">
        <v>968</v>
      </c>
      <c r="AQ31" s="1022"/>
      <c r="AR31" s="1022"/>
      <c r="AS31" s="1022"/>
      <c r="AT31" s="1022"/>
      <c r="AU31" s="1022">
        <v>28</v>
      </c>
      <c r="AV31" s="1022"/>
      <c r="AW31" s="1022"/>
      <c r="AX31" s="1022"/>
      <c r="AY31" s="1022"/>
      <c r="AZ31" s="1093"/>
      <c r="BA31" s="1093"/>
      <c r="BB31" s="1093"/>
      <c r="BC31" s="1093"/>
      <c r="BD31" s="1093"/>
      <c r="BE31" s="1077" t="s">
        <v>346</v>
      </c>
      <c r="BF31" s="1077"/>
      <c r="BG31" s="1077"/>
      <c r="BH31" s="1077"/>
      <c r="BI31" s="1078"/>
      <c r="BJ31" s="108"/>
      <c r="BK31" s="108"/>
      <c r="BL31" s="108"/>
      <c r="BM31" s="108"/>
      <c r="BN31" s="108"/>
      <c r="BO31" s="121"/>
      <c r="BP31" s="121"/>
      <c r="BQ31" s="118">
        <v>25</v>
      </c>
      <c r="BR31" s="119"/>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102"/>
    </row>
    <row r="32" spans="1:131" s="103" customFormat="1" ht="26.25" customHeight="1" x14ac:dyDescent="0.15">
      <c r="A32" s="122">
        <v>5</v>
      </c>
      <c r="B32" s="1082" t="s">
        <v>347</v>
      </c>
      <c r="C32" s="1083"/>
      <c r="D32" s="1083"/>
      <c r="E32" s="1083"/>
      <c r="F32" s="1083"/>
      <c r="G32" s="1083"/>
      <c r="H32" s="1083"/>
      <c r="I32" s="1083"/>
      <c r="J32" s="1083"/>
      <c r="K32" s="1083"/>
      <c r="L32" s="1083"/>
      <c r="M32" s="1083"/>
      <c r="N32" s="1083"/>
      <c r="O32" s="1083"/>
      <c r="P32" s="1084"/>
      <c r="Q32" s="1094">
        <v>950</v>
      </c>
      <c r="R32" s="1095"/>
      <c r="S32" s="1095"/>
      <c r="T32" s="1095"/>
      <c r="U32" s="1095"/>
      <c r="V32" s="1095">
        <v>670</v>
      </c>
      <c r="W32" s="1095"/>
      <c r="X32" s="1095"/>
      <c r="Y32" s="1095"/>
      <c r="Z32" s="1095"/>
      <c r="AA32" s="1095">
        <v>370</v>
      </c>
      <c r="AB32" s="1095"/>
      <c r="AC32" s="1095"/>
      <c r="AD32" s="1095"/>
      <c r="AE32" s="1096"/>
      <c r="AF32" s="1088">
        <v>279</v>
      </c>
      <c r="AG32" s="1089"/>
      <c r="AH32" s="1089"/>
      <c r="AI32" s="1089"/>
      <c r="AJ32" s="1090"/>
      <c r="AK32" s="1031"/>
      <c r="AL32" s="1022"/>
      <c r="AM32" s="1022"/>
      <c r="AN32" s="1022"/>
      <c r="AO32" s="1022"/>
      <c r="AP32" s="1022">
        <v>2044</v>
      </c>
      <c r="AQ32" s="1022"/>
      <c r="AR32" s="1022"/>
      <c r="AS32" s="1022"/>
      <c r="AT32" s="1022"/>
      <c r="AU32" s="1022">
        <v>1464</v>
      </c>
      <c r="AV32" s="1022"/>
      <c r="AW32" s="1022"/>
      <c r="AX32" s="1022"/>
      <c r="AY32" s="1022"/>
      <c r="AZ32" s="1093"/>
      <c r="BA32" s="1093"/>
      <c r="BB32" s="1093"/>
      <c r="BC32" s="1093"/>
      <c r="BD32" s="1093"/>
      <c r="BE32" s="1077" t="s">
        <v>348</v>
      </c>
      <c r="BF32" s="1077"/>
      <c r="BG32" s="1077"/>
      <c r="BH32" s="1077"/>
      <c r="BI32" s="1078"/>
      <c r="BJ32" s="108"/>
      <c r="BK32" s="108"/>
      <c r="BL32" s="108"/>
      <c r="BM32" s="108"/>
      <c r="BN32" s="108"/>
      <c r="BO32" s="121"/>
      <c r="BP32" s="121"/>
      <c r="BQ32" s="118">
        <v>26</v>
      </c>
      <c r="BR32" s="119"/>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102"/>
    </row>
    <row r="33" spans="1:131" s="103" customFormat="1" ht="26.25" customHeight="1" x14ac:dyDescent="0.15">
      <c r="A33" s="122">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108"/>
      <c r="BK33" s="108"/>
      <c r="BL33" s="108"/>
      <c r="BM33" s="108"/>
      <c r="BN33" s="108"/>
      <c r="BO33" s="121"/>
      <c r="BP33" s="121"/>
      <c r="BQ33" s="118">
        <v>27</v>
      </c>
      <c r="BR33" s="119"/>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102"/>
    </row>
    <row r="34" spans="1:131" s="103" customFormat="1" ht="26.25" customHeight="1" x14ac:dyDescent="0.15">
      <c r="A34" s="122">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108"/>
      <c r="BK34" s="108"/>
      <c r="BL34" s="108"/>
      <c r="BM34" s="108"/>
      <c r="BN34" s="108"/>
      <c r="BO34" s="121"/>
      <c r="BP34" s="121"/>
      <c r="BQ34" s="118">
        <v>28</v>
      </c>
      <c r="BR34" s="119"/>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102"/>
    </row>
    <row r="35" spans="1:131" s="103" customFormat="1" ht="26.25" customHeight="1" x14ac:dyDescent="0.15">
      <c r="A35" s="122">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108"/>
      <c r="BK35" s="108"/>
      <c r="BL35" s="108"/>
      <c r="BM35" s="108"/>
      <c r="BN35" s="108"/>
      <c r="BO35" s="121"/>
      <c r="BP35" s="121"/>
      <c r="BQ35" s="118">
        <v>29</v>
      </c>
      <c r="BR35" s="119"/>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102"/>
    </row>
    <row r="36" spans="1:131" s="103" customFormat="1" ht="26.25" customHeight="1" x14ac:dyDescent="0.15">
      <c r="A36" s="122">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108"/>
      <c r="BK36" s="108"/>
      <c r="BL36" s="108"/>
      <c r="BM36" s="108"/>
      <c r="BN36" s="108"/>
      <c r="BO36" s="121"/>
      <c r="BP36" s="121"/>
      <c r="BQ36" s="118">
        <v>30</v>
      </c>
      <c r="BR36" s="119"/>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102"/>
    </row>
    <row r="37" spans="1:131" s="103" customFormat="1" ht="26.25" customHeight="1" x14ac:dyDescent="0.15">
      <c r="A37" s="122">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108"/>
      <c r="BK37" s="108"/>
      <c r="BL37" s="108"/>
      <c r="BM37" s="108"/>
      <c r="BN37" s="108"/>
      <c r="BO37" s="121"/>
      <c r="BP37" s="121"/>
      <c r="BQ37" s="118">
        <v>31</v>
      </c>
      <c r="BR37" s="119"/>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102"/>
    </row>
    <row r="38" spans="1:131" s="103" customFormat="1" ht="26.25" customHeight="1" x14ac:dyDescent="0.15">
      <c r="A38" s="12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108"/>
      <c r="BK38" s="108"/>
      <c r="BL38" s="108"/>
      <c r="BM38" s="108"/>
      <c r="BN38" s="108"/>
      <c r="BO38" s="121"/>
      <c r="BP38" s="121"/>
      <c r="BQ38" s="118">
        <v>32</v>
      </c>
      <c r="BR38" s="119"/>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102"/>
    </row>
    <row r="39" spans="1:131" s="103" customFormat="1" ht="26.25" customHeight="1" x14ac:dyDescent="0.15">
      <c r="A39" s="12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108"/>
      <c r="BK39" s="108"/>
      <c r="BL39" s="108"/>
      <c r="BM39" s="108"/>
      <c r="BN39" s="108"/>
      <c r="BO39" s="121"/>
      <c r="BP39" s="121"/>
      <c r="BQ39" s="118">
        <v>33</v>
      </c>
      <c r="BR39" s="119"/>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102"/>
    </row>
    <row r="40" spans="1:131" s="103" customFormat="1" ht="26.25" customHeight="1" x14ac:dyDescent="0.15">
      <c r="A40" s="11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108"/>
      <c r="BK40" s="108"/>
      <c r="BL40" s="108"/>
      <c r="BM40" s="108"/>
      <c r="BN40" s="108"/>
      <c r="BO40" s="121"/>
      <c r="BP40" s="121"/>
      <c r="BQ40" s="118">
        <v>34</v>
      </c>
      <c r="BR40" s="119"/>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102"/>
    </row>
    <row r="41" spans="1:131" s="103" customFormat="1" ht="26.25" customHeight="1" x14ac:dyDescent="0.15">
      <c r="A41" s="11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108"/>
      <c r="BK41" s="108"/>
      <c r="BL41" s="108"/>
      <c r="BM41" s="108"/>
      <c r="BN41" s="108"/>
      <c r="BO41" s="121"/>
      <c r="BP41" s="121"/>
      <c r="BQ41" s="118">
        <v>35</v>
      </c>
      <c r="BR41" s="119"/>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102"/>
    </row>
    <row r="42" spans="1:131" s="103" customFormat="1" ht="26.25" customHeight="1" x14ac:dyDescent="0.15">
      <c r="A42" s="11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108"/>
      <c r="BK42" s="108"/>
      <c r="BL42" s="108"/>
      <c r="BM42" s="108"/>
      <c r="BN42" s="108"/>
      <c r="BO42" s="121"/>
      <c r="BP42" s="121"/>
      <c r="BQ42" s="118">
        <v>36</v>
      </c>
      <c r="BR42" s="119"/>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102"/>
    </row>
    <row r="43" spans="1:131" s="103" customFormat="1" ht="26.25" customHeight="1" x14ac:dyDescent="0.15">
      <c r="A43" s="11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108"/>
      <c r="BK43" s="108"/>
      <c r="BL43" s="108"/>
      <c r="BM43" s="108"/>
      <c r="BN43" s="108"/>
      <c r="BO43" s="121"/>
      <c r="BP43" s="121"/>
      <c r="BQ43" s="118">
        <v>37</v>
      </c>
      <c r="BR43" s="119"/>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102"/>
    </row>
    <row r="44" spans="1:131" s="103" customFormat="1" ht="26.25" customHeight="1" x14ac:dyDescent="0.15">
      <c r="A44" s="11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108"/>
      <c r="BK44" s="108"/>
      <c r="BL44" s="108"/>
      <c r="BM44" s="108"/>
      <c r="BN44" s="108"/>
      <c r="BO44" s="121"/>
      <c r="BP44" s="121"/>
      <c r="BQ44" s="118">
        <v>38</v>
      </c>
      <c r="BR44" s="119"/>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102"/>
    </row>
    <row r="45" spans="1:131" s="103" customFormat="1" ht="26.25" customHeight="1" x14ac:dyDescent="0.15">
      <c r="A45" s="11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108"/>
      <c r="BK45" s="108"/>
      <c r="BL45" s="108"/>
      <c r="BM45" s="108"/>
      <c r="BN45" s="108"/>
      <c r="BO45" s="121"/>
      <c r="BP45" s="121"/>
      <c r="BQ45" s="118">
        <v>39</v>
      </c>
      <c r="BR45" s="119"/>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102"/>
    </row>
    <row r="46" spans="1:131" s="103" customFormat="1" ht="26.25" customHeight="1" x14ac:dyDescent="0.15">
      <c r="A46" s="11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108"/>
      <c r="BK46" s="108"/>
      <c r="BL46" s="108"/>
      <c r="BM46" s="108"/>
      <c r="BN46" s="108"/>
      <c r="BO46" s="121"/>
      <c r="BP46" s="121"/>
      <c r="BQ46" s="118">
        <v>40</v>
      </c>
      <c r="BR46" s="119"/>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102"/>
    </row>
    <row r="47" spans="1:131" s="103" customFormat="1" ht="26.25" customHeight="1" x14ac:dyDescent="0.15">
      <c r="A47" s="11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108"/>
      <c r="BK47" s="108"/>
      <c r="BL47" s="108"/>
      <c r="BM47" s="108"/>
      <c r="BN47" s="108"/>
      <c r="BO47" s="121"/>
      <c r="BP47" s="121"/>
      <c r="BQ47" s="118">
        <v>41</v>
      </c>
      <c r="BR47" s="119"/>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102"/>
    </row>
    <row r="48" spans="1:131" s="103" customFormat="1" ht="26.25" customHeight="1" x14ac:dyDescent="0.15">
      <c r="A48" s="11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108"/>
      <c r="BK48" s="108"/>
      <c r="BL48" s="108"/>
      <c r="BM48" s="108"/>
      <c r="BN48" s="108"/>
      <c r="BO48" s="121"/>
      <c r="BP48" s="121"/>
      <c r="BQ48" s="118">
        <v>42</v>
      </c>
      <c r="BR48" s="119"/>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102"/>
    </row>
    <row r="49" spans="1:131" s="103" customFormat="1" ht="26.25" customHeight="1" x14ac:dyDescent="0.15">
      <c r="A49" s="11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108"/>
      <c r="BK49" s="108"/>
      <c r="BL49" s="108"/>
      <c r="BM49" s="108"/>
      <c r="BN49" s="108"/>
      <c r="BO49" s="121"/>
      <c r="BP49" s="121"/>
      <c r="BQ49" s="118">
        <v>43</v>
      </c>
      <c r="BR49" s="119"/>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102"/>
    </row>
    <row r="50" spans="1:131" s="103" customFormat="1" ht="26.25" customHeight="1" x14ac:dyDescent="0.15">
      <c r="A50" s="11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108"/>
      <c r="BK50" s="108"/>
      <c r="BL50" s="108"/>
      <c r="BM50" s="108"/>
      <c r="BN50" s="108"/>
      <c r="BO50" s="121"/>
      <c r="BP50" s="121"/>
      <c r="BQ50" s="118">
        <v>44</v>
      </c>
      <c r="BR50" s="119"/>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102"/>
    </row>
    <row r="51" spans="1:131" s="103" customFormat="1" ht="26.25" customHeight="1" x14ac:dyDescent="0.15">
      <c r="A51" s="11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108"/>
      <c r="BK51" s="108"/>
      <c r="BL51" s="108"/>
      <c r="BM51" s="108"/>
      <c r="BN51" s="108"/>
      <c r="BO51" s="121"/>
      <c r="BP51" s="121"/>
      <c r="BQ51" s="118">
        <v>45</v>
      </c>
      <c r="BR51" s="119"/>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102"/>
    </row>
    <row r="52" spans="1:131" s="103" customFormat="1" ht="26.25" customHeight="1" x14ac:dyDescent="0.15">
      <c r="A52" s="11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108"/>
      <c r="BK52" s="108"/>
      <c r="BL52" s="108"/>
      <c r="BM52" s="108"/>
      <c r="BN52" s="108"/>
      <c r="BO52" s="121"/>
      <c r="BP52" s="121"/>
      <c r="BQ52" s="118">
        <v>46</v>
      </c>
      <c r="BR52" s="119"/>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102"/>
    </row>
    <row r="53" spans="1:131" s="103" customFormat="1" ht="26.25" customHeight="1" x14ac:dyDescent="0.15">
      <c r="A53" s="11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108"/>
      <c r="BK53" s="108"/>
      <c r="BL53" s="108"/>
      <c r="BM53" s="108"/>
      <c r="BN53" s="108"/>
      <c r="BO53" s="121"/>
      <c r="BP53" s="121"/>
      <c r="BQ53" s="118">
        <v>47</v>
      </c>
      <c r="BR53" s="119"/>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102"/>
    </row>
    <row r="54" spans="1:131" s="103" customFormat="1" ht="26.25" customHeight="1" x14ac:dyDescent="0.15">
      <c r="A54" s="11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108"/>
      <c r="BK54" s="108"/>
      <c r="BL54" s="108"/>
      <c r="BM54" s="108"/>
      <c r="BN54" s="108"/>
      <c r="BO54" s="121"/>
      <c r="BP54" s="121"/>
      <c r="BQ54" s="118">
        <v>48</v>
      </c>
      <c r="BR54" s="119"/>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102"/>
    </row>
    <row r="55" spans="1:131" s="103" customFormat="1" ht="26.25" customHeight="1" x14ac:dyDescent="0.15">
      <c r="A55" s="11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108"/>
      <c r="BK55" s="108"/>
      <c r="BL55" s="108"/>
      <c r="BM55" s="108"/>
      <c r="BN55" s="108"/>
      <c r="BO55" s="121"/>
      <c r="BP55" s="121"/>
      <c r="BQ55" s="118">
        <v>49</v>
      </c>
      <c r="BR55" s="119"/>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102"/>
    </row>
    <row r="56" spans="1:131" s="103" customFormat="1" ht="26.25" customHeight="1" x14ac:dyDescent="0.15">
      <c r="A56" s="11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108"/>
      <c r="BK56" s="108"/>
      <c r="BL56" s="108"/>
      <c r="BM56" s="108"/>
      <c r="BN56" s="108"/>
      <c r="BO56" s="121"/>
      <c r="BP56" s="121"/>
      <c r="BQ56" s="118">
        <v>50</v>
      </c>
      <c r="BR56" s="119"/>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102"/>
    </row>
    <row r="57" spans="1:131" s="103" customFormat="1" ht="26.25" customHeight="1" x14ac:dyDescent="0.15">
      <c r="A57" s="11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108"/>
      <c r="BK57" s="108"/>
      <c r="BL57" s="108"/>
      <c r="BM57" s="108"/>
      <c r="BN57" s="108"/>
      <c r="BO57" s="121"/>
      <c r="BP57" s="121"/>
      <c r="BQ57" s="118">
        <v>51</v>
      </c>
      <c r="BR57" s="119"/>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102"/>
    </row>
    <row r="58" spans="1:131" s="103" customFormat="1" ht="26.25" customHeight="1" x14ac:dyDescent="0.15">
      <c r="A58" s="11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108"/>
      <c r="BK58" s="108"/>
      <c r="BL58" s="108"/>
      <c r="BM58" s="108"/>
      <c r="BN58" s="108"/>
      <c r="BO58" s="121"/>
      <c r="BP58" s="121"/>
      <c r="BQ58" s="118">
        <v>52</v>
      </c>
      <c r="BR58" s="119"/>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102"/>
    </row>
    <row r="59" spans="1:131" s="103" customFormat="1" ht="26.25" customHeight="1" x14ac:dyDescent="0.15">
      <c r="A59" s="11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108"/>
      <c r="BK59" s="108"/>
      <c r="BL59" s="108"/>
      <c r="BM59" s="108"/>
      <c r="BN59" s="108"/>
      <c r="BO59" s="121"/>
      <c r="BP59" s="121"/>
      <c r="BQ59" s="118">
        <v>53</v>
      </c>
      <c r="BR59" s="119"/>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102"/>
    </row>
    <row r="60" spans="1:131" s="103" customFormat="1" ht="26.25" customHeight="1" x14ac:dyDescent="0.15">
      <c r="A60" s="11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108"/>
      <c r="BK60" s="108"/>
      <c r="BL60" s="108"/>
      <c r="BM60" s="108"/>
      <c r="BN60" s="108"/>
      <c r="BO60" s="121"/>
      <c r="BP60" s="121"/>
      <c r="BQ60" s="118">
        <v>54</v>
      </c>
      <c r="BR60" s="119"/>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102"/>
    </row>
    <row r="61" spans="1:131" s="103" customFormat="1" ht="26.25" customHeight="1" thickBot="1" x14ac:dyDescent="0.2">
      <c r="A61" s="11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108"/>
      <c r="BK61" s="108"/>
      <c r="BL61" s="108"/>
      <c r="BM61" s="108"/>
      <c r="BN61" s="108"/>
      <c r="BO61" s="121"/>
      <c r="BP61" s="121"/>
      <c r="BQ61" s="118">
        <v>55</v>
      </c>
      <c r="BR61" s="119"/>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102"/>
    </row>
    <row r="62" spans="1:131" s="103" customFormat="1" ht="26.25" customHeight="1" x14ac:dyDescent="0.15">
      <c r="A62" s="11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349</v>
      </c>
      <c r="BK62" s="1080"/>
      <c r="BL62" s="1080"/>
      <c r="BM62" s="1080"/>
      <c r="BN62" s="1081"/>
      <c r="BO62" s="121"/>
      <c r="BP62" s="121"/>
      <c r="BQ62" s="118">
        <v>56</v>
      </c>
      <c r="BR62" s="119"/>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102"/>
    </row>
    <row r="63" spans="1:131" s="103" customFormat="1" ht="26.25" customHeight="1" thickBot="1" x14ac:dyDescent="0.2">
      <c r="A63" s="120" t="s">
        <v>330</v>
      </c>
      <c r="B63" s="995" t="s">
        <v>350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953</v>
      </c>
      <c r="AG63" s="1010"/>
      <c r="AH63" s="1010"/>
      <c r="AI63" s="1010"/>
      <c r="AJ63" s="1075"/>
      <c r="AK63" s="1076"/>
      <c r="AL63" s="1014"/>
      <c r="AM63" s="1014"/>
      <c r="AN63" s="1014"/>
      <c r="AO63" s="1014"/>
      <c r="AP63" s="1010">
        <v>3012</v>
      </c>
      <c r="AQ63" s="1010"/>
      <c r="AR63" s="1010"/>
      <c r="AS63" s="1010"/>
      <c r="AT63" s="1010"/>
      <c r="AU63" s="1010">
        <v>1492</v>
      </c>
      <c r="AV63" s="1010"/>
      <c r="AW63" s="1010"/>
      <c r="AX63" s="1010"/>
      <c r="AY63" s="1010"/>
      <c r="AZ63" s="1070"/>
      <c r="BA63" s="1070"/>
      <c r="BB63" s="1070"/>
      <c r="BC63" s="1070"/>
      <c r="BD63" s="1070"/>
      <c r="BE63" s="1011"/>
      <c r="BF63" s="1011"/>
      <c r="BG63" s="1011"/>
      <c r="BH63" s="1011"/>
      <c r="BI63" s="1012"/>
      <c r="BJ63" s="1071" t="s">
        <v>66</v>
      </c>
      <c r="BK63" s="1002"/>
      <c r="BL63" s="1002"/>
      <c r="BM63" s="1002"/>
      <c r="BN63" s="1072"/>
      <c r="BO63" s="121"/>
      <c r="BP63" s="121"/>
      <c r="BQ63" s="118">
        <v>57</v>
      </c>
      <c r="BR63" s="119"/>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102"/>
    </row>
    <row r="65" spans="1:131" s="103" customFormat="1" ht="26.25" customHeight="1" thickBot="1" x14ac:dyDescent="0.2">
      <c r="A65" s="108" t="s">
        <v>351</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102"/>
    </row>
    <row r="66" spans="1:131" s="103" customFormat="1" ht="26.25" customHeight="1" x14ac:dyDescent="0.15">
      <c r="A66" s="1046" t="s">
        <v>352</v>
      </c>
      <c r="B66" s="1047"/>
      <c r="C66" s="1047"/>
      <c r="D66" s="1047"/>
      <c r="E66" s="1047"/>
      <c r="F66" s="1047"/>
      <c r="G66" s="1047"/>
      <c r="H66" s="1047"/>
      <c r="I66" s="1047"/>
      <c r="J66" s="1047"/>
      <c r="K66" s="1047"/>
      <c r="L66" s="1047"/>
      <c r="M66" s="1047"/>
      <c r="N66" s="1047"/>
      <c r="O66" s="1047"/>
      <c r="P66" s="1048"/>
      <c r="Q66" s="1052" t="s">
        <v>334</v>
      </c>
      <c r="R66" s="1053"/>
      <c r="S66" s="1053"/>
      <c r="T66" s="1053"/>
      <c r="U66" s="1054"/>
      <c r="V66" s="1052" t="s">
        <v>335</v>
      </c>
      <c r="W66" s="1053"/>
      <c r="X66" s="1053"/>
      <c r="Y66" s="1053"/>
      <c r="Z66" s="1054"/>
      <c r="AA66" s="1052" t="s">
        <v>336</v>
      </c>
      <c r="AB66" s="1053"/>
      <c r="AC66" s="1053"/>
      <c r="AD66" s="1053"/>
      <c r="AE66" s="1054"/>
      <c r="AF66" s="1058" t="s">
        <v>337</v>
      </c>
      <c r="AG66" s="1059"/>
      <c r="AH66" s="1059"/>
      <c r="AI66" s="1059"/>
      <c r="AJ66" s="1060"/>
      <c r="AK66" s="1052" t="s">
        <v>338</v>
      </c>
      <c r="AL66" s="1047"/>
      <c r="AM66" s="1047"/>
      <c r="AN66" s="1047"/>
      <c r="AO66" s="1048"/>
      <c r="AP66" s="1052" t="s">
        <v>339</v>
      </c>
      <c r="AQ66" s="1053"/>
      <c r="AR66" s="1053"/>
      <c r="AS66" s="1053"/>
      <c r="AT66" s="1054"/>
      <c r="AU66" s="1052" t="s">
        <v>353</v>
      </c>
      <c r="AV66" s="1053"/>
      <c r="AW66" s="1053"/>
      <c r="AX66" s="1053"/>
      <c r="AY66" s="1054"/>
      <c r="AZ66" s="1052" t="s">
        <v>317</v>
      </c>
      <c r="BA66" s="1053"/>
      <c r="BB66" s="1053"/>
      <c r="BC66" s="1053"/>
      <c r="BD66" s="1068"/>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x14ac:dyDescent="0.15">
      <c r="A68" s="114">
        <v>1</v>
      </c>
      <c r="B68" s="1036" t="s">
        <v>354</v>
      </c>
      <c r="C68" s="1037"/>
      <c r="D68" s="1037"/>
      <c r="E68" s="1037"/>
      <c r="F68" s="1037"/>
      <c r="G68" s="1037"/>
      <c r="H68" s="1037"/>
      <c r="I68" s="1037"/>
      <c r="J68" s="1037"/>
      <c r="K68" s="1037"/>
      <c r="L68" s="1037"/>
      <c r="M68" s="1037"/>
      <c r="N68" s="1037"/>
      <c r="O68" s="1037"/>
      <c r="P68" s="1038"/>
      <c r="Q68" s="1039">
        <v>1497</v>
      </c>
      <c r="R68" s="1033"/>
      <c r="S68" s="1033"/>
      <c r="T68" s="1033"/>
      <c r="U68" s="1033"/>
      <c r="V68" s="1033">
        <v>1481</v>
      </c>
      <c r="W68" s="1033"/>
      <c r="X68" s="1033"/>
      <c r="Y68" s="1033"/>
      <c r="Z68" s="1033"/>
      <c r="AA68" s="1033">
        <v>15</v>
      </c>
      <c r="AB68" s="1033"/>
      <c r="AC68" s="1033"/>
      <c r="AD68" s="1033"/>
      <c r="AE68" s="1033"/>
      <c r="AF68" s="1033">
        <v>15</v>
      </c>
      <c r="AG68" s="1033"/>
      <c r="AH68" s="1033"/>
      <c r="AI68" s="1033"/>
      <c r="AJ68" s="1033"/>
      <c r="AK68" s="1033"/>
      <c r="AL68" s="1033"/>
      <c r="AM68" s="1033"/>
      <c r="AN68" s="1033"/>
      <c r="AO68" s="1033"/>
      <c r="AP68" s="1033"/>
      <c r="AQ68" s="1033"/>
      <c r="AR68" s="1033"/>
      <c r="AS68" s="1033"/>
      <c r="AT68" s="1033"/>
      <c r="AU68" s="1033"/>
      <c r="AV68" s="1033"/>
      <c r="AW68" s="1033"/>
      <c r="AX68" s="1033"/>
      <c r="AY68" s="1033"/>
      <c r="AZ68" s="1034" t="s">
        <v>355</v>
      </c>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x14ac:dyDescent="0.15">
      <c r="A69" s="117">
        <v>2</v>
      </c>
      <c r="B69" s="1025" t="s">
        <v>354</v>
      </c>
      <c r="C69" s="1026"/>
      <c r="D69" s="1026"/>
      <c r="E69" s="1026"/>
      <c r="F69" s="1026"/>
      <c r="G69" s="1026"/>
      <c r="H69" s="1026"/>
      <c r="I69" s="1026"/>
      <c r="J69" s="1026"/>
      <c r="K69" s="1026"/>
      <c r="L69" s="1026"/>
      <c r="M69" s="1026"/>
      <c r="N69" s="1026"/>
      <c r="O69" s="1026"/>
      <c r="P69" s="1027"/>
      <c r="Q69" s="1028">
        <v>768538</v>
      </c>
      <c r="R69" s="1022"/>
      <c r="S69" s="1022"/>
      <c r="T69" s="1022"/>
      <c r="U69" s="1022"/>
      <c r="V69" s="1022">
        <v>753941</v>
      </c>
      <c r="W69" s="1022"/>
      <c r="X69" s="1022"/>
      <c r="Y69" s="1022"/>
      <c r="Z69" s="1022"/>
      <c r="AA69" s="1022">
        <v>14597</v>
      </c>
      <c r="AB69" s="1022"/>
      <c r="AC69" s="1022"/>
      <c r="AD69" s="1022"/>
      <c r="AE69" s="1022"/>
      <c r="AF69" s="1022">
        <v>14597</v>
      </c>
      <c r="AG69" s="1022"/>
      <c r="AH69" s="1022"/>
      <c r="AI69" s="1022"/>
      <c r="AJ69" s="1022"/>
      <c r="AK69" s="1022">
        <v>7714</v>
      </c>
      <c r="AL69" s="1022"/>
      <c r="AM69" s="1022"/>
      <c r="AN69" s="1022"/>
      <c r="AO69" s="1022"/>
      <c r="AP69" s="1022"/>
      <c r="AQ69" s="1022"/>
      <c r="AR69" s="1022"/>
      <c r="AS69" s="1022"/>
      <c r="AT69" s="1022"/>
      <c r="AU69" s="1022"/>
      <c r="AV69" s="1022"/>
      <c r="AW69" s="1022"/>
      <c r="AX69" s="1022"/>
      <c r="AY69" s="1022"/>
      <c r="AZ69" s="1023" t="s">
        <v>356</v>
      </c>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x14ac:dyDescent="0.15">
      <c r="A70" s="117">
        <v>3</v>
      </c>
      <c r="B70" s="1025" t="s">
        <v>357</v>
      </c>
      <c r="C70" s="1026"/>
      <c r="D70" s="1026"/>
      <c r="E70" s="1026"/>
      <c r="F70" s="1026"/>
      <c r="G70" s="1026"/>
      <c r="H70" s="1026"/>
      <c r="I70" s="1026"/>
      <c r="J70" s="1026"/>
      <c r="K70" s="1026"/>
      <c r="L70" s="1026"/>
      <c r="M70" s="1026"/>
      <c r="N70" s="1026"/>
      <c r="O70" s="1026"/>
      <c r="P70" s="1027"/>
      <c r="Q70" s="1028">
        <v>22719</v>
      </c>
      <c r="R70" s="1022"/>
      <c r="S70" s="1022"/>
      <c r="T70" s="1022"/>
      <c r="U70" s="1022"/>
      <c r="V70" s="1022">
        <v>22555</v>
      </c>
      <c r="W70" s="1022"/>
      <c r="X70" s="1022"/>
      <c r="Y70" s="1022"/>
      <c r="Z70" s="1022"/>
      <c r="AA70" s="1022">
        <v>165</v>
      </c>
      <c r="AB70" s="1022"/>
      <c r="AC70" s="1022"/>
      <c r="AD70" s="1022"/>
      <c r="AE70" s="1022"/>
      <c r="AF70" s="1022">
        <v>165</v>
      </c>
      <c r="AG70" s="1022"/>
      <c r="AH70" s="1022"/>
      <c r="AI70" s="1022"/>
      <c r="AJ70" s="1022"/>
      <c r="AK70" s="1022">
        <v>20</v>
      </c>
      <c r="AL70" s="1022"/>
      <c r="AM70" s="1022"/>
      <c r="AN70" s="1022"/>
      <c r="AO70" s="1022"/>
      <c r="AP70" s="1022"/>
      <c r="AQ70" s="1022"/>
      <c r="AR70" s="1022"/>
      <c r="AS70" s="1022"/>
      <c r="AT70" s="1022"/>
      <c r="AU70" s="1022"/>
      <c r="AV70" s="1022"/>
      <c r="AW70" s="1022"/>
      <c r="AX70" s="1022"/>
      <c r="AY70" s="1022"/>
      <c r="AZ70" s="1023" t="s">
        <v>355</v>
      </c>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x14ac:dyDescent="0.15">
      <c r="A71" s="117">
        <v>4</v>
      </c>
      <c r="B71" s="1025" t="s">
        <v>357</v>
      </c>
      <c r="C71" s="1026"/>
      <c r="D71" s="1026"/>
      <c r="E71" s="1026"/>
      <c r="F71" s="1026"/>
      <c r="G71" s="1026"/>
      <c r="H71" s="1026"/>
      <c r="I71" s="1026"/>
      <c r="J71" s="1026"/>
      <c r="K71" s="1026"/>
      <c r="L71" s="1026"/>
      <c r="M71" s="1026"/>
      <c r="N71" s="1026"/>
      <c r="O71" s="1026"/>
      <c r="P71" s="1027"/>
      <c r="Q71" s="1028">
        <v>329</v>
      </c>
      <c r="R71" s="1022"/>
      <c r="S71" s="1022"/>
      <c r="T71" s="1022"/>
      <c r="U71" s="1022"/>
      <c r="V71" s="1022">
        <v>135</v>
      </c>
      <c r="W71" s="1022"/>
      <c r="X71" s="1022"/>
      <c r="Y71" s="1022"/>
      <c r="Z71" s="1022"/>
      <c r="AA71" s="1022">
        <v>194</v>
      </c>
      <c r="AB71" s="1022"/>
      <c r="AC71" s="1022"/>
      <c r="AD71" s="1022"/>
      <c r="AE71" s="1022"/>
      <c r="AF71" s="1022">
        <v>194</v>
      </c>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t="s">
        <v>358</v>
      </c>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x14ac:dyDescent="0.15">
      <c r="A72" s="117">
        <v>5</v>
      </c>
      <c r="B72" s="1025" t="s">
        <v>359</v>
      </c>
      <c r="C72" s="1026"/>
      <c r="D72" s="1026"/>
      <c r="E72" s="1026"/>
      <c r="F72" s="1026"/>
      <c r="G72" s="1026"/>
      <c r="H72" s="1026"/>
      <c r="I72" s="1026"/>
      <c r="J72" s="1026"/>
      <c r="K72" s="1026"/>
      <c r="L72" s="1026"/>
      <c r="M72" s="1026"/>
      <c r="N72" s="1026"/>
      <c r="O72" s="1026"/>
      <c r="P72" s="1027"/>
      <c r="Q72" s="1028">
        <v>348</v>
      </c>
      <c r="R72" s="1022"/>
      <c r="S72" s="1022"/>
      <c r="T72" s="1022"/>
      <c r="U72" s="1022"/>
      <c r="V72" s="1022">
        <v>320</v>
      </c>
      <c r="W72" s="1022"/>
      <c r="X72" s="1022"/>
      <c r="Y72" s="1022"/>
      <c r="Z72" s="1022"/>
      <c r="AA72" s="1022">
        <v>28</v>
      </c>
      <c r="AB72" s="1022"/>
      <c r="AC72" s="1022"/>
      <c r="AD72" s="1022"/>
      <c r="AE72" s="1022"/>
      <c r="AF72" s="1022">
        <v>28</v>
      </c>
      <c r="AG72" s="1022"/>
      <c r="AH72" s="1022"/>
      <c r="AI72" s="1022"/>
      <c r="AJ72" s="1022"/>
      <c r="AK72" s="1022">
        <v>14</v>
      </c>
      <c r="AL72" s="1022"/>
      <c r="AM72" s="1022"/>
      <c r="AN72" s="1022"/>
      <c r="AO72" s="1022"/>
      <c r="AP72" s="1022"/>
      <c r="AQ72" s="1022"/>
      <c r="AR72" s="1022"/>
      <c r="AS72" s="1022"/>
      <c r="AT72" s="1022"/>
      <c r="AU72" s="1022"/>
      <c r="AV72" s="1022"/>
      <c r="AW72" s="1022"/>
      <c r="AX72" s="1022"/>
      <c r="AY72" s="1022"/>
      <c r="AZ72" s="1023" t="s">
        <v>355</v>
      </c>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x14ac:dyDescent="0.15">
      <c r="A73" s="117">
        <v>6</v>
      </c>
      <c r="B73" s="1025" t="s">
        <v>360</v>
      </c>
      <c r="C73" s="1026"/>
      <c r="D73" s="1026"/>
      <c r="E73" s="1026"/>
      <c r="F73" s="1026"/>
      <c r="G73" s="1026"/>
      <c r="H73" s="1026"/>
      <c r="I73" s="1026"/>
      <c r="J73" s="1026"/>
      <c r="K73" s="1026"/>
      <c r="L73" s="1026"/>
      <c r="M73" s="1026"/>
      <c r="N73" s="1026"/>
      <c r="O73" s="1026"/>
      <c r="P73" s="1027"/>
      <c r="Q73" s="1028">
        <v>5423</v>
      </c>
      <c r="R73" s="1022"/>
      <c r="S73" s="1022"/>
      <c r="T73" s="1022"/>
      <c r="U73" s="1022"/>
      <c r="V73" s="1022">
        <v>5353</v>
      </c>
      <c r="W73" s="1022"/>
      <c r="X73" s="1022"/>
      <c r="Y73" s="1022"/>
      <c r="Z73" s="1022"/>
      <c r="AA73" s="1022">
        <v>70</v>
      </c>
      <c r="AB73" s="1022"/>
      <c r="AC73" s="1022"/>
      <c r="AD73" s="1022"/>
      <c r="AE73" s="1022"/>
      <c r="AF73" s="1022">
        <v>70</v>
      </c>
      <c r="AG73" s="1022"/>
      <c r="AH73" s="1022"/>
      <c r="AI73" s="1022"/>
      <c r="AJ73" s="1022"/>
      <c r="AK73" s="1022"/>
      <c r="AL73" s="1022"/>
      <c r="AM73" s="1022"/>
      <c r="AN73" s="1022"/>
      <c r="AO73" s="1022"/>
      <c r="AP73" s="1022">
        <v>849</v>
      </c>
      <c r="AQ73" s="1022"/>
      <c r="AR73" s="1022"/>
      <c r="AS73" s="1022"/>
      <c r="AT73" s="1022"/>
      <c r="AU73" s="1022"/>
      <c r="AV73" s="1022"/>
      <c r="AW73" s="1022"/>
      <c r="AX73" s="1022"/>
      <c r="AY73" s="1022"/>
      <c r="AZ73" s="1023" t="s">
        <v>355</v>
      </c>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x14ac:dyDescent="0.15">
      <c r="A74" s="117">
        <v>7</v>
      </c>
      <c r="B74" s="1025" t="s">
        <v>361</v>
      </c>
      <c r="C74" s="1026"/>
      <c r="D74" s="1026"/>
      <c r="E74" s="1026"/>
      <c r="F74" s="1026"/>
      <c r="G74" s="1026"/>
      <c r="H74" s="1026"/>
      <c r="I74" s="1026"/>
      <c r="J74" s="1026"/>
      <c r="K74" s="1026"/>
      <c r="L74" s="1026"/>
      <c r="M74" s="1026"/>
      <c r="N74" s="1026"/>
      <c r="O74" s="1026"/>
      <c r="P74" s="1027"/>
      <c r="Q74" s="1028">
        <v>78</v>
      </c>
      <c r="R74" s="1022"/>
      <c r="S74" s="1022"/>
      <c r="T74" s="1022"/>
      <c r="U74" s="1022"/>
      <c r="V74" s="1022">
        <v>66</v>
      </c>
      <c r="W74" s="1022"/>
      <c r="X74" s="1022"/>
      <c r="Y74" s="1022"/>
      <c r="Z74" s="1022"/>
      <c r="AA74" s="1022">
        <v>11</v>
      </c>
      <c r="AB74" s="1022"/>
      <c r="AC74" s="1022"/>
      <c r="AD74" s="1022"/>
      <c r="AE74" s="1022"/>
      <c r="AF74" s="1022">
        <v>11</v>
      </c>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t="s">
        <v>355</v>
      </c>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x14ac:dyDescent="0.15">
      <c r="A75" s="117">
        <v>8</v>
      </c>
      <c r="B75" s="1025" t="s">
        <v>361</v>
      </c>
      <c r="C75" s="1026"/>
      <c r="D75" s="1026"/>
      <c r="E75" s="1026"/>
      <c r="F75" s="1026"/>
      <c r="G75" s="1026"/>
      <c r="H75" s="1026"/>
      <c r="I75" s="1026"/>
      <c r="J75" s="1026"/>
      <c r="K75" s="1026"/>
      <c r="L75" s="1026"/>
      <c r="M75" s="1026"/>
      <c r="N75" s="1026"/>
      <c r="O75" s="1026"/>
      <c r="P75" s="1027"/>
      <c r="Q75" s="1029">
        <v>787</v>
      </c>
      <c r="R75" s="1030"/>
      <c r="S75" s="1030"/>
      <c r="T75" s="1030"/>
      <c r="U75" s="1031"/>
      <c r="V75" s="1032">
        <v>777</v>
      </c>
      <c r="W75" s="1030"/>
      <c r="X75" s="1030"/>
      <c r="Y75" s="1030"/>
      <c r="Z75" s="1031"/>
      <c r="AA75" s="1032">
        <v>10</v>
      </c>
      <c r="AB75" s="1030"/>
      <c r="AC75" s="1030"/>
      <c r="AD75" s="1030"/>
      <c r="AE75" s="1031"/>
      <c r="AF75" s="1032">
        <v>2</v>
      </c>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t="s">
        <v>362</v>
      </c>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x14ac:dyDescent="0.15">
      <c r="A76" s="117">
        <v>9</v>
      </c>
      <c r="B76" s="1025" t="s">
        <v>361</v>
      </c>
      <c r="C76" s="1026"/>
      <c r="D76" s="1026"/>
      <c r="E76" s="1026"/>
      <c r="F76" s="1026"/>
      <c r="G76" s="1026"/>
      <c r="H76" s="1026"/>
      <c r="I76" s="1026"/>
      <c r="J76" s="1026"/>
      <c r="K76" s="1026"/>
      <c r="L76" s="1026"/>
      <c r="M76" s="1026"/>
      <c r="N76" s="1026"/>
      <c r="O76" s="1026"/>
      <c r="P76" s="1027"/>
      <c r="Q76" s="1029">
        <v>67</v>
      </c>
      <c r="R76" s="1030"/>
      <c r="S76" s="1030"/>
      <c r="T76" s="1030"/>
      <c r="U76" s="1031"/>
      <c r="V76" s="1032">
        <v>59</v>
      </c>
      <c r="W76" s="1030"/>
      <c r="X76" s="1030"/>
      <c r="Y76" s="1030"/>
      <c r="Z76" s="1031"/>
      <c r="AA76" s="1032">
        <v>8</v>
      </c>
      <c r="AB76" s="1030"/>
      <c r="AC76" s="1030"/>
      <c r="AD76" s="1030"/>
      <c r="AE76" s="1031"/>
      <c r="AF76" s="1032">
        <v>8</v>
      </c>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t="s">
        <v>363</v>
      </c>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x14ac:dyDescent="0.15">
      <c r="A77" s="117">
        <v>10</v>
      </c>
      <c r="B77" s="1025" t="s">
        <v>361</v>
      </c>
      <c r="C77" s="1026"/>
      <c r="D77" s="1026"/>
      <c r="E77" s="1026"/>
      <c r="F77" s="1026"/>
      <c r="G77" s="1026"/>
      <c r="H77" s="1026"/>
      <c r="I77" s="1026"/>
      <c r="J77" s="1026"/>
      <c r="K77" s="1026"/>
      <c r="L77" s="1026"/>
      <c r="M77" s="1026"/>
      <c r="N77" s="1026"/>
      <c r="O77" s="1026"/>
      <c r="P77" s="1027"/>
      <c r="Q77" s="1029">
        <v>1</v>
      </c>
      <c r="R77" s="1030"/>
      <c r="S77" s="1030"/>
      <c r="T77" s="1030"/>
      <c r="U77" s="1031"/>
      <c r="V77" s="1032">
        <v>1</v>
      </c>
      <c r="W77" s="1030"/>
      <c r="X77" s="1030"/>
      <c r="Y77" s="1030"/>
      <c r="Z77" s="1031"/>
      <c r="AA77" s="1032">
        <v>0</v>
      </c>
      <c r="AB77" s="1030"/>
      <c r="AC77" s="1030"/>
      <c r="AD77" s="1030"/>
      <c r="AE77" s="1031"/>
      <c r="AF77" s="1032">
        <v>0</v>
      </c>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t="s">
        <v>364</v>
      </c>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x14ac:dyDescent="0.15">
      <c r="A78" s="117">
        <v>11</v>
      </c>
      <c r="B78" s="1025" t="s">
        <v>365</v>
      </c>
      <c r="C78" s="1026"/>
      <c r="D78" s="1026"/>
      <c r="E78" s="1026"/>
      <c r="F78" s="1026"/>
      <c r="G78" s="1026"/>
      <c r="H78" s="1026"/>
      <c r="I78" s="1026"/>
      <c r="J78" s="1026"/>
      <c r="K78" s="1026"/>
      <c r="L78" s="1026"/>
      <c r="M78" s="1026"/>
      <c r="N78" s="1026"/>
      <c r="O78" s="1026"/>
      <c r="P78" s="1027"/>
      <c r="Q78" s="1028">
        <v>996</v>
      </c>
      <c r="R78" s="1022"/>
      <c r="S78" s="1022"/>
      <c r="T78" s="1022"/>
      <c r="U78" s="1022"/>
      <c r="V78" s="1022">
        <v>982</v>
      </c>
      <c r="W78" s="1022"/>
      <c r="X78" s="1022"/>
      <c r="Y78" s="1022"/>
      <c r="Z78" s="1022"/>
      <c r="AA78" s="1022">
        <v>14</v>
      </c>
      <c r="AB78" s="1022"/>
      <c r="AC78" s="1022"/>
      <c r="AD78" s="1022"/>
      <c r="AE78" s="1022"/>
      <c r="AF78" s="1022">
        <v>14</v>
      </c>
      <c r="AG78" s="1022"/>
      <c r="AH78" s="1022"/>
      <c r="AI78" s="1022"/>
      <c r="AJ78" s="1022"/>
      <c r="AK78" s="1022">
        <v>863</v>
      </c>
      <c r="AL78" s="1022"/>
      <c r="AM78" s="1022"/>
      <c r="AN78" s="1022"/>
      <c r="AO78" s="1022"/>
      <c r="AP78" s="1022">
        <v>0</v>
      </c>
      <c r="AQ78" s="1022"/>
      <c r="AR78" s="1022"/>
      <c r="AS78" s="1022"/>
      <c r="AT78" s="1022"/>
      <c r="AU78" s="1022"/>
      <c r="AV78" s="1022"/>
      <c r="AW78" s="1022"/>
      <c r="AX78" s="1022"/>
      <c r="AY78" s="1022"/>
      <c r="AZ78" s="1023" t="s">
        <v>355</v>
      </c>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x14ac:dyDescent="0.15">
      <c r="A79" s="117">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x14ac:dyDescent="0.15">
      <c r="A80" s="11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x14ac:dyDescent="0.15">
      <c r="A81" s="11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x14ac:dyDescent="0.15">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x14ac:dyDescent="0.15">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x14ac:dyDescent="0.15">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x14ac:dyDescent="0.15">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x14ac:dyDescent="0.15">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x14ac:dyDescent="0.15">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x14ac:dyDescent="0.2">
      <c r="A88" s="120" t="s">
        <v>330</v>
      </c>
      <c r="B88" s="995" t="s">
        <v>366</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15104</v>
      </c>
      <c r="AG88" s="1010"/>
      <c r="AH88" s="1010"/>
      <c r="AI88" s="1010"/>
      <c r="AJ88" s="1010"/>
      <c r="AK88" s="1014"/>
      <c r="AL88" s="1014"/>
      <c r="AM88" s="1014"/>
      <c r="AN88" s="1014"/>
      <c r="AO88" s="1014"/>
      <c r="AP88" s="1010">
        <v>849</v>
      </c>
      <c r="AQ88" s="1010"/>
      <c r="AR88" s="1010"/>
      <c r="AS88" s="1010"/>
      <c r="AT88" s="1010"/>
      <c r="AU88" s="1010"/>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330</v>
      </c>
      <c r="BR102" s="995" t="s">
        <v>367</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368</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369</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370</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371</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9" t="s">
        <v>372</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373</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x14ac:dyDescent="0.15">
      <c r="A109" s="944" t="s">
        <v>374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375</v>
      </c>
      <c r="AB109" s="945"/>
      <c r="AC109" s="945"/>
      <c r="AD109" s="945"/>
      <c r="AE109" s="946"/>
      <c r="AF109" s="947" t="s">
        <v>247</v>
      </c>
      <c r="AG109" s="945"/>
      <c r="AH109" s="945"/>
      <c r="AI109" s="945"/>
      <c r="AJ109" s="946"/>
      <c r="AK109" s="947" t="s">
        <v>246</v>
      </c>
      <c r="AL109" s="945"/>
      <c r="AM109" s="945"/>
      <c r="AN109" s="945"/>
      <c r="AO109" s="946"/>
      <c r="AP109" s="947" t="s">
        <v>376</v>
      </c>
      <c r="AQ109" s="945"/>
      <c r="AR109" s="945"/>
      <c r="AS109" s="945"/>
      <c r="AT109" s="976"/>
      <c r="AU109" s="944" t="s">
        <v>374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375</v>
      </c>
      <c r="BR109" s="945"/>
      <c r="BS109" s="945"/>
      <c r="BT109" s="945"/>
      <c r="BU109" s="946"/>
      <c r="BV109" s="947" t="s">
        <v>247</v>
      </c>
      <c r="BW109" s="945"/>
      <c r="BX109" s="945"/>
      <c r="BY109" s="945"/>
      <c r="BZ109" s="946"/>
      <c r="CA109" s="947" t="s">
        <v>246</v>
      </c>
      <c r="CB109" s="945"/>
      <c r="CC109" s="945"/>
      <c r="CD109" s="945"/>
      <c r="CE109" s="946"/>
      <c r="CF109" s="983" t="s">
        <v>376</v>
      </c>
      <c r="CG109" s="983"/>
      <c r="CH109" s="983"/>
      <c r="CI109" s="983"/>
      <c r="CJ109" s="983"/>
      <c r="CK109" s="947" t="s">
        <v>377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375</v>
      </c>
      <c r="DH109" s="945"/>
      <c r="DI109" s="945"/>
      <c r="DJ109" s="945"/>
      <c r="DK109" s="946"/>
      <c r="DL109" s="947" t="s">
        <v>247</v>
      </c>
      <c r="DM109" s="945"/>
      <c r="DN109" s="945"/>
      <c r="DO109" s="945"/>
      <c r="DP109" s="946"/>
      <c r="DQ109" s="947" t="s">
        <v>246</v>
      </c>
      <c r="DR109" s="945"/>
      <c r="DS109" s="945"/>
      <c r="DT109" s="945"/>
      <c r="DU109" s="946"/>
      <c r="DV109" s="947" t="s">
        <v>376</v>
      </c>
      <c r="DW109" s="945"/>
      <c r="DX109" s="945"/>
      <c r="DY109" s="945"/>
      <c r="DZ109" s="976"/>
    </row>
    <row r="110" spans="1:131" s="102" customFormat="1" ht="26.25" customHeight="1" x14ac:dyDescent="0.15">
      <c r="A110" s="849" t="s">
        <v>378</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7">
        <v>575761</v>
      </c>
      <c r="AB110" s="938"/>
      <c r="AC110" s="938"/>
      <c r="AD110" s="938"/>
      <c r="AE110" s="939"/>
      <c r="AF110" s="940">
        <v>590322</v>
      </c>
      <c r="AG110" s="938"/>
      <c r="AH110" s="938"/>
      <c r="AI110" s="938"/>
      <c r="AJ110" s="939"/>
      <c r="AK110" s="940">
        <v>609415</v>
      </c>
      <c r="AL110" s="938"/>
      <c r="AM110" s="938"/>
      <c r="AN110" s="938"/>
      <c r="AO110" s="939"/>
      <c r="AP110" s="941">
        <v>13.4</v>
      </c>
      <c r="AQ110" s="942"/>
      <c r="AR110" s="942"/>
      <c r="AS110" s="942"/>
      <c r="AT110" s="943"/>
      <c r="AU110" s="977" t="s">
        <v>379</v>
      </c>
      <c r="AV110" s="978"/>
      <c r="AW110" s="978"/>
      <c r="AX110" s="978"/>
      <c r="AY110" s="978"/>
      <c r="AZ110" s="903" t="s">
        <v>380</v>
      </c>
      <c r="BA110" s="850"/>
      <c r="BB110" s="850"/>
      <c r="BC110" s="850"/>
      <c r="BD110" s="850"/>
      <c r="BE110" s="850"/>
      <c r="BF110" s="850"/>
      <c r="BG110" s="850"/>
      <c r="BH110" s="850"/>
      <c r="BI110" s="850"/>
      <c r="BJ110" s="850"/>
      <c r="BK110" s="850"/>
      <c r="BL110" s="850"/>
      <c r="BM110" s="850"/>
      <c r="BN110" s="850"/>
      <c r="BO110" s="850"/>
      <c r="BP110" s="851"/>
      <c r="BQ110" s="904">
        <v>6524127</v>
      </c>
      <c r="BR110" s="885"/>
      <c r="BS110" s="885"/>
      <c r="BT110" s="885"/>
      <c r="BU110" s="885"/>
      <c r="BV110" s="885">
        <v>6434655</v>
      </c>
      <c r="BW110" s="885"/>
      <c r="BX110" s="885"/>
      <c r="BY110" s="885"/>
      <c r="BZ110" s="885"/>
      <c r="CA110" s="885">
        <v>6192999</v>
      </c>
      <c r="CB110" s="885"/>
      <c r="CC110" s="885"/>
      <c r="CD110" s="885"/>
      <c r="CE110" s="885"/>
      <c r="CF110" s="909">
        <v>136.30000000000001</v>
      </c>
      <c r="CG110" s="910"/>
      <c r="CH110" s="910"/>
      <c r="CI110" s="910"/>
      <c r="CJ110" s="910"/>
      <c r="CK110" s="973" t="s">
        <v>381</v>
      </c>
      <c r="CL110" s="859"/>
      <c r="CM110" s="934" t="s">
        <v>382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66</v>
      </c>
      <c r="DH110" s="885"/>
      <c r="DI110" s="885"/>
      <c r="DJ110" s="885"/>
      <c r="DK110" s="885"/>
      <c r="DL110" s="885" t="s">
        <v>66</v>
      </c>
      <c r="DM110" s="885"/>
      <c r="DN110" s="885"/>
      <c r="DO110" s="885"/>
      <c r="DP110" s="885"/>
      <c r="DQ110" s="885" t="s">
        <v>66</v>
      </c>
      <c r="DR110" s="885"/>
      <c r="DS110" s="885"/>
      <c r="DT110" s="885"/>
      <c r="DU110" s="885"/>
      <c r="DV110" s="886" t="s">
        <v>66</v>
      </c>
      <c r="DW110" s="886"/>
      <c r="DX110" s="886"/>
      <c r="DY110" s="886"/>
      <c r="DZ110" s="887"/>
    </row>
    <row r="111" spans="1:131" s="102" customFormat="1" ht="26.25" customHeight="1" x14ac:dyDescent="0.15">
      <c r="A111" s="814" t="s">
        <v>383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66</v>
      </c>
      <c r="AB111" s="966"/>
      <c r="AC111" s="966"/>
      <c r="AD111" s="966"/>
      <c r="AE111" s="967"/>
      <c r="AF111" s="968" t="s">
        <v>66</v>
      </c>
      <c r="AG111" s="966"/>
      <c r="AH111" s="966"/>
      <c r="AI111" s="966"/>
      <c r="AJ111" s="967"/>
      <c r="AK111" s="968" t="s">
        <v>66</v>
      </c>
      <c r="AL111" s="966"/>
      <c r="AM111" s="966"/>
      <c r="AN111" s="966"/>
      <c r="AO111" s="967"/>
      <c r="AP111" s="969" t="s">
        <v>66</v>
      </c>
      <c r="AQ111" s="970"/>
      <c r="AR111" s="970"/>
      <c r="AS111" s="970"/>
      <c r="AT111" s="971"/>
      <c r="AU111" s="979"/>
      <c r="AV111" s="980"/>
      <c r="AW111" s="980"/>
      <c r="AX111" s="980"/>
      <c r="AY111" s="980"/>
      <c r="AZ111" s="857" t="s">
        <v>384</v>
      </c>
      <c r="BA111" s="790"/>
      <c r="BB111" s="790"/>
      <c r="BC111" s="790"/>
      <c r="BD111" s="790"/>
      <c r="BE111" s="790"/>
      <c r="BF111" s="790"/>
      <c r="BG111" s="790"/>
      <c r="BH111" s="790"/>
      <c r="BI111" s="790"/>
      <c r="BJ111" s="790"/>
      <c r="BK111" s="790"/>
      <c r="BL111" s="790"/>
      <c r="BM111" s="790"/>
      <c r="BN111" s="790"/>
      <c r="BO111" s="790"/>
      <c r="BP111" s="791"/>
      <c r="BQ111" s="829" t="s">
        <v>66</v>
      </c>
      <c r="BR111" s="830"/>
      <c r="BS111" s="830"/>
      <c r="BT111" s="830"/>
      <c r="BU111" s="830"/>
      <c r="BV111" s="830" t="s">
        <v>66</v>
      </c>
      <c r="BW111" s="830"/>
      <c r="BX111" s="830"/>
      <c r="BY111" s="830"/>
      <c r="BZ111" s="830"/>
      <c r="CA111" s="830" t="s">
        <v>66</v>
      </c>
      <c r="CB111" s="830"/>
      <c r="CC111" s="830"/>
      <c r="CD111" s="830"/>
      <c r="CE111" s="830"/>
      <c r="CF111" s="918" t="s">
        <v>66</v>
      </c>
      <c r="CG111" s="919"/>
      <c r="CH111" s="919"/>
      <c r="CI111" s="919"/>
      <c r="CJ111" s="919"/>
      <c r="CK111" s="974"/>
      <c r="CL111" s="861"/>
      <c r="CM111" s="864" t="s">
        <v>385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29" t="s">
        <v>66</v>
      </c>
      <c r="DH111" s="830"/>
      <c r="DI111" s="830"/>
      <c r="DJ111" s="830"/>
      <c r="DK111" s="830"/>
      <c r="DL111" s="830" t="s">
        <v>66</v>
      </c>
      <c r="DM111" s="830"/>
      <c r="DN111" s="830"/>
      <c r="DO111" s="830"/>
      <c r="DP111" s="830"/>
      <c r="DQ111" s="830" t="s">
        <v>66</v>
      </c>
      <c r="DR111" s="830"/>
      <c r="DS111" s="830"/>
      <c r="DT111" s="830"/>
      <c r="DU111" s="830"/>
      <c r="DV111" s="836" t="s">
        <v>66</v>
      </c>
      <c r="DW111" s="836"/>
      <c r="DX111" s="836"/>
      <c r="DY111" s="836"/>
      <c r="DZ111" s="837"/>
    </row>
    <row r="112" spans="1:131" s="102" customFormat="1" ht="26.25" customHeight="1" x14ac:dyDescent="0.15">
      <c r="A112" s="959" t="s">
        <v>386</v>
      </c>
      <c r="B112" s="960"/>
      <c r="C112" s="790" t="s">
        <v>387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66</v>
      </c>
      <c r="AB112" s="820"/>
      <c r="AC112" s="820"/>
      <c r="AD112" s="820"/>
      <c r="AE112" s="821"/>
      <c r="AF112" s="822" t="s">
        <v>66</v>
      </c>
      <c r="AG112" s="820"/>
      <c r="AH112" s="820"/>
      <c r="AI112" s="820"/>
      <c r="AJ112" s="821"/>
      <c r="AK112" s="822" t="s">
        <v>66</v>
      </c>
      <c r="AL112" s="820"/>
      <c r="AM112" s="820"/>
      <c r="AN112" s="820"/>
      <c r="AO112" s="821"/>
      <c r="AP112" s="867" t="s">
        <v>66</v>
      </c>
      <c r="AQ112" s="868"/>
      <c r="AR112" s="868"/>
      <c r="AS112" s="868"/>
      <c r="AT112" s="869"/>
      <c r="AU112" s="979"/>
      <c r="AV112" s="980"/>
      <c r="AW112" s="980"/>
      <c r="AX112" s="980"/>
      <c r="AY112" s="980"/>
      <c r="AZ112" s="857" t="s">
        <v>388</v>
      </c>
      <c r="BA112" s="790"/>
      <c r="BB112" s="790"/>
      <c r="BC112" s="790"/>
      <c r="BD112" s="790"/>
      <c r="BE112" s="790"/>
      <c r="BF112" s="790"/>
      <c r="BG112" s="790"/>
      <c r="BH112" s="790"/>
      <c r="BI112" s="790"/>
      <c r="BJ112" s="790"/>
      <c r="BK112" s="790"/>
      <c r="BL112" s="790"/>
      <c r="BM112" s="790"/>
      <c r="BN112" s="790"/>
      <c r="BO112" s="790"/>
      <c r="BP112" s="791"/>
      <c r="BQ112" s="829">
        <v>1456701</v>
      </c>
      <c r="BR112" s="830"/>
      <c r="BS112" s="830"/>
      <c r="BT112" s="830"/>
      <c r="BU112" s="830"/>
      <c r="BV112" s="830">
        <v>1424163</v>
      </c>
      <c r="BW112" s="830"/>
      <c r="BX112" s="830"/>
      <c r="BY112" s="830"/>
      <c r="BZ112" s="830"/>
      <c r="CA112" s="830">
        <v>1491684</v>
      </c>
      <c r="CB112" s="830"/>
      <c r="CC112" s="830"/>
      <c r="CD112" s="830"/>
      <c r="CE112" s="830"/>
      <c r="CF112" s="918">
        <v>32.799999999999997</v>
      </c>
      <c r="CG112" s="919"/>
      <c r="CH112" s="919"/>
      <c r="CI112" s="919"/>
      <c r="CJ112" s="919"/>
      <c r="CK112" s="974"/>
      <c r="CL112" s="861"/>
      <c r="CM112" s="864" t="s">
        <v>389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29" t="s">
        <v>66</v>
      </c>
      <c r="DH112" s="830"/>
      <c r="DI112" s="830"/>
      <c r="DJ112" s="830"/>
      <c r="DK112" s="830"/>
      <c r="DL112" s="830" t="s">
        <v>66</v>
      </c>
      <c r="DM112" s="830"/>
      <c r="DN112" s="830"/>
      <c r="DO112" s="830"/>
      <c r="DP112" s="830"/>
      <c r="DQ112" s="830" t="s">
        <v>66</v>
      </c>
      <c r="DR112" s="830"/>
      <c r="DS112" s="830"/>
      <c r="DT112" s="830"/>
      <c r="DU112" s="830"/>
      <c r="DV112" s="836" t="s">
        <v>66</v>
      </c>
      <c r="DW112" s="836"/>
      <c r="DX112" s="836"/>
      <c r="DY112" s="836"/>
      <c r="DZ112" s="837"/>
    </row>
    <row r="113" spans="1:130" s="102" customFormat="1" ht="26.25" customHeight="1" x14ac:dyDescent="0.15">
      <c r="A113" s="961"/>
      <c r="B113" s="962"/>
      <c r="C113" s="790" t="s">
        <v>390</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157398</v>
      </c>
      <c r="AB113" s="966"/>
      <c r="AC113" s="966"/>
      <c r="AD113" s="966"/>
      <c r="AE113" s="967"/>
      <c r="AF113" s="968">
        <v>157308</v>
      </c>
      <c r="AG113" s="966"/>
      <c r="AH113" s="966"/>
      <c r="AI113" s="966"/>
      <c r="AJ113" s="967"/>
      <c r="AK113" s="968">
        <v>139078</v>
      </c>
      <c r="AL113" s="966"/>
      <c r="AM113" s="966"/>
      <c r="AN113" s="966"/>
      <c r="AO113" s="967"/>
      <c r="AP113" s="969">
        <v>3.1</v>
      </c>
      <c r="AQ113" s="970"/>
      <c r="AR113" s="970"/>
      <c r="AS113" s="970"/>
      <c r="AT113" s="971"/>
      <c r="AU113" s="979"/>
      <c r="AV113" s="980"/>
      <c r="AW113" s="980"/>
      <c r="AX113" s="980"/>
      <c r="AY113" s="980"/>
      <c r="AZ113" s="857" t="s">
        <v>391</v>
      </c>
      <c r="BA113" s="790"/>
      <c r="BB113" s="790"/>
      <c r="BC113" s="790"/>
      <c r="BD113" s="790"/>
      <c r="BE113" s="790"/>
      <c r="BF113" s="790"/>
      <c r="BG113" s="790"/>
      <c r="BH113" s="790"/>
      <c r="BI113" s="790"/>
      <c r="BJ113" s="790"/>
      <c r="BK113" s="790"/>
      <c r="BL113" s="790"/>
      <c r="BM113" s="790"/>
      <c r="BN113" s="790"/>
      <c r="BO113" s="790"/>
      <c r="BP113" s="791"/>
      <c r="BQ113" s="829">
        <v>110482</v>
      </c>
      <c r="BR113" s="830"/>
      <c r="BS113" s="830"/>
      <c r="BT113" s="830"/>
      <c r="BU113" s="830"/>
      <c r="BV113" s="830">
        <v>93406</v>
      </c>
      <c r="BW113" s="830"/>
      <c r="BX113" s="830"/>
      <c r="BY113" s="830"/>
      <c r="BZ113" s="830"/>
      <c r="CA113" s="830">
        <v>81903</v>
      </c>
      <c r="CB113" s="830"/>
      <c r="CC113" s="830"/>
      <c r="CD113" s="830"/>
      <c r="CE113" s="830"/>
      <c r="CF113" s="918">
        <v>1.8</v>
      </c>
      <c r="CG113" s="919"/>
      <c r="CH113" s="919"/>
      <c r="CI113" s="919"/>
      <c r="CJ113" s="919"/>
      <c r="CK113" s="974"/>
      <c r="CL113" s="861"/>
      <c r="CM113" s="864" t="s">
        <v>392</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66</v>
      </c>
      <c r="DH113" s="820"/>
      <c r="DI113" s="820"/>
      <c r="DJ113" s="820"/>
      <c r="DK113" s="821"/>
      <c r="DL113" s="822" t="s">
        <v>66</v>
      </c>
      <c r="DM113" s="820"/>
      <c r="DN113" s="820"/>
      <c r="DO113" s="820"/>
      <c r="DP113" s="821"/>
      <c r="DQ113" s="822" t="s">
        <v>66</v>
      </c>
      <c r="DR113" s="820"/>
      <c r="DS113" s="820"/>
      <c r="DT113" s="820"/>
      <c r="DU113" s="821"/>
      <c r="DV113" s="867" t="s">
        <v>66</v>
      </c>
      <c r="DW113" s="868"/>
      <c r="DX113" s="868"/>
      <c r="DY113" s="868"/>
      <c r="DZ113" s="869"/>
    </row>
    <row r="114" spans="1:130" s="102" customFormat="1" ht="26.25" customHeight="1" x14ac:dyDescent="0.15">
      <c r="A114" s="961"/>
      <c r="B114" s="962"/>
      <c r="C114" s="790" t="s">
        <v>393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35239</v>
      </c>
      <c r="AB114" s="820"/>
      <c r="AC114" s="820"/>
      <c r="AD114" s="820"/>
      <c r="AE114" s="821"/>
      <c r="AF114" s="822">
        <v>36235</v>
      </c>
      <c r="AG114" s="820"/>
      <c r="AH114" s="820"/>
      <c r="AI114" s="820"/>
      <c r="AJ114" s="821"/>
      <c r="AK114" s="822">
        <v>34726</v>
      </c>
      <c r="AL114" s="820"/>
      <c r="AM114" s="820"/>
      <c r="AN114" s="820"/>
      <c r="AO114" s="821"/>
      <c r="AP114" s="867">
        <v>0.8</v>
      </c>
      <c r="AQ114" s="868"/>
      <c r="AR114" s="868"/>
      <c r="AS114" s="868"/>
      <c r="AT114" s="869"/>
      <c r="AU114" s="979"/>
      <c r="AV114" s="980"/>
      <c r="AW114" s="980"/>
      <c r="AX114" s="980"/>
      <c r="AY114" s="980"/>
      <c r="AZ114" s="857" t="s">
        <v>394</v>
      </c>
      <c r="BA114" s="790"/>
      <c r="BB114" s="790"/>
      <c r="BC114" s="790"/>
      <c r="BD114" s="790"/>
      <c r="BE114" s="790"/>
      <c r="BF114" s="790"/>
      <c r="BG114" s="790"/>
      <c r="BH114" s="790"/>
      <c r="BI114" s="790"/>
      <c r="BJ114" s="790"/>
      <c r="BK114" s="790"/>
      <c r="BL114" s="790"/>
      <c r="BM114" s="790"/>
      <c r="BN114" s="790"/>
      <c r="BO114" s="790"/>
      <c r="BP114" s="791"/>
      <c r="BQ114" s="829">
        <v>1393359</v>
      </c>
      <c r="BR114" s="830"/>
      <c r="BS114" s="830"/>
      <c r="BT114" s="830"/>
      <c r="BU114" s="830"/>
      <c r="BV114" s="830">
        <v>1363464</v>
      </c>
      <c r="BW114" s="830"/>
      <c r="BX114" s="830"/>
      <c r="BY114" s="830"/>
      <c r="BZ114" s="830"/>
      <c r="CA114" s="830">
        <v>1332464</v>
      </c>
      <c r="CB114" s="830"/>
      <c r="CC114" s="830"/>
      <c r="CD114" s="830"/>
      <c r="CE114" s="830"/>
      <c r="CF114" s="918">
        <v>29.3</v>
      </c>
      <c r="CG114" s="919"/>
      <c r="CH114" s="919"/>
      <c r="CI114" s="919"/>
      <c r="CJ114" s="919"/>
      <c r="CK114" s="974"/>
      <c r="CL114" s="861"/>
      <c r="CM114" s="864" t="s">
        <v>395</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66</v>
      </c>
      <c r="DH114" s="820"/>
      <c r="DI114" s="820"/>
      <c r="DJ114" s="820"/>
      <c r="DK114" s="821"/>
      <c r="DL114" s="822" t="s">
        <v>66</v>
      </c>
      <c r="DM114" s="820"/>
      <c r="DN114" s="820"/>
      <c r="DO114" s="820"/>
      <c r="DP114" s="821"/>
      <c r="DQ114" s="822" t="s">
        <v>66</v>
      </c>
      <c r="DR114" s="820"/>
      <c r="DS114" s="820"/>
      <c r="DT114" s="820"/>
      <c r="DU114" s="821"/>
      <c r="DV114" s="867" t="s">
        <v>66</v>
      </c>
      <c r="DW114" s="868"/>
      <c r="DX114" s="868"/>
      <c r="DY114" s="868"/>
      <c r="DZ114" s="869"/>
    </row>
    <row r="115" spans="1:130" s="102" customFormat="1" ht="26.25" customHeight="1" x14ac:dyDescent="0.15">
      <c r="A115" s="961"/>
      <c r="B115" s="962"/>
      <c r="C115" s="790" t="s">
        <v>396</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66</v>
      </c>
      <c r="AB115" s="966"/>
      <c r="AC115" s="966"/>
      <c r="AD115" s="966"/>
      <c r="AE115" s="967"/>
      <c r="AF115" s="968">
        <v>22</v>
      </c>
      <c r="AG115" s="966"/>
      <c r="AH115" s="966"/>
      <c r="AI115" s="966"/>
      <c r="AJ115" s="967"/>
      <c r="AK115" s="968">
        <v>7</v>
      </c>
      <c r="AL115" s="966"/>
      <c r="AM115" s="966"/>
      <c r="AN115" s="966"/>
      <c r="AO115" s="967"/>
      <c r="AP115" s="969">
        <v>0</v>
      </c>
      <c r="AQ115" s="970"/>
      <c r="AR115" s="970"/>
      <c r="AS115" s="970"/>
      <c r="AT115" s="971"/>
      <c r="AU115" s="979"/>
      <c r="AV115" s="980"/>
      <c r="AW115" s="980"/>
      <c r="AX115" s="980"/>
      <c r="AY115" s="980"/>
      <c r="AZ115" s="857" t="s">
        <v>397</v>
      </c>
      <c r="BA115" s="790"/>
      <c r="BB115" s="790"/>
      <c r="BC115" s="790"/>
      <c r="BD115" s="790"/>
      <c r="BE115" s="790"/>
      <c r="BF115" s="790"/>
      <c r="BG115" s="790"/>
      <c r="BH115" s="790"/>
      <c r="BI115" s="790"/>
      <c r="BJ115" s="790"/>
      <c r="BK115" s="790"/>
      <c r="BL115" s="790"/>
      <c r="BM115" s="790"/>
      <c r="BN115" s="790"/>
      <c r="BO115" s="790"/>
      <c r="BP115" s="791"/>
      <c r="BQ115" s="829" t="s">
        <v>66</v>
      </c>
      <c r="BR115" s="830"/>
      <c r="BS115" s="830"/>
      <c r="BT115" s="830"/>
      <c r="BU115" s="830"/>
      <c r="BV115" s="830" t="s">
        <v>66</v>
      </c>
      <c r="BW115" s="830"/>
      <c r="BX115" s="830"/>
      <c r="BY115" s="830"/>
      <c r="BZ115" s="830"/>
      <c r="CA115" s="830" t="s">
        <v>66</v>
      </c>
      <c r="CB115" s="830"/>
      <c r="CC115" s="830"/>
      <c r="CD115" s="830"/>
      <c r="CE115" s="830"/>
      <c r="CF115" s="918" t="s">
        <v>66</v>
      </c>
      <c r="CG115" s="919"/>
      <c r="CH115" s="919"/>
      <c r="CI115" s="919"/>
      <c r="CJ115" s="919"/>
      <c r="CK115" s="974"/>
      <c r="CL115" s="861"/>
      <c r="CM115" s="857" t="s">
        <v>398</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66</v>
      </c>
      <c r="DH115" s="820"/>
      <c r="DI115" s="820"/>
      <c r="DJ115" s="820"/>
      <c r="DK115" s="821"/>
      <c r="DL115" s="822" t="s">
        <v>66</v>
      </c>
      <c r="DM115" s="820"/>
      <c r="DN115" s="820"/>
      <c r="DO115" s="820"/>
      <c r="DP115" s="821"/>
      <c r="DQ115" s="822" t="s">
        <v>66</v>
      </c>
      <c r="DR115" s="820"/>
      <c r="DS115" s="820"/>
      <c r="DT115" s="820"/>
      <c r="DU115" s="821"/>
      <c r="DV115" s="867" t="s">
        <v>66</v>
      </c>
      <c r="DW115" s="868"/>
      <c r="DX115" s="868"/>
      <c r="DY115" s="868"/>
      <c r="DZ115" s="869"/>
    </row>
    <row r="116" spans="1:130" s="102" customFormat="1" ht="26.25" customHeight="1" x14ac:dyDescent="0.15">
      <c r="A116" s="963"/>
      <c r="B116" s="964"/>
      <c r="C116" s="923" t="s">
        <v>399</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66</v>
      </c>
      <c r="AB116" s="820"/>
      <c r="AC116" s="820"/>
      <c r="AD116" s="820"/>
      <c r="AE116" s="821"/>
      <c r="AF116" s="822" t="s">
        <v>66</v>
      </c>
      <c r="AG116" s="820"/>
      <c r="AH116" s="820"/>
      <c r="AI116" s="820"/>
      <c r="AJ116" s="821"/>
      <c r="AK116" s="822" t="s">
        <v>66</v>
      </c>
      <c r="AL116" s="820"/>
      <c r="AM116" s="820"/>
      <c r="AN116" s="820"/>
      <c r="AO116" s="821"/>
      <c r="AP116" s="867" t="s">
        <v>66</v>
      </c>
      <c r="AQ116" s="868"/>
      <c r="AR116" s="868"/>
      <c r="AS116" s="868"/>
      <c r="AT116" s="869"/>
      <c r="AU116" s="979"/>
      <c r="AV116" s="980"/>
      <c r="AW116" s="980"/>
      <c r="AX116" s="980"/>
      <c r="AY116" s="980"/>
      <c r="AZ116" s="906" t="s">
        <v>400</v>
      </c>
      <c r="BA116" s="907"/>
      <c r="BB116" s="907"/>
      <c r="BC116" s="907"/>
      <c r="BD116" s="907"/>
      <c r="BE116" s="907"/>
      <c r="BF116" s="907"/>
      <c r="BG116" s="907"/>
      <c r="BH116" s="907"/>
      <c r="BI116" s="907"/>
      <c r="BJ116" s="907"/>
      <c r="BK116" s="907"/>
      <c r="BL116" s="907"/>
      <c r="BM116" s="907"/>
      <c r="BN116" s="907"/>
      <c r="BO116" s="907"/>
      <c r="BP116" s="908"/>
      <c r="BQ116" s="829" t="s">
        <v>66</v>
      </c>
      <c r="BR116" s="830"/>
      <c r="BS116" s="830"/>
      <c r="BT116" s="830"/>
      <c r="BU116" s="830"/>
      <c r="BV116" s="830" t="s">
        <v>66</v>
      </c>
      <c r="BW116" s="830"/>
      <c r="BX116" s="830"/>
      <c r="BY116" s="830"/>
      <c r="BZ116" s="830"/>
      <c r="CA116" s="830" t="s">
        <v>66</v>
      </c>
      <c r="CB116" s="830"/>
      <c r="CC116" s="830"/>
      <c r="CD116" s="830"/>
      <c r="CE116" s="830"/>
      <c r="CF116" s="918" t="s">
        <v>66</v>
      </c>
      <c r="CG116" s="919"/>
      <c r="CH116" s="919"/>
      <c r="CI116" s="919"/>
      <c r="CJ116" s="919"/>
      <c r="CK116" s="974"/>
      <c r="CL116" s="861"/>
      <c r="CM116" s="864" t="s">
        <v>401</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66</v>
      </c>
      <c r="DH116" s="820"/>
      <c r="DI116" s="820"/>
      <c r="DJ116" s="820"/>
      <c r="DK116" s="821"/>
      <c r="DL116" s="822" t="s">
        <v>66</v>
      </c>
      <c r="DM116" s="820"/>
      <c r="DN116" s="820"/>
      <c r="DO116" s="820"/>
      <c r="DP116" s="821"/>
      <c r="DQ116" s="822" t="s">
        <v>66</v>
      </c>
      <c r="DR116" s="820"/>
      <c r="DS116" s="820"/>
      <c r="DT116" s="820"/>
      <c r="DU116" s="821"/>
      <c r="DV116" s="867" t="s">
        <v>66</v>
      </c>
      <c r="DW116" s="868"/>
      <c r="DX116" s="868"/>
      <c r="DY116" s="868"/>
      <c r="DZ116" s="869"/>
    </row>
    <row r="117" spans="1:130" s="102" customFormat="1" ht="26.25" customHeight="1" x14ac:dyDescent="0.15">
      <c r="A117" s="944" t="s">
        <v>125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402</v>
      </c>
      <c r="Z117" s="946"/>
      <c r="AA117" s="951">
        <v>768398</v>
      </c>
      <c r="AB117" s="952"/>
      <c r="AC117" s="952"/>
      <c r="AD117" s="952"/>
      <c r="AE117" s="953"/>
      <c r="AF117" s="954">
        <v>783887</v>
      </c>
      <c r="AG117" s="952"/>
      <c r="AH117" s="952"/>
      <c r="AI117" s="952"/>
      <c r="AJ117" s="953"/>
      <c r="AK117" s="954">
        <v>783226</v>
      </c>
      <c r="AL117" s="952"/>
      <c r="AM117" s="952"/>
      <c r="AN117" s="952"/>
      <c r="AO117" s="953"/>
      <c r="AP117" s="955"/>
      <c r="AQ117" s="956"/>
      <c r="AR117" s="956"/>
      <c r="AS117" s="956"/>
      <c r="AT117" s="957"/>
      <c r="AU117" s="979"/>
      <c r="AV117" s="980"/>
      <c r="AW117" s="980"/>
      <c r="AX117" s="980"/>
      <c r="AY117" s="980"/>
      <c r="AZ117" s="906" t="s">
        <v>403</v>
      </c>
      <c r="BA117" s="907"/>
      <c r="BB117" s="907"/>
      <c r="BC117" s="907"/>
      <c r="BD117" s="907"/>
      <c r="BE117" s="907"/>
      <c r="BF117" s="907"/>
      <c r="BG117" s="907"/>
      <c r="BH117" s="907"/>
      <c r="BI117" s="907"/>
      <c r="BJ117" s="907"/>
      <c r="BK117" s="907"/>
      <c r="BL117" s="907"/>
      <c r="BM117" s="907"/>
      <c r="BN117" s="907"/>
      <c r="BO117" s="907"/>
      <c r="BP117" s="908"/>
      <c r="BQ117" s="829" t="s">
        <v>66</v>
      </c>
      <c r="BR117" s="830"/>
      <c r="BS117" s="830"/>
      <c r="BT117" s="830"/>
      <c r="BU117" s="830"/>
      <c r="BV117" s="830" t="s">
        <v>66</v>
      </c>
      <c r="BW117" s="830"/>
      <c r="BX117" s="830"/>
      <c r="BY117" s="830"/>
      <c r="BZ117" s="830"/>
      <c r="CA117" s="830" t="s">
        <v>66</v>
      </c>
      <c r="CB117" s="830"/>
      <c r="CC117" s="830"/>
      <c r="CD117" s="830"/>
      <c r="CE117" s="830"/>
      <c r="CF117" s="918" t="s">
        <v>66</v>
      </c>
      <c r="CG117" s="919"/>
      <c r="CH117" s="919"/>
      <c r="CI117" s="919"/>
      <c r="CJ117" s="919"/>
      <c r="CK117" s="974"/>
      <c r="CL117" s="861"/>
      <c r="CM117" s="864" t="s">
        <v>404</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66</v>
      </c>
      <c r="DH117" s="820"/>
      <c r="DI117" s="820"/>
      <c r="DJ117" s="820"/>
      <c r="DK117" s="821"/>
      <c r="DL117" s="822" t="s">
        <v>66</v>
      </c>
      <c r="DM117" s="820"/>
      <c r="DN117" s="820"/>
      <c r="DO117" s="820"/>
      <c r="DP117" s="821"/>
      <c r="DQ117" s="822" t="s">
        <v>66</v>
      </c>
      <c r="DR117" s="820"/>
      <c r="DS117" s="820"/>
      <c r="DT117" s="820"/>
      <c r="DU117" s="821"/>
      <c r="DV117" s="867" t="s">
        <v>66</v>
      </c>
      <c r="DW117" s="868"/>
      <c r="DX117" s="868"/>
      <c r="DY117" s="868"/>
      <c r="DZ117" s="869"/>
    </row>
    <row r="118" spans="1:130" s="102" customFormat="1" ht="26.25" customHeight="1" x14ac:dyDescent="0.15">
      <c r="A118" s="944" t="s">
        <v>377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375</v>
      </c>
      <c r="AB118" s="945"/>
      <c r="AC118" s="945"/>
      <c r="AD118" s="945"/>
      <c r="AE118" s="946"/>
      <c r="AF118" s="947" t="s">
        <v>247</v>
      </c>
      <c r="AG118" s="945"/>
      <c r="AH118" s="945"/>
      <c r="AI118" s="945"/>
      <c r="AJ118" s="946"/>
      <c r="AK118" s="947" t="s">
        <v>246</v>
      </c>
      <c r="AL118" s="945"/>
      <c r="AM118" s="945"/>
      <c r="AN118" s="945"/>
      <c r="AO118" s="946"/>
      <c r="AP118" s="948" t="s">
        <v>376</v>
      </c>
      <c r="AQ118" s="949"/>
      <c r="AR118" s="949"/>
      <c r="AS118" s="949"/>
      <c r="AT118" s="950"/>
      <c r="AU118" s="979"/>
      <c r="AV118" s="980"/>
      <c r="AW118" s="980"/>
      <c r="AX118" s="980"/>
      <c r="AY118" s="980"/>
      <c r="AZ118" s="922" t="s">
        <v>405</v>
      </c>
      <c r="BA118" s="923"/>
      <c r="BB118" s="923"/>
      <c r="BC118" s="923"/>
      <c r="BD118" s="923"/>
      <c r="BE118" s="923"/>
      <c r="BF118" s="923"/>
      <c r="BG118" s="923"/>
      <c r="BH118" s="923"/>
      <c r="BI118" s="923"/>
      <c r="BJ118" s="923"/>
      <c r="BK118" s="923"/>
      <c r="BL118" s="923"/>
      <c r="BM118" s="923"/>
      <c r="BN118" s="923"/>
      <c r="BO118" s="923"/>
      <c r="BP118" s="924"/>
      <c r="BQ118" s="925" t="s">
        <v>66</v>
      </c>
      <c r="BR118" s="888"/>
      <c r="BS118" s="888"/>
      <c r="BT118" s="888"/>
      <c r="BU118" s="888"/>
      <c r="BV118" s="888" t="s">
        <v>66</v>
      </c>
      <c r="BW118" s="888"/>
      <c r="BX118" s="888"/>
      <c r="BY118" s="888"/>
      <c r="BZ118" s="888"/>
      <c r="CA118" s="888" t="s">
        <v>66</v>
      </c>
      <c r="CB118" s="888"/>
      <c r="CC118" s="888"/>
      <c r="CD118" s="888"/>
      <c r="CE118" s="888"/>
      <c r="CF118" s="918" t="s">
        <v>66</v>
      </c>
      <c r="CG118" s="919"/>
      <c r="CH118" s="919"/>
      <c r="CI118" s="919"/>
      <c r="CJ118" s="919"/>
      <c r="CK118" s="974"/>
      <c r="CL118" s="861"/>
      <c r="CM118" s="864" t="s">
        <v>406</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66</v>
      </c>
      <c r="DH118" s="820"/>
      <c r="DI118" s="820"/>
      <c r="DJ118" s="820"/>
      <c r="DK118" s="821"/>
      <c r="DL118" s="822" t="s">
        <v>66</v>
      </c>
      <c r="DM118" s="820"/>
      <c r="DN118" s="820"/>
      <c r="DO118" s="820"/>
      <c r="DP118" s="821"/>
      <c r="DQ118" s="822" t="s">
        <v>66</v>
      </c>
      <c r="DR118" s="820"/>
      <c r="DS118" s="820"/>
      <c r="DT118" s="820"/>
      <c r="DU118" s="821"/>
      <c r="DV118" s="867" t="s">
        <v>66</v>
      </c>
      <c r="DW118" s="868"/>
      <c r="DX118" s="868"/>
      <c r="DY118" s="868"/>
      <c r="DZ118" s="869"/>
    </row>
    <row r="119" spans="1:130" s="102" customFormat="1" ht="26.25" customHeight="1" x14ac:dyDescent="0.15">
      <c r="A119" s="858" t="s">
        <v>381</v>
      </c>
      <c r="B119" s="859"/>
      <c r="C119" s="934" t="s">
        <v>382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66</v>
      </c>
      <c r="AB119" s="938"/>
      <c r="AC119" s="938"/>
      <c r="AD119" s="938"/>
      <c r="AE119" s="939"/>
      <c r="AF119" s="940" t="s">
        <v>66</v>
      </c>
      <c r="AG119" s="938"/>
      <c r="AH119" s="938"/>
      <c r="AI119" s="938"/>
      <c r="AJ119" s="939"/>
      <c r="AK119" s="940" t="s">
        <v>66</v>
      </c>
      <c r="AL119" s="938"/>
      <c r="AM119" s="938"/>
      <c r="AN119" s="938"/>
      <c r="AO119" s="939"/>
      <c r="AP119" s="941" t="s">
        <v>66</v>
      </c>
      <c r="AQ119" s="942"/>
      <c r="AR119" s="942"/>
      <c r="AS119" s="942"/>
      <c r="AT119" s="943"/>
      <c r="AU119" s="981"/>
      <c r="AV119" s="982"/>
      <c r="AW119" s="982"/>
      <c r="AX119" s="982"/>
      <c r="AY119" s="982"/>
      <c r="AZ119" s="133" t="s">
        <v>125</v>
      </c>
      <c r="BA119" s="133"/>
      <c r="BB119" s="133"/>
      <c r="BC119" s="133"/>
      <c r="BD119" s="133"/>
      <c r="BE119" s="133"/>
      <c r="BF119" s="133"/>
      <c r="BG119" s="133"/>
      <c r="BH119" s="133"/>
      <c r="BI119" s="133"/>
      <c r="BJ119" s="133"/>
      <c r="BK119" s="133"/>
      <c r="BL119" s="133"/>
      <c r="BM119" s="133"/>
      <c r="BN119" s="133"/>
      <c r="BO119" s="920" t="s">
        <v>407</v>
      </c>
      <c r="BP119" s="921"/>
      <c r="BQ119" s="925">
        <v>9484669</v>
      </c>
      <c r="BR119" s="888"/>
      <c r="BS119" s="888"/>
      <c r="BT119" s="888"/>
      <c r="BU119" s="888"/>
      <c r="BV119" s="888">
        <v>9315688</v>
      </c>
      <c r="BW119" s="888"/>
      <c r="BX119" s="888"/>
      <c r="BY119" s="888"/>
      <c r="BZ119" s="888"/>
      <c r="CA119" s="888">
        <v>9099050</v>
      </c>
      <c r="CB119" s="888"/>
      <c r="CC119" s="888"/>
      <c r="CD119" s="888"/>
      <c r="CE119" s="888"/>
      <c r="CF119" s="786"/>
      <c r="CG119" s="787"/>
      <c r="CH119" s="787"/>
      <c r="CI119" s="787"/>
      <c r="CJ119" s="877"/>
      <c r="CK119" s="975"/>
      <c r="CL119" s="863"/>
      <c r="CM119" s="881" t="s">
        <v>408</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66</v>
      </c>
      <c r="DH119" s="803"/>
      <c r="DI119" s="803"/>
      <c r="DJ119" s="803"/>
      <c r="DK119" s="804"/>
      <c r="DL119" s="805" t="s">
        <v>66</v>
      </c>
      <c r="DM119" s="803"/>
      <c r="DN119" s="803"/>
      <c r="DO119" s="803"/>
      <c r="DP119" s="804"/>
      <c r="DQ119" s="805" t="s">
        <v>66</v>
      </c>
      <c r="DR119" s="803"/>
      <c r="DS119" s="803"/>
      <c r="DT119" s="803"/>
      <c r="DU119" s="804"/>
      <c r="DV119" s="891" t="s">
        <v>66</v>
      </c>
      <c r="DW119" s="892"/>
      <c r="DX119" s="892"/>
      <c r="DY119" s="892"/>
      <c r="DZ119" s="893"/>
    </row>
    <row r="120" spans="1:130" s="102" customFormat="1" ht="26.25" customHeight="1" x14ac:dyDescent="0.15">
      <c r="A120" s="860"/>
      <c r="B120" s="861"/>
      <c r="C120" s="864" t="s">
        <v>385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66</v>
      </c>
      <c r="AB120" s="820"/>
      <c r="AC120" s="820"/>
      <c r="AD120" s="820"/>
      <c r="AE120" s="821"/>
      <c r="AF120" s="822" t="s">
        <v>66</v>
      </c>
      <c r="AG120" s="820"/>
      <c r="AH120" s="820"/>
      <c r="AI120" s="820"/>
      <c r="AJ120" s="821"/>
      <c r="AK120" s="822" t="s">
        <v>66</v>
      </c>
      <c r="AL120" s="820"/>
      <c r="AM120" s="820"/>
      <c r="AN120" s="820"/>
      <c r="AO120" s="821"/>
      <c r="AP120" s="867" t="s">
        <v>66</v>
      </c>
      <c r="AQ120" s="868"/>
      <c r="AR120" s="868"/>
      <c r="AS120" s="868"/>
      <c r="AT120" s="869"/>
      <c r="AU120" s="926" t="s">
        <v>409</v>
      </c>
      <c r="AV120" s="927"/>
      <c r="AW120" s="927"/>
      <c r="AX120" s="927"/>
      <c r="AY120" s="928"/>
      <c r="AZ120" s="903" t="s">
        <v>410</v>
      </c>
      <c r="BA120" s="850"/>
      <c r="BB120" s="850"/>
      <c r="BC120" s="850"/>
      <c r="BD120" s="850"/>
      <c r="BE120" s="850"/>
      <c r="BF120" s="850"/>
      <c r="BG120" s="850"/>
      <c r="BH120" s="850"/>
      <c r="BI120" s="850"/>
      <c r="BJ120" s="850"/>
      <c r="BK120" s="850"/>
      <c r="BL120" s="850"/>
      <c r="BM120" s="850"/>
      <c r="BN120" s="850"/>
      <c r="BO120" s="850"/>
      <c r="BP120" s="851"/>
      <c r="BQ120" s="904">
        <v>1628678</v>
      </c>
      <c r="BR120" s="885"/>
      <c r="BS120" s="885"/>
      <c r="BT120" s="885"/>
      <c r="BU120" s="885"/>
      <c r="BV120" s="885">
        <v>1682450</v>
      </c>
      <c r="BW120" s="885"/>
      <c r="BX120" s="885"/>
      <c r="BY120" s="885"/>
      <c r="BZ120" s="885"/>
      <c r="CA120" s="885">
        <v>1859128</v>
      </c>
      <c r="CB120" s="885"/>
      <c r="CC120" s="885"/>
      <c r="CD120" s="885"/>
      <c r="CE120" s="885"/>
      <c r="CF120" s="909">
        <v>40.9</v>
      </c>
      <c r="CG120" s="910"/>
      <c r="CH120" s="910"/>
      <c r="CI120" s="910"/>
      <c r="CJ120" s="910"/>
      <c r="CK120" s="911" t="s">
        <v>411</v>
      </c>
      <c r="CL120" s="895"/>
      <c r="CM120" s="895"/>
      <c r="CN120" s="895"/>
      <c r="CO120" s="896"/>
      <c r="CP120" s="915" t="s">
        <v>347</v>
      </c>
      <c r="CQ120" s="916"/>
      <c r="CR120" s="916"/>
      <c r="CS120" s="916"/>
      <c r="CT120" s="916"/>
      <c r="CU120" s="916"/>
      <c r="CV120" s="916"/>
      <c r="CW120" s="916"/>
      <c r="CX120" s="916"/>
      <c r="CY120" s="916"/>
      <c r="CZ120" s="916"/>
      <c r="DA120" s="916"/>
      <c r="DB120" s="916"/>
      <c r="DC120" s="916"/>
      <c r="DD120" s="916"/>
      <c r="DE120" s="916"/>
      <c r="DF120" s="917"/>
      <c r="DG120" s="904">
        <v>1447191</v>
      </c>
      <c r="DH120" s="885"/>
      <c r="DI120" s="885"/>
      <c r="DJ120" s="885"/>
      <c r="DK120" s="885"/>
      <c r="DL120" s="885">
        <v>1394644</v>
      </c>
      <c r="DM120" s="885"/>
      <c r="DN120" s="885"/>
      <c r="DO120" s="885"/>
      <c r="DP120" s="885"/>
      <c r="DQ120" s="885">
        <v>1463625</v>
      </c>
      <c r="DR120" s="885"/>
      <c r="DS120" s="885"/>
      <c r="DT120" s="885"/>
      <c r="DU120" s="885"/>
      <c r="DV120" s="886">
        <v>32.200000000000003</v>
      </c>
      <c r="DW120" s="886"/>
      <c r="DX120" s="886"/>
      <c r="DY120" s="886"/>
      <c r="DZ120" s="887"/>
    </row>
    <row r="121" spans="1:130" s="102" customFormat="1" ht="26.25" customHeight="1" x14ac:dyDescent="0.15">
      <c r="A121" s="860"/>
      <c r="B121" s="861"/>
      <c r="C121" s="906" t="s">
        <v>412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66</v>
      </c>
      <c r="AB121" s="820"/>
      <c r="AC121" s="820"/>
      <c r="AD121" s="820"/>
      <c r="AE121" s="821"/>
      <c r="AF121" s="822" t="s">
        <v>66</v>
      </c>
      <c r="AG121" s="820"/>
      <c r="AH121" s="820"/>
      <c r="AI121" s="820"/>
      <c r="AJ121" s="821"/>
      <c r="AK121" s="822" t="s">
        <v>66</v>
      </c>
      <c r="AL121" s="820"/>
      <c r="AM121" s="820"/>
      <c r="AN121" s="820"/>
      <c r="AO121" s="821"/>
      <c r="AP121" s="867" t="s">
        <v>66</v>
      </c>
      <c r="AQ121" s="868"/>
      <c r="AR121" s="868"/>
      <c r="AS121" s="868"/>
      <c r="AT121" s="869"/>
      <c r="AU121" s="929"/>
      <c r="AV121" s="930"/>
      <c r="AW121" s="930"/>
      <c r="AX121" s="930"/>
      <c r="AY121" s="931"/>
      <c r="AZ121" s="857" t="s">
        <v>413</v>
      </c>
      <c r="BA121" s="790"/>
      <c r="BB121" s="790"/>
      <c r="BC121" s="790"/>
      <c r="BD121" s="790"/>
      <c r="BE121" s="790"/>
      <c r="BF121" s="790"/>
      <c r="BG121" s="790"/>
      <c r="BH121" s="790"/>
      <c r="BI121" s="790"/>
      <c r="BJ121" s="790"/>
      <c r="BK121" s="790"/>
      <c r="BL121" s="790"/>
      <c r="BM121" s="790"/>
      <c r="BN121" s="790"/>
      <c r="BO121" s="790"/>
      <c r="BP121" s="791"/>
      <c r="BQ121" s="829" t="s">
        <v>66</v>
      </c>
      <c r="BR121" s="830"/>
      <c r="BS121" s="830"/>
      <c r="BT121" s="830"/>
      <c r="BU121" s="830"/>
      <c r="BV121" s="830" t="s">
        <v>66</v>
      </c>
      <c r="BW121" s="830"/>
      <c r="BX121" s="830"/>
      <c r="BY121" s="830"/>
      <c r="BZ121" s="830"/>
      <c r="CA121" s="830" t="s">
        <v>66</v>
      </c>
      <c r="CB121" s="830"/>
      <c r="CC121" s="830"/>
      <c r="CD121" s="830"/>
      <c r="CE121" s="830"/>
      <c r="CF121" s="918" t="s">
        <v>66</v>
      </c>
      <c r="CG121" s="919"/>
      <c r="CH121" s="919"/>
      <c r="CI121" s="919"/>
      <c r="CJ121" s="919"/>
      <c r="CK121" s="912"/>
      <c r="CL121" s="898"/>
      <c r="CM121" s="898"/>
      <c r="CN121" s="898"/>
      <c r="CO121" s="899"/>
      <c r="CP121" s="878" t="s">
        <v>345</v>
      </c>
      <c r="CQ121" s="879"/>
      <c r="CR121" s="879"/>
      <c r="CS121" s="879"/>
      <c r="CT121" s="879"/>
      <c r="CU121" s="879"/>
      <c r="CV121" s="879"/>
      <c r="CW121" s="879"/>
      <c r="CX121" s="879"/>
      <c r="CY121" s="879"/>
      <c r="CZ121" s="879"/>
      <c r="DA121" s="879"/>
      <c r="DB121" s="879"/>
      <c r="DC121" s="879"/>
      <c r="DD121" s="879"/>
      <c r="DE121" s="879"/>
      <c r="DF121" s="880"/>
      <c r="DG121" s="829">
        <v>9510</v>
      </c>
      <c r="DH121" s="830"/>
      <c r="DI121" s="830"/>
      <c r="DJ121" s="830"/>
      <c r="DK121" s="830"/>
      <c r="DL121" s="830">
        <v>29519</v>
      </c>
      <c r="DM121" s="830"/>
      <c r="DN121" s="830"/>
      <c r="DO121" s="830"/>
      <c r="DP121" s="830"/>
      <c r="DQ121" s="830">
        <v>28059</v>
      </c>
      <c r="DR121" s="830"/>
      <c r="DS121" s="830"/>
      <c r="DT121" s="830"/>
      <c r="DU121" s="830"/>
      <c r="DV121" s="836">
        <v>0.6</v>
      </c>
      <c r="DW121" s="836"/>
      <c r="DX121" s="836"/>
      <c r="DY121" s="836"/>
      <c r="DZ121" s="837"/>
    </row>
    <row r="122" spans="1:130" s="102" customFormat="1" ht="26.25" customHeight="1" x14ac:dyDescent="0.15">
      <c r="A122" s="860"/>
      <c r="B122" s="861"/>
      <c r="C122" s="864" t="s">
        <v>395</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66</v>
      </c>
      <c r="AB122" s="820"/>
      <c r="AC122" s="820"/>
      <c r="AD122" s="820"/>
      <c r="AE122" s="821"/>
      <c r="AF122" s="822" t="s">
        <v>66</v>
      </c>
      <c r="AG122" s="820"/>
      <c r="AH122" s="820"/>
      <c r="AI122" s="820"/>
      <c r="AJ122" s="821"/>
      <c r="AK122" s="822" t="s">
        <v>66</v>
      </c>
      <c r="AL122" s="820"/>
      <c r="AM122" s="820"/>
      <c r="AN122" s="820"/>
      <c r="AO122" s="821"/>
      <c r="AP122" s="867" t="s">
        <v>66</v>
      </c>
      <c r="AQ122" s="868"/>
      <c r="AR122" s="868"/>
      <c r="AS122" s="868"/>
      <c r="AT122" s="869"/>
      <c r="AU122" s="929"/>
      <c r="AV122" s="930"/>
      <c r="AW122" s="930"/>
      <c r="AX122" s="930"/>
      <c r="AY122" s="931"/>
      <c r="AZ122" s="922" t="s">
        <v>414</v>
      </c>
      <c r="BA122" s="923"/>
      <c r="BB122" s="923"/>
      <c r="BC122" s="923"/>
      <c r="BD122" s="923"/>
      <c r="BE122" s="923"/>
      <c r="BF122" s="923"/>
      <c r="BG122" s="923"/>
      <c r="BH122" s="923"/>
      <c r="BI122" s="923"/>
      <c r="BJ122" s="923"/>
      <c r="BK122" s="923"/>
      <c r="BL122" s="923"/>
      <c r="BM122" s="923"/>
      <c r="BN122" s="923"/>
      <c r="BO122" s="923"/>
      <c r="BP122" s="924"/>
      <c r="BQ122" s="925">
        <v>6019372</v>
      </c>
      <c r="BR122" s="888"/>
      <c r="BS122" s="888"/>
      <c r="BT122" s="888"/>
      <c r="BU122" s="888"/>
      <c r="BV122" s="888">
        <v>5903186</v>
      </c>
      <c r="BW122" s="888"/>
      <c r="BX122" s="888"/>
      <c r="BY122" s="888"/>
      <c r="BZ122" s="888"/>
      <c r="CA122" s="888">
        <v>5786392</v>
      </c>
      <c r="CB122" s="888"/>
      <c r="CC122" s="888"/>
      <c r="CD122" s="888"/>
      <c r="CE122" s="888"/>
      <c r="CF122" s="889">
        <v>127.4</v>
      </c>
      <c r="CG122" s="890"/>
      <c r="CH122" s="890"/>
      <c r="CI122" s="890"/>
      <c r="CJ122" s="890"/>
      <c r="CK122" s="912"/>
      <c r="CL122" s="898"/>
      <c r="CM122" s="898"/>
      <c r="CN122" s="898"/>
      <c r="CO122" s="899"/>
      <c r="CP122" s="878" t="s">
        <v>343</v>
      </c>
      <c r="CQ122" s="879"/>
      <c r="CR122" s="879"/>
      <c r="CS122" s="879"/>
      <c r="CT122" s="879"/>
      <c r="CU122" s="879"/>
      <c r="CV122" s="879"/>
      <c r="CW122" s="879"/>
      <c r="CX122" s="879"/>
      <c r="CY122" s="879"/>
      <c r="CZ122" s="879"/>
      <c r="DA122" s="879"/>
      <c r="DB122" s="879"/>
      <c r="DC122" s="879"/>
      <c r="DD122" s="879"/>
      <c r="DE122" s="879"/>
      <c r="DF122" s="880"/>
      <c r="DG122" s="829" t="s">
        <v>66</v>
      </c>
      <c r="DH122" s="830"/>
      <c r="DI122" s="830"/>
      <c r="DJ122" s="830"/>
      <c r="DK122" s="830"/>
      <c r="DL122" s="830" t="s">
        <v>66</v>
      </c>
      <c r="DM122" s="830"/>
      <c r="DN122" s="830"/>
      <c r="DO122" s="830"/>
      <c r="DP122" s="830"/>
      <c r="DQ122" s="830" t="s">
        <v>66</v>
      </c>
      <c r="DR122" s="830"/>
      <c r="DS122" s="830"/>
      <c r="DT122" s="830"/>
      <c r="DU122" s="830"/>
      <c r="DV122" s="836" t="s">
        <v>66</v>
      </c>
      <c r="DW122" s="836"/>
      <c r="DX122" s="836"/>
      <c r="DY122" s="836"/>
      <c r="DZ122" s="837"/>
    </row>
    <row r="123" spans="1:130" s="102" customFormat="1" ht="26.25" customHeight="1" x14ac:dyDescent="0.15">
      <c r="A123" s="860"/>
      <c r="B123" s="861"/>
      <c r="C123" s="864" t="s">
        <v>401</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66</v>
      </c>
      <c r="AB123" s="820"/>
      <c r="AC123" s="820"/>
      <c r="AD123" s="820"/>
      <c r="AE123" s="821"/>
      <c r="AF123" s="822" t="s">
        <v>66</v>
      </c>
      <c r="AG123" s="820"/>
      <c r="AH123" s="820"/>
      <c r="AI123" s="820"/>
      <c r="AJ123" s="821"/>
      <c r="AK123" s="822" t="s">
        <v>66</v>
      </c>
      <c r="AL123" s="820"/>
      <c r="AM123" s="820"/>
      <c r="AN123" s="820"/>
      <c r="AO123" s="821"/>
      <c r="AP123" s="867" t="s">
        <v>66</v>
      </c>
      <c r="AQ123" s="868"/>
      <c r="AR123" s="868"/>
      <c r="AS123" s="868"/>
      <c r="AT123" s="869"/>
      <c r="AU123" s="932"/>
      <c r="AV123" s="933"/>
      <c r="AW123" s="933"/>
      <c r="AX123" s="933"/>
      <c r="AY123" s="933"/>
      <c r="AZ123" s="133" t="s">
        <v>125</v>
      </c>
      <c r="BA123" s="133"/>
      <c r="BB123" s="133"/>
      <c r="BC123" s="133"/>
      <c r="BD123" s="133"/>
      <c r="BE123" s="133"/>
      <c r="BF123" s="133"/>
      <c r="BG123" s="133"/>
      <c r="BH123" s="133"/>
      <c r="BI123" s="133"/>
      <c r="BJ123" s="133"/>
      <c r="BK123" s="133"/>
      <c r="BL123" s="133"/>
      <c r="BM123" s="133"/>
      <c r="BN123" s="133"/>
      <c r="BO123" s="920" t="s">
        <v>415</v>
      </c>
      <c r="BP123" s="921"/>
      <c r="BQ123" s="875">
        <v>7648050</v>
      </c>
      <c r="BR123" s="876"/>
      <c r="BS123" s="876"/>
      <c r="BT123" s="876"/>
      <c r="BU123" s="876"/>
      <c r="BV123" s="876">
        <v>7585636</v>
      </c>
      <c r="BW123" s="876"/>
      <c r="BX123" s="876"/>
      <c r="BY123" s="876"/>
      <c r="BZ123" s="876"/>
      <c r="CA123" s="876">
        <v>7645520</v>
      </c>
      <c r="CB123" s="876"/>
      <c r="CC123" s="876"/>
      <c r="CD123" s="876"/>
      <c r="CE123" s="876"/>
      <c r="CF123" s="786"/>
      <c r="CG123" s="787"/>
      <c r="CH123" s="787"/>
      <c r="CI123" s="787"/>
      <c r="CJ123" s="877"/>
      <c r="CK123" s="912"/>
      <c r="CL123" s="898"/>
      <c r="CM123" s="898"/>
      <c r="CN123" s="898"/>
      <c r="CO123" s="899"/>
      <c r="CP123" s="878" t="s">
        <v>344</v>
      </c>
      <c r="CQ123" s="879"/>
      <c r="CR123" s="879"/>
      <c r="CS123" s="879"/>
      <c r="CT123" s="879"/>
      <c r="CU123" s="879"/>
      <c r="CV123" s="879"/>
      <c r="CW123" s="879"/>
      <c r="CX123" s="879"/>
      <c r="CY123" s="879"/>
      <c r="CZ123" s="879"/>
      <c r="DA123" s="879"/>
      <c r="DB123" s="879"/>
      <c r="DC123" s="879"/>
      <c r="DD123" s="879"/>
      <c r="DE123" s="879"/>
      <c r="DF123" s="880"/>
      <c r="DG123" s="819" t="s">
        <v>66</v>
      </c>
      <c r="DH123" s="820"/>
      <c r="DI123" s="820"/>
      <c r="DJ123" s="820"/>
      <c r="DK123" s="821"/>
      <c r="DL123" s="822" t="s">
        <v>66</v>
      </c>
      <c r="DM123" s="820"/>
      <c r="DN123" s="820"/>
      <c r="DO123" s="820"/>
      <c r="DP123" s="821"/>
      <c r="DQ123" s="822" t="s">
        <v>66</v>
      </c>
      <c r="DR123" s="820"/>
      <c r="DS123" s="820"/>
      <c r="DT123" s="820"/>
      <c r="DU123" s="821"/>
      <c r="DV123" s="867" t="s">
        <v>66</v>
      </c>
      <c r="DW123" s="868"/>
      <c r="DX123" s="868"/>
      <c r="DY123" s="868"/>
      <c r="DZ123" s="869"/>
    </row>
    <row r="124" spans="1:130" s="102" customFormat="1" ht="26.25" customHeight="1" thickBot="1" x14ac:dyDescent="0.2">
      <c r="A124" s="860"/>
      <c r="B124" s="861"/>
      <c r="C124" s="864" t="s">
        <v>404</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66</v>
      </c>
      <c r="AB124" s="820"/>
      <c r="AC124" s="820"/>
      <c r="AD124" s="820"/>
      <c r="AE124" s="821"/>
      <c r="AF124" s="822" t="s">
        <v>66</v>
      </c>
      <c r="AG124" s="820"/>
      <c r="AH124" s="820"/>
      <c r="AI124" s="820"/>
      <c r="AJ124" s="821"/>
      <c r="AK124" s="822" t="s">
        <v>66</v>
      </c>
      <c r="AL124" s="820"/>
      <c r="AM124" s="820"/>
      <c r="AN124" s="820"/>
      <c r="AO124" s="821"/>
      <c r="AP124" s="867" t="s">
        <v>66</v>
      </c>
      <c r="AQ124" s="868"/>
      <c r="AR124" s="868"/>
      <c r="AS124" s="868"/>
      <c r="AT124" s="869"/>
      <c r="AU124" s="870" t="s">
        <v>416</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41</v>
      </c>
      <c r="BR124" s="874"/>
      <c r="BS124" s="874"/>
      <c r="BT124" s="874"/>
      <c r="BU124" s="874"/>
      <c r="BV124" s="874">
        <v>38.200000000000003</v>
      </c>
      <c r="BW124" s="874"/>
      <c r="BX124" s="874"/>
      <c r="BY124" s="874"/>
      <c r="BZ124" s="874"/>
      <c r="CA124" s="874">
        <v>31.9</v>
      </c>
      <c r="CB124" s="874"/>
      <c r="CC124" s="874"/>
      <c r="CD124" s="874"/>
      <c r="CE124" s="874"/>
      <c r="CF124" s="764"/>
      <c r="CG124" s="765"/>
      <c r="CH124" s="765"/>
      <c r="CI124" s="765"/>
      <c r="CJ124" s="905"/>
      <c r="CK124" s="913"/>
      <c r="CL124" s="913"/>
      <c r="CM124" s="913"/>
      <c r="CN124" s="913"/>
      <c r="CO124" s="914"/>
      <c r="CP124" s="878" t="s">
        <v>417</v>
      </c>
      <c r="CQ124" s="879"/>
      <c r="CR124" s="879"/>
      <c r="CS124" s="879"/>
      <c r="CT124" s="879"/>
      <c r="CU124" s="879"/>
      <c r="CV124" s="879"/>
      <c r="CW124" s="879"/>
      <c r="CX124" s="879"/>
      <c r="CY124" s="879"/>
      <c r="CZ124" s="879"/>
      <c r="DA124" s="879"/>
      <c r="DB124" s="879"/>
      <c r="DC124" s="879"/>
      <c r="DD124" s="879"/>
      <c r="DE124" s="879"/>
      <c r="DF124" s="880"/>
      <c r="DG124" s="802" t="s">
        <v>66</v>
      </c>
      <c r="DH124" s="803"/>
      <c r="DI124" s="803"/>
      <c r="DJ124" s="803"/>
      <c r="DK124" s="804"/>
      <c r="DL124" s="805" t="s">
        <v>66</v>
      </c>
      <c r="DM124" s="803"/>
      <c r="DN124" s="803"/>
      <c r="DO124" s="803"/>
      <c r="DP124" s="804"/>
      <c r="DQ124" s="805" t="s">
        <v>66</v>
      </c>
      <c r="DR124" s="803"/>
      <c r="DS124" s="803"/>
      <c r="DT124" s="803"/>
      <c r="DU124" s="804"/>
      <c r="DV124" s="891" t="s">
        <v>66</v>
      </c>
      <c r="DW124" s="892"/>
      <c r="DX124" s="892"/>
      <c r="DY124" s="892"/>
      <c r="DZ124" s="893"/>
    </row>
    <row r="125" spans="1:130" s="102" customFormat="1" ht="26.25" customHeight="1" x14ac:dyDescent="0.15">
      <c r="A125" s="860"/>
      <c r="B125" s="861"/>
      <c r="C125" s="864" t="s">
        <v>406</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66</v>
      </c>
      <c r="AB125" s="820"/>
      <c r="AC125" s="820"/>
      <c r="AD125" s="820"/>
      <c r="AE125" s="821"/>
      <c r="AF125" s="822" t="s">
        <v>66</v>
      </c>
      <c r="AG125" s="820"/>
      <c r="AH125" s="820"/>
      <c r="AI125" s="820"/>
      <c r="AJ125" s="821"/>
      <c r="AK125" s="822" t="s">
        <v>66</v>
      </c>
      <c r="AL125" s="820"/>
      <c r="AM125" s="820"/>
      <c r="AN125" s="820"/>
      <c r="AO125" s="821"/>
      <c r="AP125" s="867" t="s">
        <v>66</v>
      </c>
      <c r="AQ125" s="868"/>
      <c r="AR125" s="868"/>
      <c r="AS125" s="868"/>
      <c r="AT125" s="86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94" t="s">
        <v>418</v>
      </c>
      <c r="CL125" s="895"/>
      <c r="CM125" s="895"/>
      <c r="CN125" s="895"/>
      <c r="CO125" s="896"/>
      <c r="CP125" s="903" t="s">
        <v>419</v>
      </c>
      <c r="CQ125" s="850"/>
      <c r="CR125" s="850"/>
      <c r="CS125" s="850"/>
      <c r="CT125" s="850"/>
      <c r="CU125" s="850"/>
      <c r="CV125" s="850"/>
      <c r="CW125" s="850"/>
      <c r="CX125" s="850"/>
      <c r="CY125" s="850"/>
      <c r="CZ125" s="850"/>
      <c r="DA125" s="850"/>
      <c r="DB125" s="850"/>
      <c r="DC125" s="850"/>
      <c r="DD125" s="850"/>
      <c r="DE125" s="850"/>
      <c r="DF125" s="851"/>
      <c r="DG125" s="904" t="s">
        <v>66</v>
      </c>
      <c r="DH125" s="885"/>
      <c r="DI125" s="885"/>
      <c r="DJ125" s="885"/>
      <c r="DK125" s="885"/>
      <c r="DL125" s="885" t="s">
        <v>66</v>
      </c>
      <c r="DM125" s="885"/>
      <c r="DN125" s="885"/>
      <c r="DO125" s="885"/>
      <c r="DP125" s="885"/>
      <c r="DQ125" s="885" t="s">
        <v>66</v>
      </c>
      <c r="DR125" s="885"/>
      <c r="DS125" s="885"/>
      <c r="DT125" s="885"/>
      <c r="DU125" s="885"/>
      <c r="DV125" s="886" t="s">
        <v>66</v>
      </c>
      <c r="DW125" s="886"/>
      <c r="DX125" s="886"/>
      <c r="DY125" s="886"/>
      <c r="DZ125" s="887"/>
    </row>
    <row r="126" spans="1:130" s="102" customFormat="1" ht="26.25" customHeight="1" thickBot="1" x14ac:dyDescent="0.2">
      <c r="A126" s="860"/>
      <c r="B126" s="861"/>
      <c r="C126" s="864" t="s">
        <v>408</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66</v>
      </c>
      <c r="AB126" s="820"/>
      <c r="AC126" s="820"/>
      <c r="AD126" s="820"/>
      <c r="AE126" s="821"/>
      <c r="AF126" s="822" t="s">
        <v>66</v>
      </c>
      <c r="AG126" s="820"/>
      <c r="AH126" s="820"/>
      <c r="AI126" s="820"/>
      <c r="AJ126" s="821"/>
      <c r="AK126" s="822" t="s">
        <v>66</v>
      </c>
      <c r="AL126" s="820"/>
      <c r="AM126" s="820"/>
      <c r="AN126" s="820"/>
      <c r="AO126" s="821"/>
      <c r="AP126" s="867" t="s">
        <v>66</v>
      </c>
      <c r="AQ126" s="868"/>
      <c r="AR126" s="868"/>
      <c r="AS126" s="868"/>
      <c r="AT126" s="86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97"/>
      <c r="CL126" s="898"/>
      <c r="CM126" s="898"/>
      <c r="CN126" s="898"/>
      <c r="CO126" s="899"/>
      <c r="CP126" s="857" t="s">
        <v>420</v>
      </c>
      <c r="CQ126" s="790"/>
      <c r="CR126" s="790"/>
      <c r="CS126" s="790"/>
      <c r="CT126" s="790"/>
      <c r="CU126" s="790"/>
      <c r="CV126" s="790"/>
      <c r="CW126" s="790"/>
      <c r="CX126" s="790"/>
      <c r="CY126" s="790"/>
      <c r="CZ126" s="790"/>
      <c r="DA126" s="790"/>
      <c r="DB126" s="790"/>
      <c r="DC126" s="790"/>
      <c r="DD126" s="790"/>
      <c r="DE126" s="790"/>
      <c r="DF126" s="791"/>
      <c r="DG126" s="829" t="s">
        <v>66</v>
      </c>
      <c r="DH126" s="830"/>
      <c r="DI126" s="830"/>
      <c r="DJ126" s="830"/>
      <c r="DK126" s="830"/>
      <c r="DL126" s="830" t="s">
        <v>66</v>
      </c>
      <c r="DM126" s="830"/>
      <c r="DN126" s="830"/>
      <c r="DO126" s="830"/>
      <c r="DP126" s="830"/>
      <c r="DQ126" s="830" t="s">
        <v>66</v>
      </c>
      <c r="DR126" s="830"/>
      <c r="DS126" s="830"/>
      <c r="DT126" s="830"/>
      <c r="DU126" s="830"/>
      <c r="DV126" s="836" t="s">
        <v>66</v>
      </c>
      <c r="DW126" s="836"/>
      <c r="DX126" s="836"/>
      <c r="DY126" s="836"/>
      <c r="DZ126" s="837"/>
    </row>
    <row r="127" spans="1:130" s="102" customFormat="1" ht="26.25" customHeight="1" x14ac:dyDescent="0.15">
      <c r="A127" s="862"/>
      <c r="B127" s="863"/>
      <c r="C127" s="881" t="s">
        <v>421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66</v>
      </c>
      <c r="AB127" s="820"/>
      <c r="AC127" s="820"/>
      <c r="AD127" s="820"/>
      <c r="AE127" s="821"/>
      <c r="AF127" s="822">
        <v>22</v>
      </c>
      <c r="AG127" s="820"/>
      <c r="AH127" s="820"/>
      <c r="AI127" s="820"/>
      <c r="AJ127" s="821"/>
      <c r="AK127" s="822">
        <v>7</v>
      </c>
      <c r="AL127" s="820"/>
      <c r="AM127" s="820"/>
      <c r="AN127" s="820"/>
      <c r="AO127" s="821"/>
      <c r="AP127" s="867">
        <v>0</v>
      </c>
      <c r="AQ127" s="868"/>
      <c r="AR127" s="868"/>
      <c r="AS127" s="868"/>
      <c r="AT127" s="869"/>
      <c r="AU127" s="138"/>
      <c r="AV127" s="138"/>
      <c r="AW127" s="138"/>
      <c r="AX127" s="884" t="s">
        <v>422</v>
      </c>
      <c r="AY127" s="854"/>
      <c r="AZ127" s="854"/>
      <c r="BA127" s="854"/>
      <c r="BB127" s="854"/>
      <c r="BC127" s="854"/>
      <c r="BD127" s="854"/>
      <c r="BE127" s="855"/>
      <c r="BF127" s="853" t="s">
        <v>423</v>
      </c>
      <c r="BG127" s="854"/>
      <c r="BH127" s="854"/>
      <c r="BI127" s="854"/>
      <c r="BJ127" s="854"/>
      <c r="BK127" s="854"/>
      <c r="BL127" s="855"/>
      <c r="BM127" s="853" t="s">
        <v>424</v>
      </c>
      <c r="BN127" s="854"/>
      <c r="BO127" s="854"/>
      <c r="BP127" s="854"/>
      <c r="BQ127" s="854"/>
      <c r="BR127" s="854"/>
      <c r="BS127" s="855"/>
      <c r="BT127" s="853" t="s">
        <v>425</v>
      </c>
      <c r="BU127" s="854"/>
      <c r="BV127" s="854"/>
      <c r="BW127" s="854"/>
      <c r="BX127" s="854"/>
      <c r="BY127" s="854"/>
      <c r="BZ127" s="856"/>
      <c r="CA127" s="138"/>
      <c r="CB127" s="138"/>
      <c r="CC127" s="138"/>
      <c r="CD127" s="139"/>
      <c r="CE127" s="139"/>
      <c r="CF127" s="139"/>
      <c r="CG127" s="136"/>
      <c r="CH127" s="136"/>
      <c r="CI127" s="136"/>
      <c r="CJ127" s="137"/>
      <c r="CK127" s="897"/>
      <c r="CL127" s="898"/>
      <c r="CM127" s="898"/>
      <c r="CN127" s="898"/>
      <c r="CO127" s="899"/>
      <c r="CP127" s="857" t="s">
        <v>426</v>
      </c>
      <c r="CQ127" s="790"/>
      <c r="CR127" s="790"/>
      <c r="CS127" s="790"/>
      <c r="CT127" s="790"/>
      <c r="CU127" s="790"/>
      <c r="CV127" s="790"/>
      <c r="CW127" s="790"/>
      <c r="CX127" s="790"/>
      <c r="CY127" s="790"/>
      <c r="CZ127" s="790"/>
      <c r="DA127" s="790"/>
      <c r="DB127" s="790"/>
      <c r="DC127" s="790"/>
      <c r="DD127" s="790"/>
      <c r="DE127" s="790"/>
      <c r="DF127" s="791"/>
      <c r="DG127" s="829" t="s">
        <v>66</v>
      </c>
      <c r="DH127" s="830"/>
      <c r="DI127" s="830"/>
      <c r="DJ127" s="830"/>
      <c r="DK127" s="830"/>
      <c r="DL127" s="830" t="s">
        <v>66</v>
      </c>
      <c r="DM127" s="830"/>
      <c r="DN127" s="830"/>
      <c r="DO127" s="830"/>
      <c r="DP127" s="830"/>
      <c r="DQ127" s="830" t="s">
        <v>66</v>
      </c>
      <c r="DR127" s="830"/>
      <c r="DS127" s="830"/>
      <c r="DT127" s="830"/>
      <c r="DU127" s="830"/>
      <c r="DV127" s="836" t="s">
        <v>66</v>
      </c>
      <c r="DW127" s="836"/>
      <c r="DX127" s="836"/>
      <c r="DY127" s="836"/>
      <c r="DZ127" s="837"/>
    </row>
    <row r="128" spans="1:130" s="102" customFormat="1" ht="26.25" customHeight="1" thickBot="1" x14ac:dyDescent="0.2">
      <c r="A128" s="838" t="s">
        <v>427</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428</v>
      </c>
      <c r="X128" s="840"/>
      <c r="Y128" s="840"/>
      <c r="Z128" s="841"/>
      <c r="AA128" s="842" t="s">
        <v>66</v>
      </c>
      <c r="AB128" s="843"/>
      <c r="AC128" s="843"/>
      <c r="AD128" s="843"/>
      <c r="AE128" s="844"/>
      <c r="AF128" s="845" t="s">
        <v>66</v>
      </c>
      <c r="AG128" s="843"/>
      <c r="AH128" s="843"/>
      <c r="AI128" s="843"/>
      <c r="AJ128" s="844"/>
      <c r="AK128" s="845" t="s">
        <v>66</v>
      </c>
      <c r="AL128" s="843"/>
      <c r="AM128" s="843"/>
      <c r="AN128" s="843"/>
      <c r="AO128" s="844"/>
      <c r="AP128" s="846"/>
      <c r="AQ128" s="847"/>
      <c r="AR128" s="847"/>
      <c r="AS128" s="847"/>
      <c r="AT128" s="848"/>
      <c r="AU128" s="138"/>
      <c r="AV128" s="138"/>
      <c r="AW128" s="138"/>
      <c r="AX128" s="849" t="s">
        <v>429</v>
      </c>
      <c r="AY128" s="850"/>
      <c r="AZ128" s="850"/>
      <c r="BA128" s="850"/>
      <c r="BB128" s="850"/>
      <c r="BC128" s="850"/>
      <c r="BD128" s="850"/>
      <c r="BE128" s="851"/>
      <c r="BF128" s="826" t="s">
        <v>66</v>
      </c>
      <c r="BG128" s="827"/>
      <c r="BH128" s="827"/>
      <c r="BI128" s="827"/>
      <c r="BJ128" s="827"/>
      <c r="BK128" s="827"/>
      <c r="BL128" s="852"/>
      <c r="BM128" s="826">
        <v>14.95</v>
      </c>
      <c r="BN128" s="827"/>
      <c r="BO128" s="827"/>
      <c r="BP128" s="827"/>
      <c r="BQ128" s="827"/>
      <c r="BR128" s="827"/>
      <c r="BS128" s="852"/>
      <c r="BT128" s="826">
        <v>20</v>
      </c>
      <c r="BU128" s="827"/>
      <c r="BV128" s="827"/>
      <c r="BW128" s="827"/>
      <c r="BX128" s="827"/>
      <c r="BY128" s="827"/>
      <c r="BZ128" s="828"/>
      <c r="CA128" s="139"/>
      <c r="CB128" s="139"/>
      <c r="CC128" s="139"/>
      <c r="CD128" s="139"/>
      <c r="CE128" s="139"/>
      <c r="CF128" s="139"/>
      <c r="CG128" s="136"/>
      <c r="CH128" s="136"/>
      <c r="CI128" s="136"/>
      <c r="CJ128" s="137"/>
      <c r="CK128" s="900"/>
      <c r="CL128" s="901"/>
      <c r="CM128" s="901"/>
      <c r="CN128" s="901"/>
      <c r="CO128" s="902"/>
      <c r="CP128" s="831" t="s">
        <v>430</v>
      </c>
      <c r="CQ128" s="768"/>
      <c r="CR128" s="768"/>
      <c r="CS128" s="768"/>
      <c r="CT128" s="768"/>
      <c r="CU128" s="768"/>
      <c r="CV128" s="768"/>
      <c r="CW128" s="768"/>
      <c r="CX128" s="768"/>
      <c r="CY128" s="768"/>
      <c r="CZ128" s="768"/>
      <c r="DA128" s="768"/>
      <c r="DB128" s="768"/>
      <c r="DC128" s="768"/>
      <c r="DD128" s="768"/>
      <c r="DE128" s="768"/>
      <c r="DF128" s="769"/>
      <c r="DG128" s="832" t="s">
        <v>66</v>
      </c>
      <c r="DH128" s="833"/>
      <c r="DI128" s="833"/>
      <c r="DJ128" s="833"/>
      <c r="DK128" s="833"/>
      <c r="DL128" s="833" t="s">
        <v>66</v>
      </c>
      <c r="DM128" s="833"/>
      <c r="DN128" s="833"/>
      <c r="DO128" s="833"/>
      <c r="DP128" s="833"/>
      <c r="DQ128" s="833" t="s">
        <v>66</v>
      </c>
      <c r="DR128" s="833"/>
      <c r="DS128" s="833"/>
      <c r="DT128" s="833"/>
      <c r="DU128" s="833"/>
      <c r="DV128" s="834" t="s">
        <v>66</v>
      </c>
      <c r="DW128" s="834"/>
      <c r="DX128" s="834"/>
      <c r="DY128" s="834"/>
      <c r="DZ128" s="835"/>
    </row>
    <row r="129" spans="1:131" s="102" customFormat="1" ht="26.25" customHeight="1" x14ac:dyDescent="0.15">
      <c r="A129" s="814" t="s">
        <v>45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431</v>
      </c>
      <c r="X129" s="817"/>
      <c r="Y129" s="817"/>
      <c r="Z129" s="818"/>
      <c r="AA129" s="819">
        <v>5027158</v>
      </c>
      <c r="AB129" s="820"/>
      <c r="AC129" s="820"/>
      <c r="AD129" s="820"/>
      <c r="AE129" s="821"/>
      <c r="AF129" s="822">
        <v>5061775</v>
      </c>
      <c r="AG129" s="820"/>
      <c r="AH129" s="820"/>
      <c r="AI129" s="820"/>
      <c r="AJ129" s="821"/>
      <c r="AK129" s="822">
        <v>5079717</v>
      </c>
      <c r="AL129" s="820"/>
      <c r="AM129" s="820"/>
      <c r="AN129" s="820"/>
      <c r="AO129" s="821"/>
      <c r="AP129" s="823"/>
      <c r="AQ129" s="824"/>
      <c r="AR129" s="824"/>
      <c r="AS129" s="824"/>
      <c r="AT129" s="825"/>
      <c r="AU129" s="140"/>
      <c r="AV129" s="140"/>
      <c r="AW129" s="140"/>
      <c r="AX129" s="789" t="s">
        <v>432</v>
      </c>
      <c r="AY129" s="790"/>
      <c r="AZ129" s="790"/>
      <c r="BA129" s="790"/>
      <c r="BB129" s="790"/>
      <c r="BC129" s="790"/>
      <c r="BD129" s="790"/>
      <c r="BE129" s="791"/>
      <c r="BF129" s="809" t="s">
        <v>66</v>
      </c>
      <c r="BG129" s="810"/>
      <c r="BH129" s="810"/>
      <c r="BI129" s="810"/>
      <c r="BJ129" s="810"/>
      <c r="BK129" s="810"/>
      <c r="BL129" s="811"/>
      <c r="BM129" s="809">
        <v>19.95</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4" t="s">
        <v>433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434</v>
      </c>
      <c r="X130" s="817"/>
      <c r="Y130" s="817"/>
      <c r="Z130" s="818"/>
      <c r="AA130" s="819">
        <v>556556</v>
      </c>
      <c r="AB130" s="820"/>
      <c r="AC130" s="820"/>
      <c r="AD130" s="820"/>
      <c r="AE130" s="821"/>
      <c r="AF130" s="822">
        <v>543094</v>
      </c>
      <c r="AG130" s="820"/>
      <c r="AH130" s="820"/>
      <c r="AI130" s="820"/>
      <c r="AJ130" s="821"/>
      <c r="AK130" s="822">
        <v>536312</v>
      </c>
      <c r="AL130" s="820"/>
      <c r="AM130" s="820"/>
      <c r="AN130" s="820"/>
      <c r="AO130" s="821"/>
      <c r="AP130" s="823"/>
      <c r="AQ130" s="824"/>
      <c r="AR130" s="824"/>
      <c r="AS130" s="824"/>
      <c r="AT130" s="825"/>
      <c r="AU130" s="140"/>
      <c r="AV130" s="140"/>
      <c r="AW130" s="140"/>
      <c r="AX130" s="789" t="s">
        <v>435</v>
      </c>
      <c r="AY130" s="790"/>
      <c r="AZ130" s="790"/>
      <c r="BA130" s="790"/>
      <c r="BB130" s="790"/>
      <c r="BC130" s="790"/>
      <c r="BD130" s="790"/>
      <c r="BE130" s="791"/>
      <c r="BF130" s="792">
        <v>5.0999999999999996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436</v>
      </c>
      <c r="X131" s="800"/>
      <c r="Y131" s="800"/>
      <c r="Z131" s="801"/>
      <c r="AA131" s="802">
        <v>4470602</v>
      </c>
      <c r="AB131" s="803"/>
      <c r="AC131" s="803"/>
      <c r="AD131" s="803"/>
      <c r="AE131" s="804"/>
      <c r="AF131" s="805">
        <v>4518681</v>
      </c>
      <c r="AG131" s="803"/>
      <c r="AH131" s="803"/>
      <c r="AI131" s="803"/>
      <c r="AJ131" s="804"/>
      <c r="AK131" s="805">
        <v>4543405</v>
      </c>
      <c r="AL131" s="803"/>
      <c r="AM131" s="803"/>
      <c r="AN131" s="803"/>
      <c r="AO131" s="804"/>
      <c r="AP131" s="806"/>
      <c r="AQ131" s="807"/>
      <c r="AR131" s="807"/>
      <c r="AS131" s="807"/>
      <c r="AT131" s="808"/>
      <c r="AU131" s="140"/>
      <c r="AV131" s="140"/>
      <c r="AW131" s="140"/>
      <c r="AX131" s="767" t="s">
        <v>437</v>
      </c>
      <c r="AY131" s="768"/>
      <c r="AZ131" s="768"/>
      <c r="BA131" s="768"/>
      <c r="BB131" s="768"/>
      <c r="BC131" s="768"/>
      <c r="BD131" s="768"/>
      <c r="BE131" s="769"/>
      <c r="BF131" s="770">
        <v>31.9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6" t="s">
        <v>438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439</v>
      </c>
      <c r="W132" s="780"/>
      <c r="X132" s="780"/>
      <c r="Y132" s="780"/>
      <c r="Z132" s="781"/>
      <c r="AA132" s="782">
        <v>4.7385564630000001</v>
      </c>
      <c r="AB132" s="783"/>
      <c r="AC132" s="783"/>
      <c r="AD132" s="783"/>
      <c r="AE132" s="784"/>
      <c r="AF132" s="785">
        <v>5.32883379</v>
      </c>
      <c r="AG132" s="783"/>
      <c r="AH132" s="783"/>
      <c r="AI132" s="783"/>
      <c r="AJ132" s="784"/>
      <c r="AK132" s="785">
        <v>5.4345584420000002</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440</v>
      </c>
      <c r="W133" s="759"/>
      <c r="X133" s="759"/>
      <c r="Y133" s="759"/>
      <c r="Z133" s="760"/>
      <c r="AA133" s="761">
        <v>4</v>
      </c>
      <c r="AB133" s="762"/>
      <c r="AC133" s="762"/>
      <c r="AD133" s="762"/>
      <c r="AE133" s="763"/>
      <c r="AF133" s="761">
        <v>4.5999999999999996</v>
      </c>
      <c r="AG133" s="762"/>
      <c r="AH133" s="762"/>
      <c r="AI133" s="762"/>
      <c r="AJ133" s="763"/>
      <c r="AK133" s="761">
        <v>5.0999999999999996</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eQj2h+TTSinR+Vidr+HElO4tjms/E+WFeRk+I/gzpzDd2PGFyRyaC6dNRVSF9kfYJCQc5clafS6zlKqNd+8LTA==" saltValue="9cftxnR1kE7Mw1rIxKXz6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5" zoomScale="80" zoomScaleNormal="85" zoomScaleSheetLayoutView="8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441</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lOprfSHEVAUlPJj5YyCtT7UEqpfTekoxxwuqbpIsOtDU4LaAGzwmtt4dSKYb+NoKGJVZ91Zm4VInCbqIxXqB3A==" saltValue="Ye+c/4HrJNlDM2L9y+ns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3" zoomScale="60" zoomScaleNormal="6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0kwpN6IVjOTOBLw+DRB6PbmMDf1gWInl5I1iwq9bMxDVG7lrFdO00Y8E2a66V+pi93+znKHfVA6ZR+ELhYaMw==" saltValue="gQSn9f3aJKuZ73Ju3oGL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442</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443</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4" t="s">
        <v>444</v>
      </c>
      <c r="AP7" s="157"/>
      <c r="AQ7" s="158" t="s">
        <v>445</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5"/>
      <c r="AP8" s="163" t="s">
        <v>446</v>
      </c>
      <c r="AQ8" s="164" t="s">
        <v>447</v>
      </c>
      <c r="AR8" s="165" t="s">
        <v>448</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8" t="s">
        <v>449</v>
      </c>
      <c r="AL9" s="1189"/>
      <c r="AM9" s="1189"/>
      <c r="AN9" s="1190"/>
      <c r="AO9" s="166">
        <v>1182490</v>
      </c>
      <c r="AP9" s="166">
        <v>59267</v>
      </c>
      <c r="AQ9" s="167">
        <v>62963</v>
      </c>
      <c r="AR9" s="168">
        <v>-5.9</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8" t="s">
        <v>450</v>
      </c>
      <c r="AL10" s="1189"/>
      <c r="AM10" s="1189"/>
      <c r="AN10" s="1190"/>
      <c r="AO10" s="169">
        <v>166426</v>
      </c>
      <c r="AP10" s="169">
        <v>8341</v>
      </c>
      <c r="AQ10" s="170">
        <v>6807</v>
      </c>
      <c r="AR10" s="171">
        <v>22.5</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8" t="s">
        <v>451</v>
      </c>
      <c r="AL11" s="1189"/>
      <c r="AM11" s="1189"/>
      <c r="AN11" s="1190"/>
      <c r="AO11" s="169">
        <v>417390</v>
      </c>
      <c r="AP11" s="169">
        <v>20920</v>
      </c>
      <c r="AQ11" s="170">
        <v>9161</v>
      </c>
      <c r="AR11" s="171">
        <v>128.4</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8" t="s">
        <v>452</v>
      </c>
      <c r="AL12" s="1189"/>
      <c r="AM12" s="1189"/>
      <c r="AN12" s="1190"/>
      <c r="AO12" s="169" t="s">
        <v>453</v>
      </c>
      <c r="AP12" s="169" t="s">
        <v>453</v>
      </c>
      <c r="AQ12" s="170">
        <v>469</v>
      </c>
      <c r="AR12" s="171" t="s">
        <v>453</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8" t="s">
        <v>454</v>
      </c>
      <c r="AL13" s="1189"/>
      <c r="AM13" s="1189"/>
      <c r="AN13" s="1190"/>
      <c r="AO13" s="169" t="s">
        <v>453</v>
      </c>
      <c r="AP13" s="169" t="s">
        <v>453</v>
      </c>
      <c r="AQ13" s="170" t="s">
        <v>453</v>
      </c>
      <c r="AR13" s="171" t="s">
        <v>453</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8" t="s">
        <v>455</v>
      </c>
      <c r="AL14" s="1189"/>
      <c r="AM14" s="1189"/>
      <c r="AN14" s="1190"/>
      <c r="AO14" s="169">
        <v>54858</v>
      </c>
      <c r="AP14" s="169">
        <v>2749</v>
      </c>
      <c r="AQ14" s="170">
        <v>2905</v>
      </c>
      <c r="AR14" s="171">
        <v>-5.4</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8" t="s">
        <v>456</v>
      </c>
      <c r="AL15" s="1189"/>
      <c r="AM15" s="1189"/>
      <c r="AN15" s="1190"/>
      <c r="AO15" s="169">
        <v>10328</v>
      </c>
      <c r="AP15" s="169">
        <v>518</v>
      </c>
      <c r="AQ15" s="170">
        <v>1486</v>
      </c>
      <c r="AR15" s="171">
        <v>-65.099999999999994</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91" t="s">
        <v>457</v>
      </c>
      <c r="AL16" s="1192"/>
      <c r="AM16" s="1192"/>
      <c r="AN16" s="1193"/>
      <c r="AO16" s="169">
        <v>-106797</v>
      </c>
      <c r="AP16" s="169">
        <v>-5353</v>
      </c>
      <c r="AQ16" s="170">
        <v>-5107</v>
      </c>
      <c r="AR16" s="171">
        <v>4.8</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91" t="s">
        <v>125</v>
      </c>
      <c r="AL17" s="1192"/>
      <c r="AM17" s="1192"/>
      <c r="AN17" s="1193"/>
      <c r="AO17" s="169">
        <v>1724695</v>
      </c>
      <c r="AP17" s="169">
        <v>86442</v>
      </c>
      <c r="AQ17" s="170">
        <v>78684</v>
      </c>
      <c r="AR17" s="171">
        <v>9.9</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458</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459</v>
      </c>
      <c r="AP20" s="177" t="s">
        <v>460</v>
      </c>
      <c r="AQ20" s="178" t="s">
        <v>461</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5" t="s">
        <v>462</v>
      </c>
      <c r="AL21" s="1186"/>
      <c r="AM21" s="1186"/>
      <c r="AN21" s="1187"/>
      <c r="AO21" s="181">
        <v>7.47</v>
      </c>
      <c r="AP21" s="182">
        <v>7.53</v>
      </c>
      <c r="AQ21" s="183">
        <v>-0.06</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5" t="s">
        <v>463</v>
      </c>
      <c r="AL22" s="1186"/>
      <c r="AM22" s="1186"/>
      <c r="AN22" s="1187"/>
      <c r="AO22" s="186">
        <v>99.3</v>
      </c>
      <c r="AP22" s="187">
        <v>97.4</v>
      </c>
      <c r="AQ22" s="188">
        <v>1.9</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464</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465</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466</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4" t="s">
        <v>444</v>
      </c>
      <c r="AP30" s="157"/>
      <c r="AQ30" s="158" t="s">
        <v>445</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5"/>
      <c r="AP31" s="163" t="s">
        <v>446</v>
      </c>
      <c r="AQ31" s="164" t="s">
        <v>447</v>
      </c>
      <c r="AR31" s="165" t="s">
        <v>448</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6" t="s">
        <v>467</v>
      </c>
      <c r="AL32" s="1177"/>
      <c r="AM32" s="1177"/>
      <c r="AN32" s="1178"/>
      <c r="AO32" s="196">
        <v>609415</v>
      </c>
      <c r="AP32" s="196">
        <v>30544</v>
      </c>
      <c r="AQ32" s="197">
        <v>34297</v>
      </c>
      <c r="AR32" s="198">
        <v>-10.9</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6" t="s">
        <v>468</v>
      </c>
      <c r="AL33" s="1177"/>
      <c r="AM33" s="1177"/>
      <c r="AN33" s="1178"/>
      <c r="AO33" s="196" t="s">
        <v>453</v>
      </c>
      <c r="AP33" s="196" t="s">
        <v>453</v>
      </c>
      <c r="AQ33" s="197" t="s">
        <v>453</v>
      </c>
      <c r="AR33" s="198" t="s">
        <v>453</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6" t="s">
        <v>469</v>
      </c>
      <c r="AL34" s="1177"/>
      <c r="AM34" s="1177"/>
      <c r="AN34" s="1178"/>
      <c r="AO34" s="196" t="s">
        <v>453</v>
      </c>
      <c r="AP34" s="196" t="s">
        <v>453</v>
      </c>
      <c r="AQ34" s="197" t="s">
        <v>453</v>
      </c>
      <c r="AR34" s="198" t="s">
        <v>453</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6" t="s">
        <v>470</v>
      </c>
      <c r="AL35" s="1177"/>
      <c r="AM35" s="1177"/>
      <c r="AN35" s="1178"/>
      <c r="AO35" s="196">
        <v>139078</v>
      </c>
      <c r="AP35" s="196">
        <v>6971</v>
      </c>
      <c r="AQ35" s="197">
        <v>14866</v>
      </c>
      <c r="AR35" s="198">
        <v>-53.1</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6" t="s">
        <v>471</v>
      </c>
      <c r="AL36" s="1177"/>
      <c r="AM36" s="1177"/>
      <c r="AN36" s="1178"/>
      <c r="AO36" s="196">
        <v>34726</v>
      </c>
      <c r="AP36" s="196">
        <v>1740</v>
      </c>
      <c r="AQ36" s="197">
        <v>2278</v>
      </c>
      <c r="AR36" s="198">
        <v>-23.6</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6" t="s">
        <v>472</v>
      </c>
      <c r="AL37" s="1177"/>
      <c r="AM37" s="1177"/>
      <c r="AN37" s="1178"/>
      <c r="AO37" s="196">
        <v>7</v>
      </c>
      <c r="AP37" s="196">
        <v>0</v>
      </c>
      <c r="AQ37" s="197">
        <v>453</v>
      </c>
      <c r="AR37" s="198">
        <v>-100</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9" t="s">
        <v>473</v>
      </c>
      <c r="AL38" s="1180"/>
      <c r="AM38" s="1180"/>
      <c r="AN38" s="1181"/>
      <c r="AO38" s="199" t="s">
        <v>453</v>
      </c>
      <c r="AP38" s="199" t="s">
        <v>453</v>
      </c>
      <c r="AQ38" s="200">
        <v>1</v>
      </c>
      <c r="AR38" s="188" t="s">
        <v>453</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9" t="s">
        <v>474</v>
      </c>
      <c r="AL39" s="1180"/>
      <c r="AM39" s="1180"/>
      <c r="AN39" s="1181"/>
      <c r="AO39" s="196" t="s">
        <v>453</v>
      </c>
      <c r="AP39" s="196" t="s">
        <v>453</v>
      </c>
      <c r="AQ39" s="197">
        <v>-3000</v>
      </c>
      <c r="AR39" s="198" t="s">
        <v>453</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6" t="s">
        <v>475</v>
      </c>
      <c r="AL40" s="1177"/>
      <c r="AM40" s="1177"/>
      <c r="AN40" s="1178"/>
      <c r="AO40" s="196">
        <v>-536312</v>
      </c>
      <c r="AP40" s="196">
        <v>-26880</v>
      </c>
      <c r="AQ40" s="197">
        <v>-34641</v>
      </c>
      <c r="AR40" s="198">
        <v>-22.4</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2" t="s">
        <v>238</v>
      </c>
      <c r="AL41" s="1183"/>
      <c r="AM41" s="1183"/>
      <c r="AN41" s="1184"/>
      <c r="AO41" s="196">
        <v>246914</v>
      </c>
      <c r="AP41" s="196">
        <v>12375</v>
      </c>
      <c r="AQ41" s="197">
        <v>14254</v>
      </c>
      <c r="AR41" s="198">
        <v>-13.2</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476</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477</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478</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69" t="s">
        <v>444</v>
      </c>
      <c r="AN49" s="1171" t="s">
        <v>479</v>
      </c>
      <c r="AO49" s="1172"/>
      <c r="AP49" s="1172"/>
      <c r="AQ49" s="1172"/>
      <c r="AR49" s="1173"/>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0"/>
      <c r="AN50" s="212" t="s">
        <v>480</v>
      </c>
      <c r="AO50" s="213" t="s">
        <v>481</v>
      </c>
      <c r="AP50" s="214" t="s">
        <v>482</v>
      </c>
      <c r="AQ50" s="215" t="s">
        <v>483</v>
      </c>
      <c r="AR50" s="216" t="s">
        <v>484</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485</v>
      </c>
      <c r="AL51" s="209"/>
      <c r="AM51" s="217">
        <v>2603910</v>
      </c>
      <c r="AN51" s="218">
        <v>123831</v>
      </c>
      <c r="AO51" s="219">
        <v>83.2</v>
      </c>
      <c r="AP51" s="220">
        <v>56894</v>
      </c>
      <c r="AQ51" s="221">
        <v>6.8</v>
      </c>
      <c r="AR51" s="222">
        <v>76.400000000000006</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486</v>
      </c>
      <c r="AM52" s="225">
        <v>2349451</v>
      </c>
      <c r="AN52" s="226">
        <v>111730</v>
      </c>
      <c r="AO52" s="227">
        <v>84.3</v>
      </c>
      <c r="AP52" s="228">
        <v>32548</v>
      </c>
      <c r="AQ52" s="229">
        <v>12.6</v>
      </c>
      <c r="AR52" s="230">
        <v>71.7</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487</v>
      </c>
      <c r="AL53" s="209"/>
      <c r="AM53" s="217">
        <v>936731</v>
      </c>
      <c r="AN53" s="218">
        <v>45157</v>
      </c>
      <c r="AO53" s="219">
        <v>-63.5</v>
      </c>
      <c r="AP53" s="220">
        <v>57122</v>
      </c>
      <c r="AQ53" s="221">
        <v>0.4</v>
      </c>
      <c r="AR53" s="222">
        <v>-63.9</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486</v>
      </c>
      <c r="AM54" s="225">
        <v>752119</v>
      </c>
      <c r="AN54" s="226">
        <v>36257</v>
      </c>
      <c r="AO54" s="227">
        <v>-67.5</v>
      </c>
      <c r="AP54" s="228">
        <v>36191</v>
      </c>
      <c r="AQ54" s="229">
        <v>11.2</v>
      </c>
      <c r="AR54" s="230">
        <v>-78.7</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488</v>
      </c>
      <c r="AL55" s="209"/>
      <c r="AM55" s="217">
        <v>703085</v>
      </c>
      <c r="AN55" s="218">
        <v>34222</v>
      </c>
      <c r="AO55" s="219">
        <v>-24.2</v>
      </c>
      <c r="AP55" s="220">
        <v>53655</v>
      </c>
      <c r="AQ55" s="221">
        <v>-6.1</v>
      </c>
      <c r="AR55" s="222">
        <v>-18.100000000000001</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486</v>
      </c>
      <c r="AM56" s="225">
        <v>643139</v>
      </c>
      <c r="AN56" s="226">
        <v>31304</v>
      </c>
      <c r="AO56" s="227">
        <v>-13.7</v>
      </c>
      <c r="AP56" s="228">
        <v>32719</v>
      </c>
      <c r="AQ56" s="229">
        <v>-9.6</v>
      </c>
      <c r="AR56" s="230">
        <v>-4.0999999999999996</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489</v>
      </c>
      <c r="AL57" s="209"/>
      <c r="AM57" s="217">
        <v>733433</v>
      </c>
      <c r="AN57" s="218">
        <v>36140</v>
      </c>
      <c r="AO57" s="219">
        <v>5.6</v>
      </c>
      <c r="AP57" s="220">
        <v>53869</v>
      </c>
      <c r="AQ57" s="221">
        <v>0.4</v>
      </c>
      <c r="AR57" s="222">
        <v>5.2</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486</v>
      </c>
      <c r="AM58" s="225">
        <v>581700</v>
      </c>
      <c r="AN58" s="226">
        <v>28664</v>
      </c>
      <c r="AO58" s="227">
        <v>-8.4</v>
      </c>
      <c r="AP58" s="228">
        <v>35046</v>
      </c>
      <c r="AQ58" s="229">
        <v>7.1</v>
      </c>
      <c r="AR58" s="230">
        <v>-15.5</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490</v>
      </c>
      <c r="AL59" s="209"/>
      <c r="AM59" s="217">
        <v>491007</v>
      </c>
      <c r="AN59" s="218">
        <v>24609</v>
      </c>
      <c r="AO59" s="219">
        <v>-31.9</v>
      </c>
      <c r="AP59" s="220">
        <v>59119</v>
      </c>
      <c r="AQ59" s="221">
        <v>9.6999999999999993</v>
      </c>
      <c r="AR59" s="222">
        <v>-41.6</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486</v>
      </c>
      <c r="AM60" s="225">
        <v>441508</v>
      </c>
      <c r="AN60" s="226">
        <v>22129</v>
      </c>
      <c r="AO60" s="227">
        <v>-22.8</v>
      </c>
      <c r="AP60" s="228">
        <v>29900</v>
      </c>
      <c r="AQ60" s="229">
        <v>-14.7</v>
      </c>
      <c r="AR60" s="230">
        <v>-8.1</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491</v>
      </c>
      <c r="AL61" s="231"/>
      <c r="AM61" s="232">
        <v>1093633</v>
      </c>
      <c r="AN61" s="233">
        <v>52792</v>
      </c>
      <c r="AO61" s="234">
        <v>-6.2</v>
      </c>
      <c r="AP61" s="235">
        <v>56132</v>
      </c>
      <c r="AQ61" s="236">
        <v>2.2000000000000002</v>
      </c>
      <c r="AR61" s="222">
        <v>-8.4</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486</v>
      </c>
      <c r="AM62" s="225">
        <v>953583</v>
      </c>
      <c r="AN62" s="226">
        <v>46017</v>
      </c>
      <c r="AO62" s="227">
        <v>-5.6</v>
      </c>
      <c r="AP62" s="228">
        <v>33281</v>
      </c>
      <c r="AQ62" s="229">
        <v>1.3</v>
      </c>
      <c r="AR62" s="230">
        <v>-6.9</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5SdNEC69K8vzF/hKBdo9F7U97JvA3cnUNZyGVk2Ou84Euftk0cY7/lTepkJR6DLCaBBonZA5CYzCFt3UeHqG3w==" saltValue="FjRkQtILYMfgHP+4GcoYL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492</v>
      </c>
    </row>
    <row r="120" spans="125:125" ht="13.5" hidden="1" customHeight="1" x14ac:dyDescent="0.15"/>
    <row r="121" spans="125:125" ht="13.5" hidden="1" customHeight="1" x14ac:dyDescent="0.15">
      <c r="DU121" s="6"/>
    </row>
  </sheetData>
  <sheetProtection algorithmName="SHA-512" hashValue="hDtSvv7ovS3h1n0eI0oSmmED08u6GNCetqOJ8bfl4fvOctxSRsqXrQ5o/46nPej44qdE//9v2m4bMMY08wANnw==" saltValue="s3E3QQ2IGXe8ozVLUfKK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493</v>
      </c>
    </row>
  </sheetData>
  <sheetProtection algorithmName="SHA-512" hashValue="aWUxGvRgwJtWF1uQAFlIBswML8Piyj8aA6NevGY/1+NYSVnJ8tspVzogb/iluu8SqAVKUiO1NgtJU7CkK7qEpA==" saltValue="fKXmyKo44c7IqCV6cSK1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494</v>
      </c>
    </row>
    <row r="46" spans="2:10" ht="29.25" customHeight="1" thickBot="1" x14ac:dyDescent="0.25">
      <c r="B46" s="242" t="s">
        <v>24</v>
      </c>
      <c r="C46" s="243"/>
      <c r="D46" s="243"/>
      <c r="E46" s="244" t="s">
        <v>495</v>
      </c>
      <c r="F46" s="245" t="s">
        <v>4</v>
      </c>
      <c r="G46" s="246" t="s">
        <v>5</v>
      </c>
      <c r="H46" s="246" t="s">
        <v>6</v>
      </c>
      <c r="I46" s="246" t="s">
        <v>7</v>
      </c>
      <c r="J46" s="247" t="s">
        <v>8</v>
      </c>
    </row>
    <row r="47" spans="2:10" ht="57.75" customHeight="1" x14ac:dyDescent="0.15">
      <c r="B47" s="248"/>
      <c r="C47" s="1194" t="s">
        <v>496</v>
      </c>
      <c r="D47" s="1194"/>
      <c r="E47" s="1195"/>
      <c r="F47" s="249">
        <v>17.25</v>
      </c>
      <c r="G47" s="250">
        <v>17.600000000000001</v>
      </c>
      <c r="H47" s="250">
        <v>16.39</v>
      </c>
      <c r="I47" s="250">
        <v>15.53</v>
      </c>
      <c r="J47" s="251">
        <v>15.48</v>
      </c>
    </row>
    <row r="48" spans="2:10" ht="57.75" customHeight="1" x14ac:dyDescent="0.15">
      <c r="B48" s="252"/>
      <c r="C48" s="1196" t="s">
        <v>497</v>
      </c>
      <c r="D48" s="1196"/>
      <c r="E48" s="1197"/>
      <c r="F48" s="253">
        <v>6.66</v>
      </c>
      <c r="G48" s="254">
        <v>6.9</v>
      </c>
      <c r="H48" s="254">
        <v>5.92</v>
      </c>
      <c r="I48" s="254">
        <v>6.21</v>
      </c>
      <c r="J48" s="255">
        <v>7.09</v>
      </c>
    </row>
    <row r="49" spans="2:10" ht="57.75" customHeight="1" thickBot="1" x14ac:dyDescent="0.2">
      <c r="B49" s="256"/>
      <c r="C49" s="1198" t="s">
        <v>498</v>
      </c>
      <c r="D49" s="1198"/>
      <c r="E49" s="1199"/>
      <c r="F49" s="257">
        <v>1.08</v>
      </c>
      <c r="G49" s="258">
        <v>0.13</v>
      </c>
      <c r="H49" s="258" t="s">
        <v>499</v>
      </c>
      <c r="I49" s="258" t="s">
        <v>500</v>
      </c>
      <c r="J49" s="259">
        <v>0.92</v>
      </c>
    </row>
    <row r="50" spans="2:10" ht="13.5" customHeight="1" x14ac:dyDescent="0.15"/>
  </sheetData>
  <sheetProtection algorithmName="SHA-512" hashValue="OC/YAFE0mhR9SoUTGDdKT4tWUh906PweNUsuWFVNgchqY598tRbYMHV8rdtUm6jsSH/f2tTjaa/8rIGAYI9JFg==" saltValue="9MMeNwRjX/nKKQs8Zie+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cp:lastModifiedBy>
  <cp:lastPrinted>2021-09-16T08:24:43Z</cp:lastPrinted>
  <dcterms:created xsi:type="dcterms:W3CDTF">2021-07-27T00:14:34Z</dcterms:created>
  <dcterms:modified xsi:type="dcterms:W3CDTF">2021-09-16T08:27:00Z</dcterms:modified>
  <cp:category/>
</cp:coreProperties>
</file>