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各課保存文書\02政策推進課\07令和03年度\30財政担当\16 財政状況資料集\05 R1財政状況資料集\20210916 作成依頼２回目\03　回答\"/>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88" i="12" l="1"/>
  <c r="AP88" i="12"/>
  <c r="AF88" i="12"/>
  <c r="AU63" i="12" l="1"/>
  <c r="AP63" i="12"/>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<sst xmlns="http://schemas.openxmlformats.org/spreadsheetml/2006/main" count="1168" uniqueCount="614">
  <si>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</si>
  <si>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</si>
  <si>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</si>
  <si>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</si>
  <si>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</si>
  <si>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</si>
  <si>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</si>
  <si>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</si>
  <si>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</si>
  <si>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</si>
  <si>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</si>
  <si>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</si>
  <si>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</si>
  <si>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</si>
  <si>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</si>
  <si>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</si>
  <si>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</si>
  <si>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</si>
  <si>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</si>
  <si>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</si>
  <si>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</si>
  <si>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</si>
  <si>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</si>
  <si>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</si>
  <si>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</si>
  <si>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</si>
  <si>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</si>
  <si>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</si>
  <si>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</si>
  <si>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</si>
  <si>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</si>
  <si>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</si>
  <si>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</si>
  <si>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</si>
  <si>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</si>
  <si>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</si>
  <si>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</si>
  <si>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</si>
  <si>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</si>
  <si>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</si>
  <si>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</si>
  <si>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</si>
  <si>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</si>
  <si>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</si>
  <si>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</si>
  <si>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</si>
  <si>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</si>
  <si>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</si>
  <si>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</si>
  <si>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</si>
  <si>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</si>
  <si>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</si>
  <si>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</si>
  <si>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</si>
  <si>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</si>
  <si>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</si>
  <si>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</si>
  <si>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</si>
  <si>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</si>
  <si>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</si>
  <si>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</si>
  <si>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</si>
  <si>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</si>
  <si>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</si>
  <si>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</si>
  <si>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</si>
  <si>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</si>
  <si>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</si>
  <si>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</si>
  <si>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</si>
  <si>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</si>
  <si>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</si>
  <si>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</si>
  <si>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</si>
  <si>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</si>
  <si>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</si>
  <si>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</si>
  <si>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</si>
  <si>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</si>
  <si>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</si>
  <si>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</si>
  <si>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</si>
  <si>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</si>
  <si>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</si>
  <si>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</si>
  <si>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Ⅴ－２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</si>
  <si>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</si>
  <si>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</si>
  <si>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</si>
  <si>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</si>
  <si>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</si>
  <si>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</si>
  <si>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</si>
  <si>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</si>
  <si>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</si>
  <si>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</si>
  <si>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</si>
  <si>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</si>
  <si>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小川町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</si>
  <si>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</si>
  <si>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</si>
  <si>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</si>
  <si>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</si>
  <si>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</si>
  <si>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</si>
  <si>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</si>
  <si>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</si>
  <si>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</si>
  <si>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</si>
  <si>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</si>
  <si>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</si>
  <si>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</si>
  <si>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</si>
  <si>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</si>
  <si>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</si>
  <si>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</si>
  <si>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</si>
  <si>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</si>
  <si>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</si>
  <si>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</si>
  <si>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</si>
  <si>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</si>
  <si>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</si>
  <si>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</si>
  <si>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</si>
  <si>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</si>
  <si>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</si>
  <si>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</si>
  <si>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</si>
  <si>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</si>
  <si>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</si>
  <si>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</si>
  <si>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</si>
  <si>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</si>
  <si>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</si>
  <si>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</si>
  <si>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</si>
  <si>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</si>
  <si>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</si>
  <si>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</si>
  <si>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</si>
  <si>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</si>
  <si>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</si>
  <si>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</si>
  <si>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</si>
  <si>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</si>
  <si>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</si>
  <si>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</si>
  <si>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</si>
  <si>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</si>
  <si>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</si>
  <si>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</si>
  <si>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</si>
  <si>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</si>
  <si>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</si>
  <si>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</si>
  <si>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</si>
  <si>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</si>
  <si>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</si>
  <si>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</si>
  <si>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</si>
  <si>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</si>
  <si>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</si>
  <si>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</si>
  <si>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</si>
  <si>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</si>
  <si>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</si>
  <si>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</si>
  <si>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</si>
  <si>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</si>
  <si>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</si>
  <si>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</si>
  <si>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</si>
  <si>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</si>
  <si>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</si>
  <si>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</si>
  <si>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</si>
  <si>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</si>
  <si>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</si>
  <si>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</si>
  <si>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</si>
  <si>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</si>
  <si>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</si>
  <si>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</si>
  <si>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</si>
  <si>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</si>
  <si>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</si>
  <si>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</si>
  <si>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</si>
  <si>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</si>
  <si>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</si>
  <si>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</si>
  <si>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</si>
  <si>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</si>
  <si>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</si>
  <si>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</si>
  <si>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</si>
  <si>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</si>
  <si>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</si>
  <si>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</si>
  <si>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</si>
  <si>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</si>
  <si>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</si>
  <si>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</si>
  <si>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</si>
  <si>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</si>
  <si>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</si>
  <si>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</si>
  <si>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</si>
  <si>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</si>
  <si>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</si>
  <si>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</si>
  <si>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</si>
  <si>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</si>
  <si>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</si>
  <si>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埼玉県小川町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</si>
  <si>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</si>
  <si>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</si>
  <si>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</si>
  <si>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</si>
  <si>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</si>
  <si>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</si>
  <si>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</si>
  <si>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</si>
  <si>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</si>
  <si>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</si>
  <si>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</si>
  <si>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</si>
  <si>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</si>
  <si>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</si>
  <si>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</si>
  <si>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</si>
  <si>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</si>
  <si>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</si>
  <si>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</si>
  <si>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</si>
  <si>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</si>
  <si>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</si>
  <si>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</si>
  <si>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</si>
  <si>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</si>
  <si>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</si>
  <si>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</si>
  <si>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</si>
  <si>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</si>
  <si>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</si>
  <si>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</si>
  <si>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</si>
  <si>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</si>
  <si>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</si>
  <si>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</si>
  <si>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</si>
  <si>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</si>
  <si>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</si>
  <si>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</si>
  <si>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</si>
  <si>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</si>
  <si>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</si>
  <si>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</si>
  <si>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</si>
  <si>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</si>
  <si>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</si>
  <si>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</si>
  <si>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</si>
  <si>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</si>
  <si>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</si>
  <si>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</si>
  <si>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</si>
  <si>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</si>
  <si>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</si>
  <si>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</si>
  <si>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</si>
  <si>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</si>
  <si>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</si>
  <si>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</si>
  <si>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</si>
  <si>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</si>
  <si>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</si>
  <si>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</si>
  <si>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</si>
  <si>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</si>
  <si>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</si>
  <si>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</si>
  <si>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</si>
  <si>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</si>
  <si>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</si>
  <si>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</si>
  <si>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</si>
  <si>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</si>
  <si>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</si>
  <si>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</si>
  <si>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</si>
  <si>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</si>
  <si>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</si>
  <si>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</si>
  <si>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</si>
  <si>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</si>
  <si>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</si>
  <si>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</si>
  <si>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</si>
  <si>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</si>
  <si>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</si>
  <si>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</si>
  <si>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</si>
  <si>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</si>
  <si>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</si>
  <si>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</si>
  <si>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</si>
  <si>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</si>
  <si>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</si>
  <si>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</si>
  <si>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</si>
  <si>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</si>
  <si>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</si>
  <si>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</si>
  <si>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</si>
  <si>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</si>
  <si>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</si>
  <si>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</si>
  <si>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</si>
  <si>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</si>
  <si>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</si>
  <si>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</si>
  <si>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</si>
  <si>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</si>
  <si>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</si>
  <si>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</si>
  <si>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</si>
  <si>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</si>
  <si>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</si>
  <si>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</si>
  <si>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</si>
  <si>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</si>
  <si>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</si>
  <si>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</si>
  <si>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</si>
  <si>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</si>
  <si>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</si>
  <si>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</si>
  <si>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</si>
  <si>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</si>
  <si>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</si>
  <si>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</si>
  <si>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</si>
  <si>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</si>
  <si>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</si>
  <si>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</si>
  <si>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</si>
  <si>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</si>
  <si>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</si>
  <si>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</si>
  <si>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</si>
  <si>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</si>
  <si>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</si>
  <si>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</si>
  <si>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</si>
  <si>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</si>
  <si>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</si>
  <si>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</si>
  <si>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</si>
  <si>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</si>
  <si>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</si>
  <si>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</si>
  <si>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</si>
  <si>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</si>
  <si>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</si>
  <si>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</si>
  <si>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</si>
  <si>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埼玉県小川町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</si>
  <si>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</si>
  <si>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</si>
  <si>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</si>
  <si>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</si>
  <si>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</si>
  <si>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</si>
  <si>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</si>
  <si>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</si>
  <si>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</si>
  <si>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</si>
  <si>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</si>
  <si>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</si>
  <si>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</si>
  <si>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</si>
  <si>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</si>
  <si>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</si>
  <si>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</si>
  <si>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</si>
  <si>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</si>
  <si>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</si>
  <si>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</si>
  <si>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</si>
  <si>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</si>
  <si>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</si>
  <si>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</si>
  <si>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</si>
  <si>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</si>
  <si>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</si>
  <si>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</si>
  <si>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</si>
  <si>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</si>
  <si>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</si>
  <si>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</si>
  <si>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</si>
  <si>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</si>
  <si>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</si>
  <si>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</si>
  <si>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</si>
  <si>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</si>
  <si>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</si>
  <si>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</si>
  <si>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</si>
  <si>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</si>
  <si>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</si>
  <si>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</si>
  <si>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</si>
  <si>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</si>
  <si>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</si>
  <si>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</si>
  <si>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</si>
  <si>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</si>
  <si>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</si>
  <si>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</si>
  <si>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</si>
  <si>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</si>
  <si>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</si>
  <si>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</si>
  <si>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</si>
  <si>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</si>
  <si>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</si>
  <si>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</si>
  <si>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</si>
  <si>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</si>
  <si>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</si>
  <si>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</si>
  <si>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</si>
  <si>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</si>
  <si>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</si>
  <si>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</si>
  <si>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</si>
  <si>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</si>
  <si>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</si>
  <si>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</si>
  <si>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</si>
  <si>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</si>
  <si>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</si>
  <si>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</si>
  <si>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</si>
  <si>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</si>
  <si>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</si>
  <si>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</si>
  <si>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</si>
  <si>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</si>
  <si>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</si>
  <si>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</si>
  <si>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</si>
  <si>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</si>
  <si>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</si>
  <si>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</si>
  <si>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</si>
  <si>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</si>
  <si>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</si>
  <si>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</si>
  <si>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</si>
  <si>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</si>
  <si>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</si>
  <si>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</si>
  <si>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</si>
  <si>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</si>
  <si>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</si>
  <si>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</si>
  <si>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</si>
  <si>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</si>
  <si>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</si>
  <si>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</si>
  <si>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</si>
  <si>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</si>
  <si>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</si>
  <si>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</si>
  <si>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</si>
  <si>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</si>
  <si>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</si>
  <si>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</si>
  <si>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</si>
  <si>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</si>
  <si>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</si>
  <si>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</si>
  <si>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</si>
  <si>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</si>
  <si>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</si>
  <si>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</si>
  <si>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</si>
  <si>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</si>
  <si>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</si>
  <si>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</si>
  <si>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</si>
  <si>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</si>
  <si>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</si>
  <si>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</si>
  <si>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</si>
  <si>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</si>
  <si>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</si>
  <si>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</si>
  <si>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</si>
  <si>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</si>
  <si>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</si>
  <si>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</si>
  <si>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</si>
  <si>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</si>
  <si>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</si>
  <si>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</si>
  <si>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</si>
  <si>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</si>
  <si>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</si>
  <si>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</si>
  <si>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</si>
  <si>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</si>
  <si>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</si>
  <si>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</si>
  <si>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</si>
  <si>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</si>
  <si>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</si>
  <si>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</si>
  <si>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</si>
  <si>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</si>
  <si>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</si>
  <si>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</si>
  <si>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</si>
  <si>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</si>
  <si>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</si>
  <si>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</si>
  <si>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</si>
  <si>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</si>
  <si>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</si>
  <si>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</si>
  <si>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</si>
  <si>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</si>
  <si>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</si>
  <si>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</si>
  <si>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</si>
  <si>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</si>
  <si>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</si>
  <si>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</si>
  <si>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</si>
  <si>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</si>
  <si>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</si>
  <si>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</si>
  <si>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</si>
  <si>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</si>
  <si>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</si>
  <si>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</si>
  <si>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</si>
  <si>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</si>
  <si>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</si>
  <si>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5.23</t>
  </si>
  <si>
    <t>▲ 4.23</t>
  </si>
  <si>
    <t>▲ 2.00</t>
  </si>
  <si>
    <t>▲ 2.30</t>
  </si>
  <si>
    <t>▲ 3.14</t>
  </si>
  <si>
    <t>水道事業会計</t>
  </si>
  <si>
    <t>一般会計</t>
  </si>
  <si>
    <t>下水道事業特別会計</t>
  </si>
  <si>
    <t>介護保険特別会計</t>
  </si>
  <si>
    <t>国民健康保険特別会計</t>
  </si>
  <si>
    <t>農業集落排水事業特別会計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</si>
  <si>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</si>
  <si>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</si>
  <si>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</si>
  <si>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</si>
  <si>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</si>
  <si>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</si>
  <si>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</si>
  <si>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</si>
  <si>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</si>
  <si>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</si>
  <si>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埼玉中部資源循環組合</t>
    <rPh sb="0" eb="2">
      <t>サイタマ</t>
    </rPh>
    <rPh sb="2" eb="4">
      <t>チュウブ</t>
    </rPh>
    <rPh sb="4" eb="6">
      <t>シゲン</t>
    </rPh>
    <rPh sb="6" eb="8">
      <t>ジュンカン</t>
    </rPh>
    <rPh sb="8" eb="10">
      <t>クミアイ</t>
    </rPh>
    <phoneticPr fontId="2"/>
  </si>
  <si>
    <t>埼玉県後期高齢者医療広域連合一般会計</t>
    <rPh sb="0" eb="3">
      <t>サイタマケン</t>
    </rPh>
    <rPh sb="3" eb="5">
      <t>コウキ</t>
    </rPh>
    <rPh sb="5" eb="8">
      <t>コウレイシャ</t>
    </rPh>
    <rPh sb="8" eb="10">
      <t>イリョウ</t>
    </rPh>
    <rPh sb="10" eb="12">
      <t>コウイキ</t>
    </rPh>
    <rPh sb="12" eb="14">
      <t>レンゴウ</t>
    </rPh>
    <rPh sb="14" eb="16">
      <t>イッパン</t>
    </rPh>
    <rPh sb="16" eb="18">
      <t>カイケイ</t>
    </rPh>
    <phoneticPr fontId="31"/>
  </si>
  <si>
    <t>埼玉県後期高齢者医療広域連合特別会計</t>
    <rPh sb="0" eb="3">
      <t>サイタマケン</t>
    </rPh>
    <rPh sb="3" eb="5">
      <t>コウキ</t>
    </rPh>
    <rPh sb="5" eb="8">
      <t>コウレイシャ</t>
    </rPh>
    <rPh sb="8" eb="10">
      <t>イリョウ</t>
    </rPh>
    <rPh sb="10" eb="12">
      <t>コウイキ</t>
    </rPh>
    <rPh sb="12" eb="14">
      <t>レンゴウ</t>
    </rPh>
    <rPh sb="14" eb="16">
      <t>トクベツ</t>
    </rPh>
    <rPh sb="16" eb="18">
      <t>カイケイ</t>
    </rPh>
    <phoneticPr fontId="31"/>
  </si>
  <si>
    <t>埼玉県市町村総合事務組合一般会計</t>
    <rPh sb="0" eb="3">
      <t>サイタマケン</t>
    </rPh>
    <rPh sb="3" eb="6">
      <t>シチョウソン</t>
    </rPh>
    <rPh sb="6" eb="8">
      <t>ソウゴウ</t>
    </rPh>
    <rPh sb="8" eb="10">
      <t>ジム</t>
    </rPh>
    <rPh sb="10" eb="12">
      <t>クミアイ</t>
    </rPh>
    <rPh sb="12" eb="14">
      <t>イッパン</t>
    </rPh>
    <rPh sb="14" eb="16">
      <t>カイケイ</t>
    </rPh>
    <phoneticPr fontId="31"/>
  </si>
  <si>
    <t>埼玉県市町村総合事務組合交通災害特別会計</t>
    <rPh sb="0" eb="3">
      <t>サイタマケン</t>
    </rPh>
    <rPh sb="3" eb="6">
      <t>シチョウソン</t>
    </rPh>
    <rPh sb="6" eb="8">
      <t>ソウゴウ</t>
    </rPh>
    <rPh sb="8" eb="10">
      <t>ジム</t>
    </rPh>
    <rPh sb="10" eb="12">
      <t>クミアイ</t>
    </rPh>
    <rPh sb="12" eb="14">
      <t>コウツウ</t>
    </rPh>
    <rPh sb="14" eb="16">
      <t>サイガイ</t>
    </rPh>
    <rPh sb="16" eb="18">
      <t>トクベツ</t>
    </rPh>
    <rPh sb="18" eb="20">
      <t>カイケイ</t>
    </rPh>
    <phoneticPr fontId="31"/>
  </si>
  <si>
    <t>彩の国さいたま人づくり広域連合</t>
    <rPh sb="0" eb="1">
      <t>サイ</t>
    </rPh>
    <rPh sb="2" eb="3">
      <t>クニ</t>
    </rPh>
    <rPh sb="7" eb="8">
      <t>ヒト</t>
    </rPh>
    <rPh sb="11" eb="13">
      <t>コウイキ</t>
    </rPh>
    <rPh sb="13" eb="15">
      <t>レンゴウ</t>
    </rPh>
    <phoneticPr fontId="31"/>
  </si>
  <si>
    <t>比企広域市町村圏組合一般会計</t>
    <rPh sb="0" eb="2">
      <t>ヒキ</t>
    </rPh>
    <rPh sb="2" eb="4">
      <t>コウイキ</t>
    </rPh>
    <rPh sb="4" eb="7">
      <t>シチョウソン</t>
    </rPh>
    <rPh sb="7" eb="8">
      <t>ケン</t>
    </rPh>
    <rPh sb="8" eb="10">
      <t>クミアイ</t>
    </rPh>
    <rPh sb="10" eb="12">
      <t>イッパン</t>
    </rPh>
    <rPh sb="12" eb="14">
      <t>カイケイ</t>
    </rPh>
    <phoneticPr fontId="31"/>
  </si>
  <si>
    <t>比企広域市町村圏組合消防特別会計</t>
    <rPh sb="0" eb="2">
      <t>ヒキ</t>
    </rPh>
    <rPh sb="2" eb="4">
      <t>コウイキ</t>
    </rPh>
    <rPh sb="4" eb="7">
      <t>シチョウソン</t>
    </rPh>
    <rPh sb="7" eb="8">
      <t>ケン</t>
    </rPh>
    <rPh sb="8" eb="10">
      <t>クミアイ</t>
    </rPh>
    <rPh sb="10" eb="12">
      <t>ショウボウ</t>
    </rPh>
    <rPh sb="12" eb="14">
      <t>トクベツ</t>
    </rPh>
    <rPh sb="14" eb="16">
      <t>カイケイ</t>
    </rPh>
    <phoneticPr fontId="31"/>
  </si>
  <si>
    <t>比企広域市町村圏組合斎場及び霊きゅう自動車特別会計</t>
    <rPh sb="0" eb="2">
      <t>ヒキ</t>
    </rPh>
    <rPh sb="2" eb="4">
      <t>コウイキ</t>
    </rPh>
    <rPh sb="4" eb="7">
      <t>シチョウソン</t>
    </rPh>
    <rPh sb="7" eb="8">
      <t>ケン</t>
    </rPh>
    <rPh sb="8" eb="10">
      <t>クミアイ</t>
    </rPh>
    <rPh sb="10" eb="12">
      <t>サイジョウ</t>
    </rPh>
    <rPh sb="12" eb="13">
      <t>オヨ</t>
    </rPh>
    <rPh sb="14" eb="15">
      <t>レイ</t>
    </rPh>
    <rPh sb="18" eb="21">
      <t>ジドウシャ</t>
    </rPh>
    <rPh sb="21" eb="23">
      <t>トクベツ</t>
    </rPh>
    <rPh sb="23" eb="25">
      <t>カイケイ</t>
    </rPh>
    <phoneticPr fontId="31"/>
  </si>
  <si>
    <t>比企広域市町村圏組合介護認定及び障害程度区分審査会特別会計</t>
    <rPh sb="0" eb="2">
      <t>ヒキ</t>
    </rPh>
    <rPh sb="2" eb="4">
      <t>コウイキ</t>
    </rPh>
    <rPh sb="4" eb="7">
      <t>シチョウソン</t>
    </rPh>
    <rPh sb="7" eb="8">
      <t>ケン</t>
    </rPh>
    <rPh sb="8" eb="10">
      <t>クミアイ</t>
    </rPh>
    <rPh sb="10" eb="12">
      <t>カイゴ</t>
    </rPh>
    <rPh sb="12" eb="14">
      <t>ニンテイ</t>
    </rPh>
    <rPh sb="14" eb="15">
      <t>オヨ</t>
    </rPh>
    <rPh sb="16" eb="18">
      <t>ショウガイ</t>
    </rPh>
    <rPh sb="18" eb="20">
      <t>テイド</t>
    </rPh>
    <rPh sb="20" eb="22">
      <t>クブン</t>
    </rPh>
    <rPh sb="22" eb="25">
      <t>シンサカイ</t>
    </rPh>
    <rPh sb="25" eb="27">
      <t>トクベツ</t>
    </rPh>
    <rPh sb="27" eb="29">
      <t>カイケイ</t>
    </rPh>
    <phoneticPr fontId="31"/>
  </si>
  <si>
    <t>比企広域市町村圏組合公平委員会特別会計</t>
    <rPh sb="0" eb="2">
      <t>ヒキ</t>
    </rPh>
    <rPh sb="2" eb="4">
      <t>コウイキ</t>
    </rPh>
    <rPh sb="4" eb="7">
      <t>シチョウソン</t>
    </rPh>
    <rPh sb="7" eb="8">
      <t>ケン</t>
    </rPh>
    <rPh sb="8" eb="10">
      <t>クミアイ</t>
    </rPh>
    <rPh sb="10" eb="12">
      <t>コウヘイ</t>
    </rPh>
    <rPh sb="12" eb="15">
      <t>イインカイ</t>
    </rPh>
    <rPh sb="15" eb="17">
      <t>トクベツ</t>
    </rPh>
    <rPh sb="17" eb="19">
      <t>カイケイ</t>
    </rPh>
    <phoneticPr fontId="31"/>
  </si>
  <si>
    <t>小川地区衛生組合</t>
    <rPh sb="0" eb="2">
      <t>オガワ</t>
    </rPh>
    <rPh sb="2" eb="4">
      <t>チク</t>
    </rPh>
    <rPh sb="4" eb="6">
      <t>エイセイ</t>
    </rPh>
    <rPh sb="6" eb="8">
      <t>クミアイ</t>
    </rPh>
    <phoneticPr fontId="31"/>
  </si>
  <si>
    <t>-</t>
    <phoneticPr fontId="2"/>
  </si>
  <si>
    <t>-</t>
    <phoneticPr fontId="2"/>
  </si>
  <si>
    <t>小川町文化協会</t>
    <rPh sb="0" eb="3">
      <t>オガワマチ</t>
    </rPh>
    <rPh sb="3" eb="5">
      <t>ブンカ</t>
    </rPh>
    <rPh sb="5" eb="7">
      <t>キョウカイ</t>
    </rPh>
    <phoneticPr fontId="35"/>
  </si>
  <si>
    <t>-</t>
    <phoneticPr fontId="2"/>
  </si>
  <si>
    <t>埼玉伝統工芸協会</t>
    <rPh sb="0" eb="2">
      <t>サイタマ</t>
    </rPh>
    <rPh sb="2" eb="4">
      <t>デントウ</t>
    </rPh>
    <rPh sb="4" eb="6">
      <t>コウゲイ</t>
    </rPh>
    <rPh sb="6" eb="8">
      <t>キョウカイ</t>
    </rPh>
    <phoneticPr fontId="35"/>
  </si>
  <si>
    <t>地域福祉基金</t>
  </si>
  <si>
    <t>公共施設整備基金</t>
  </si>
  <si>
    <t>寄附によるまちづくり基金</t>
  </si>
  <si>
    <t>災害救助基金</t>
  </si>
  <si>
    <t>森林環境基金</t>
    <rPh sb="0" eb="2">
      <t>シンリン</t>
    </rPh>
    <rPh sb="2" eb="4">
      <t>カンキョウ</t>
    </rPh>
    <rPh sb="4" eb="6">
      <t>キキン</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</si>
  <si>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</si>
  <si>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</si>
  <si>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</si>
  <si>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</si>
  <si>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</si>
  <si>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</si>
  <si>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</si>
  <si>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</si>
  <si>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</si>
  <si>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</si>
  <si>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</si>
  <si>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</si>
  <si>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</si>
  <si>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</si>
  <si>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実質公債費比率</t>
    <phoneticPr fontId="5"/>
  </si>
  <si>
    <t xml:space="preserve"> </t>
    <phoneticPr fontId="5"/>
  </si>
  <si>
    <t>　実質公債費比率は類似団体と比較して低い水準にあり、将来負担比率については高い水準となっている。将来負担比率が高い要因としては、平成24年度から平成26年度に行った中学校の改築事業に際し、合計で6.6億円の地方債を発行したことが挙げられる。これらの地方債の償還が平成28年度から始まったことで、実質公債費比率も上昇している状況である。加えて、人口減少及び高齢化が進行することで町の収入の根幹をなす町税収入が減少しており、償還財源の規模も縮小傾向であることから施設の老朽化対策には適切に地方債を活用する一方で、過度に公債費が増加しないよう管理していく。</t>
    <rPh sb="161" eb="163">
      <t>ジョウキョウ</t>
    </rPh>
    <rPh sb="218" eb="222">
      <t>シュクショウケイコウ</t>
    </rPh>
    <phoneticPr fontId="5"/>
  </si>
  <si>
    <t>　将来負担比率は類似団体平均を上回っているが、一般会計の地方債現在高の減少などにより低下傾向にある。有形固定資産減価償却率は類似団体平均を上回っており、今後も活用していく施設について適切に老朽化対策を行う必要がある。指数が上昇している主な要因としては、昭和50年代に建設された学校施設などの老朽化の進行が挙げられる。公共施設等総合管理計画や個別施設計画に基づき、施設総量の適正化や長寿命化を図っていく。
　なお、H27の有形固定資産減価償却率57.2％の数値については算出誤りであり、71.5％が正しい数値である。</t>
    <rPh sb="23" eb="27">
      <t>イッパンカイケイ</t>
    </rPh>
    <rPh sb="36" eb="37">
      <t>ショウ</t>
    </rPh>
    <rPh sb="170" eb="174">
      <t>コベツシセツ</t>
    </rPh>
    <rPh sb="174" eb="176">
      <t>ケイカク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</si>
</sst>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49919</c:v>
                </c:pt>
                <c:pt idx="1">
                  <c:v>47738</c:v>
                </c:pt>
                <c:pt idx="2">
                  <c:v>52191</c:v>
                </c:pt>
                <c:pt idx="3">
                  <c:v>47387</c:v>
                </c:pt>
                <c:pt idx="4">
                  <c:v>51264</c:v>
                </c:pt>
              </c:numCache>
            </c:numRef>
          </c:val>
          <c:smooth val="0"/>
          <c:extLst>
            <c:ext xmlns:c16="http://schemas.microsoft.com/office/drawing/2014/chart" uri="{C3380CC4-5D6E-409C-BE32-E72D297353CC}">
              <c16:uniqueId val="{00000000-7AFF-4DCA-8E2D-F490428CE85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21415</c:v>
                </c:pt>
                <c:pt idx="1">
                  <c:v>16269</c:v>
                </c:pt>
                <c:pt idx="2">
                  <c:v>25902</c:v>
                </c:pt>
                <c:pt idx="3">
                  <c:v>16985</c:v>
                </c:pt>
                <c:pt idx="4">
                  <c:v>11189</c:v>
                </c:pt>
              </c:numCache>
            </c:numRef>
          </c:val>
          <c:smooth val="0"/>
          <c:extLst>
            <c:ext xmlns:c16="http://schemas.microsoft.com/office/drawing/2014/chart" uri="{C3380CC4-5D6E-409C-BE32-E72D297353CC}">
              <c16:uniqueId val="{00000001-7AFF-4DCA-8E2D-F490428CE85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4.72</c:v>
                </c:pt>
                <c:pt idx="1">
                  <c:v>5.16</c:v>
                </c:pt>
                <c:pt idx="2">
                  <c:v>3.66</c:v>
                </c:pt>
                <c:pt idx="3">
                  <c:v>3.41</c:v>
                </c:pt>
                <c:pt idx="4">
                  <c:v>4.33</c:v>
                </c:pt>
              </c:numCache>
            </c:numRef>
          </c:val>
          <c:extLst>
            <c:ext xmlns:c16="http://schemas.microsoft.com/office/drawing/2014/chart" uri="{C3380CC4-5D6E-409C-BE32-E72D297353CC}">
              <c16:uniqueId val="{00000000-5E0D-409E-842A-913D076F516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9.52</c:v>
                </c:pt>
                <c:pt idx="1">
                  <c:v>9.02</c:v>
                </c:pt>
                <c:pt idx="2">
                  <c:v>12.89</c:v>
                </c:pt>
                <c:pt idx="3">
                  <c:v>13.25</c:v>
                </c:pt>
                <c:pt idx="4">
                  <c:v>11.9</c:v>
                </c:pt>
              </c:numCache>
            </c:numRef>
          </c:val>
          <c:extLst>
            <c:ext xmlns:c16="http://schemas.microsoft.com/office/drawing/2014/chart" uri="{C3380CC4-5D6E-409C-BE32-E72D297353CC}">
              <c16:uniqueId val="{00000001-5E0D-409E-842A-913D076F516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-5.23</c:v>
                </c:pt>
                <c:pt idx="1">
                  <c:v>-4.2300000000000004</c:v>
                </c:pt>
                <c:pt idx="2">
                  <c:v>-2</c:v>
                </c:pt>
                <c:pt idx="3">
                  <c:v>-2.2999999999999998</c:v>
                </c:pt>
                <c:pt idx="4">
                  <c:v>-3.14</c:v>
                </c:pt>
              </c:numCache>
            </c:numRef>
          </c:val>
          <c:smooth val="0"/>
          <c:extLst>
            <c:ext xmlns:c16="http://schemas.microsoft.com/office/drawing/2014/chart" uri="{C3380CC4-5D6E-409C-BE32-E72D297353CC}">
              <c16:uniqueId val="{00000002-5E0D-409E-842A-913D076F516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6FC-49B5-AF78-75A90EF39C1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6FC-49B5-AF78-75A90EF39C1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6FC-49B5-AF78-75A90EF39C16}"/>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0.01</c:v>
                </c:pt>
                <c:pt idx="2">
                  <c:v>#N/A</c:v>
                </c:pt>
                <c:pt idx="3">
                  <c:v>0.1</c:v>
                </c:pt>
                <c:pt idx="4">
                  <c:v>#N/A</c:v>
                </c:pt>
                <c:pt idx="5">
                  <c:v>0.1</c:v>
                </c:pt>
                <c:pt idx="6">
                  <c:v>#N/A</c:v>
                </c:pt>
                <c:pt idx="7">
                  <c:v>0.11</c:v>
                </c:pt>
                <c:pt idx="8">
                  <c:v>#N/A</c:v>
                </c:pt>
                <c:pt idx="9">
                  <c:v>0.11</c:v>
                </c:pt>
              </c:numCache>
            </c:numRef>
          </c:val>
          <c:extLst>
            <c:ext xmlns:c16="http://schemas.microsoft.com/office/drawing/2014/chart" uri="{C3380CC4-5D6E-409C-BE32-E72D297353CC}">
              <c16:uniqueId val="{00000003-F6FC-49B5-AF78-75A90EF39C16}"/>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0.14000000000000001</c:v>
                </c:pt>
                <c:pt idx="2">
                  <c:v>#N/A</c:v>
                </c:pt>
                <c:pt idx="3">
                  <c:v>0.13</c:v>
                </c:pt>
                <c:pt idx="4">
                  <c:v>#N/A</c:v>
                </c:pt>
                <c:pt idx="5">
                  <c:v>0.06</c:v>
                </c:pt>
                <c:pt idx="6">
                  <c:v>#N/A</c:v>
                </c:pt>
                <c:pt idx="7">
                  <c:v>7.0000000000000007E-2</c:v>
                </c:pt>
                <c:pt idx="8">
                  <c:v>#N/A</c:v>
                </c:pt>
                <c:pt idx="9">
                  <c:v>0.24</c:v>
                </c:pt>
              </c:numCache>
            </c:numRef>
          </c:val>
          <c:extLst>
            <c:ext xmlns:c16="http://schemas.microsoft.com/office/drawing/2014/chart" uri="{C3380CC4-5D6E-409C-BE32-E72D297353CC}">
              <c16:uniqueId val="{00000004-F6FC-49B5-AF78-75A90EF39C16}"/>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3.15</c:v>
                </c:pt>
                <c:pt idx="2">
                  <c:v>#N/A</c:v>
                </c:pt>
                <c:pt idx="3">
                  <c:v>2.98</c:v>
                </c:pt>
                <c:pt idx="4">
                  <c:v>#N/A</c:v>
                </c:pt>
                <c:pt idx="5">
                  <c:v>2.46</c:v>
                </c:pt>
                <c:pt idx="6">
                  <c:v>#N/A</c:v>
                </c:pt>
                <c:pt idx="7">
                  <c:v>1.19</c:v>
                </c:pt>
                <c:pt idx="8">
                  <c:v>#N/A</c:v>
                </c:pt>
                <c:pt idx="9">
                  <c:v>0.81</c:v>
                </c:pt>
              </c:numCache>
            </c:numRef>
          </c:val>
          <c:extLst>
            <c:ext xmlns:c16="http://schemas.microsoft.com/office/drawing/2014/chart" uri="{C3380CC4-5D6E-409C-BE32-E72D297353CC}">
              <c16:uniqueId val="{00000005-F6FC-49B5-AF78-75A90EF39C16}"/>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1.35</c:v>
                </c:pt>
                <c:pt idx="2">
                  <c:v>#N/A</c:v>
                </c:pt>
                <c:pt idx="3">
                  <c:v>1.94</c:v>
                </c:pt>
                <c:pt idx="4">
                  <c:v>#N/A</c:v>
                </c:pt>
                <c:pt idx="5">
                  <c:v>0.97</c:v>
                </c:pt>
                <c:pt idx="6">
                  <c:v>#N/A</c:v>
                </c:pt>
                <c:pt idx="7">
                  <c:v>1.89</c:v>
                </c:pt>
                <c:pt idx="8">
                  <c:v>#N/A</c:v>
                </c:pt>
                <c:pt idx="9">
                  <c:v>1.2</c:v>
                </c:pt>
              </c:numCache>
            </c:numRef>
          </c:val>
          <c:extLst>
            <c:ext xmlns:c16="http://schemas.microsoft.com/office/drawing/2014/chart" uri="{C3380CC4-5D6E-409C-BE32-E72D297353CC}">
              <c16:uniqueId val="{00000006-F6FC-49B5-AF78-75A90EF39C16}"/>
            </c:ext>
          </c:extLst>
        </c:ser>
        <c:ser>
          <c:idx val="7"/>
          <c:order val="7"/>
          <c:tx>
            <c:strRef>
              <c:f>データシート!$A$34</c:f>
              <c:strCache>
                <c:ptCount val="1"/>
                <c:pt idx="0">
                  <c:v>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0.73</c:v>
                </c:pt>
                <c:pt idx="2">
                  <c:v>#N/A</c:v>
                </c:pt>
                <c:pt idx="3">
                  <c:v>0.69</c:v>
                </c:pt>
                <c:pt idx="4">
                  <c:v>#N/A</c:v>
                </c:pt>
                <c:pt idx="5">
                  <c:v>0.41</c:v>
                </c:pt>
                <c:pt idx="6">
                  <c:v>#N/A</c:v>
                </c:pt>
                <c:pt idx="7">
                  <c:v>0.66</c:v>
                </c:pt>
                <c:pt idx="8">
                  <c:v>#N/A</c:v>
                </c:pt>
                <c:pt idx="9">
                  <c:v>2.84</c:v>
                </c:pt>
              </c:numCache>
            </c:numRef>
          </c:val>
          <c:extLst>
            <c:ext xmlns:c16="http://schemas.microsoft.com/office/drawing/2014/chart" uri="{C3380CC4-5D6E-409C-BE32-E72D297353CC}">
              <c16:uniqueId val="{00000007-F6FC-49B5-AF78-75A90EF39C1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4.72</c:v>
                </c:pt>
                <c:pt idx="2">
                  <c:v>#N/A</c:v>
                </c:pt>
                <c:pt idx="3">
                  <c:v>5.16</c:v>
                </c:pt>
                <c:pt idx="4">
                  <c:v>#N/A</c:v>
                </c:pt>
                <c:pt idx="5">
                  <c:v>3.66</c:v>
                </c:pt>
                <c:pt idx="6">
                  <c:v>#N/A</c:v>
                </c:pt>
                <c:pt idx="7">
                  <c:v>3.41</c:v>
                </c:pt>
                <c:pt idx="8">
                  <c:v>#N/A</c:v>
                </c:pt>
                <c:pt idx="9">
                  <c:v>4.33</c:v>
                </c:pt>
              </c:numCache>
            </c:numRef>
          </c:val>
          <c:extLst>
            <c:ext xmlns:c16="http://schemas.microsoft.com/office/drawing/2014/chart" uri="{C3380CC4-5D6E-409C-BE32-E72D297353CC}">
              <c16:uniqueId val="{00000008-F6FC-49B5-AF78-75A90EF39C16}"/>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17.98</c:v>
                </c:pt>
                <c:pt idx="2">
                  <c:v>#N/A</c:v>
                </c:pt>
                <c:pt idx="3">
                  <c:v>19.64</c:v>
                </c:pt>
                <c:pt idx="4">
                  <c:v>#N/A</c:v>
                </c:pt>
                <c:pt idx="5">
                  <c:v>20.53</c:v>
                </c:pt>
                <c:pt idx="6">
                  <c:v>#N/A</c:v>
                </c:pt>
                <c:pt idx="7">
                  <c:v>20.38</c:v>
                </c:pt>
                <c:pt idx="8">
                  <c:v>#N/A</c:v>
                </c:pt>
                <c:pt idx="9">
                  <c:v>20.149999999999999</c:v>
                </c:pt>
              </c:numCache>
            </c:numRef>
          </c:val>
          <c:extLst>
            <c:ext xmlns:c16="http://schemas.microsoft.com/office/drawing/2014/chart" uri="{C3380CC4-5D6E-409C-BE32-E72D297353CC}">
              <c16:uniqueId val="{00000009-F6FC-49B5-AF78-75A90EF39C1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846</c:v>
                </c:pt>
                <c:pt idx="5">
                  <c:v>804</c:v>
                </c:pt>
                <c:pt idx="8">
                  <c:v>802</c:v>
                </c:pt>
                <c:pt idx="11">
                  <c:v>828</c:v>
                </c:pt>
                <c:pt idx="14">
                  <c:v>822</c:v>
                </c:pt>
              </c:numCache>
            </c:numRef>
          </c:val>
          <c:extLst>
            <c:ext xmlns:c16="http://schemas.microsoft.com/office/drawing/2014/chart" uri="{C3380CC4-5D6E-409C-BE32-E72D297353CC}">
              <c16:uniqueId val="{00000000-B2EA-4E73-B075-535741BCC4C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2EA-4E73-B075-535741BCC4C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2EA-4E73-B075-535741BCC4C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38</c:v>
                </c:pt>
                <c:pt idx="3">
                  <c:v>36</c:v>
                </c:pt>
                <c:pt idx="6">
                  <c:v>34</c:v>
                </c:pt>
                <c:pt idx="9">
                  <c:v>35</c:v>
                </c:pt>
                <c:pt idx="12">
                  <c:v>27</c:v>
                </c:pt>
              </c:numCache>
            </c:numRef>
          </c:val>
          <c:extLst>
            <c:ext xmlns:c16="http://schemas.microsoft.com/office/drawing/2014/chart" uri="{C3380CC4-5D6E-409C-BE32-E72D297353CC}">
              <c16:uniqueId val="{00000003-B2EA-4E73-B075-535741BCC4C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206</c:v>
                </c:pt>
                <c:pt idx="3">
                  <c:v>193</c:v>
                </c:pt>
                <c:pt idx="6">
                  <c:v>162</c:v>
                </c:pt>
                <c:pt idx="9">
                  <c:v>198</c:v>
                </c:pt>
                <c:pt idx="12">
                  <c:v>207</c:v>
                </c:pt>
              </c:numCache>
            </c:numRef>
          </c:val>
          <c:extLst>
            <c:ext xmlns:c16="http://schemas.microsoft.com/office/drawing/2014/chart" uri="{C3380CC4-5D6E-409C-BE32-E72D297353CC}">
              <c16:uniqueId val="{00000004-B2EA-4E73-B075-535741BCC4C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2EA-4E73-B075-535741BCC4C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2EA-4E73-B075-535741BCC4C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892</c:v>
                </c:pt>
                <c:pt idx="3">
                  <c:v>923</c:v>
                </c:pt>
                <c:pt idx="6">
                  <c:v>948</c:v>
                </c:pt>
                <c:pt idx="9">
                  <c:v>975</c:v>
                </c:pt>
                <c:pt idx="12">
                  <c:v>965</c:v>
                </c:pt>
              </c:numCache>
            </c:numRef>
          </c:val>
          <c:extLst>
            <c:ext xmlns:c16="http://schemas.microsoft.com/office/drawing/2014/chart" uri="{C3380CC4-5D6E-409C-BE32-E72D297353CC}">
              <c16:uniqueId val="{00000007-B2EA-4E73-B075-535741BCC4C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290</c:v>
                </c:pt>
                <c:pt idx="2">
                  <c:v>#N/A</c:v>
                </c:pt>
                <c:pt idx="3">
                  <c:v>#N/A</c:v>
                </c:pt>
                <c:pt idx="4">
                  <c:v>348</c:v>
                </c:pt>
                <c:pt idx="5">
                  <c:v>#N/A</c:v>
                </c:pt>
                <c:pt idx="6">
                  <c:v>#N/A</c:v>
                </c:pt>
                <c:pt idx="7">
                  <c:v>342</c:v>
                </c:pt>
                <c:pt idx="8">
                  <c:v>#N/A</c:v>
                </c:pt>
                <c:pt idx="9">
                  <c:v>#N/A</c:v>
                </c:pt>
                <c:pt idx="10">
                  <c:v>380</c:v>
                </c:pt>
                <c:pt idx="11">
                  <c:v>#N/A</c:v>
                </c:pt>
                <c:pt idx="12">
                  <c:v>#N/A</c:v>
                </c:pt>
                <c:pt idx="13">
                  <c:v>377</c:v>
                </c:pt>
                <c:pt idx="14">
                  <c:v>#N/A</c:v>
                </c:pt>
              </c:numCache>
            </c:numRef>
          </c:val>
          <c:smooth val="0"/>
          <c:extLst>
            <c:ext xmlns:c16="http://schemas.microsoft.com/office/drawing/2014/chart" uri="{C3380CC4-5D6E-409C-BE32-E72D297353CC}">
              <c16:uniqueId val="{00000008-B2EA-4E73-B075-535741BCC4C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9186</c:v>
                </c:pt>
                <c:pt idx="5">
                  <c:v>9162</c:v>
                </c:pt>
                <c:pt idx="8">
                  <c:v>9215</c:v>
                </c:pt>
                <c:pt idx="11">
                  <c:v>9217</c:v>
                </c:pt>
                <c:pt idx="14">
                  <c:v>9149</c:v>
                </c:pt>
              </c:numCache>
            </c:numRef>
          </c:val>
          <c:extLst>
            <c:ext xmlns:c16="http://schemas.microsoft.com/office/drawing/2014/chart" uri="{C3380CC4-5D6E-409C-BE32-E72D297353CC}">
              <c16:uniqueId val="{00000000-4A33-49C1-9AB8-93C37A06F6B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2207</c:v>
                </c:pt>
                <c:pt idx="5">
                  <c:v>2150</c:v>
                </c:pt>
                <c:pt idx="8">
                  <c:v>2230</c:v>
                </c:pt>
                <c:pt idx="11">
                  <c:v>2222</c:v>
                </c:pt>
                <c:pt idx="14">
                  <c:v>2222</c:v>
                </c:pt>
              </c:numCache>
            </c:numRef>
          </c:val>
          <c:extLst>
            <c:ext xmlns:c16="http://schemas.microsoft.com/office/drawing/2014/chart" uri="{C3380CC4-5D6E-409C-BE32-E72D297353CC}">
              <c16:uniqueId val="{00000001-4A33-49C1-9AB8-93C37A06F6B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1059</c:v>
                </c:pt>
                <c:pt idx="5">
                  <c:v>1182</c:v>
                </c:pt>
                <c:pt idx="8">
                  <c:v>1633</c:v>
                </c:pt>
                <c:pt idx="11">
                  <c:v>1800</c:v>
                </c:pt>
                <c:pt idx="14">
                  <c:v>1771</c:v>
                </c:pt>
              </c:numCache>
            </c:numRef>
          </c:val>
          <c:extLst>
            <c:ext xmlns:c16="http://schemas.microsoft.com/office/drawing/2014/chart" uri="{C3380CC4-5D6E-409C-BE32-E72D297353CC}">
              <c16:uniqueId val="{00000002-4A33-49C1-9AB8-93C37A06F6B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A33-49C1-9AB8-93C37A06F6B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A33-49C1-9AB8-93C37A06F6B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A33-49C1-9AB8-93C37A06F6B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2653</c:v>
                </c:pt>
                <c:pt idx="3">
                  <c:v>2611</c:v>
                </c:pt>
                <c:pt idx="6">
                  <c:v>2592</c:v>
                </c:pt>
                <c:pt idx="9">
                  <c:v>2484</c:v>
                </c:pt>
                <c:pt idx="12">
                  <c:v>2489</c:v>
                </c:pt>
              </c:numCache>
            </c:numRef>
          </c:val>
          <c:extLst>
            <c:ext xmlns:c16="http://schemas.microsoft.com/office/drawing/2014/chart" uri="{C3380CC4-5D6E-409C-BE32-E72D297353CC}">
              <c16:uniqueId val="{00000006-4A33-49C1-9AB8-93C37A06F6B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272</c:v>
                </c:pt>
                <c:pt idx="3">
                  <c:v>248</c:v>
                </c:pt>
                <c:pt idx="6">
                  <c:v>242</c:v>
                </c:pt>
                <c:pt idx="9">
                  <c:v>211</c:v>
                </c:pt>
                <c:pt idx="12">
                  <c:v>255</c:v>
                </c:pt>
              </c:numCache>
            </c:numRef>
          </c:val>
          <c:extLst>
            <c:ext xmlns:c16="http://schemas.microsoft.com/office/drawing/2014/chart" uri="{C3380CC4-5D6E-409C-BE32-E72D297353CC}">
              <c16:uniqueId val="{00000007-4A33-49C1-9AB8-93C37A06F6B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3688</c:v>
                </c:pt>
                <c:pt idx="3">
                  <c:v>3687</c:v>
                </c:pt>
                <c:pt idx="6">
                  <c:v>3575</c:v>
                </c:pt>
                <c:pt idx="9">
                  <c:v>3463</c:v>
                </c:pt>
                <c:pt idx="12">
                  <c:v>3490</c:v>
                </c:pt>
              </c:numCache>
            </c:numRef>
          </c:val>
          <c:extLst>
            <c:ext xmlns:c16="http://schemas.microsoft.com/office/drawing/2014/chart" uri="{C3380CC4-5D6E-409C-BE32-E72D297353CC}">
              <c16:uniqueId val="{00000008-4A33-49C1-9AB8-93C37A06F6B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A33-49C1-9AB8-93C37A06F6B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10096</c:v>
                </c:pt>
                <c:pt idx="3">
                  <c:v>9888</c:v>
                </c:pt>
                <c:pt idx="6">
                  <c:v>9806</c:v>
                </c:pt>
                <c:pt idx="9">
                  <c:v>9578</c:v>
                </c:pt>
                <c:pt idx="12">
                  <c:v>9228</c:v>
                </c:pt>
              </c:numCache>
            </c:numRef>
          </c:val>
          <c:extLst>
            <c:ext xmlns:c16="http://schemas.microsoft.com/office/drawing/2014/chart" uri="{C3380CC4-5D6E-409C-BE32-E72D297353CC}">
              <c16:uniqueId val="{0000000A-4A33-49C1-9AB8-93C37A06F6B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4258</c:v>
                </c:pt>
                <c:pt idx="2">
                  <c:v>#N/A</c:v>
                </c:pt>
                <c:pt idx="3">
                  <c:v>#N/A</c:v>
                </c:pt>
                <c:pt idx="4">
                  <c:v>3940</c:v>
                </c:pt>
                <c:pt idx="5">
                  <c:v>#N/A</c:v>
                </c:pt>
                <c:pt idx="6">
                  <c:v>#N/A</c:v>
                </c:pt>
                <c:pt idx="7">
                  <c:v>3137</c:v>
                </c:pt>
                <c:pt idx="8">
                  <c:v>#N/A</c:v>
                </c:pt>
                <c:pt idx="9">
                  <c:v>#N/A</c:v>
                </c:pt>
                <c:pt idx="10">
                  <c:v>2497</c:v>
                </c:pt>
                <c:pt idx="11">
                  <c:v>#N/A</c:v>
                </c:pt>
                <c:pt idx="12">
                  <c:v>#N/A</c:v>
                </c:pt>
                <c:pt idx="13">
                  <c:v>2320</c:v>
                </c:pt>
                <c:pt idx="14">
                  <c:v>#N/A</c:v>
                </c:pt>
              </c:numCache>
            </c:numRef>
          </c:val>
          <c:smooth val="0"/>
          <c:extLst>
            <c:ext xmlns:c16="http://schemas.microsoft.com/office/drawing/2014/chart" uri="{C3380CC4-5D6E-409C-BE32-E72D297353CC}">
              <c16:uniqueId val="{0000000B-4A33-49C1-9AB8-93C37A06F6B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809</c:v>
                </c:pt>
                <c:pt idx="1">
                  <c:v>845</c:v>
                </c:pt>
                <c:pt idx="2">
                  <c:v>751</c:v>
                </c:pt>
              </c:numCache>
            </c:numRef>
          </c:val>
          <c:extLst>
            <c:ext xmlns:c16="http://schemas.microsoft.com/office/drawing/2014/chart" uri="{C3380CC4-5D6E-409C-BE32-E72D297353CC}">
              <c16:uniqueId val="{00000000-F83C-4434-B529-2BBF621E102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c:v>
                </c:pt>
                <c:pt idx="1">
                  <c:v>2</c:v>
                </c:pt>
                <c:pt idx="2">
                  <c:v>2</c:v>
                </c:pt>
              </c:numCache>
            </c:numRef>
          </c:val>
          <c:extLst>
            <c:ext xmlns:c16="http://schemas.microsoft.com/office/drawing/2014/chart" uri="{C3380CC4-5D6E-409C-BE32-E72D297353CC}">
              <c16:uniqueId val="{00000001-F83C-4434-B529-2BBF621E102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153</c:v>
                </c:pt>
                <c:pt idx="1">
                  <c:v>152</c:v>
                </c:pt>
                <c:pt idx="2">
                  <c:v>152</c:v>
                </c:pt>
              </c:numCache>
            </c:numRef>
          </c:val>
          <c:extLst>
            <c:ext xmlns:c16="http://schemas.microsoft.com/office/drawing/2014/chart" uri="{C3380CC4-5D6E-409C-BE32-E72D297353CC}">
              <c16:uniqueId val="{00000002-F83C-4434-B529-2BBF621E102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{A41BF99B-EB62-4484-B9B7-E488722C9C76}</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3C26-4A94-B50A-46D40C279F4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{7106012C-1ED9-4F6D-B144-173340A17D66}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C26-4A94-B50A-46D40C279F4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{1625508E-E3D4-4988-9647-40767A422722}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C26-4A94-B50A-46D40C279F4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{54A42F2D-FFCB-4118-A120-95EF98E78DF0}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C26-4A94-B50A-46D40C279F4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{6B019853-7EE3-4DE8-AA5F-A47213EF5E47}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C26-4A94-B50A-46D40C279F44}"/>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{BBDC6E04-992C-471C-93A1-47FBF7875D1A}</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3C26-4A94-B50A-46D40C279F44}"/>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{5F539E88-F588-4C80-AEE8-144F1D2336E2}</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3C26-4A94-B50A-46D40C279F44}"/>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{E08BD3BA-5C94-4C47-AE5A-C58DD0A2D6B5}</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3C26-4A94-B50A-46D40C279F44}"/>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{85AD2859-8EA5-40F1-B179-221DEFD43931}</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3C26-4A94-B50A-46D40C279F4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57.2</c:v>
                </c:pt>
                <c:pt idx="8">
                  <c:v>73</c:v>
                </c:pt>
                <c:pt idx="16">
                  <c:v>73.599999999999994</c:v>
                </c:pt>
                <c:pt idx="24">
                  <c:v>74.8</c:v>
                </c:pt>
                <c:pt idx="32">
                  <c:v>76.3</c:v>
                </c:pt>
              </c:numCache>
            </c:numRef>
          </c:xVal>
          <c:yVal>
            <c:numRef>
              <c:f>公会計指標分析・財政指標組合せ分析表!$BP$51:$DC$51</c:f>
              <c:numCache>
                <c:formatCode>#,##0.0;"▲ "#,##0.0</c:formatCode>
                <c:ptCount val="40"/>
                <c:pt idx="0">
                  <c:v>74.400000000000006</c:v>
                </c:pt>
                <c:pt idx="8">
                  <c:v>70.099999999999994</c:v>
                </c:pt>
                <c:pt idx="16">
                  <c:v>55.9</c:v>
                </c:pt>
                <c:pt idx="24">
                  <c:v>44</c:v>
                </c:pt>
                <c:pt idx="32">
                  <c:v>41.3</c:v>
                </c:pt>
              </c:numCache>
            </c:numRef>
          </c:yVal>
          <c:smooth val="0"/>
          <c:extLst>
            <c:ext xmlns:c16="http://schemas.microsoft.com/office/drawing/2014/chart" uri="{C3380CC4-5D6E-409C-BE32-E72D297353CC}">
              <c16:uniqueId val="{00000009-3C26-4A94-B50A-46D40C279F4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{AE998D6A-CF38-41A0-A6A0-C786B14F07E9}</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3C26-4A94-B50A-46D40C279F4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{7D1B2501-CE18-404D-AB01-E3CC1E7EAF98}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C26-4A94-B50A-46D40C279F4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{5A963866-C33B-43DA-9312-5A8C7C8356F4}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C26-4A94-B50A-46D40C279F4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{E786B281-427C-43EC-A398-3CC356F7EC02}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C26-4A94-B50A-46D40C279F4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{AA53B7A7-2A42-4F27-BA54-EA2986B02357}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C26-4A94-B50A-46D40C279F44}"/>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{F96E8809-C956-4E1E-BD31-AEE879D1EB88}</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3C26-4A94-B50A-46D40C279F44}"/>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{2C2EFCD3-D96F-409D-B6A9-82EA739C44F0}</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3C26-4A94-B50A-46D40C279F44}"/>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{3A5428D2-87A4-420A-86CC-623DA29D3DF3}</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3C26-4A94-B50A-46D40C279F44}"/>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{DD10CC23-1392-4530-AC20-DB17549C3E23}</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3C26-4A94-B50A-46D40C279F4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53.4</c:v>
                </c:pt>
                <c:pt idx="8">
                  <c:v>56.1</c:v>
                </c:pt>
                <c:pt idx="16">
                  <c:v>58.1</c:v>
                </c:pt>
                <c:pt idx="24">
                  <c:v>59.4</c:v>
                </c:pt>
                <c:pt idx="32">
                  <c:v>60.7</c:v>
                </c:pt>
              </c:numCache>
            </c:numRef>
          </c:xVal>
          <c:yVal>
            <c:numRef>
              <c:f>公会計指標分析・財政指標組合せ分析表!$BP$55:$DC$55</c:f>
              <c:numCache>
                <c:formatCode>#,##0.0;"▲ "#,##0.0</c:formatCode>
                <c:ptCount val="40"/>
                <c:pt idx="0">
                  <c:v>13</c:v>
                </c:pt>
                <c:pt idx="8">
                  <c:v>21</c:v>
                </c:pt>
                <c:pt idx="16">
                  <c:v>20.2</c:v>
                </c:pt>
                <c:pt idx="24">
                  <c:v>18.3</c:v>
                </c:pt>
                <c:pt idx="32">
                  <c:v>20.3</c:v>
                </c:pt>
              </c:numCache>
            </c:numRef>
          </c:yVal>
          <c:smooth val="0"/>
          <c:extLst>
            <c:ext xmlns:c16="http://schemas.microsoft.com/office/drawing/2014/chart" uri="{C3380CC4-5D6E-409C-BE32-E72D297353CC}">
              <c16:uniqueId val="{00000013-3C26-4A94-B50A-46D40C279F44}"/>
            </c:ext>
          </c:extLst>
        </c:ser>
        <c:dLbls>
          <c:showLegendKey val="0"/>
          <c:showVal val="1"/>
          <c:showCatName val="0"/>
          <c:showSerName val="0"/>
          <c:showPercent val="0"/>
          <c:showBubbleSize val="0"/>
        </c:dLbls>
        <c:axId val="46179840"/>
        <c:axId val="46181760"/>
      </c:scatterChart>
      <c:valAx>
        <c:axId val="46179840"/>
        <c:scaling>
          <c:orientation val="minMax"/>
          <c:max val="79"/>
          <c:min val="5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85"/>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{D29E35F7-20DB-4D83-A6AD-3214F7BF6073}</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EC2A-4A17-8546-71435EB19E9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{3C345479-341D-4982-9EB6-5EE86189367C}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C2A-4A17-8546-71435EB19E9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{EBFE6CEF-9B32-4AA3-9E09-7BC43B9C9A5D}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C2A-4A17-8546-71435EB19E9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{B094F33C-72EC-445B-A4DD-BB07B0A5C3B7}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C2A-4A17-8546-71435EB19E9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{50130AF8-77A5-4002-801C-0413A1312B40}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C2A-4A17-8546-71435EB19E9C}"/>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{51580E1D-2DFF-47D5-B9B0-53B76FA26148}</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EC2A-4A17-8546-71435EB19E9C}"/>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{0E03DA08-92BC-4B88-BAD9-92CD3AAF8080}</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EC2A-4A17-8546-71435EB19E9C}"/>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{BCA6E3EC-0CCB-4B35-9336-7566A7DF1264}</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EC2A-4A17-8546-71435EB19E9C}"/>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{AB05439A-043C-492A-A15B-41EAE2E0A577}</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EC2A-4A17-8546-71435EB19E9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3.8</c:v>
                </c:pt>
                <c:pt idx="8">
                  <c:v>4.7</c:v>
                </c:pt>
                <c:pt idx="16">
                  <c:v>5.7</c:v>
                </c:pt>
                <c:pt idx="24">
                  <c:v>6.3</c:v>
                </c:pt>
                <c:pt idx="32">
                  <c:v>6.5</c:v>
                </c:pt>
              </c:numCache>
            </c:numRef>
          </c:xVal>
          <c:yVal>
            <c:numRef>
              <c:f>公会計指標分析・財政指標組合せ分析表!$BP$73:$DC$73</c:f>
              <c:numCache>
                <c:formatCode>#,##0.0;"▲ "#,##0.0</c:formatCode>
                <c:ptCount val="40"/>
                <c:pt idx="0">
                  <c:v>74.400000000000006</c:v>
                </c:pt>
                <c:pt idx="8">
                  <c:v>70.099999999999994</c:v>
                </c:pt>
                <c:pt idx="16">
                  <c:v>55.9</c:v>
                </c:pt>
                <c:pt idx="24">
                  <c:v>44</c:v>
                </c:pt>
                <c:pt idx="32">
                  <c:v>41.3</c:v>
                </c:pt>
              </c:numCache>
            </c:numRef>
          </c:yVal>
          <c:smooth val="0"/>
          <c:extLst>
            <c:ext xmlns:c16="http://schemas.microsoft.com/office/drawing/2014/chart" uri="{C3380CC4-5D6E-409C-BE32-E72D297353CC}">
              <c16:uniqueId val="{00000009-EC2A-4A17-8546-71435EB19E9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{1C8DFA81-70FC-41B8-A084-DC8A1582645A}</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EC2A-4A17-8546-71435EB19E9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{BE0BFAB6-7501-439C-B08B-A9609E69BAA7}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C2A-4A17-8546-71435EB19E9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{CAAD5E64-CCE9-4B56-A5FE-96B14E9B81E3}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C2A-4A17-8546-71435EB19E9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{2A318027-69E6-4735-901F-AD3969FA00E6}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C2A-4A17-8546-71435EB19E9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{23B56273-FEEF-4FBB-BAAC-1A3D6385D282}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C2A-4A17-8546-71435EB19E9C}"/>
                </c:ext>
              </c:extLst>
            </c:dLbl>
            <c:dLbl>
              <c:idx val="8"/>
              <c:layout>
                <c:manualLayout>
                  <c:x val="-4.5160355153971272E-2"/>
                  <c:y val="-6.8189446314046026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{CE1686C3-DC4A-4931-8DE4-81845283F0C5}</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EC2A-4A17-8546-71435EB19E9C}"/>
                </c:ext>
              </c:extLst>
            </c:dLbl>
            <c:dLbl>
              <c:idx val="16"/>
              <c:layout>
                <c:manualLayout>
                  <c:x val="-1.8235628084249993E-2"/>
                  <c:y val="-6.9198757181108198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{92A885BA-62E1-45EF-BBF6-DCBEE351A3D8}</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EC2A-4A17-8546-71435EB19E9C}"/>
                </c:ext>
              </c:extLst>
            </c:dLbl>
            <c:dLbl>
              <c:idx val="24"/>
              <c:layout>
                <c:manualLayout>
                  <c:x val="-3.1697991619110633E-2"/>
                  <c:y val="-4.9861909012012408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{2608F65D-198C-4864-A681-419837D33CE2}</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EC2A-4A17-8546-71435EB19E9C}"/>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{81A881C2-3309-4C64-9852-7091A44F6725}</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EC2A-4A17-8546-71435EB19E9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6.8</c:v>
                </c:pt>
                <c:pt idx="24">
                  <c:v>6.8</c:v>
                </c:pt>
                <c:pt idx="32">
                  <c:v>6.6</c:v>
                </c:pt>
              </c:numCache>
            </c:numRef>
          </c:xVal>
          <c:yVal>
            <c:numRef>
              <c:f>公会計指標分析・財政指標組合せ分析表!$BP$77:$DC$77</c:f>
              <c:numCache>
                <c:formatCode>#,##0.0;"▲ "#,##0.0</c:formatCode>
                <c:ptCount val="40"/>
                <c:pt idx="0">
                  <c:v>13</c:v>
                </c:pt>
                <c:pt idx="8">
                  <c:v>21</c:v>
                </c:pt>
                <c:pt idx="16">
                  <c:v>20.2</c:v>
                </c:pt>
                <c:pt idx="24">
                  <c:v>18.3</c:v>
                </c:pt>
                <c:pt idx="32">
                  <c:v>20.3</c:v>
                </c:pt>
              </c:numCache>
            </c:numRef>
          </c:yVal>
          <c:smooth val="0"/>
          <c:extLst>
            <c:ext xmlns:c16="http://schemas.microsoft.com/office/drawing/2014/chart" uri="{C3380CC4-5D6E-409C-BE32-E72D297353CC}">
              <c16:uniqueId val="{00000013-EC2A-4A17-8546-71435EB19E9C}"/>
            </c:ext>
          </c:extLst>
        </c:ser>
        <c:dLbls>
          <c:showLegendKey val="0"/>
          <c:showVal val="1"/>
          <c:showCatName val="0"/>
          <c:showSerName val="0"/>
          <c:showPercent val="0"/>
          <c:showBubbleSize val="0"/>
        </c:dLbls>
        <c:axId val="84219776"/>
        <c:axId val="84234240"/>
      </c:scatterChart>
      <c:valAx>
        <c:axId val="84219776"/>
        <c:scaling>
          <c:orientation val="minMax"/>
          <c:max val="7.1"/>
          <c:min val="3.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85"/>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埼玉県小川町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29,628
29,321
60.36
9,067,032
8,753,438
273,162
6,307,908
9,228,449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41.3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財政力指数は</a:t>
          </a:r>
          <a:r>
            <a:rPr kumimoji="1" lang="en-US" altLang="ja-JP" sz="1050">
              <a:latin typeface="ＭＳ Ｐゴシック" panose="020B0600070205080204" pitchFamily="50" charset="-128"/>
              <a:ea typeface="ＭＳ Ｐゴシック" panose="020B0600070205080204" pitchFamily="50" charset="-128"/>
            </a:rPr>
            <a:t>0.68</a:t>
          </a:r>
          <a:r>
            <a:rPr kumimoji="1" lang="ja-JP" altLang="en-US" sz="1050">
              <a:latin typeface="ＭＳ Ｐゴシック" panose="020B0600070205080204" pitchFamily="50" charset="-128"/>
              <a:ea typeface="ＭＳ Ｐゴシック" panose="020B0600070205080204" pitchFamily="50" charset="-128"/>
            </a:rPr>
            <a:t>であり、前年度比</a:t>
          </a:r>
          <a:r>
            <a:rPr kumimoji="1" lang="en-US" altLang="ja-JP" sz="1050">
              <a:latin typeface="ＭＳ Ｐゴシック" panose="020B0600070205080204" pitchFamily="50" charset="-128"/>
              <a:ea typeface="ＭＳ Ｐゴシック" panose="020B0600070205080204" pitchFamily="50" charset="-128"/>
            </a:rPr>
            <a:t>0.1</a:t>
          </a:r>
          <a:r>
            <a:rPr kumimoji="1" lang="ja-JP" altLang="en-US" sz="1050">
              <a:latin typeface="ＭＳ Ｐゴシック" panose="020B0600070205080204" pitchFamily="50" charset="-128"/>
              <a:ea typeface="ＭＳ Ｐゴシック" panose="020B0600070205080204" pitchFamily="50" charset="-128"/>
            </a:rPr>
            <a:t>ポイントの下落となった。類似団体平均と比較し、</a:t>
          </a:r>
          <a:r>
            <a:rPr kumimoji="1" lang="en-US" altLang="ja-JP" sz="1050">
              <a:latin typeface="ＭＳ Ｐゴシック" panose="020B0600070205080204" pitchFamily="50" charset="-128"/>
              <a:ea typeface="ＭＳ Ｐゴシック" panose="020B0600070205080204" pitchFamily="50" charset="-128"/>
            </a:rPr>
            <a:t>0.1</a:t>
          </a:r>
          <a:r>
            <a:rPr kumimoji="1" lang="ja-JP" altLang="en-US" sz="1050">
              <a:latin typeface="ＭＳ Ｐゴシック" panose="020B0600070205080204" pitchFamily="50" charset="-128"/>
              <a:ea typeface="ＭＳ Ｐゴシック" panose="020B0600070205080204" pitchFamily="50" charset="-128"/>
            </a:rPr>
            <a:t>ポイント上回っている状況である。</a:t>
          </a:r>
        </a:p>
        <a:p>
          <a:endParaRPr kumimoji="1" lang="ja-JP" altLang="en-US" sz="1050">
            <a:latin typeface="ＭＳ Ｐゴシック" panose="020B0600070205080204" pitchFamily="50" charset="-128"/>
            <a:ea typeface="ＭＳ Ｐゴシック" panose="020B0600070205080204" pitchFamily="50" charset="-128"/>
          </a:endParaRPr>
        </a:p>
        <a:p>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　個人住民税が減少したこと等に伴い、基準財政収入額は前年度比</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37,823</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千円の減になるとともに、高齢者福祉費や公債費（主に臨時財政対策債償還費）等が増加したことで基準財政需要額は前年度比</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43,712</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千円の増となったことで前年度比で</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ポイントの下落となった（当該数値は３か年平均の数値）。</a:t>
          </a:r>
          <a:endParaRPr kumimoji="1" lang="en-US" altLang="ja-JP" sz="105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　自主財源である町税の減少傾向は変わらないことから、引き続き事務事業の見直しを図るとともに、町税等の収納強化、未利用財産の活用及び売却、企業誘致の推進等により歳入の確保に努める。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142522</xdr:rowOff>
    </xdr:from>
    <xdr:to>
      <xdr:col>23</xdr:col>
      <xdr:colOff>133350</xdr:colOff>
      <xdr:row>45</xdr:row>
      <xdr:rowOff>114300</xdr:rowOff>
    </xdr:to>
    <xdr:cxnSp macro="">
      <xdr:nvCxnSpPr>
        <xdr:cNvPr id="64" name="直線コネクタ 63"/>
        <xdr:cNvCxnSpPr/>
      </xdr:nvCxnSpPr>
      <xdr:spPr>
        <a:xfrm flipV="1">
          <a:off x="4953000" y="6314722"/>
          <a:ext cx="0" cy="15148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57449</xdr:rowOff>
    </xdr:from>
    <xdr:ext cx="762000" cy="259045"/>
    <xdr:sp macro="" textlink="">
      <xdr:nvSpPr>
        <xdr:cNvPr id="67" name="財政力最大値テキスト"/>
        <xdr:cNvSpPr txBox="1"/>
      </xdr:nvSpPr>
      <xdr:spPr>
        <a:xfrm>
          <a:off x="5041900" y="60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142522</xdr:rowOff>
    </xdr:from>
    <xdr:to>
      <xdr:col>24</xdr:col>
      <xdr:colOff>12700</xdr:colOff>
      <xdr:row>36</xdr:row>
      <xdr:rowOff>142522</xdr:rowOff>
    </xdr:to>
    <xdr:cxnSp macro="">
      <xdr:nvCxnSpPr>
        <xdr:cNvPr id="68" name="直線コネクタ 67"/>
        <xdr:cNvCxnSpPr/>
      </xdr:nvCxnSpPr>
      <xdr:spPr>
        <a:xfrm>
          <a:off x="4864100" y="631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65617</xdr:rowOff>
    </xdr:from>
    <xdr:to>
      <xdr:col>23</xdr:col>
      <xdr:colOff>133350</xdr:colOff>
      <xdr:row>42</xdr:row>
      <xdr:rowOff>79022</xdr:rowOff>
    </xdr:to>
    <xdr:cxnSp macro="">
      <xdr:nvCxnSpPr>
        <xdr:cNvPr id="69" name="直線コネクタ 68"/>
        <xdr:cNvCxnSpPr/>
      </xdr:nvCxnSpPr>
      <xdr:spPr>
        <a:xfrm>
          <a:off x="4114800" y="7266517"/>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13705</xdr:rowOff>
    </xdr:from>
    <xdr:ext cx="762000" cy="259045"/>
    <xdr:sp macro="" textlink="">
      <xdr:nvSpPr>
        <xdr:cNvPr id="70" name="財政力平均値テキスト"/>
        <xdr:cNvSpPr txBox="1"/>
      </xdr:nvSpPr>
      <xdr:spPr>
        <a:xfrm>
          <a:off x="5041900" y="7214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1" name="フローチャート: 判断 70"/>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65617</xdr:rowOff>
    </xdr:from>
    <xdr:to>
      <xdr:col>19</xdr:col>
      <xdr:colOff>133350</xdr:colOff>
      <xdr:row>42</xdr:row>
      <xdr:rowOff>65617</xdr:rowOff>
    </xdr:to>
    <xdr:cxnSp macro="">
      <xdr:nvCxnSpPr>
        <xdr:cNvPr id="72" name="直線コネクタ 71"/>
        <xdr:cNvCxnSpPr/>
      </xdr:nvCxnSpPr>
      <xdr:spPr>
        <a:xfrm>
          <a:off x="3225800" y="72665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128005</xdr:rowOff>
    </xdr:from>
    <xdr:ext cx="736600" cy="259045"/>
    <xdr:sp macro="" textlink="">
      <xdr:nvSpPr>
        <xdr:cNvPr id="74" name="テキスト ボックス 73"/>
        <xdr:cNvSpPr txBox="1"/>
      </xdr:nvSpPr>
      <xdr:spPr>
        <a:xfrm>
          <a:off x="3733800" y="732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65617</xdr:rowOff>
    </xdr:from>
    <xdr:to>
      <xdr:col>15</xdr:col>
      <xdr:colOff>82550</xdr:colOff>
      <xdr:row>42</xdr:row>
      <xdr:rowOff>65617</xdr:rowOff>
    </xdr:to>
    <xdr:cxnSp macro="">
      <xdr:nvCxnSpPr>
        <xdr:cNvPr id="75" name="直線コネクタ 74"/>
        <xdr:cNvCxnSpPr/>
      </xdr:nvCxnSpPr>
      <xdr:spPr>
        <a:xfrm>
          <a:off x="2336800" y="72665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6" name="フローチャート: 判断 75"/>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77" name="テキスト ボックス 76"/>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65617</xdr:rowOff>
    </xdr:from>
    <xdr:to>
      <xdr:col>11</xdr:col>
      <xdr:colOff>31750</xdr:colOff>
      <xdr:row>42</xdr:row>
      <xdr:rowOff>65617</xdr:rowOff>
    </xdr:to>
    <xdr:cxnSp macro="">
      <xdr:nvCxnSpPr>
        <xdr:cNvPr id="78" name="直線コネクタ 77"/>
        <xdr:cNvCxnSpPr/>
      </xdr:nvCxnSpPr>
      <xdr:spPr>
        <a:xfrm>
          <a:off x="1447800" y="72665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68439</xdr:rowOff>
    </xdr:from>
    <xdr:to>
      <xdr:col>11</xdr:col>
      <xdr:colOff>82550</xdr:colOff>
      <xdr:row>42</xdr:row>
      <xdr:rowOff>170039</xdr:rowOff>
    </xdr:to>
    <xdr:sp macro="" textlink="">
      <xdr:nvSpPr>
        <xdr:cNvPr id="79" name="フローチャート: 判断 78"/>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154816</xdr:rowOff>
    </xdr:from>
    <xdr:ext cx="762000" cy="259045"/>
    <xdr:sp macro="" textlink="">
      <xdr:nvSpPr>
        <xdr:cNvPr id="80" name="テキスト ボックス 79"/>
        <xdr:cNvSpPr txBox="1"/>
      </xdr:nvSpPr>
      <xdr:spPr>
        <a:xfrm>
          <a:off x="1955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82" name="テキスト ボックス 81"/>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28222</xdr:rowOff>
    </xdr:from>
    <xdr:to>
      <xdr:col>23</xdr:col>
      <xdr:colOff>184150</xdr:colOff>
      <xdr:row>42</xdr:row>
      <xdr:rowOff>129822</xdr:rowOff>
    </xdr:to>
    <xdr:sp macro="" textlink="">
      <xdr:nvSpPr>
        <xdr:cNvPr id="88" name="楕円 87"/>
        <xdr:cNvSpPr/>
      </xdr:nvSpPr>
      <xdr:spPr>
        <a:xfrm>
          <a:off x="49022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44749</xdr:rowOff>
    </xdr:from>
    <xdr:ext cx="762000" cy="259045"/>
    <xdr:sp macro="" textlink="">
      <xdr:nvSpPr>
        <xdr:cNvPr id="89" name="財政力該当値テキスト"/>
        <xdr:cNvSpPr txBox="1"/>
      </xdr:nvSpPr>
      <xdr:spPr>
        <a:xfrm>
          <a:off x="5041900" y="7074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14817</xdr:rowOff>
    </xdr:from>
    <xdr:to>
      <xdr:col>19</xdr:col>
      <xdr:colOff>184150</xdr:colOff>
      <xdr:row>42</xdr:row>
      <xdr:rowOff>116417</xdr:rowOff>
    </xdr:to>
    <xdr:sp macro="" textlink="">
      <xdr:nvSpPr>
        <xdr:cNvPr id="90" name="楕円 89"/>
        <xdr:cNvSpPr/>
      </xdr:nvSpPr>
      <xdr:spPr>
        <a:xfrm>
          <a:off x="4064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126594</xdr:rowOff>
    </xdr:from>
    <xdr:ext cx="736600" cy="259045"/>
    <xdr:sp macro="" textlink="">
      <xdr:nvSpPr>
        <xdr:cNvPr id="91" name="テキスト ボックス 90"/>
        <xdr:cNvSpPr txBox="1"/>
      </xdr:nvSpPr>
      <xdr:spPr>
        <a:xfrm>
          <a:off x="3733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14817</xdr:rowOff>
    </xdr:from>
    <xdr:to>
      <xdr:col>15</xdr:col>
      <xdr:colOff>133350</xdr:colOff>
      <xdr:row>42</xdr:row>
      <xdr:rowOff>116417</xdr:rowOff>
    </xdr:to>
    <xdr:sp macro="" textlink="">
      <xdr:nvSpPr>
        <xdr:cNvPr id="92" name="楕円 91"/>
        <xdr:cNvSpPr/>
      </xdr:nvSpPr>
      <xdr:spPr>
        <a:xfrm>
          <a:off x="3175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126594</xdr:rowOff>
    </xdr:from>
    <xdr:ext cx="762000" cy="259045"/>
    <xdr:sp macro="" textlink="">
      <xdr:nvSpPr>
        <xdr:cNvPr id="93" name="テキスト ボックス 92"/>
        <xdr:cNvSpPr txBox="1"/>
      </xdr:nvSpPr>
      <xdr:spPr>
        <a:xfrm>
          <a:off x="2844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14817</xdr:rowOff>
    </xdr:from>
    <xdr:to>
      <xdr:col>11</xdr:col>
      <xdr:colOff>82550</xdr:colOff>
      <xdr:row>42</xdr:row>
      <xdr:rowOff>116417</xdr:rowOff>
    </xdr:to>
    <xdr:sp macro="" textlink="">
      <xdr:nvSpPr>
        <xdr:cNvPr id="94" name="楕円 93"/>
        <xdr:cNvSpPr/>
      </xdr:nvSpPr>
      <xdr:spPr>
        <a:xfrm>
          <a:off x="2286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126594</xdr:rowOff>
    </xdr:from>
    <xdr:ext cx="762000" cy="259045"/>
    <xdr:sp macro="" textlink="">
      <xdr:nvSpPr>
        <xdr:cNvPr id="95" name="テキスト ボックス 94"/>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14817</xdr:rowOff>
    </xdr:from>
    <xdr:to>
      <xdr:col>7</xdr:col>
      <xdr:colOff>31750</xdr:colOff>
      <xdr:row>42</xdr:row>
      <xdr:rowOff>116417</xdr:rowOff>
    </xdr:to>
    <xdr:sp macro="" textlink="">
      <xdr:nvSpPr>
        <xdr:cNvPr id="96" name="楕円 95"/>
        <xdr:cNvSpPr/>
      </xdr:nvSpPr>
      <xdr:spPr>
        <a:xfrm>
          <a:off x="1397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126594</xdr:rowOff>
    </xdr:from>
    <xdr:ext cx="762000" cy="259045"/>
    <xdr:sp macro="" textlink="">
      <xdr:nvSpPr>
        <xdr:cNvPr id="97" name="テキスト ボックス 96"/>
        <xdr:cNvSpPr txBox="1"/>
      </xdr:nvSpPr>
      <xdr:spPr>
        <a:xfrm>
          <a:off x="1066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経常収支比率は</a:t>
          </a:r>
          <a:r>
            <a:rPr kumimoji="1" lang="en-US" altLang="ja-JP" sz="1050">
              <a:latin typeface="ＭＳ Ｐゴシック" panose="020B0600070205080204" pitchFamily="50" charset="-128"/>
              <a:ea typeface="ＭＳ Ｐゴシック" panose="020B0600070205080204" pitchFamily="50" charset="-128"/>
            </a:rPr>
            <a:t>92.4</a:t>
          </a:r>
          <a:r>
            <a:rPr kumimoji="1" lang="ja-JP" altLang="en-US" sz="1050">
              <a:latin typeface="ＭＳ Ｐゴシック" panose="020B0600070205080204" pitchFamily="50" charset="-128"/>
              <a:ea typeface="ＭＳ Ｐゴシック" panose="020B0600070205080204" pitchFamily="50" charset="-128"/>
            </a:rPr>
            <a:t>％であり、前年度比</a:t>
          </a:r>
          <a:r>
            <a:rPr kumimoji="1" lang="en-US" altLang="ja-JP" sz="1050">
              <a:latin typeface="ＭＳ Ｐゴシック" panose="020B0600070205080204" pitchFamily="50" charset="-128"/>
              <a:ea typeface="ＭＳ Ｐゴシック" panose="020B0600070205080204" pitchFamily="50" charset="-128"/>
            </a:rPr>
            <a:t>0.6</a:t>
          </a:r>
          <a:r>
            <a:rPr kumimoji="1" lang="ja-JP" altLang="en-US" sz="1050">
              <a:latin typeface="ＭＳ Ｐゴシック" panose="020B0600070205080204" pitchFamily="50" charset="-128"/>
              <a:ea typeface="ＭＳ Ｐゴシック" panose="020B0600070205080204" pitchFamily="50" charset="-128"/>
            </a:rPr>
            <a:t>ポイント上昇（悪化）した。類似団体平均と比較し、</a:t>
          </a:r>
          <a:r>
            <a:rPr kumimoji="1" lang="en-US" altLang="ja-JP" sz="1050">
              <a:latin typeface="ＭＳ Ｐゴシック" panose="020B0600070205080204" pitchFamily="50" charset="-128"/>
              <a:ea typeface="ＭＳ Ｐゴシック" panose="020B0600070205080204" pitchFamily="50" charset="-128"/>
            </a:rPr>
            <a:t>0.9</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ポイント上回っている状況である。</a:t>
          </a:r>
          <a:endParaRPr kumimoji="1" lang="ja-JP" altLang="en-US" sz="1050" b="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ja-JP" altLang="en-US" sz="1050" b="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050" b="0">
              <a:solidFill>
                <a:sysClr val="windowText" lastClr="000000"/>
              </a:solidFill>
              <a:latin typeface="ＭＳ Ｐゴシック" panose="020B0600070205080204" pitchFamily="50" charset="-128"/>
              <a:ea typeface="ＭＳ Ｐゴシック" panose="020B0600070205080204" pitchFamily="50" charset="-128"/>
            </a:rPr>
            <a:t>　経常収支における収入は臨時財政対策債の発行額が減少したことで</a:t>
          </a:r>
          <a:r>
            <a:rPr kumimoji="1" lang="en-US" altLang="ja-JP" sz="1050" b="0">
              <a:solidFill>
                <a:sysClr val="windowText" lastClr="000000"/>
              </a:solidFill>
              <a:latin typeface="ＭＳ Ｐゴシック" panose="020B0600070205080204" pitchFamily="50" charset="-128"/>
              <a:ea typeface="ＭＳ Ｐゴシック" panose="020B0600070205080204" pitchFamily="50" charset="-128"/>
            </a:rPr>
            <a:t>52,759</a:t>
          </a:r>
          <a:r>
            <a:rPr kumimoji="1" lang="ja-JP" altLang="en-US" sz="1050" b="0">
              <a:solidFill>
                <a:sysClr val="windowText" lastClr="000000"/>
              </a:solidFill>
              <a:latin typeface="ＭＳ Ｐゴシック" panose="020B0600070205080204" pitchFamily="50" charset="-128"/>
              <a:ea typeface="ＭＳ Ｐゴシック" panose="020B0600070205080204" pitchFamily="50" charset="-128"/>
            </a:rPr>
            <a:t>千円の減となった。一方支出では、高齢者インフルエンザ予防接種医師委託料や各種健診委託料などの物件費が増加したものの、埼玉中部資源循環組合負担金や小川地区衛生組合負担金などの補助金が減少したことで</a:t>
          </a:r>
          <a:r>
            <a:rPr kumimoji="1" lang="en-US" altLang="ja-JP" sz="1050" b="0">
              <a:solidFill>
                <a:sysClr val="windowText" lastClr="000000"/>
              </a:solidFill>
              <a:latin typeface="ＭＳ Ｐゴシック" panose="020B0600070205080204" pitchFamily="50" charset="-128"/>
              <a:ea typeface="ＭＳ Ｐゴシック" panose="020B0600070205080204" pitchFamily="50" charset="-128"/>
            </a:rPr>
            <a:t>10,233</a:t>
          </a:r>
          <a:r>
            <a:rPr kumimoji="1" lang="ja-JP" altLang="en-US" sz="1050" b="0">
              <a:solidFill>
                <a:sysClr val="windowText" lastClr="000000"/>
              </a:solidFill>
              <a:latin typeface="ＭＳ Ｐゴシック" panose="020B0600070205080204" pitchFamily="50" charset="-128"/>
              <a:ea typeface="ＭＳ Ｐゴシック" panose="020B0600070205080204" pitchFamily="50" charset="-128"/>
            </a:rPr>
            <a:t>千円の減となった。</a:t>
          </a:r>
          <a:endParaRPr kumimoji="1" lang="en-US" altLang="ja-JP" sz="1050" b="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050" b="0">
              <a:solidFill>
                <a:sysClr val="windowText" lastClr="000000"/>
              </a:solidFill>
              <a:latin typeface="ＭＳ Ｐゴシック" panose="020B0600070205080204" pitchFamily="50" charset="-128"/>
              <a:ea typeface="ＭＳ Ｐゴシック" panose="020B0600070205080204" pitchFamily="50" charset="-128"/>
            </a:rPr>
            <a:t>　歳出の減少と比較して、歳入がより大きく減少したことから前年度比で</a:t>
          </a:r>
          <a:r>
            <a:rPr kumimoji="1" lang="en-US" altLang="ja-JP" sz="1050" b="0">
              <a:solidFill>
                <a:sysClr val="windowText" lastClr="000000"/>
              </a:solidFill>
              <a:latin typeface="ＭＳ Ｐゴシック" panose="020B0600070205080204" pitchFamily="50" charset="-128"/>
              <a:ea typeface="ＭＳ Ｐゴシック" panose="020B0600070205080204" pitchFamily="50" charset="-128"/>
            </a:rPr>
            <a:t>0.6</a:t>
          </a:r>
          <a:r>
            <a:rPr kumimoji="1" lang="ja-JP" altLang="en-US" sz="1050" b="0">
              <a:solidFill>
                <a:sysClr val="windowText" lastClr="000000"/>
              </a:solidFill>
              <a:latin typeface="ＭＳ Ｐゴシック" panose="020B0600070205080204" pitchFamily="50" charset="-128"/>
              <a:ea typeface="ＭＳ Ｐゴシック" panose="020B0600070205080204" pitchFamily="50" charset="-128"/>
            </a:rPr>
            <a:t>％上昇した。経常経費が高い主な要因としては人件費が高い水準で推移していることがあげられる。引き続き適切な定員管理を行い、経費の削減に努める。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84772</xdr:rowOff>
    </xdr:from>
    <xdr:to>
      <xdr:col>23</xdr:col>
      <xdr:colOff>133350</xdr:colOff>
      <xdr:row>66</xdr:row>
      <xdr:rowOff>64453</xdr:rowOff>
    </xdr:to>
    <xdr:cxnSp macro="">
      <xdr:nvCxnSpPr>
        <xdr:cNvPr id="123" name="直線コネクタ 122"/>
        <xdr:cNvCxnSpPr/>
      </xdr:nvCxnSpPr>
      <xdr:spPr>
        <a:xfrm flipV="1">
          <a:off x="4953000" y="10028872"/>
          <a:ext cx="0" cy="13512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36530</xdr:rowOff>
    </xdr:from>
    <xdr:ext cx="762000" cy="259045"/>
    <xdr:sp macro="" textlink="">
      <xdr:nvSpPr>
        <xdr:cNvPr id="124" name="財政構造の弾力性最小値テキスト"/>
        <xdr:cNvSpPr txBox="1"/>
      </xdr:nvSpPr>
      <xdr:spPr>
        <a:xfrm>
          <a:off x="5041900" y="1135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64453</xdr:rowOff>
    </xdr:from>
    <xdr:to>
      <xdr:col>24</xdr:col>
      <xdr:colOff>12700</xdr:colOff>
      <xdr:row>66</xdr:row>
      <xdr:rowOff>64453</xdr:rowOff>
    </xdr:to>
    <xdr:cxnSp macro="">
      <xdr:nvCxnSpPr>
        <xdr:cNvPr id="125" name="直線コネクタ 124"/>
        <xdr:cNvCxnSpPr/>
      </xdr:nvCxnSpPr>
      <xdr:spPr>
        <a:xfrm>
          <a:off x="4864100" y="1138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171149</xdr:rowOff>
    </xdr:from>
    <xdr:ext cx="762000" cy="259045"/>
    <xdr:sp macro="" textlink="">
      <xdr:nvSpPr>
        <xdr:cNvPr id="126" name="財政構造の弾力性最大値テキスト"/>
        <xdr:cNvSpPr txBox="1"/>
      </xdr:nvSpPr>
      <xdr:spPr>
        <a:xfrm>
          <a:off x="5041900" y="9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84772</xdr:rowOff>
    </xdr:from>
    <xdr:to>
      <xdr:col>24</xdr:col>
      <xdr:colOff>12700</xdr:colOff>
      <xdr:row>58</xdr:row>
      <xdr:rowOff>84772</xdr:rowOff>
    </xdr:to>
    <xdr:cxnSp macro="">
      <xdr:nvCxnSpPr>
        <xdr:cNvPr id="127" name="直線コネクタ 126"/>
        <xdr:cNvCxnSpPr/>
      </xdr:nvCxnSpPr>
      <xdr:spPr>
        <a:xfrm>
          <a:off x="4864100" y="1002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102235</xdr:rowOff>
    </xdr:from>
    <xdr:to>
      <xdr:col>23</xdr:col>
      <xdr:colOff>133350</xdr:colOff>
      <xdr:row>63</xdr:row>
      <xdr:rowOff>138430</xdr:rowOff>
    </xdr:to>
    <xdr:cxnSp macro="">
      <xdr:nvCxnSpPr>
        <xdr:cNvPr id="128" name="直線コネクタ 127"/>
        <xdr:cNvCxnSpPr/>
      </xdr:nvCxnSpPr>
      <xdr:spPr>
        <a:xfrm>
          <a:off x="4114800" y="1090358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49865</xdr:rowOff>
    </xdr:from>
    <xdr:ext cx="762000" cy="259045"/>
    <xdr:sp macro="" textlink="">
      <xdr:nvSpPr>
        <xdr:cNvPr id="129" name="財政構造の弾力性平均値テキスト"/>
        <xdr:cNvSpPr txBox="1"/>
      </xdr:nvSpPr>
      <xdr:spPr>
        <a:xfrm>
          <a:off x="5041900" y="10679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33338</xdr:rowOff>
    </xdr:from>
    <xdr:to>
      <xdr:col>23</xdr:col>
      <xdr:colOff>184150</xdr:colOff>
      <xdr:row>63</xdr:row>
      <xdr:rowOff>134938</xdr:rowOff>
    </xdr:to>
    <xdr:sp macro="" textlink="">
      <xdr:nvSpPr>
        <xdr:cNvPr id="130" name="フローチャート: 判断 129"/>
        <xdr:cNvSpPr/>
      </xdr:nvSpPr>
      <xdr:spPr>
        <a:xfrm>
          <a:off x="49022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29845</xdr:rowOff>
    </xdr:from>
    <xdr:to>
      <xdr:col>19</xdr:col>
      <xdr:colOff>133350</xdr:colOff>
      <xdr:row>63</xdr:row>
      <xdr:rowOff>102235</xdr:rowOff>
    </xdr:to>
    <xdr:cxnSp macro="">
      <xdr:nvCxnSpPr>
        <xdr:cNvPr id="131" name="直線コネクタ 130"/>
        <xdr:cNvCxnSpPr/>
      </xdr:nvCxnSpPr>
      <xdr:spPr>
        <a:xfrm>
          <a:off x="3225800" y="1083119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2" name="フローチャート: 判断 131"/>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120984</xdr:rowOff>
    </xdr:from>
    <xdr:ext cx="736600" cy="259045"/>
    <xdr:sp macro="" textlink="">
      <xdr:nvSpPr>
        <xdr:cNvPr id="133" name="テキスト ボックス 132"/>
        <xdr:cNvSpPr txBox="1"/>
      </xdr:nvSpPr>
      <xdr:spPr>
        <a:xfrm>
          <a:off x="3733800" y="1057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23813</xdr:rowOff>
    </xdr:from>
    <xdr:to>
      <xdr:col>15</xdr:col>
      <xdr:colOff>82550</xdr:colOff>
      <xdr:row>63</xdr:row>
      <xdr:rowOff>29845</xdr:rowOff>
    </xdr:to>
    <xdr:cxnSp macro="">
      <xdr:nvCxnSpPr>
        <xdr:cNvPr id="134" name="直線コネクタ 133"/>
        <xdr:cNvCxnSpPr/>
      </xdr:nvCxnSpPr>
      <xdr:spPr>
        <a:xfrm>
          <a:off x="2336800" y="10825163"/>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156528</xdr:rowOff>
    </xdr:from>
    <xdr:to>
      <xdr:col>15</xdr:col>
      <xdr:colOff>133350</xdr:colOff>
      <xdr:row>63</xdr:row>
      <xdr:rowOff>86678</xdr:rowOff>
    </xdr:to>
    <xdr:sp macro="" textlink="">
      <xdr:nvSpPr>
        <xdr:cNvPr id="135" name="フローチャート: 判断 134"/>
        <xdr:cNvSpPr/>
      </xdr:nvSpPr>
      <xdr:spPr>
        <a:xfrm>
          <a:off x="3175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71455</xdr:rowOff>
    </xdr:from>
    <xdr:ext cx="762000" cy="259045"/>
    <xdr:sp macro="" textlink="">
      <xdr:nvSpPr>
        <xdr:cNvPr id="136" name="テキスト ボックス 135"/>
        <xdr:cNvSpPr txBox="1"/>
      </xdr:nvSpPr>
      <xdr:spPr>
        <a:xfrm>
          <a:off x="2844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23813</xdr:rowOff>
    </xdr:from>
    <xdr:to>
      <xdr:col>11</xdr:col>
      <xdr:colOff>31750</xdr:colOff>
      <xdr:row>63</xdr:row>
      <xdr:rowOff>47943</xdr:rowOff>
    </xdr:to>
    <xdr:cxnSp macro="">
      <xdr:nvCxnSpPr>
        <xdr:cNvPr id="137" name="直線コネクタ 136"/>
        <xdr:cNvCxnSpPr/>
      </xdr:nvCxnSpPr>
      <xdr:spPr>
        <a:xfrm flipV="1">
          <a:off x="1447800" y="1082516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38" name="フローチャート: 判断 137"/>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71455</xdr:rowOff>
    </xdr:from>
    <xdr:ext cx="762000" cy="259045"/>
    <xdr:sp macro="" textlink="">
      <xdr:nvSpPr>
        <xdr:cNvPr id="139" name="テキスト ボックス 138"/>
        <xdr:cNvSpPr txBox="1"/>
      </xdr:nvSpPr>
      <xdr:spPr>
        <a:xfrm>
          <a:off x="1955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116840</xdr:rowOff>
    </xdr:from>
    <xdr:to>
      <xdr:col>7</xdr:col>
      <xdr:colOff>31750</xdr:colOff>
      <xdr:row>62</xdr:row>
      <xdr:rowOff>46990</xdr:rowOff>
    </xdr:to>
    <xdr:sp macro="" textlink="">
      <xdr:nvSpPr>
        <xdr:cNvPr id="140" name="フローチャート: 判断 139"/>
        <xdr:cNvSpPr/>
      </xdr:nvSpPr>
      <xdr:spPr>
        <a:xfrm>
          <a:off x="1397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57167</xdr:rowOff>
    </xdr:from>
    <xdr:ext cx="762000" cy="259045"/>
    <xdr:sp macro="" textlink="">
      <xdr:nvSpPr>
        <xdr:cNvPr id="141" name="テキスト ボックス 140"/>
        <xdr:cNvSpPr txBox="1"/>
      </xdr:nvSpPr>
      <xdr:spPr>
        <a:xfrm>
          <a:off x="1066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47" name="楕円 146"/>
        <xdr:cNvSpPr/>
      </xdr:nvSpPr>
      <xdr:spPr>
        <a:xfrm>
          <a:off x="49022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59707</xdr:rowOff>
    </xdr:from>
    <xdr:ext cx="762000" cy="259045"/>
    <xdr:sp macro="" textlink="">
      <xdr:nvSpPr>
        <xdr:cNvPr id="148" name="財政構造の弾力性該当値テキスト"/>
        <xdr:cNvSpPr txBox="1"/>
      </xdr:nvSpPr>
      <xdr:spPr>
        <a:xfrm>
          <a:off x="5041900" y="1086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51435</xdr:rowOff>
    </xdr:from>
    <xdr:to>
      <xdr:col>19</xdr:col>
      <xdr:colOff>184150</xdr:colOff>
      <xdr:row>63</xdr:row>
      <xdr:rowOff>153035</xdr:rowOff>
    </xdr:to>
    <xdr:sp macro="" textlink="">
      <xdr:nvSpPr>
        <xdr:cNvPr id="149" name="楕円 148"/>
        <xdr:cNvSpPr/>
      </xdr:nvSpPr>
      <xdr:spPr>
        <a:xfrm>
          <a:off x="4064000" y="1085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137812</xdr:rowOff>
    </xdr:from>
    <xdr:ext cx="736600" cy="259045"/>
    <xdr:sp macro="" textlink="">
      <xdr:nvSpPr>
        <xdr:cNvPr id="150" name="テキスト ボックス 149"/>
        <xdr:cNvSpPr txBox="1"/>
      </xdr:nvSpPr>
      <xdr:spPr>
        <a:xfrm>
          <a:off x="3733800" y="10939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150495</xdr:rowOff>
    </xdr:from>
    <xdr:to>
      <xdr:col>15</xdr:col>
      <xdr:colOff>133350</xdr:colOff>
      <xdr:row>63</xdr:row>
      <xdr:rowOff>80645</xdr:rowOff>
    </xdr:to>
    <xdr:sp macro="" textlink="">
      <xdr:nvSpPr>
        <xdr:cNvPr id="151" name="楕円 150"/>
        <xdr:cNvSpPr/>
      </xdr:nvSpPr>
      <xdr:spPr>
        <a:xfrm>
          <a:off x="3175000" y="1078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90822</xdr:rowOff>
    </xdr:from>
    <xdr:ext cx="762000" cy="259045"/>
    <xdr:sp macro="" textlink="">
      <xdr:nvSpPr>
        <xdr:cNvPr id="152" name="テキスト ボックス 151"/>
        <xdr:cNvSpPr txBox="1"/>
      </xdr:nvSpPr>
      <xdr:spPr>
        <a:xfrm>
          <a:off x="2844800" y="1054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144463</xdr:rowOff>
    </xdr:from>
    <xdr:to>
      <xdr:col>11</xdr:col>
      <xdr:colOff>82550</xdr:colOff>
      <xdr:row>63</xdr:row>
      <xdr:rowOff>74613</xdr:rowOff>
    </xdr:to>
    <xdr:sp macro="" textlink="">
      <xdr:nvSpPr>
        <xdr:cNvPr id="153" name="楕円 152"/>
        <xdr:cNvSpPr/>
      </xdr:nvSpPr>
      <xdr:spPr>
        <a:xfrm>
          <a:off x="2286000" y="1077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84790</xdr:rowOff>
    </xdr:from>
    <xdr:ext cx="762000" cy="259045"/>
    <xdr:sp macro="" textlink="">
      <xdr:nvSpPr>
        <xdr:cNvPr id="154" name="テキスト ボックス 153"/>
        <xdr:cNvSpPr txBox="1"/>
      </xdr:nvSpPr>
      <xdr:spPr>
        <a:xfrm>
          <a:off x="1955800" y="10543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168593</xdr:rowOff>
    </xdr:from>
    <xdr:to>
      <xdr:col>7</xdr:col>
      <xdr:colOff>31750</xdr:colOff>
      <xdr:row>63</xdr:row>
      <xdr:rowOff>98743</xdr:rowOff>
    </xdr:to>
    <xdr:sp macro="" textlink="">
      <xdr:nvSpPr>
        <xdr:cNvPr id="155" name="楕円 154"/>
        <xdr:cNvSpPr/>
      </xdr:nvSpPr>
      <xdr:spPr>
        <a:xfrm>
          <a:off x="1397000" y="1079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83520</xdr:rowOff>
    </xdr:from>
    <xdr:ext cx="762000" cy="259045"/>
    <xdr:sp macro="" textlink="">
      <xdr:nvSpPr>
        <xdr:cNvPr id="156" name="テキスト ボックス 155"/>
        <xdr:cNvSpPr txBox="1"/>
      </xdr:nvSpPr>
      <xdr:spPr>
        <a:xfrm>
          <a:off x="1066800" y="10884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[105,679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人口１人当たり人件費・物件費等決算額は</a:t>
          </a:r>
          <a:r>
            <a:rPr kumimoji="1" lang="en-US" altLang="ja-JP" sz="1100">
              <a:latin typeface="ＭＳ Ｐゴシック" panose="020B0600070205080204" pitchFamily="50" charset="-128"/>
              <a:ea typeface="ＭＳ Ｐゴシック" panose="020B0600070205080204" pitchFamily="50" charset="-128"/>
            </a:rPr>
            <a:t>105,679</a:t>
          </a:r>
          <a:r>
            <a:rPr kumimoji="1" lang="ja-JP" altLang="en-US" sz="1100">
              <a:latin typeface="ＭＳ Ｐゴシック" panose="020B0600070205080204" pitchFamily="50" charset="-128"/>
              <a:ea typeface="ＭＳ Ｐゴシック" panose="020B0600070205080204" pitchFamily="50" charset="-128"/>
            </a:rPr>
            <a:t>円となり、前年度比</a:t>
          </a:r>
          <a:r>
            <a:rPr kumimoji="1" lang="en-US" altLang="ja-JP" sz="1100">
              <a:latin typeface="ＭＳ Ｐゴシック" panose="020B0600070205080204" pitchFamily="50" charset="-128"/>
              <a:ea typeface="ＭＳ Ｐゴシック" panose="020B0600070205080204" pitchFamily="50" charset="-128"/>
            </a:rPr>
            <a:t>7,261</a:t>
          </a:r>
          <a:r>
            <a:rPr kumimoji="1" lang="ja-JP" altLang="en-US" sz="1100">
              <a:latin typeface="ＭＳ Ｐゴシック" panose="020B0600070205080204" pitchFamily="50" charset="-128"/>
              <a:ea typeface="ＭＳ Ｐゴシック" panose="020B0600070205080204" pitchFamily="50" charset="-128"/>
            </a:rPr>
            <a:t>円の増加となった。類似団体平均と比較し、</a:t>
          </a:r>
          <a:r>
            <a:rPr kumimoji="1" lang="en-US" altLang="ja-JP" sz="1100">
              <a:latin typeface="ＭＳ Ｐゴシック" panose="020B0600070205080204" pitchFamily="50" charset="-128"/>
              <a:ea typeface="ＭＳ Ｐゴシック" panose="020B0600070205080204" pitchFamily="50" charset="-128"/>
            </a:rPr>
            <a:t>12,231</a:t>
          </a:r>
          <a:r>
            <a:rPr kumimoji="1" lang="ja-JP" altLang="en-US" sz="1100">
              <a:latin typeface="ＭＳ Ｐゴシック" panose="020B0600070205080204" pitchFamily="50" charset="-128"/>
              <a:ea typeface="ＭＳ Ｐゴシック" panose="020B0600070205080204" pitchFamily="50" charset="-128"/>
            </a:rPr>
            <a:t>円下回っている状況である。</a:t>
          </a:r>
        </a:p>
        <a:p>
          <a:endParaRPr kumimoji="1" lang="ja-JP" altLang="en-US"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人件費については昇給昇格に伴い増加したこと、物件費については高齢者インフルエンザ予防接種医師委託料や各種健診委託料などが増となったことが当該数値の主な増加要因である。また、人口が前年比で▲</a:t>
          </a:r>
          <a:r>
            <a:rPr kumimoji="1" lang="en-US" altLang="ja-JP" sz="1100">
              <a:latin typeface="ＭＳ Ｐゴシック" panose="020B0600070205080204" pitchFamily="50" charset="-128"/>
              <a:ea typeface="ＭＳ Ｐゴシック" panose="020B0600070205080204" pitchFamily="50" charset="-128"/>
            </a:rPr>
            <a:t>477</a:t>
          </a:r>
          <a:r>
            <a:rPr kumimoji="1" lang="ja-JP" altLang="en-US" sz="1100">
              <a:latin typeface="ＭＳ Ｐゴシック" panose="020B0600070205080204" pitchFamily="50" charset="-128"/>
              <a:ea typeface="ＭＳ Ｐゴシック" panose="020B0600070205080204" pitchFamily="50" charset="-128"/>
            </a:rPr>
            <a:t>人、</a:t>
          </a:r>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％減少していることで人口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人あたりの金額を示している当該数値をさらに押し上げている状況となっている。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施設管理等に係る委託内容の見直しや事務の効率化を推進し、行政コストの低減を図っていく。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145669</xdr:rowOff>
    </xdr:from>
    <xdr:to>
      <xdr:col>23</xdr:col>
      <xdr:colOff>133350</xdr:colOff>
      <xdr:row>90</xdr:row>
      <xdr:rowOff>22670</xdr:rowOff>
    </xdr:to>
    <xdr:cxnSp macro="">
      <xdr:nvCxnSpPr>
        <xdr:cNvPr id="186" name="直線コネクタ 185"/>
        <xdr:cNvCxnSpPr/>
      </xdr:nvCxnSpPr>
      <xdr:spPr>
        <a:xfrm flipV="1">
          <a:off x="4953000" y="14033119"/>
          <a:ext cx="0" cy="14200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166197</xdr:rowOff>
    </xdr:from>
    <xdr:ext cx="762000" cy="259045"/>
    <xdr:sp macro="" textlink="">
      <xdr:nvSpPr>
        <xdr:cNvPr id="187" name="人件費・物件費等の状況最小値テキスト"/>
        <xdr:cNvSpPr txBox="1"/>
      </xdr:nvSpPr>
      <xdr:spPr>
        <a:xfrm>
          <a:off x="5041900" y="1542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22670</xdr:rowOff>
    </xdr:from>
    <xdr:to>
      <xdr:col>24</xdr:col>
      <xdr:colOff>12700</xdr:colOff>
      <xdr:row>90</xdr:row>
      <xdr:rowOff>22670</xdr:rowOff>
    </xdr:to>
    <xdr:cxnSp macro="">
      <xdr:nvCxnSpPr>
        <xdr:cNvPr id="188" name="直線コネクタ 187"/>
        <xdr:cNvCxnSpPr/>
      </xdr:nvCxnSpPr>
      <xdr:spPr>
        <a:xfrm>
          <a:off x="4864100" y="15453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60596</xdr:rowOff>
    </xdr:from>
    <xdr:ext cx="762000" cy="259045"/>
    <xdr:sp macro="" textlink="">
      <xdr:nvSpPr>
        <xdr:cNvPr id="189" name="人件費・物件費等の状況最大値テキスト"/>
        <xdr:cNvSpPr txBox="1"/>
      </xdr:nvSpPr>
      <xdr:spPr>
        <a:xfrm>
          <a:off x="5041900" y="13776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145669</xdr:rowOff>
    </xdr:from>
    <xdr:to>
      <xdr:col>24</xdr:col>
      <xdr:colOff>12700</xdr:colOff>
      <xdr:row>81</xdr:row>
      <xdr:rowOff>145669</xdr:rowOff>
    </xdr:to>
    <xdr:cxnSp macro="">
      <xdr:nvCxnSpPr>
        <xdr:cNvPr id="190" name="直線コネクタ 189"/>
        <xdr:cNvCxnSpPr/>
      </xdr:nvCxnSpPr>
      <xdr:spPr>
        <a:xfrm>
          <a:off x="4864100" y="1403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131209</xdr:rowOff>
    </xdr:from>
    <xdr:to>
      <xdr:col>23</xdr:col>
      <xdr:colOff>133350</xdr:colOff>
      <xdr:row>83</xdr:row>
      <xdr:rowOff>18162</xdr:rowOff>
    </xdr:to>
    <xdr:cxnSp macro="">
      <xdr:nvCxnSpPr>
        <xdr:cNvPr id="191" name="直線コネクタ 190"/>
        <xdr:cNvCxnSpPr/>
      </xdr:nvCxnSpPr>
      <xdr:spPr>
        <a:xfrm>
          <a:off x="4114800" y="14190109"/>
          <a:ext cx="838200" cy="58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37817</xdr:rowOff>
    </xdr:from>
    <xdr:ext cx="762000" cy="259045"/>
    <xdr:sp macro="" textlink="">
      <xdr:nvSpPr>
        <xdr:cNvPr id="192" name="人件費・物件費等の状況平均値テキスト"/>
        <xdr:cNvSpPr txBox="1"/>
      </xdr:nvSpPr>
      <xdr:spPr>
        <a:xfrm>
          <a:off x="5041900" y="142681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65740</xdr:rowOff>
    </xdr:from>
    <xdr:to>
      <xdr:col>23</xdr:col>
      <xdr:colOff>184150</xdr:colOff>
      <xdr:row>83</xdr:row>
      <xdr:rowOff>167340</xdr:rowOff>
    </xdr:to>
    <xdr:sp macro="" textlink="">
      <xdr:nvSpPr>
        <xdr:cNvPr id="193" name="フローチャート: 判断 192"/>
        <xdr:cNvSpPr/>
      </xdr:nvSpPr>
      <xdr:spPr>
        <a:xfrm>
          <a:off x="4902200" y="1429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131209</xdr:rowOff>
    </xdr:from>
    <xdr:to>
      <xdr:col>19</xdr:col>
      <xdr:colOff>133350</xdr:colOff>
      <xdr:row>82</xdr:row>
      <xdr:rowOff>133260</xdr:rowOff>
    </xdr:to>
    <xdr:cxnSp macro="">
      <xdr:nvCxnSpPr>
        <xdr:cNvPr id="194" name="直線コネクタ 193"/>
        <xdr:cNvCxnSpPr/>
      </xdr:nvCxnSpPr>
      <xdr:spPr>
        <a:xfrm flipV="1">
          <a:off x="3225800" y="14190109"/>
          <a:ext cx="889000" cy="2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66069</xdr:rowOff>
    </xdr:from>
    <xdr:to>
      <xdr:col>19</xdr:col>
      <xdr:colOff>184150</xdr:colOff>
      <xdr:row>83</xdr:row>
      <xdr:rowOff>167669</xdr:rowOff>
    </xdr:to>
    <xdr:sp macro="" textlink="">
      <xdr:nvSpPr>
        <xdr:cNvPr id="195" name="フローチャート: 判断 194"/>
        <xdr:cNvSpPr/>
      </xdr:nvSpPr>
      <xdr:spPr>
        <a:xfrm>
          <a:off x="4064000" y="1429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152446</xdr:rowOff>
    </xdr:from>
    <xdr:ext cx="736600" cy="259045"/>
    <xdr:sp macro="" textlink="">
      <xdr:nvSpPr>
        <xdr:cNvPr id="196" name="テキスト ボックス 195"/>
        <xdr:cNvSpPr txBox="1"/>
      </xdr:nvSpPr>
      <xdr:spPr>
        <a:xfrm>
          <a:off x="3733800" y="14382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133260</xdr:rowOff>
    </xdr:from>
    <xdr:to>
      <xdr:col>15</xdr:col>
      <xdr:colOff>82550</xdr:colOff>
      <xdr:row>82</xdr:row>
      <xdr:rowOff>136292</xdr:rowOff>
    </xdr:to>
    <xdr:cxnSp macro="">
      <xdr:nvCxnSpPr>
        <xdr:cNvPr id="197" name="直線コネクタ 196"/>
        <xdr:cNvCxnSpPr/>
      </xdr:nvCxnSpPr>
      <xdr:spPr>
        <a:xfrm flipV="1">
          <a:off x="2336800" y="14192160"/>
          <a:ext cx="889000" cy="3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34330</xdr:rowOff>
    </xdr:from>
    <xdr:to>
      <xdr:col>15</xdr:col>
      <xdr:colOff>133350</xdr:colOff>
      <xdr:row>83</xdr:row>
      <xdr:rowOff>135930</xdr:rowOff>
    </xdr:to>
    <xdr:sp macro="" textlink="">
      <xdr:nvSpPr>
        <xdr:cNvPr id="198" name="フローチャート: 判断 197"/>
        <xdr:cNvSpPr/>
      </xdr:nvSpPr>
      <xdr:spPr>
        <a:xfrm>
          <a:off x="3175000" y="1426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120707</xdr:rowOff>
    </xdr:from>
    <xdr:ext cx="762000" cy="259045"/>
    <xdr:sp macro="" textlink="">
      <xdr:nvSpPr>
        <xdr:cNvPr id="199" name="テキスト ボックス 198"/>
        <xdr:cNvSpPr txBox="1"/>
      </xdr:nvSpPr>
      <xdr:spPr>
        <a:xfrm>
          <a:off x="2844800" y="143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134877</xdr:rowOff>
    </xdr:from>
    <xdr:to>
      <xdr:col>11</xdr:col>
      <xdr:colOff>31750</xdr:colOff>
      <xdr:row>82</xdr:row>
      <xdr:rowOff>136292</xdr:rowOff>
    </xdr:to>
    <xdr:cxnSp macro="">
      <xdr:nvCxnSpPr>
        <xdr:cNvPr id="200" name="直線コネクタ 199"/>
        <xdr:cNvCxnSpPr/>
      </xdr:nvCxnSpPr>
      <xdr:spPr>
        <a:xfrm>
          <a:off x="1447800" y="14193777"/>
          <a:ext cx="889000" cy="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31178</xdr:rowOff>
    </xdr:from>
    <xdr:to>
      <xdr:col>11</xdr:col>
      <xdr:colOff>82550</xdr:colOff>
      <xdr:row>83</xdr:row>
      <xdr:rowOff>132778</xdr:rowOff>
    </xdr:to>
    <xdr:sp macro="" textlink="">
      <xdr:nvSpPr>
        <xdr:cNvPr id="201" name="フローチャート: 判断 200"/>
        <xdr:cNvSpPr/>
      </xdr:nvSpPr>
      <xdr:spPr>
        <a:xfrm>
          <a:off x="2286000" y="142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117555</xdr:rowOff>
    </xdr:from>
    <xdr:ext cx="762000" cy="259045"/>
    <xdr:sp macro="" textlink="">
      <xdr:nvSpPr>
        <xdr:cNvPr id="202" name="テキスト ボックス 201"/>
        <xdr:cNvSpPr txBox="1"/>
      </xdr:nvSpPr>
      <xdr:spPr>
        <a:xfrm>
          <a:off x="1955800" y="1434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162072</xdr:rowOff>
    </xdr:from>
    <xdr:to>
      <xdr:col>7</xdr:col>
      <xdr:colOff>31750</xdr:colOff>
      <xdr:row>83</xdr:row>
      <xdr:rowOff>92222</xdr:rowOff>
    </xdr:to>
    <xdr:sp macro="" textlink="">
      <xdr:nvSpPr>
        <xdr:cNvPr id="203" name="フローチャート: 判断 202"/>
        <xdr:cNvSpPr/>
      </xdr:nvSpPr>
      <xdr:spPr>
        <a:xfrm>
          <a:off x="1397000" y="1422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76999</xdr:rowOff>
    </xdr:from>
    <xdr:ext cx="762000" cy="259045"/>
    <xdr:sp macro="" textlink="">
      <xdr:nvSpPr>
        <xdr:cNvPr id="204" name="テキスト ボックス 203"/>
        <xdr:cNvSpPr txBox="1"/>
      </xdr:nvSpPr>
      <xdr:spPr>
        <a:xfrm>
          <a:off x="1066800" y="1430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138812</xdr:rowOff>
    </xdr:from>
    <xdr:to>
      <xdr:col>23</xdr:col>
      <xdr:colOff>184150</xdr:colOff>
      <xdr:row>83</xdr:row>
      <xdr:rowOff>68962</xdr:rowOff>
    </xdr:to>
    <xdr:sp macro="" textlink="">
      <xdr:nvSpPr>
        <xdr:cNvPr id="210" name="楕円 209"/>
        <xdr:cNvSpPr/>
      </xdr:nvSpPr>
      <xdr:spPr>
        <a:xfrm>
          <a:off x="4902200" y="1419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155339</xdr:rowOff>
    </xdr:from>
    <xdr:ext cx="762000" cy="259045"/>
    <xdr:sp macro="" textlink="">
      <xdr:nvSpPr>
        <xdr:cNvPr id="211" name="人件費・物件費等の状況該当値テキスト"/>
        <xdr:cNvSpPr txBox="1"/>
      </xdr:nvSpPr>
      <xdr:spPr>
        <a:xfrm>
          <a:off x="5041900" y="14042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80409</xdr:rowOff>
    </xdr:from>
    <xdr:to>
      <xdr:col>19</xdr:col>
      <xdr:colOff>184150</xdr:colOff>
      <xdr:row>83</xdr:row>
      <xdr:rowOff>10559</xdr:rowOff>
    </xdr:to>
    <xdr:sp macro="" textlink="">
      <xdr:nvSpPr>
        <xdr:cNvPr id="212" name="楕円 211"/>
        <xdr:cNvSpPr/>
      </xdr:nvSpPr>
      <xdr:spPr>
        <a:xfrm>
          <a:off x="4064000" y="14139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20736</xdr:rowOff>
    </xdr:from>
    <xdr:ext cx="736600" cy="259045"/>
    <xdr:sp macro="" textlink="">
      <xdr:nvSpPr>
        <xdr:cNvPr id="213" name="テキスト ボックス 212"/>
        <xdr:cNvSpPr txBox="1"/>
      </xdr:nvSpPr>
      <xdr:spPr>
        <a:xfrm>
          <a:off x="3733800" y="13908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82460</xdr:rowOff>
    </xdr:from>
    <xdr:to>
      <xdr:col>15</xdr:col>
      <xdr:colOff>133350</xdr:colOff>
      <xdr:row>83</xdr:row>
      <xdr:rowOff>12610</xdr:rowOff>
    </xdr:to>
    <xdr:sp macro="" textlink="">
      <xdr:nvSpPr>
        <xdr:cNvPr id="214" name="楕円 213"/>
        <xdr:cNvSpPr/>
      </xdr:nvSpPr>
      <xdr:spPr>
        <a:xfrm>
          <a:off x="3175000" y="1414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22787</xdr:rowOff>
    </xdr:from>
    <xdr:ext cx="762000" cy="259045"/>
    <xdr:sp macro="" textlink="">
      <xdr:nvSpPr>
        <xdr:cNvPr id="215" name="テキスト ボックス 214"/>
        <xdr:cNvSpPr txBox="1"/>
      </xdr:nvSpPr>
      <xdr:spPr>
        <a:xfrm>
          <a:off x="2844800" y="1391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85492</xdr:rowOff>
    </xdr:from>
    <xdr:to>
      <xdr:col>11</xdr:col>
      <xdr:colOff>82550</xdr:colOff>
      <xdr:row>83</xdr:row>
      <xdr:rowOff>15642</xdr:rowOff>
    </xdr:to>
    <xdr:sp macro="" textlink="">
      <xdr:nvSpPr>
        <xdr:cNvPr id="216" name="楕円 215"/>
        <xdr:cNvSpPr/>
      </xdr:nvSpPr>
      <xdr:spPr>
        <a:xfrm>
          <a:off x="2286000" y="1414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25819</xdr:rowOff>
    </xdr:from>
    <xdr:ext cx="762000" cy="259045"/>
    <xdr:sp macro="" textlink="">
      <xdr:nvSpPr>
        <xdr:cNvPr id="217" name="テキスト ボックス 216"/>
        <xdr:cNvSpPr txBox="1"/>
      </xdr:nvSpPr>
      <xdr:spPr>
        <a:xfrm>
          <a:off x="1955800" y="1391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84077</xdr:rowOff>
    </xdr:from>
    <xdr:to>
      <xdr:col>7</xdr:col>
      <xdr:colOff>31750</xdr:colOff>
      <xdr:row>83</xdr:row>
      <xdr:rowOff>14227</xdr:rowOff>
    </xdr:to>
    <xdr:sp macro="" textlink="">
      <xdr:nvSpPr>
        <xdr:cNvPr id="218" name="楕円 217"/>
        <xdr:cNvSpPr/>
      </xdr:nvSpPr>
      <xdr:spPr>
        <a:xfrm>
          <a:off x="1397000" y="14142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24404</xdr:rowOff>
    </xdr:from>
    <xdr:ext cx="762000" cy="259045"/>
    <xdr:sp macro="" textlink="">
      <xdr:nvSpPr>
        <xdr:cNvPr id="219" name="テキスト ボックス 218"/>
        <xdr:cNvSpPr txBox="1"/>
      </xdr:nvSpPr>
      <xdr:spPr>
        <a:xfrm>
          <a:off x="1066800" y="13911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ラスパイレス指数は、</a:t>
          </a:r>
          <a:r>
            <a:rPr kumimoji="1" lang="en-US" altLang="ja-JP" sz="1100">
              <a:latin typeface="ＭＳ Ｐゴシック" panose="020B0600070205080204" pitchFamily="50" charset="-128"/>
              <a:ea typeface="ＭＳ Ｐゴシック" panose="020B0600070205080204" pitchFamily="50" charset="-128"/>
            </a:rPr>
            <a:t>101.2</a:t>
          </a:r>
          <a:r>
            <a:rPr kumimoji="1" lang="ja-JP" altLang="en-US" sz="1100">
              <a:latin typeface="ＭＳ Ｐゴシック" panose="020B0600070205080204" pitchFamily="50" charset="-128"/>
              <a:ea typeface="ＭＳ Ｐゴシック" panose="020B0600070205080204" pitchFamily="50" charset="-128"/>
            </a:rPr>
            <a:t>となり、前年度比</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ポイントの上昇となった。また、類似団体平均との比較では、</a:t>
          </a:r>
          <a:r>
            <a:rPr kumimoji="1" lang="en-US" altLang="ja-JP" sz="1100">
              <a:latin typeface="ＭＳ Ｐゴシック" panose="020B0600070205080204" pitchFamily="50" charset="-128"/>
              <a:ea typeface="ＭＳ Ｐゴシック" panose="020B0600070205080204" pitchFamily="50" charset="-128"/>
            </a:rPr>
            <a:t>3.8</a:t>
          </a:r>
          <a:r>
            <a:rPr kumimoji="1" lang="ja-JP" altLang="en-US" sz="1100">
              <a:latin typeface="ＭＳ Ｐゴシック" panose="020B0600070205080204" pitchFamily="50" charset="-128"/>
              <a:ea typeface="ＭＳ Ｐゴシック" panose="020B0600070205080204" pitchFamily="50" charset="-128"/>
            </a:rPr>
            <a:t>ポイント上回っている状況であり、全国の町村平均と比較しても、</a:t>
          </a:r>
          <a:r>
            <a:rPr kumimoji="1" lang="en-US" altLang="ja-JP" sz="1100">
              <a:latin typeface="ＭＳ Ｐゴシック" panose="020B0600070205080204" pitchFamily="50" charset="-128"/>
              <a:ea typeface="ＭＳ Ｐゴシック" panose="020B0600070205080204" pitchFamily="50" charset="-128"/>
            </a:rPr>
            <a:t>4.8</a:t>
          </a:r>
          <a:r>
            <a:rPr kumimoji="1" lang="ja-JP" altLang="en-US" sz="1100">
              <a:latin typeface="ＭＳ Ｐゴシック" panose="020B0600070205080204" pitchFamily="50" charset="-128"/>
              <a:ea typeface="ＭＳ Ｐゴシック" panose="020B0600070205080204" pitchFamily="50" charset="-128"/>
            </a:rPr>
            <a:t>ポイント上回る結果となっている。</a:t>
          </a:r>
        </a:p>
        <a:p>
          <a:endParaRPr kumimoji="1" lang="ja-JP" altLang="en-US"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主として職員構成（経験年数階層）の変動や職員の新陳代謝に起因する指数の増減がみられ、近年は減少傾向にあったが、今年度については上昇となった。</a:t>
          </a:r>
        </a:p>
        <a:p>
          <a:r>
            <a:rPr kumimoji="1" lang="ja-JP" altLang="en-US" sz="1100">
              <a:latin typeface="ＭＳ Ｐゴシック" panose="020B0600070205080204" pitchFamily="50" charset="-128"/>
              <a:ea typeface="ＭＳ Ｐゴシック" panose="020B0600070205080204" pitchFamily="50" charset="-128"/>
            </a:rPr>
            <a:t>　類似団体及び全国の町村平均との差が認められるため、これからも国や県の給与制度の在り方、改正の動向等にも注視しながら、より適切な給与制度の運用に努めていく。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138793</xdr:rowOff>
    </xdr:to>
    <xdr:cxnSp macro="">
      <xdr:nvCxnSpPr>
        <xdr:cNvPr id="250" name="直線コネクタ 249"/>
        <xdr:cNvCxnSpPr/>
      </xdr:nvCxnSpPr>
      <xdr:spPr>
        <a:xfrm flipV="1">
          <a:off x="17018000" y="13863864"/>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1"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2" name="直線コネクタ 251"/>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3" name="給与水準   （国との比較）最大値テキスト"/>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54" name="直線コネクタ 253"/>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52614</xdr:rowOff>
    </xdr:from>
    <xdr:to>
      <xdr:col>81</xdr:col>
      <xdr:colOff>44450</xdr:colOff>
      <xdr:row>89</xdr:row>
      <xdr:rowOff>69850</xdr:rowOff>
    </xdr:to>
    <xdr:cxnSp macro="">
      <xdr:nvCxnSpPr>
        <xdr:cNvPr id="255" name="直線コネクタ 254"/>
        <xdr:cNvCxnSpPr/>
      </xdr:nvCxnSpPr>
      <xdr:spPr>
        <a:xfrm>
          <a:off x="16179800" y="15311664"/>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66420</xdr:rowOff>
    </xdr:from>
    <xdr:ext cx="762000" cy="259045"/>
    <xdr:sp macro="" textlink="">
      <xdr:nvSpPr>
        <xdr:cNvPr id="256" name="給与水準   （国との比較）平均値テキスト"/>
        <xdr:cNvSpPr txBox="1"/>
      </xdr:nvSpPr>
      <xdr:spPr>
        <a:xfrm>
          <a:off x="17106900" y="1446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57" name="フローチャート: 判断 256"/>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52614</xdr:rowOff>
    </xdr:from>
    <xdr:to>
      <xdr:col>77</xdr:col>
      <xdr:colOff>44450</xdr:colOff>
      <xdr:row>89</xdr:row>
      <xdr:rowOff>69850</xdr:rowOff>
    </xdr:to>
    <xdr:cxnSp macro="">
      <xdr:nvCxnSpPr>
        <xdr:cNvPr id="258" name="直線コネクタ 257"/>
        <xdr:cNvCxnSpPr/>
      </xdr:nvCxnSpPr>
      <xdr:spPr>
        <a:xfrm flipV="1">
          <a:off x="15290800" y="1531166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59" name="フローチャート: 判断 258"/>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60" name="テキスト ボックス 259"/>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69850</xdr:rowOff>
    </xdr:from>
    <xdr:to>
      <xdr:col>72</xdr:col>
      <xdr:colOff>203200</xdr:colOff>
      <xdr:row>89</xdr:row>
      <xdr:rowOff>121557</xdr:rowOff>
    </xdr:to>
    <xdr:cxnSp macro="">
      <xdr:nvCxnSpPr>
        <xdr:cNvPr id="261" name="直線コネクタ 260"/>
        <xdr:cNvCxnSpPr/>
      </xdr:nvCxnSpPr>
      <xdr:spPr>
        <a:xfrm flipV="1">
          <a:off x="14401800" y="1532890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32657</xdr:rowOff>
    </xdr:from>
    <xdr:to>
      <xdr:col>73</xdr:col>
      <xdr:colOff>44450</xdr:colOff>
      <xdr:row>85</xdr:row>
      <xdr:rowOff>134257</xdr:rowOff>
    </xdr:to>
    <xdr:sp macro="" textlink="">
      <xdr:nvSpPr>
        <xdr:cNvPr id="262" name="フローチャート: 判断 261"/>
        <xdr:cNvSpPr/>
      </xdr:nvSpPr>
      <xdr:spPr>
        <a:xfrm>
          <a:off x="15240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144434</xdr:rowOff>
    </xdr:from>
    <xdr:ext cx="762000" cy="259045"/>
    <xdr:sp macro="" textlink="">
      <xdr:nvSpPr>
        <xdr:cNvPr id="263" name="テキスト ボックス 262"/>
        <xdr:cNvSpPr txBox="1"/>
      </xdr:nvSpPr>
      <xdr:spPr>
        <a:xfrm>
          <a:off x="14909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104321</xdr:rowOff>
    </xdr:from>
    <xdr:to>
      <xdr:col>68</xdr:col>
      <xdr:colOff>152400</xdr:colOff>
      <xdr:row>89</xdr:row>
      <xdr:rowOff>121557</xdr:rowOff>
    </xdr:to>
    <xdr:cxnSp macro="">
      <xdr:nvCxnSpPr>
        <xdr:cNvPr id="264" name="直線コネクタ 263"/>
        <xdr:cNvCxnSpPr/>
      </xdr:nvCxnSpPr>
      <xdr:spPr>
        <a:xfrm>
          <a:off x="13512800" y="1536337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5" name="フローチャート: 判断 264"/>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144434</xdr:rowOff>
    </xdr:from>
    <xdr:ext cx="762000" cy="259045"/>
    <xdr:sp macro="" textlink="">
      <xdr:nvSpPr>
        <xdr:cNvPr id="266" name="テキスト ボックス 265"/>
        <xdr:cNvSpPr txBox="1"/>
      </xdr:nvSpPr>
      <xdr:spPr>
        <a:xfrm>
          <a:off x="14020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67" name="フローチャート: 判断 266"/>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68" name="テキスト ボックス 267"/>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19050</xdr:rowOff>
    </xdr:from>
    <xdr:to>
      <xdr:col>81</xdr:col>
      <xdr:colOff>95250</xdr:colOff>
      <xdr:row>89</xdr:row>
      <xdr:rowOff>120650</xdr:rowOff>
    </xdr:to>
    <xdr:sp macro="" textlink="">
      <xdr:nvSpPr>
        <xdr:cNvPr id="274" name="楕円 273"/>
        <xdr:cNvSpPr/>
      </xdr:nvSpPr>
      <xdr:spPr>
        <a:xfrm>
          <a:off x="169672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86377</xdr:rowOff>
    </xdr:from>
    <xdr:ext cx="762000" cy="259045"/>
    <xdr:sp macro="" textlink="">
      <xdr:nvSpPr>
        <xdr:cNvPr id="275" name="給与水準   （国との比較）該当値テキスト"/>
        <xdr:cNvSpPr txBox="1"/>
      </xdr:nvSpPr>
      <xdr:spPr>
        <a:xfrm>
          <a:off x="17106900" y="151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1814</xdr:rowOff>
    </xdr:from>
    <xdr:to>
      <xdr:col>77</xdr:col>
      <xdr:colOff>95250</xdr:colOff>
      <xdr:row>89</xdr:row>
      <xdr:rowOff>103414</xdr:rowOff>
    </xdr:to>
    <xdr:sp macro="" textlink="">
      <xdr:nvSpPr>
        <xdr:cNvPr id="276" name="楕円 275"/>
        <xdr:cNvSpPr/>
      </xdr:nvSpPr>
      <xdr:spPr>
        <a:xfrm>
          <a:off x="16129000" y="1526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88191</xdr:rowOff>
    </xdr:from>
    <xdr:ext cx="736600" cy="259045"/>
    <xdr:sp macro="" textlink="">
      <xdr:nvSpPr>
        <xdr:cNvPr id="277" name="テキスト ボックス 276"/>
        <xdr:cNvSpPr txBox="1"/>
      </xdr:nvSpPr>
      <xdr:spPr>
        <a:xfrm>
          <a:off x="15798800" y="15347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19050</xdr:rowOff>
    </xdr:from>
    <xdr:to>
      <xdr:col>73</xdr:col>
      <xdr:colOff>44450</xdr:colOff>
      <xdr:row>89</xdr:row>
      <xdr:rowOff>120650</xdr:rowOff>
    </xdr:to>
    <xdr:sp macro="" textlink="">
      <xdr:nvSpPr>
        <xdr:cNvPr id="278" name="楕円 277"/>
        <xdr:cNvSpPr/>
      </xdr:nvSpPr>
      <xdr:spPr>
        <a:xfrm>
          <a:off x="15240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105427</xdr:rowOff>
    </xdr:from>
    <xdr:ext cx="762000" cy="259045"/>
    <xdr:sp macro="" textlink="">
      <xdr:nvSpPr>
        <xdr:cNvPr id="279" name="テキスト ボックス 278"/>
        <xdr:cNvSpPr txBox="1"/>
      </xdr:nvSpPr>
      <xdr:spPr>
        <a:xfrm>
          <a:off x="14909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70757</xdr:rowOff>
    </xdr:from>
    <xdr:to>
      <xdr:col>68</xdr:col>
      <xdr:colOff>203200</xdr:colOff>
      <xdr:row>90</xdr:row>
      <xdr:rowOff>907</xdr:rowOff>
    </xdr:to>
    <xdr:sp macro="" textlink="">
      <xdr:nvSpPr>
        <xdr:cNvPr id="280" name="楕円 279"/>
        <xdr:cNvSpPr/>
      </xdr:nvSpPr>
      <xdr:spPr>
        <a:xfrm>
          <a:off x="14351000" y="1532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157134</xdr:rowOff>
    </xdr:from>
    <xdr:ext cx="762000" cy="259045"/>
    <xdr:sp macro="" textlink="">
      <xdr:nvSpPr>
        <xdr:cNvPr id="281" name="テキスト ボックス 280"/>
        <xdr:cNvSpPr txBox="1"/>
      </xdr:nvSpPr>
      <xdr:spPr>
        <a:xfrm>
          <a:off x="14020800" y="1541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53521</xdr:rowOff>
    </xdr:from>
    <xdr:to>
      <xdr:col>64</xdr:col>
      <xdr:colOff>152400</xdr:colOff>
      <xdr:row>89</xdr:row>
      <xdr:rowOff>155121</xdr:rowOff>
    </xdr:to>
    <xdr:sp macro="" textlink="">
      <xdr:nvSpPr>
        <xdr:cNvPr id="282" name="楕円 281"/>
        <xdr:cNvSpPr/>
      </xdr:nvSpPr>
      <xdr:spPr>
        <a:xfrm>
          <a:off x="13462000" y="1531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139898</xdr:rowOff>
    </xdr:from>
    <xdr:ext cx="762000" cy="259045"/>
    <xdr:sp macro="" textlink="">
      <xdr:nvSpPr>
        <xdr:cNvPr id="283" name="テキスト ボックス 282"/>
        <xdr:cNvSpPr txBox="1"/>
      </xdr:nvSpPr>
      <xdr:spPr>
        <a:xfrm>
          <a:off x="13131800" y="1539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人口</a:t>
          </a:r>
          <a:r>
            <a:rPr kumimoji="1" lang="en-US" altLang="ja-JP" sz="1200">
              <a:latin typeface="ＭＳ Ｐゴシック" panose="020B0600070205080204" pitchFamily="50" charset="-128"/>
              <a:ea typeface="ＭＳ Ｐゴシック" panose="020B0600070205080204" pitchFamily="50" charset="-128"/>
            </a:rPr>
            <a:t>1,000</a:t>
          </a:r>
          <a:r>
            <a:rPr kumimoji="1" lang="ja-JP" altLang="en-US" sz="1200">
              <a:latin typeface="ＭＳ Ｐゴシック" panose="020B0600070205080204" pitchFamily="50" charset="-128"/>
              <a:ea typeface="ＭＳ Ｐゴシック" panose="020B0600070205080204" pitchFamily="50" charset="-128"/>
            </a:rPr>
            <a:t>人当たりの職員数は、前年度から</a:t>
          </a:r>
          <a:r>
            <a:rPr kumimoji="1" lang="en-US" altLang="ja-JP" sz="1200">
              <a:latin typeface="ＭＳ Ｐゴシック" panose="020B0600070205080204" pitchFamily="50" charset="-128"/>
              <a:ea typeface="ＭＳ Ｐゴシック" panose="020B0600070205080204" pitchFamily="50" charset="-128"/>
            </a:rPr>
            <a:t>0.02</a:t>
          </a:r>
          <a:r>
            <a:rPr kumimoji="1" lang="ja-JP" altLang="en-US" sz="1200">
              <a:latin typeface="ＭＳ Ｐゴシック" panose="020B0600070205080204" pitchFamily="50" charset="-128"/>
              <a:ea typeface="ＭＳ Ｐゴシック" panose="020B0600070205080204" pitchFamily="50" charset="-128"/>
            </a:rPr>
            <a:t>人減少しているが、類似団体平均を</a:t>
          </a:r>
          <a:r>
            <a:rPr kumimoji="1" lang="en-US" altLang="ja-JP" sz="1200">
              <a:latin typeface="ＭＳ Ｐゴシック" panose="020B0600070205080204" pitchFamily="50" charset="-128"/>
              <a:ea typeface="ＭＳ Ｐゴシック" panose="020B0600070205080204" pitchFamily="50" charset="-128"/>
            </a:rPr>
            <a:t>0.85</a:t>
          </a:r>
          <a:r>
            <a:rPr kumimoji="1" lang="ja-JP" altLang="en-US" sz="1200">
              <a:latin typeface="ＭＳ Ｐゴシック" panose="020B0600070205080204" pitchFamily="50" charset="-128"/>
              <a:ea typeface="ＭＳ Ｐゴシック" panose="020B0600070205080204" pitchFamily="50" charset="-128"/>
            </a:rPr>
            <a:t>人上回る</a:t>
          </a:r>
          <a:r>
            <a:rPr kumimoji="1" lang="en-US" altLang="ja-JP" sz="1200">
              <a:latin typeface="ＭＳ Ｐゴシック" panose="020B0600070205080204" pitchFamily="50" charset="-128"/>
              <a:ea typeface="ＭＳ Ｐゴシック" panose="020B0600070205080204" pitchFamily="50" charset="-128"/>
            </a:rPr>
            <a:t>7.39</a:t>
          </a:r>
          <a:r>
            <a:rPr kumimoji="1" lang="ja-JP" altLang="en-US" sz="1200">
              <a:latin typeface="ＭＳ Ｐゴシック" panose="020B0600070205080204" pitchFamily="50" charset="-128"/>
              <a:ea typeface="ＭＳ Ｐゴシック" panose="020B0600070205080204" pitchFamily="50" charset="-128"/>
            </a:rPr>
            <a:t>人となっている。近年、人口が減少傾向にあるが、職員数についても減少しているため、数値としては人口</a:t>
          </a:r>
          <a:r>
            <a:rPr kumimoji="1" lang="en-US" altLang="ja-JP" sz="1200">
              <a:latin typeface="ＭＳ Ｐゴシック" panose="020B0600070205080204" pitchFamily="50" charset="-128"/>
              <a:ea typeface="ＭＳ Ｐゴシック" panose="020B0600070205080204" pitchFamily="50" charset="-128"/>
            </a:rPr>
            <a:t>1,000</a:t>
          </a:r>
          <a:r>
            <a:rPr kumimoji="1" lang="ja-JP" altLang="en-US" sz="1200">
              <a:latin typeface="ＭＳ Ｐゴシック" panose="020B0600070205080204" pitchFamily="50" charset="-128"/>
              <a:ea typeface="ＭＳ Ｐゴシック" panose="020B0600070205080204" pitchFamily="50" charset="-128"/>
            </a:rPr>
            <a:t>人当たりの職員数も減少となっている。</a:t>
          </a:r>
        </a:p>
        <a:p>
          <a:endParaRPr kumimoji="1" lang="ja-JP" altLang="en-US"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行政課題や行政ニーズが増大する中ではあるが、今後も民間委託の推進や事務事業の見直しなどにより、さらに簡素で効率的な組織体制の整備を図り、適正な定員管理を進めていく。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162288</xdr:rowOff>
    </xdr:from>
    <xdr:to>
      <xdr:col>81</xdr:col>
      <xdr:colOff>44450</xdr:colOff>
      <xdr:row>67</xdr:row>
      <xdr:rowOff>64498</xdr:rowOff>
    </xdr:to>
    <xdr:cxnSp macro="">
      <xdr:nvCxnSpPr>
        <xdr:cNvPr id="315" name="直線コネクタ 314"/>
        <xdr:cNvCxnSpPr/>
      </xdr:nvCxnSpPr>
      <xdr:spPr>
        <a:xfrm flipV="1">
          <a:off x="17018000" y="9934938"/>
          <a:ext cx="0" cy="1616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36575</xdr:rowOff>
    </xdr:from>
    <xdr:ext cx="762000" cy="259045"/>
    <xdr:sp macro="" textlink="">
      <xdr:nvSpPr>
        <xdr:cNvPr id="316" name="定員管理の状況最小値テキスト"/>
        <xdr:cNvSpPr txBox="1"/>
      </xdr:nvSpPr>
      <xdr:spPr>
        <a:xfrm>
          <a:off x="17106900" y="1152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64498</xdr:rowOff>
    </xdr:from>
    <xdr:to>
      <xdr:col>81</xdr:col>
      <xdr:colOff>133350</xdr:colOff>
      <xdr:row>67</xdr:row>
      <xdr:rowOff>64498</xdr:rowOff>
    </xdr:to>
    <xdr:cxnSp macro="">
      <xdr:nvCxnSpPr>
        <xdr:cNvPr id="317" name="直線コネクタ 316"/>
        <xdr:cNvCxnSpPr/>
      </xdr:nvCxnSpPr>
      <xdr:spPr>
        <a:xfrm>
          <a:off x="16929100" y="11551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77215</xdr:rowOff>
    </xdr:from>
    <xdr:ext cx="762000" cy="259045"/>
    <xdr:sp macro="" textlink="">
      <xdr:nvSpPr>
        <xdr:cNvPr id="318" name="定員管理の状況最大値テキスト"/>
        <xdr:cNvSpPr txBox="1"/>
      </xdr:nvSpPr>
      <xdr:spPr>
        <a:xfrm>
          <a:off x="17106900" y="967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162288</xdr:rowOff>
    </xdr:from>
    <xdr:to>
      <xdr:col>81</xdr:col>
      <xdr:colOff>133350</xdr:colOff>
      <xdr:row>57</xdr:row>
      <xdr:rowOff>162288</xdr:rowOff>
    </xdr:to>
    <xdr:cxnSp macro="">
      <xdr:nvCxnSpPr>
        <xdr:cNvPr id="319" name="直線コネクタ 318"/>
        <xdr:cNvCxnSpPr/>
      </xdr:nvCxnSpPr>
      <xdr:spPr>
        <a:xfrm>
          <a:off x="16929100" y="993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59055</xdr:rowOff>
    </xdr:from>
    <xdr:to>
      <xdr:col>81</xdr:col>
      <xdr:colOff>44450</xdr:colOff>
      <xdr:row>61</xdr:row>
      <xdr:rowOff>62502</xdr:rowOff>
    </xdr:to>
    <xdr:cxnSp macro="">
      <xdr:nvCxnSpPr>
        <xdr:cNvPr id="320" name="直線コネクタ 319"/>
        <xdr:cNvCxnSpPr/>
      </xdr:nvCxnSpPr>
      <xdr:spPr>
        <a:xfrm flipV="1">
          <a:off x="16179800" y="10517505"/>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49728</xdr:rowOff>
    </xdr:from>
    <xdr:ext cx="762000" cy="259045"/>
    <xdr:sp macro="" textlink="">
      <xdr:nvSpPr>
        <xdr:cNvPr id="321" name="定員管理の状況平均値テキスト"/>
        <xdr:cNvSpPr txBox="1"/>
      </xdr:nvSpPr>
      <xdr:spPr>
        <a:xfrm>
          <a:off x="17106900" y="101652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33201</xdr:rowOff>
    </xdr:from>
    <xdr:to>
      <xdr:col>81</xdr:col>
      <xdr:colOff>95250</xdr:colOff>
      <xdr:row>60</xdr:row>
      <xdr:rowOff>134801</xdr:rowOff>
    </xdr:to>
    <xdr:sp macro="" textlink="">
      <xdr:nvSpPr>
        <xdr:cNvPr id="322" name="フローチャート: 判断 321"/>
        <xdr:cNvSpPr/>
      </xdr:nvSpPr>
      <xdr:spPr>
        <a:xfrm>
          <a:off x="169672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24584</xdr:rowOff>
    </xdr:from>
    <xdr:to>
      <xdr:col>77</xdr:col>
      <xdr:colOff>44450</xdr:colOff>
      <xdr:row>61</xdr:row>
      <xdr:rowOff>62502</xdr:rowOff>
    </xdr:to>
    <xdr:cxnSp macro="">
      <xdr:nvCxnSpPr>
        <xdr:cNvPr id="323" name="直線コネクタ 322"/>
        <xdr:cNvCxnSpPr/>
      </xdr:nvCxnSpPr>
      <xdr:spPr>
        <a:xfrm>
          <a:off x="15290800" y="10483034"/>
          <a:ext cx="889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28031</xdr:rowOff>
    </xdr:from>
    <xdr:to>
      <xdr:col>77</xdr:col>
      <xdr:colOff>95250</xdr:colOff>
      <xdr:row>60</xdr:row>
      <xdr:rowOff>129631</xdr:rowOff>
    </xdr:to>
    <xdr:sp macro="" textlink="">
      <xdr:nvSpPr>
        <xdr:cNvPr id="324" name="フローチャート: 判断 323"/>
        <xdr:cNvSpPr/>
      </xdr:nvSpPr>
      <xdr:spPr>
        <a:xfrm>
          <a:off x="16129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139808</xdr:rowOff>
    </xdr:from>
    <xdr:ext cx="736600" cy="259045"/>
    <xdr:sp macro="" textlink="">
      <xdr:nvSpPr>
        <xdr:cNvPr id="325" name="テキスト ボックス 324"/>
        <xdr:cNvSpPr txBox="1"/>
      </xdr:nvSpPr>
      <xdr:spPr>
        <a:xfrm>
          <a:off x="15798800" y="10083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24584</xdr:rowOff>
    </xdr:from>
    <xdr:to>
      <xdr:col>72</xdr:col>
      <xdr:colOff>203200</xdr:colOff>
      <xdr:row>61</xdr:row>
      <xdr:rowOff>55608</xdr:rowOff>
    </xdr:to>
    <xdr:cxnSp macro="">
      <xdr:nvCxnSpPr>
        <xdr:cNvPr id="326" name="直線コネクタ 325"/>
        <xdr:cNvCxnSpPr/>
      </xdr:nvCxnSpPr>
      <xdr:spPr>
        <a:xfrm flipV="1">
          <a:off x="14401800" y="1048303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17690</xdr:rowOff>
    </xdr:from>
    <xdr:to>
      <xdr:col>73</xdr:col>
      <xdr:colOff>44450</xdr:colOff>
      <xdr:row>60</xdr:row>
      <xdr:rowOff>119290</xdr:rowOff>
    </xdr:to>
    <xdr:sp macro="" textlink="">
      <xdr:nvSpPr>
        <xdr:cNvPr id="327" name="フローチャート: 判断 326"/>
        <xdr:cNvSpPr/>
      </xdr:nvSpPr>
      <xdr:spPr>
        <a:xfrm>
          <a:off x="15240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129467</xdr:rowOff>
    </xdr:from>
    <xdr:ext cx="762000" cy="259045"/>
    <xdr:sp macro="" textlink="">
      <xdr:nvSpPr>
        <xdr:cNvPr id="328" name="テキスト ボックス 327"/>
        <xdr:cNvSpPr txBox="1"/>
      </xdr:nvSpPr>
      <xdr:spPr>
        <a:xfrm>
          <a:off x="14909800" y="10073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45266</xdr:rowOff>
    </xdr:from>
    <xdr:to>
      <xdr:col>68</xdr:col>
      <xdr:colOff>152400</xdr:colOff>
      <xdr:row>61</xdr:row>
      <xdr:rowOff>55608</xdr:rowOff>
    </xdr:to>
    <xdr:cxnSp macro="">
      <xdr:nvCxnSpPr>
        <xdr:cNvPr id="329" name="直線コネクタ 328"/>
        <xdr:cNvCxnSpPr/>
      </xdr:nvCxnSpPr>
      <xdr:spPr>
        <a:xfrm>
          <a:off x="13512800" y="10503716"/>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12519</xdr:rowOff>
    </xdr:from>
    <xdr:to>
      <xdr:col>68</xdr:col>
      <xdr:colOff>203200</xdr:colOff>
      <xdr:row>60</xdr:row>
      <xdr:rowOff>114119</xdr:rowOff>
    </xdr:to>
    <xdr:sp macro="" textlink="">
      <xdr:nvSpPr>
        <xdr:cNvPr id="330" name="フローチャート: 判断 329"/>
        <xdr:cNvSpPr/>
      </xdr:nvSpPr>
      <xdr:spPr>
        <a:xfrm>
          <a:off x="14351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124296</xdr:rowOff>
    </xdr:from>
    <xdr:ext cx="762000" cy="259045"/>
    <xdr:sp macro="" textlink="">
      <xdr:nvSpPr>
        <xdr:cNvPr id="331" name="テキスト ボックス 330"/>
        <xdr:cNvSpPr txBox="1"/>
      </xdr:nvSpPr>
      <xdr:spPr>
        <a:xfrm>
          <a:off x="14020800" y="1006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158115</xdr:rowOff>
    </xdr:from>
    <xdr:to>
      <xdr:col>64</xdr:col>
      <xdr:colOff>152400</xdr:colOff>
      <xdr:row>60</xdr:row>
      <xdr:rowOff>88265</xdr:rowOff>
    </xdr:to>
    <xdr:sp macro="" textlink="">
      <xdr:nvSpPr>
        <xdr:cNvPr id="332" name="フローチャート: 判断 331"/>
        <xdr:cNvSpPr/>
      </xdr:nvSpPr>
      <xdr:spPr>
        <a:xfrm>
          <a:off x="13462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98442</xdr:rowOff>
    </xdr:from>
    <xdr:ext cx="762000" cy="259045"/>
    <xdr:sp macro="" textlink="">
      <xdr:nvSpPr>
        <xdr:cNvPr id="333" name="テキスト ボックス 332"/>
        <xdr:cNvSpPr txBox="1"/>
      </xdr:nvSpPr>
      <xdr:spPr>
        <a:xfrm>
          <a:off x="13131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8255</xdr:rowOff>
    </xdr:from>
    <xdr:to>
      <xdr:col>81</xdr:col>
      <xdr:colOff>95250</xdr:colOff>
      <xdr:row>61</xdr:row>
      <xdr:rowOff>109855</xdr:rowOff>
    </xdr:to>
    <xdr:sp macro="" textlink="">
      <xdr:nvSpPr>
        <xdr:cNvPr id="339" name="楕円 338"/>
        <xdr:cNvSpPr/>
      </xdr:nvSpPr>
      <xdr:spPr>
        <a:xfrm>
          <a:off x="169672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151782</xdr:rowOff>
    </xdr:from>
    <xdr:ext cx="762000" cy="259045"/>
    <xdr:sp macro="" textlink="">
      <xdr:nvSpPr>
        <xdr:cNvPr id="340" name="定員管理の状況該当値テキスト"/>
        <xdr:cNvSpPr txBox="1"/>
      </xdr:nvSpPr>
      <xdr:spPr>
        <a:xfrm>
          <a:off x="17106900" y="10438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11702</xdr:rowOff>
    </xdr:from>
    <xdr:to>
      <xdr:col>77</xdr:col>
      <xdr:colOff>95250</xdr:colOff>
      <xdr:row>61</xdr:row>
      <xdr:rowOff>113302</xdr:rowOff>
    </xdr:to>
    <xdr:sp macro="" textlink="">
      <xdr:nvSpPr>
        <xdr:cNvPr id="341" name="楕円 340"/>
        <xdr:cNvSpPr/>
      </xdr:nvSpPr>
      <xdr:spPr>
        <a:xfrm>
          <a:off x="16129000" y="1047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98079</xdr:rowOff>
    </xdr:from>
    <xdr:ext cx="736600" cy="259045"/>
    <xdr:sp macro="" textlink="">
      <xdr:nvSpPr>
        <xdr:cNvPr id="342" name="テキスト ボックス 341"/>
        <xdr:cNvSpPr txBox="1"/>
      </xdr:nvSpPr>
      <xdr:spPr>
        <a:xfrm>
          <a:off x="15798800" y="10556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145234</xdr:rowOff>
    </xdr:from>
    <xdr:to>
      <xdr:col>73</xdr:col>
      <xdr:colOff>44450</xdr:colOff>
      <xdr:row>61</xdr:row>
      <xdr:rowOff>75384</xdr:rowOff>
    </xdr:to>
    <xdr:sp macro="" textlink="">
      <xdr:nvSpPr>
        <xdr:cNvPr id="343" name="楕円 342"/>
        <xdr:cNvSpPr/>
      </xdr:nvSpPr>
      <xdr:spPr>
        <a:xfrm>
          <a:off x="15240000" y="1043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60161</xdr:rowOff>
    </xdr:from>
    <xdr:ext cx="762000" cy="259045"/>
    <xdr:sp macro="" textlink="">
      <xdr:nvSpPr>
        <xdr:cNvPr id="344" name="テキスト ボックス 343"/>
        <xdr:cNvSpPr txBox="1"/>
      </xdr:nvSpPr>
      <xdr:spPr>
        <a:xfrm>
          <a:off x="14909800" y="10518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4808</xdr:rowOff>
    </xdr:from>
    <xdr:to>
      <xdr:col>68</xdr:col>
      <xdr:colOff>203200</xdr:colOff>
      <xdr:row>61</xdr:row>
      <xdr:rowOff>106408</xdr:rowOff>
    </xdr:to>
    <xdr:sp macro="" textlink="">
      <xdr:nvSpPr>
        <xdr:cNvPr id="345" name="楕円 344"/>
        <xdr:cNvSpPr/>
      </xdr:nvSpPr>
      <xdr:spPr>
        <a:xfrm>
          <a:off x="14351000" y="1046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91185</xdr:rowOff>
    </xdr:from>
    <xdr:ext cx="762000" cy="259045"/>
    <xdr:sp macro="" textlink="">
      <xdr:nvSpPr>
        <xdr:cNvPr id="346" name="テキスト ボックス 345"/>
        <xdr:cNvSpPr txBox="1"/>
      </xdr:nvSpPr>
      <xdr:spPr>
        <a:xfrm>
          <a:off x="14020800" y="10549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165916</xdr:rowOff>
    </xdr:from>
    <xdr:to>
      <xdr:col>64</xdr:col>
      <xdr:colOff>152400</xdr:colOff>
      <xdr:row>61</xdr:row>
      <xdr:rowOff>96066</xdr:rowOff>
    </xdr:to>
    <xdr:sp macro="" textlink="">
      <xdr:nvSpPr>
        <xdr:cNvPr id="347" name="楕円 346"/>
        <xdr:cNvSpPr/>
      </xdr:nvSpPr>
      <xdr:spPr>
        <a:xfrm>
          <a:off x="13462000" y="1045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80843</xdr:rowOff>
    </xdr:from>
    <xdr:ext cx="762000" cy="259045"/>
    <xdr:sp macro="" textlink="">
      <xdr:nvSpPr>
        <xdr:cNvPr id="348" name="テキスト ボックス 347"/>
        <xdr:cNvSpPr txBox="1"/>
      </xdr:nvSpPr>
      <xdr:spPr>
        <a:xfrm>
          <a:off x="13131800" y="10539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実質公債費比率は</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6.5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％となり、前年度比</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％の増加（悪化）となった。類似団体平均と比較し、</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ポイント下回っている状況である。</a:t>
          </a:r>
        </a:p>
        <a:p>
          <a:endParaRPr kumimoji="1" lang="ja-JP" altLang="en-US"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単年度の元利償還金が減少している一方で、町の一般財源の大きさを示している標準財政規模が減少したこと等により数値が上昇した。また当該比率が比較的低かった平成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年度の数値が算定対象から除外されたため、数値が増加することとなった。単年度の財政運営に公債費が過度に影響を及ぼさないよう負担の平準化を図っていく。</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44</xdr:row>
      <xdr:rowOff>157056</xdr:rowOff>
    </xdr:to>
    <xdr:cxnSp macro="">
      <xdr:nvCxnSpPr>
        <xdr:cNvPr id="376" name="直線コネクタ 375"/>
        <xdr:cNvCxnSpPr/>
      </xdr:nvCxnSpPr>
      <xdr:spPr>
        <a:xfrm flipV="1">
          <a:off x="17018000" y="6413923"/>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129133</xdr:rowOff>
    </xdr:from>
    <xdr:ext cx="762000" cy="259045"/>
    <xdr:sp macro="" textlink="">
      <xdr:nvSpPr>
        <xdr:cNvPr id="377" name="公債費負担の状況最小値テキスト"/>
        <xdr:cNvSpPr txBox="1"/>
      </xdr:nvSpPr>
      <xdr:spPr>
        <a:xfrm>
          <a:off x="17106900" y="767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157056</xdr:rowOff>
    </xdr:from>
    <xdr:to>
      <xdr:col>81</xdr:col>
      <xdr:colOff>133350</xdr:colOff>
      <xdr:row>44</xdr:row>
      <xdr:rowOff>157056</xdr:rowOff>
    </xdr:to>
    <xdr:cxnSp macro="">
      <xdr:nvCxnSpPr>
        <xdr:cNvPr id="378" name="直線コネクタ 377"/>
        <xdr:cNvCxnSpPr/>
      </xdr:nvCxnSpPr>
      <xdr:spPr>
        <a:xfrm>
          <a:off x="16929100" y="770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79" name="公債費負担の状況最大値テキスト"/>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0" name="直線コネクタ 379"/>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60113</xdr:rowOff>
    </xdr:from>
    <xdr:to>
      <xdr:col>81</xdr:col>
      <xdr:colOff>44450</xdr:colOff>
      <xdr:row>41</xdr:row>
      <xdr:rowOff>76200</xdr:rowOff>
    </xdr:to>
    <xdr:cxnSp macro="">
      <xdr:nvCxnSpPr>
        <xdr:cNvPr id="381" name="直線コネクタ 380"/>
        <xdr:cNvCxnSpPr/>
      </xdr:nvCxnSpPr>
      <xdr:spPr>
        <a:xfrm>
          <a:off x="16179800" y="708956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5521</xdr:rowOff>
    </xdr:from>
    <xdr:ext cx="762000" cy="259045"/>
    <xdr:sp macro="" textlink="">
      <xdr:nvSpPr>
        <xdr:cNvPr id="382" name="公債費負担の状況平均値テキスト"/>
        <xdr:cNvSpPr txBox="1"/>
      </xdr:nvSpPr>
      <xdr:spPr>
        <a:xfrm>
          <a:off x="17106900" y="7034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3" name="フローチャート: 判断 382"/>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11854</xdr:rowOff>
    </xdr:from>
    <xdr:to>
      <xdr:col>77</xdr:col>
      <xdr:colOff>44450</xdr:colOff>
      <xdr:row>41</xdr:row>
      <xdr:rowOff>60113</xdr:rowOff>
    </xdr:to>
    <xdr:cxnSp macro="">
      <xdr:nvCxnSpPr>
        <xdr:cNvPr id="384" name="直線コネクタ 383"/>
        <xdr:cNvCxnSpPr/>
      </xdr:nvCxnSpPr>
      <xdr:spPr>
        <a:xfrm>
          <a:off x="15290800" y="7041304"/>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5" name="フローチャート: 判断 384"/>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86" name="テキスト ボックス 385"/>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102870</xdr:rowOff>
    </xdr:from>
    <xdr:to>
      <xdr:col>72</xdr:col>
      <xdr:colOff>203200</xdr:colOff>
      <xdr:row>41</xdr:row>
      <xdr:rowOff>11854</xdr:rowOff>
    </xdr:to>
    <xdr:cxnSp macro="">
      <xdr:nvCxnSpPr>
        <xdr:cNvPr id="387" name="直線コネクタ 386"/>
        <xdr:cNvCxnSpPr/>
      </xdr:nvCxnSpPr>
      <xdr:spPr>
        <a:xfrm>
          <a:off x="14401800" y="696087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8" name="フローチャート: 判断 387"/>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89" name="テキスト ボックス 388"/>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30480</xdr:rowOff>
    </xdr:from>
    <xdr:to>
      <xdr:col>68</xdr:col>
      <xdr:colOff>152400</xdr:colOff>
      <xdr:row>40</xdr:row>
      <xdr:rowOff>102870</xdr:rowOff>
    </xdr:to>
    <xdr:cxnSp macro="">
      <xdr:nvCxnSpPr>
        <xdr:cNvPr id="390" name="直線コネクタ 389"/>
        <xdr:cNvCxnSpPr/>
      </xdr:nvCxnSpPr>
      <xdr:spPr>
        <a:xfrm>
          <a:off x="13512800" y="68884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1" name="フローチャート: 判断 390"/>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2" name="テキスト ボックス 391"/>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3" name="フローチャート: 判断 392"/>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394" name="テキスト ボックス 393"/>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25400</xdr:rowOff>
    </xdr:from>
    <xdr:to>
      <xdr:col>81</xdr:col>
      <xdr:colOff>95250</xdr:colOff>
      <xdr:row>41</xdr:row>
      <xdr:rowOff>127000</xdr:rowOff>
    </xdr:to>
    <xdr:sp macro="" textlink="">
      <xdr:nvSpPr>
        <xdr:cNvPr id="400" name="楕円 399"/>
        <xdr:cNvSpPr/>
      </xdr:nvSpPr>
      <xdr:spPr>
        <a:xfrm>
          <a:off x="16967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41927</xdr:rowOff>
    </xdr:from>
    <xdr:ext cx="762000" cy="259045"/>
    <xdr:sp macro="" textlink="">
      <xdr:nvSpPr>
        <xdr:cNvPr id="401" name="公債費負担の状況該当値テキスト"/>
        <xdr:cNvSpPr txBox="1"/>
      </xdr:nvSpPr>
      <xdr:spPr>
        <a:xfrm>
          <a:off x="17106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9313</xdr:rowOff>
    </xdr:from>
    <xdr:to>
      <xdr:col>77</xdr:col>
      <xdr:colOff>95250</xdr:colOff>
      <xdr:row>41</xdr:row>
      <xdr:rowOff>110913</xdr:rowOff>
    </xdr:to>
    <xdr:sp macro="" textlink="">
      <xdr:nvSpPr>
        <xdr:cNvPr id="402" name="楕円 401"/>
        <xdr:cNvSpPr/>
      </xdr:nvSpPr>
      <xdr:spPr>
        <a:xfrm>
          <a:off x="161290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121090</xdr:rowOff>
    </xdr:from>
    <xdr:ext cx="736600" cy="259045"/>
    <xdr:sp macro="" textlink="">
      <xdr:nvSpPr>
        <xdr:cNvPr id="403" name="テキスト ボックス 402"/>
        <xdr:cNvSpPr txBox="1"/>
      </xdr:nvSpPr>
      <xdr:spPr>
        <a:xfrm>
          <a:off x="15798800" y="680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132504</xdr:rowOff>
    </xdr:from>
    <xdr:to>
      <xdr:col>73</xdr:col>
      <xdr:colOff>44450</xdr:colOff>
      <xdr:row>41</xdr:row>
      <xdr:rowOff>62654</xdr:rowOff>
    </xdr:to>
    <xdr:sp macro="" textlink="">
      <xdr:nvSpPr>
        <xdr:cNvPr id="404" name="楕円 403"/>
        <xdr:cNvSpPr/>
      </xdr:nvSpPr>
      <xdr:spPr>
        <a:xfrm>
          <a:off x="152400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72831</xdr:rowOff>
    </xdr:from>
    <xdr:ext cx="762000" cy="259045"/>
    <xdr:sp macro="" textlink="">
      <xdr:nvSpPr>
        <xdr:cNvPr id="405" name="テキスト ボックス 404"/>
        <xdr:cNvSpPr txBox="1"/>
      </xdr:nvSpPr>
      <xdr:spPr>
        <a:xfrm>
          <a:off x="14909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52070</xdr:rowOff>
    </xdr:from>
    <xdr:to>
      <xdr:col>68</xdr:col>
      <xdr:colOff>203200</xdr:colOff>
      <xdr:row>40</xdr:row>
      <xdr:rowOff>153670</xdr:rowOff>
    </xdr:to>
    <xdr:sp macro="" textlink="">
      <xdr:nvSpPr>
        <xdr:cNvPr id="406" name="楕円 405"/>
        <xdr:cNvSpPr/>
      </xdr:nvSpPr>
      <xdr:spPr>
        <a:xfrm>
          <a:off x="14351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163847</xdr:rowOff>
    </xdr:from>
    <xdr:ext cx="762000" cy="259045"/>
    <xdr:sp macro="" textlink="">
      <xdr:nvSpPr>
        <xdr:cNvPr id="407" name="テキスト ボックス 406"/>
        <xdr:cNvSpPr txBox="1"/>
      </xdr:nvSpPr>
      <xdr:spPr>
        <a:xfrm>
          <a:off x="14020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151130</xdr:rowOff>
    </xdr:from>
    <xdr:to>
      <xdr:col>64</xdr:col>
      <xdr:colOff>152400</xdr:colOff>
      <xdr:row>40</xdr:row>
      <xdr:rowOff>81280</xdr:rowOff>
    </xdr:to>
    <xdr:sp macro="" textlink="">
      <xdr:nvSpPr>
        <xdr:cNvPr id="408" name="楕円 407"/>
        <xdr:cNvSpPr/>
      </xdr:nvSpPr>
      <xdr:spPr>
        <a:xfrm>
          <a:off x="13462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91457</xdr:rowOff>
    </xdr:from>
    <xdr:ext cx="762000" cy="259045"/>
    <xdr:sp macro="" textlink="">
      <xdr:nvSpPr>
        <xdr:cNvPr id="409" name="テキスト ボックス 408"/>
        <xdr:cNvSpPr txBox="1"/>
      </xdr:nvSpPr>
      <xdr:spPr>
        <a:xfrm>
          <a:off x="13131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将来負担比率は</a:t>
          </a:r>
          <a:r>
            <a:rPr kumimoji="1" lang="en-US" altLang="ja-JP" sz="1100">
              <a:latin typeface="ＭＳ Ｐゴシック" panose="020B0600070205080204" pitchFamily="50" charset="-128"/>
              <a:ea typeface="ＭＳ Ｐゴシック" panose="020B0600070205080204" pitchFamily="50" charset="-128"/>
            </a:rPr>
            <a:t>41.3</a:t>
          </a:r>
          <a:r>
            <a:rPr kumimoji="1" lang="ja-JP" altLang="en-US" sz="1100">
              <a:latin typeface="ＭＳ Ｐゴシック" panose="020B0600070205080204" pitchFamily="50" charset="-128"/>
              <a:ea typeface="ＭＳ Ｐゴシック" panose="020B0600070205080204" pitchFamily="50" charset="-128"/>
            </a:rPr>
            <a:t>％となり、前年度比</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ポイントの減少（改善）となった。類似団体平均と比較し、</a:t>
          </a:r>
          <a:r>
            <a:rPr kumimoji="1" lang="en-US" altLang="ja-JP" sz="1100">
              <a:latin typeface="ＭＳ Ｐゴシック" panose="020B0600070205080204" pitchFamily="50" charset="-128"/>
              <a:ea typeface="ＭＳ Ｐゴシック" panose="020B0600070205080204" pitchFamily="50" charset="-128"/>
            </a:rPr>
            <a:t>21.0</a:t>
          </a:r>
          <a:r>
            <a:rPr kumimoji="1" lang="ja-JP" altLang="en-US" sz="1100">
              <a:latin typeface="ＭＳ Ｐゴシック" panose="020B0600070205080204" pitchFamily="50" charset="-128"/>
              <a:ea typeface="ＭＳ Ｐゴシック" panose="020B0600070205080204" pitchFamily="50" charset="-128"/>
            </a:rPr>
            <a:t>ポイント上回っているが年々乖離が減少している状況である。</a:t>
          </a:r>
        </a:p>
        <a:p>
          <a:endParaRPr kumimoji="1" lang="ja-JP" altLang="en-US"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数値が減少した主な要因としては、建設地方債の新規発行抑制に伴う地方債現在高減少によるものである。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公共施設の老朽化が顕在化し、対策費用の財源として地方債を活用していくことになるが、後年度に過度な負担を残すことの無いよう事業を行う際には国、県の補助金を積極的に活用するとともに、交付税上有利な地方債を適切に活用していく。</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23344</xdr:rowOff>
    </xdr:to>
    <xdr:cxnSp macro="">
      <xdr:nvCxnSpPr>
        <xdr:cNvPr id="440" name="直線コネクタ 439"/>
        <xdr:cNvCxnSpPr/>
      </xdr:nvCxnSpPr>
      <xdr:spPr>
        <a:xfrm flipV="1">
          <a:off x="17018000" y="2313214"/>
          <a:ext cx="0" cy="16534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166871</xdr:rowOff>
    </xdr:from>
    <xdr:ext cx="762000" cy="259045"/>
    <xdr:sp macro="" textlink="">
      <xdr:nvSpPr>
        <xdr:cNvPr id="441" name="将来負担の状況最小値テキスト"/>
        <xdr:cNvSpPr txBox="1"/>
      </xdr:nvSpPr>
      <xdr:spPr>
        <a:xfrm>
          <a:off x="17106900" y="393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23344</xdr:rowOff>
    </xdr:from>
    <xdr:to>
      <xdr:col>81</xdr:col>
      <xdr:colOff>133350</xdr:colOff>
      <xdr:row>23</xdr:row>
      <xdr:rowOff>23344</xdr:rowOff>
    </xdr:to>
    <xdr:cxnSp macro="">
      <xdr:nvCxnSpPr>
        <xdr:cNvPr id="442" name="直線コネクタ 441"/>
        <xdr:cNvCxnSpPr/>
      </xdr:nvCxnSpPr>
      <xdr:spPr>
        <a:xfrm>
          <a:off x="16929100" y="3966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44571</xdr:rowOff>
    </xdr:from>
    <xdr:to>
      <xdr:col>81</xdr:col>
      <xdr:colOff>44450</xdr:colOff>
      <xdr:row>16</xdr:row>
      <xdr:rowOff>75595</xdr:rowOff>
    </xdr:to>
    <xdr:cxnSp macro="">
      <xdr:nvCxnSpPr>
        <xdr:cNvPr id="445" name="直線コネクタ 444"/>
        <xdr:cNvCxnSpPr/>
      </xdr:nvCxnSpPr>
      <xdr:spPr>
        <a:xfrm flipV="1">
          <a:off x="16179800" y="2787771"/>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111898</xdr:rowOff>
    </xdr:from>
    <xdr:ext cx="762000" cy="259045"/>
    <xdr:sp macro="" textlink="">
      <xdr:nvSpPr>
        <xdr:cNvPr id="446" name="将来負担の状況平均値テキスト"/>
        <xdr:cNvSpPr txBox="1"/>
      </xdr:nvSpPr>
      <xdr:spPr>
        <a:xfrm>
          <a:off x="17106900" y="234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95371</xdr:rowOff>
    </xdr:from>
    <xdr:to>
      <xdr:col>81</xdr:col>
      <xdr:colOff>95250</xdr:colOff>
      <xdr:row>15</xdr:row>
      <xdr:rowOff>25521</xdr:rowOff>
    </xdr:to>
    <xdr:sp macro="" textlink="">
      <xdr:nvSpPr>
        <xdr:cNvPr id="447" name="フローチャート: 判断 446"/>
        <xdr:cNvSpPr/>
      </xdr:nvSpPr>
      <xdr:spPr>
        <a:xfrm>
          <a:off x="169672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75595</xdr:rowOff>
    </xdr:from>
    <xdr:to>
      <xdr:col>77</xdr:col>
      <xdr:colOff>44450</xdr:colOff>
      <xdr:row>17</xdr:row>
      <xdr:rowOff>40882</xdr:rowOff>
    </xdr:to>
    <xdr:cxnSp macro="">
      <xdr:nvCxnSpPr>
        <xdr:cNvPr id="448" name="直線コネクタ 447"/>
        <xdr:cNvCxnSpPr/>
      </xdr:nvCxnSpPr>
      <xdr:spPr>
        <a:xfrm flipV="1">
          <a:off x="15290800" y="2818795"/>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72390</xdr:rowOff>
    </xdr:from>
    <xdr:to>
      <xdr:col>77</xdr:col>
      <xdr:colOff>95250</xdr:colOff>
      <xdr:row>15</xdr:row>
      <xdr:rowOff>2540</xdr:rowOff>
    </xdr:to>
    <xdr:sp macro="" textlink="">
      <xdr:nvSpPr>
        <xdr:cNvPr id="449" name="フローチャート: 判断 448"/>
        <xdr:cNvSpPr/>
      </xdr:nvSpPr>
      <xdr:spPr>
        <a:xfrm>
          <a:off x="16129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12717</xdr:rowOff>
    </xdr:from>
    <xdr:ext cx="736600" cy="259045"/>
    <xdr:sp macro="" textlink="">
      <xdr:nvSpPr>
        <xdr:cNvPr id="450" name="テキスト ボックス 449"/>
        <xdr:cNvSpPr txBox="1"/>
      </xdr:nvSpPr>
      <xdr:spPr>
        <a:xfrm>
          <a:off x="15798800" y="2241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40882</xdr:rowOff>
    </xdr:from>
    <xdr:to>
      <xdr:col>72</xdr:col>
      <xdr:colOff>203200</xdr:colOff>
      <xdr:row>18</xdr:row>
      <xdr:rowOff>32597</xdr:rowOff>
    </xdr:to>
    <xdr:cxnSp macro="">
      <xdr:nvCxnSpPr>
        <xdr:cNvPr id="451" name="直線コネクタ 450"/>
        <xdr:cNvCxnSpPr/>
      </xdr:nvCxnSpPr>
      <xdr:spPr>
        <a:xfrm flipV="1">
          <a:off x="14401800" y="2955532"/>
          <a:ext cx="889000" cy="16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94222</xdr:rowOff>
    </xdr:from>
    <xdr:to>
      <xdr:col>73</xdr:col>
      <xdr:colOff>44450</xdr:colOff>
      <xdr:row>15</xdr:row>
      <xdr:rowOff>24372</xdr:rowOff>
    </xdr:to>
    <xdr:sp macro="" textlink="">
      <xdr:nvSpPr>
        <xdr:cNvPr id="452" name="フローチャート: 判断 451"/>
        <xdr:cNvSpPr/>
      </xdr:nvSpPr>
      <xdr:spPr>
        <a:xfrm>
          <a:off x="15240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34549</xdr:rowOff>
    </xdr:from>
    <xdr:ext cx="762000" cy="259045"/>
    <xdr:sp macro="" textlink="">
      <xdr:nvSpPr>
        <xdr:cNvPr id="453" name="テキスト ボックス 452"/>
        <xdr:cNvSpPr txBox="1"/>
      </xdr:nvSpPr>
      <xdr:spPr>
        <a:xfrm>
          <a:off x="14909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32597</xdr:rowOff>
    </xdr:from>
    <xdr:to>
      <xdr:col>68</xdr:col>
      <xdr:colOff>152400</xdr:colOff>
      <xdr:row>18</xdr:row>
      <xdr:rowOff>82006</xdr:rowOff>
    </xdr:to>
    <xdr:cxnSp macro="">
      <xdr:nvCxnSpPr>
        <xdr:cNvPr id="454" name="直線コネクタ 453"/>
        <xdr:cNvCxnSpPr/>
      </xdr:nvCxnSpPr>
      <xdr:spPr>
        <a:xfrm flipV="1">
          <a:off x="13512800" y="3118697"/>
          <a:ext cx="889000" cy="49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103414</xdr:rowOff>
    </xdr:from>
    <xdr:to>
      <xdr:col>68</xdr:col>
      <xdr:colOff>203200</xdr:colOff>
      <xdr:row>15</xdr:row>
      <xdr:rowOff>33564</xdr:rowOff>
    </xdr:to>
    <xdr:sp macro="" textlink="">
      <xdr:nvSpPr>
        <xdr:cNvPr id="455" name="フローチャート: 判断 454"/>
        <xdr:cNvSpPr/>
      </xdr:nvSpPr>
      <xdr:spPr>
        <a:xfrm>
          <a:off x="14351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43741</xdr:rowOff>
    </xdr:from>
    <xdr:ext cx="762000" cy="259045"/>
    <xdr:sp macro="" textlink="">
      <xdr:nvSpPr>
        <xdr:cNvPr id="456" name="テキスト ボックス 455"/>
        <xdr:cNvSpPr txBox="1"/>
      </xdr:nvSpPr>
      <xdr:spPr>
        <a:xfrm>
          <a:off x="14020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11490</xdr:rowOff>
    </xdr:from>
    <xdr:to>
      <xdr:col>64</xdr:col>
      <xdr:colOff>152400</xdr:colOff>
      <xdr:row>14</xdr:row>
      <xdr:rowOff>113090</xdr:rowOff>
    </xdr:to>
    <xdr:sp macro="" textlink="">
      <xdr:nvSpPr>
        <xdr:cNvPr id="457" name="フローチャート: 判断 456"/>
        <xdr:cNvSpPr/>
      </xdr:nvSpPr>
      <xdr:spPr>
        <a:xfrm>
          <a:off x="13462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123267</xdr:rowOff>
    </xdr:from>
    <xdr:ext cx="762000" cy="259045"/>
    <xdr:sp macro="" textlink="">
      <xdr:nvSpPr>
        <xdr:cNvPr id="458" name="テキスト ボックス 457"/>
        <xdr:cNvSpPr txBox="1"/>
      </xdr:nvSpPr>
      <xdr:spPr>
        <a:xfrm>
          <a:off x="13131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165221</xdr:rowOff>
    </xdr:from>
    <xdr:to>
      <xdr:col>81</xdr:col>
      <xdr:colOff>95250</xdr:colOff>
      <xdr:row>16</xdr:row>
      <xdr:rowOff>95371</xdr:rowOff>
    </xdr:to>
    <xdr:sp macro="" textlink="">
      <xdr:nvSpPr>
        <xdr:cNvPr id="464" name="楕円 463"/>
        <xdr:cNvSpPr/>
      </xdr:nvSpPr>
      <xdr:spPr>
        <a:xfrm>
          <a:off x="16967200" y="273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137298</xdr:rowOff>
    </xdr:from>
    <xdr:ext cx="762000" cy="259045"/>
    <xdr:sp macro="" textlink="">
      <xdr:nvSpPr>
        <xdr:cNvPr id="465" name="将来負担の状況該当値テキスト"/>
        <xdr:cNvSpPr txBox="1"/>
      </xdr:nvSpPr>
      <xdr:spPr>
        <a:xfrm>
          <a:off x="17106900" y="270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24795</xdr:rowOff>
    </xdr:from>
    <xdr:to>
      <xdr:col>77</xdr:col>
      <xdr:colOff>95250</xdr:colOff>
      <xdr:row>16</xdr:row>
      <xdr:rowOff>126395</xdr:rowOff>
    </xdr:to>
    <xdr:sp macro="" textlink="">
      <xdr:nvSpPr>
        <xdr:cNvPr id="466" name="楕円 465"/>
        <xdr:cNvSpPr/>
      </xdr:nvSpPr>
      <xdr:spPr>
        <a:xfrm>
          <a:off x="16129000" y="276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111172</xdr:rowOff>
    </xdr:from>
    <xdr:ext cx="736600" cy="259045"/>
    <xdr:sp macro="" textlink="">
      <xdr:nvSpPr>
        <xdr:cNvPr id="467" name="テキスト ボックス 466"/>
        <xdr:cNvSpPr txBox="1"/>
      </xdr:nvSpPr>
      <xdr:spPr>
        <a:xfrm>
          <a:off x="15798800" y="2854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161532</xdr:rowOff>
    </xdr:from>
    <xdr:to>
      <xdr:col>73</xdr:col>
      <xdr:colOff>44450</xdr:colOff>
      <xdr:row>17</xdr:row>
      <xdr:rowOff>91682</xdr:rowOff>
    </xdr:to>
    <xdr:sp macro="" textlink="">
      <xdr:nvSpPr>
        <xdr:cNvPr id="468" name="楕円 467"/>
        <xdr:cNvSpPr/>
      </xdr:nvSpPr>
      <xdr:spPr>
        <a:xfrm>
          <a:off x="15240000" y="290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76459</xdr:rowOff>
    </xdr:from>
    <xdr:ext cx="762000" cy="259045"/>
    <xdr:sp macro="" textlink="">
      <xdr:nvSpPr>
        <xdr:cNvPr id="469" name="テキスト ボックス 468"/>
        <xdr:cNvSpPr txBox="1"/>
      </xdr:nvSpPr>
      <xdr:spPr>
        <a:xfrm>
          <a:off x="14909800" y="2991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153247</xdr:rowOff>
    </xdr:from>
    <xdr:to>
      <xdr:col>68</xdr:col>
      <xdr:colOff>203200</xdr:colOff>
      <xdr:row>18</xdr:row>
      <xdr:rowOff>83397</xdr:rowOff>
    </xdr:to>
    <xdr:sp macro="" textlink="">
      <xdr:nvSpPr>
        <xdr:cNvPr id="470" name="楕円 469"/>
        <xdr:cNvSpPr/>
      </xdr:nvSpPr>
      <xdr:spPr>
        <a:xfrm>
          <a:off x="14351000" y="306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68174</xdr:rowOff>
    </xdr:from>
    <xdr:ext cx="762000" cy="259045"/>
    <xdr:sp macro="" textlink="">
      <xdr:nvSpPr>
        <xdr:cNvPr id="471" name="テキスト ボックス 470"/>
        <xdr:cNvSpPr txBox="1"/>
      </xdr:nvSpPr>
      <xdr:spPr>
        <a:xfrm>
          <a:off x="14020800" y="3154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31206</xdr:rowOff>
    </xdr:from>
    <xdr:to>
      <xdr:col>64</xdr:col>
      <xdr:colOff>152400</xdr:colOff>
      <xdr:row>18</xdr:row>
      <xdr:rowOff>132806</xdr:rowOff>
    </xdr:to>
    <xdr:sp macro="" textlink="">
      <xdr:nvSpPr>
        <xdr:cNvPr id="472" name="楕円 471"/>
        <xdr:cNvSpPr/>
      </xdr:nvSpPr>
      <xdr:spPr>
        <a:xfrm>
          <a:off x="13462000" y="311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117583</xdr:rowOff>
    </xdr:from>
    <xdr:ext cx="762000" cy="259045"/>
    <xdr:sp macro="" textlink="">
      <xdr:nvSpPr>
        <xdr:cNvPr id="473" name="テキスト ボックス 472"/>
        <xdr:cNvSpPr txBox="1"/>
      </xdr:nvSpPr>
      <xdr:spPr>
        <a:xfrm>
          <a:off x="13131800" y="3203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埼玉県小川町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29,628
29,321
60.36
9,067,032
8,753,438
273,162
6,307,908
9,228,449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41.3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昇給昇格や</a:t>
          </a:r>
          <a:r>
            <a:rPr kumimoji="0"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人事院勧告及び埼玉県人事委員会の勧告による給与改定</a:t>
          </a:r>
          <a:r>
            <a:rPr kumimoji="1" lang="ja-JP" altLang="en-US" sz="1300">
              <a:latin typeface="ＭＳ Ｐゴシック" panose="020B0600070205080204" pitchFamily="50" charset="-128"/>
              <a:ea typeface="ＭＳ Ｐゴシック" panose="020B0600070205080204" pitchFamily="50" charset="-128"/>
            </a:rPr>
            <a:t>等により、前年度を</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a:p>
          <a:r>
            <a:rPr kumimoji="1" lang="ja-JP" altLang="en-US" sz="1300">
              <a:latin typeface="ＭＳ Ｐゴシック" panose="020B0600070205080204" pitchFamily="50" charset="-128"/>
              <a:ea typeface="ＭＳ Ｐゴシック" panose="020B0600070205080204" pitchFamily="50" charset="-128"/>
            </a:rPr>
            <a:t>　当町は、保育園３園（令和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園廃止予定）と学校給食センターを町直営で運営していることなどが人件費の数値を高める要因となっている。引き続き適切な定員管理を行い、人件費の抑制を行う。</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136144</xdr:rowOff>
    </xdr:from>
    <xdr:to>
      <xdr:col>24</xdr:col>
      <xdr:colOff>25400</xdr:colOff>
      <xdr:row>41</xdr:row>
      <xdr:rowOff>92710</xdr:rowOff>
    </xdr:to>
    <xdr:cxnSp macro="">
      <xdr:nvCxnSpPr>
        <xdr:cNvPr id="59" name="直線コネクタ 58"/>
        <xdr:cNvCxnSpPr/>
      </xdr:nvCxnSpPr>
      <xdr:spPr>
        <a:xfrm flipV="1">
          <a:off x="4826000" y="596544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0" name="人件費最小値テキスト"/>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1" name="直線コネクタ 60"/>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51071</xdr:rowOff>
    </xdr:from>
    <xdr:ext cx="762000" cy="259045"/>
    <xdr:sp macro="" textlink="">
      <xdr:nvSpPr>
        <xdr:cNvPr id="62" name="人件費最大値テキスト"/>
        <xdr:cNvSpPr txBox="1"/>
      </xdr:nvSpPr>
      <xdr:spPr>
        <a:xfrm>
          <a:off x="4914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136144</xdr:rowOff>
    </xdr:from>
    <xdr:to>
      <xdr:col>24</xdr:col>
      <xdr:colOff>114300</xdr:colOff>
      <xdr:row>34</xdr:row>
      <xdr:rowOff>136144</xdr:rowOff>
    </xdr:to>
    <xdr:cxnSp macro="">
      <xdr:nvCxnSpPr>
        <xdr:cNvPr id="63" name="直線コネクタ 62"/>
        <xdr:cNvCxnSpPr/>
      </xdr:nvCxnSpPr>
      <xdr:spPr>
        <a:xfrm>
          <a:off x="4737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143002</xdr:rowOff>
    </xdr:from>
    <xdr:to>
      <xdr:col>24</xdr:col>
      <xdr:colOff>25400</xdr:colOff>
      <xdr:row>37</xdr:row>
      <xdr:rowOff>165862</xdr:rowOff>
    </xdr:to>
    <xdr:cxnSp macro="">
      <xdr:nvCxnSpPr>
        <xdr:cNvPr id="64" name="直線コネクタ 63"/>
        <xdr:cNvCxnSpPr/>
      </xdr:nvCxnSpPr>
      <xdr:spPr>
        <a:xfrm>
          <a:off x="3987800" y="648665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101871</xdr:rowOff>
    </xdr:from>
    <xdr:ext cx="762000" cy="259045"/>
    <xdr:sp macro="" textlink="">
      <xdr:nvSpPr>
        <xdr:cNvPr id="65" name="人件費平均値テキスト"/>
        <xdr:cNvSpPr txBox="1"/>
      </xdr:nvSpPr>
      <xdr:spPr>
        <a:xfrm>
          <a:off x="4914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66" name="フローチャート: 判断 65"/>
        <xdr:cNvSpPr/>
      </xdr:nvSpPr>
      <xdr:spPr>
        <a:xfrm>
          <a:off x="4775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143002</xdr:rowOff>
    </xdr:from>
    <xdr:to>
      <xdr:col>19</xdr:col>
      <xdr:colOff>187325</xdr:colOff>
      <xdr:row>38</xdr:row>
      <xdr:rowOff>21844</xdr:rowOff>
    </xdr:to>
    <xdr:cxnSp macro="">
      <xdr:nvCxnSpPr>
        <xdr:cNvPr id="67" name="直線コネクタ 66"/>
        <xdr:cNvCxnSpPr/>
      </xdr:nvCxnSpPr>
      <xdr:spPr>
        <a:xfrm flipV="1">
          <a:off x="3098800" y="648665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30243</xdr:rowOff>
    </xdr:from>
    <xdr:ext cx="736600" cy="259045"/>
    <xdr:sp macro="" textlink="">
      <xdr:nvSpPr>
        <xdr:cNvPr id="69" name="テキスト ボックス 68"/>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21844</xdr:rowOff>
    </xdr:from>
    <xdr:to>
      <xdr:col>15</xdr:col>
      <xdr:colOff>98425</xdr:colOff>
      <xdr:row>38</xdr:row>
      <xdr:rowOff>35560</xdr:rowOff>
    </xdr:to>
    <xdr:cxnSp macro="">
      <xdr:nvCxnSpPr>
        <xdr:cNvPr id="70" name="直線コネクタ 69"/>
        <xdr:cNvCxnSpPr/>
      </xdr:nvCxnSpPr>
      <xdr:spPr>
        <a:xfrm flipV="1">
          <a:off x="2209800" y="65369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25671</xdr:rowOff>
    </xdr:from>
    <xdr:ext cx="762000" cy="259045"/>
    <xdr:sp macro="" textlink="">
      <xdr:nvSpPr>
        <xdr:cNvPr id="72" name="テキスト ボックス 71"/>
        <xdr:cNvSpPr txBox="1"/>
      </xdr:nvSpPr>
      <xdr:spPr>
        <a:xfrm>
          <a:off x="2717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35560</xdr:rowOff>
    </xdr:from>
    <xdr:to>
      <xdr:col>11</xdr:col>
      <xdr:colOff>9525</xdr:colOff>
      <xdr:row>38</xdr:row>
      <xdr:rowOff>49276</xdr:rowOff>
    </xdr:to>
    <xdr:cxnSp macro="">
      <xdr:nvCxnSpPr>
        <xdr:cNvPr id="73" name="直線コネクタ 72"/>
        <xdr:cNvCxnSpPr/>
      </xdr:nvCxnSpPr>
      <xdr:spPr>
        <a:xfrm flipV="1">
          <a:off x="1320800" y="65506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4" name="フローチャート: 判断 73"/>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75" name="テキスト ボックス 74"/>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6" name="フローチャート: 判断 75"/>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16527</xdr:rowOff>
    </xdr:from>
    <xdr:ext cx="762000" cy="259045"/>
    <xdr:sp macro="" textlink="">
      <xdr:nvSpPr>
        <xdr:cNvPr id="77" name="テキスト ボックス 76"/>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115062</xdr:rowOff>
    </xdr:from>
    <xdr:to>
      <xdr:col>24</xdr:col>
      <xdr:colOff>76200</xdr:colOff>
      <xdr:row>38</xdr:row>
      <xdr:rowOff>45212</xdr:rowOff>
    </xdr:to>
    <xdr:sp macro="" textlink="">
      <xdr:nvSpPr>
        <xdr:cNvPr id="83" name="楕円 82"/>
        <xdr:cNvSpPr/>
      </xdr:nvSpPr>
      <xdr:spPr>
        <a:xfrm>
          <a:off x="47752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87139</xdr:rowOff>
    </xdr:from>
    <xdr:ext cx="762000" cy="259045"/>
    <xdr:sp macro="" textlink="">
      <xdr:nvSpPr>
        <xdr:cNvPr id="84" name="人件費該当値テキスト"/>
        <xdr:cNvSpPr txBox="1"/>
      </xdr:nvSpPr>
      <xdr:spPr>
        <a:xfrm>
          <a:off x="49149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92202</xdr:rowOff>
    </xdr:from>
    <xdr:to>
      <xdr:col>20</xdr:col>
      <xdr:colOff>38100</xdr:colOff>
      <xdr:row>38</xdr:row>
      <xdr:rowOff>22352</xdr:rowOff>
    </xdr:to>
    <xdr:sp macro="" textlink="">
      <xdr:nvSpPr>
        <xdr:cNvPr id="85" name="楕円 84"/>
        <xdr:cNvSpPr/>
      </xdr:nvSpPr>
      <xdr:spPr>
        <a:xfrm>
          <a:off x="3937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7129</xdr:rowOff>
    </xdr:from>
    <xdr:ext cx="736600" cy="259045"/>
    <xdr:sp macro="" textlink="">
      <xdr:nvSpPr>
        <xdr:cNvPr id="86" name="テキスト ボックス 85"/>
        <xdr:cNvSpPr txBox="1"/>
      </xdr:nvSpPr>
      <xdr:spPr>
        <a:xfrm>
          <a:off x="3606800" y="6522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142494</xdr:rowOff>
    </xdr:from>
    <xdr:to>
      <xdr:col>15</xdr:col>
      <xdr:colOff>149225</xdr:colOff>
      <xdr:row>38</xdr:row>
      <xdr:rowOff>72644</xdr:rowOff>
    </xdr:to>
    <xdr:sp macro="" textlink="">
      <xdr:nvSpPr>
        <xdr:cNvPr id="87" name="楕円 86"/>
        <xdr:cNvSpPr/>
      </xdr:nvSpPr>
      <xdr:spPr>
        <a:xfrm>
          <a:off x="3048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57421</xdr:rowOff>
    </xdr:from>
    <xdr:ext cx="762000" cy="259045"/>
    <xdr:sp macro="" textlink="">
      <xdr:nvSpPr>
        <xdr:cNvPr id="88" name="テキスト ボックス 87"/>
        <xdr:cNvSpPr txBox="1"/>
      </xdr:nvSpPr>
      <xdr:spPr>
        <a:xfrm>
          <a:off x="27178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156210</xdr:rowOff>
    </xdr:from>
    <xdr:to>
      <xdr:col>11</xdr:col>
      <xdr:colOff>60325</xdr:colOff>
      <xdr:row>38</xdr:row>
      <xdr:rowOff>86360</xdr:rowOff>
    </xdr:to>
    <xdr:sp macro="" textlink="">
      <xdr:nvSpPr>
        <xdr:cNvPr id="89" name="楕円 88"/>
        <xdr:cNvSpPr/>
      </xdr:nvSpPr>
      <xdr:spPr>
        <a:xfrm>
          <a:off x="2159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71137</xdr:rowOff>
    </xdr:from>
    <xdr:ext cx="762000" cy="259045"/>
    <xdr:sp macro="" textlink="">
      <xdr:nvSpPr>
        <xdr:cNvPr id="90" name="テキスト ボックス 89"/>
        <xdr:cNvSpPr txBox="1"/>
      </xdr:nvSpPr>
      <xdr:spPr>
        <a:xfrm>
          <a:off x="1828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169926</xdr:rowOff>
    </xdr:from>
    <xdr:to>
      <xdr:col>6</xdr:col>
      <xdr:colOff>171450</xdr:colOff>
      <xdr:row>38</xdr:row>
      <xdr:rowOff>100076</xdr:rowOff>
    </xdr:to>
    <xdr:sp macro="" textlink="">
      <xdr:nvSpPr>
        <xdr:cNvPr id="91" name="楕円 90"/>
        <xdr:cNvSpPr/>
      </xdr:nvSpPr>
      <xdr:spPr>
        <a:xfrm>
          <a:off x="1270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84853</xdr:rowOff>
    </xdr:from>
    <xdr:ext cx="762000" cy="259045"/>
    <xdr:sp macro="" textlink="">
      <xdr:nvSpPr>
        <xdr:cNvPr id="92" name="テキスト ボックス 91"/>
        <xdr:cNvSpPr txBox="1"/>
      </xdr:nvSpPr>
      <xdr:spPr>
        <a:xfrm>
          <a:off x="939800" y="659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物件費は前年度から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ポイント増加し、類似団体平均を</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ポイント下回った。</a:t>
          </a:r>
        </a:p>
        <a:p>
          <a:r>
            <a:rPr kumimoji="1" lang="ja-JP" altLang="en-US" sz="1300">
              <a:latin typeface="ＭＳ Ｐゴシック" panose="020B0600070205080204" pitchFamily="50" charset="-128"/>
              <a:ea typeface="ＭＳ Ｐゴシック" panose="020B0600070205080204" pitchFamily="50" charset="-128"/>
            </a:rPr>
            <a:t>　</a:t>
          </a:r>
        </a:p>
        <a:p>
          <a:r>
            <a:rPr kumimoji="1" lang="ja-JP" altLang="en-US" sz="1300">
              <a:latin typeface="ＭＳ Ｐゴシック" panose="020B0600070205080204" pitchFamily="50" charset="-128"/>
              <a:ea typeface="ＭＳ Ｐゴシック" panose="020B0600070205080204" pitchFamily="50" charset="-128"/>
            </a:rPr>
            <a:t>　この増加の主な要因は高齢者インフルエンザ予防接種医師委託料や各種健診委託料、公園、緑道管理委託料が増加したためである。今後も施設管理に係る委託の見直しや事務の効率化を推進し、行政コストの低減を図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73660</xdr:rowOff>
    </xdr:from>
    <xdr:to>
      <xdr:col>82</xdr:col>
      <xdr:colOff>107950</xdr:colOff>
      <xdr:row>21</xdr:row>
      <xdr:rowOff>1270</xdr:rowOff>
    </xdr:to>
    <xdr:cxnSp macro="">
      <xdr:nvCxnSpPr>
        <xdr:cNvPr id="120" name="直線コネクタ 119"/>
        <xdr:cNvCxnSpPr/>
      </xdr:nvCxnSpPr>
      <xdr:spPr>
        <a:xfrm flipV="1">
          <a:off x="16510000" y="213106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1" name="物件費最小値テキスト"/>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2" name="直線コネクタ 121"/>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160037</xdr:rowOff>
    </xdr:from>
    <xdr:ext cx="762000" cy="259045"/>
    <xdr:sp macro="" textlink="">
      <xdr:nvSpPr>
        <xdr:cNvPr id="123" name="物件費最大値テキスト"/>
        <xdr:cNvSpPr txBox="1"/>
      </xdr:nvSpPr>
      <xdr:spPr>
        <a:xfrm>
          <a:off x="16598900" y="187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73660</xdr:rowOff>
    </xdr:from>
    <xdr:to>
      <xdr:col>82</xdr:col>
      <xdr:colOff>196850</xdr:colOff>
      <xdr:row>12</xdr:row>
      <xdr:rowOff>73660</xdr:rowOff>
    </xdr:to>
    <xdr:cxnSp macro="">
      <xdr:nvCxnSpPr>
        <xdr:cNvPr id="124" name="直線コネクタ 123"/>
        <xdr:cNvCxnSpPr/>
      </xdr:nvCxnSpPr>
      <xdr:spPr>
        <a:xfrm>
          <a:off x="16421100" y="213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161290</xdr:rowOff>
    </xdr:from>
    <xdr:to>
      <xdr:col>82</xdr:col>
      <xdr:colOff>107950</xdr:colOff>
      <xdr:row>14</xdr:row>
      <xdr:rowOff>12700</xdr:rowOff>
    </xdr:to>
    <xdr:cxnSp macro="">
      <xdr:nvCxnSpPr>
        <xdr:cNvPr id="125" name="直線コネクタ 124"/>
        <xdr:cNvCxnSpPr/>
      </xdr:nvCxnSpPr>
      <xdr:spPr>
        <a:xfrm>
          <a:off x="15671800" y="23901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158767</xdr:rowOff>
    </xdr:from>
    <xdr:ext cx="762000" cy="259045"/>
    <xdr:sp macro="" textlink="">
      <xdr:nvSpPr>
        <xdr:cNvPr id="126" name="物件費平均値テキスト"/>
        <xdr:cNvSpPr txBox="1"/>
      </xdr:nvSpPr>
      <xdr:spPr>
        <a:xfrm>
          <a:off x="16598900" y="2730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xdr:rowOff>
    </xdr:from>
    <xdr:to>
      <xdr:col>82</xdr:col>
      <xdr:colOff>158750</xdr:colOff>
      <xdr:row>16</xdr:row>
      <xdr:rowOff>116840</xdr:rowOff>
    </xdr:to>
    <xdr:sp macro="" textlink="">
      <xdr:nvSpPr>
        <xdr:cNvPr id="127" name="フローチャート: 判断 126"/>
        <xdr:cNvSpPr/>
      </xdr:nvSpPr>
      <xdr:spPr>
        <a:xfrm>
          <a:off x="164592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161290</xdr:rowOff>
    </xdr:from>
    <xdr:to>
      <xdr:col>78</xdr:col>
      <xdr:colOff>69850</xdr:colOff>
      <xdr:row>14</xdr:row>
      <xdr:rowOff>43180</xdr:rowOff>
    </xdr:to>
    <xdr:cxnSp macro="">
      <xdr:nvCxnSpPr>
        <xdr:cNvPr id="128" name="直線コネクタ 127"/>
        <xdr:cNvCxnSpPr/>
      </xdr:nvCxnSpPr>
      <xdr:spPr>
        <a:xfrm flipV="1">
          <a:off x="14782800" y="23901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148590</xdr:rowOff>
    </xdr:from>
    <xdr:to>
      <xdr:col>78</xdr:col>
      <xdr:colOff>120650</xdr:colOff>
      <xdr:row>16</xdr:row>
      <xdr:rowOff>78740</xdr:rowOff>
    </xdr:to>
    <xdr:sp macro="" textlink="">
      <xdr:nvSpPr>
        <xdr:cNvPr id="129" name="フローチャート: 判断 128"/>
        <xdr:cNvSpPr/>
      </xdr:nvSpPr>
      <xdr:spPr>
        <a:xfrm>
          <a:off x="15621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63517</xdr:rowOff>
    </xdr:from>
    <xdr:ext cx="736600" cy="259045"/>
    <xdr:sp macro="" textlink="">
      <xdr:nvSpPr>
        <xdr:cNvPr id="130" name="テキスト ボックス 129"/>
        <xdr:cNvSpPr txBox="1"/>
      </xdr:nvSpPr>
      <xdr:spPr>
        <a:xfrm>
          <a:off x="15290800" y="280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43180</xdr:rowOff>
    </xdr:from>
    <xdr:to>
      <xdr:col>73</xdr:col>
      <xdr:colOff>180975</xdr:colOff>
      <xdr:row>14</xdr:row>
      <xdr:rowOff>50800</xdr:rowOff>
    </xdr:to>
    <xdr:cxnSp macro="">
      <xdr:nvCxnSpPr>
        <xdr:cNvPr id="131" name="直線コネクタ 130"/>
        <xdr:cNvCxnSpPr/>
      </xdr:nvCxnSpPr>
      <xdr:spPr>
        <a:xfrm flipV="1">
          <a:off x="13893800" y="2443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2" name="フローチャート: 判断 131"/>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48277</xdr:rowOff>
    </xdr:from>
    <xdr:ext cx="762000" cy="259045"/>
    <xdr:sp macro="" textlink="">
      <xdr:nvSpPr>
        <xdr:cNvPr id="133" name="テキスト ボックス 132"/>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35560</xdr:rowOff>
    </xdr:from>
    <xdr:to>
      <xdr:col>69</xdr:col>
      <xdr:colOff>92075</xdr:colOff>
      <xdr:row>14</xdr:row>
      <xdr:rowOff>50800</xdr:rowOff>
    </xdr:to>
    <xdr:cxnSp macro="">
      <xdr:nvCxnSpPr>
        <xdr:cNvPr id="134" name="直線コネクタ 133"/>
        <xdr:cNvCxnSpPr/>
      </xdr:nvCxnSpPr>
      <xdr:spPr>
        <a:xfrm>
          <a:off x="13004800" y="24358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118110</xdr:rowOff>
    </xdr:from>
    <xdr:to>
      <xdr:col>69</xdr:col>
      <xdr:colOff>142875</xdr:colOff>
      <xdr:row>16</xdr:row>
      <xdr:rowOff>48260</xdr:rowOff>
    </xdr:to>
    <xdr:sp macro="" textlink="">
      <xdr:nvSpPr>
        <xdr:cNvPr id="135" name="フローチャート: 判断 134"/>
        <xdr:cNvSpPr/>
      </xdr:nvSpPr>
      <xdr:spPr>
        <a:xfrm>
          <a:off x="13843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33037</xdr:rowOff>
    </xdr:from>
    <xdr:ext cx="762000" cy="259045"/>
    <xdr:sp macro="" textlink="">
      <xdr:nvSpPr>
        <xdr:cNvPr id="136" name="テキスト ボックス 135"/>
        <xdr:cNvSpPr txBox="1"/>
      </xdr:nvSpPr>
      <xdr:spPr>
        <a:xfrm>
          <a:off x="135128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72390</xdr:rowOff>
    </xdr:from>
    <xdr:to>
      <xdr:col>65</xdr:col>
      <xdr:colOff>53975</xdr:colOff>
      <xdr:row>16</xdr:row>
      <xdr:rowOff>2540</xdr:rowOff>
    </xdr:to>
    <xdr:sp macro="" textlink="">
      <xdr:nvSpPr>
        <xdr:cNvPr id="137" name="フローチャート: 判断 136"/>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158767</xdr:rowOff>
    </xdr:from>
    <xdr:ext cx="762000" cy="259045"/>
    <xdr:sp macro="" textlink="">
      <xdr:nvSpPr>
        <xdr:cNvPr id="138" name="テキスト ボックス 137"/>
        <xdr:cNvSpPr txBox="1"/>
      </xdr:nvSpPr>
      <xdr:spPr>
        <a:xfrm>
          <a:off x="12623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133350</xdr:rowOff>
    </xdr:from>
    <xdr:to>
      <xdr:col>82</xdr:col>
      <xdr:colOff>158750</xdr:colOff>
      <xdr:row>14</xdr:row>
      <xdr:rowOff>63500</xdr:rowOff>
    </xdr:to>
    <xdr:sp macro="" textlink="">
      <xdr:nvSpPr>
        <xdr:cNvPr id="144" name="楕円 143"/>
        <xdr:cNvSpPr/>
      </xdr:nvSpPr>
      <xdr:spPr>
        <a:xfrm>
          <a:off x="164592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149877</xdr:rowOff>
    </xdr:from>
    <xdr:ext cx="762000" cy="259045"/>
    <xdr:sp macro="" textlink="">
      <xdr:nvSpPr>
        <xdr:cNvPr id="145" name="物件費該当値テキスト"/>
        <xdr:cNvSpPr txBox="1"/>
      </xdr:nvSpPr>
      <xdr:spPr>
        <a:xfrm>
          <a:off x="165989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110490</xdr:rowOff>
    </xdr:from>
    <xdr:to>
      <xdr:col>78</xdr:col>
      <xdr:colOff>120650</xdr:colOff>
      <xdr:row>14</xdr:row>
      <xdr:rowOff>40640</xdr:rowOff>
    </xdr:to>
    <xdr:sp macro="" textlink="">
      <xdr:nvSpPr>
        <xdr:cNvPr id="146" name="楕円 145"/>
        <xdr:cNvSpPr/>
      </xdr:nvSpPr>
      <xdr:spPr>
        <a:xfrm>
          <a:off x="15621000" y="233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50817</xdr:rowOff>
    </xdr:from>
    <xdr:ext cx="736600" cy="259045"/>
    <xdr:sp macro="" textlink="">
      <xdr:nvSpPr>
        <xdr:cNvPr id="147" name="テキスト ボックス 146"/>
        <xdr:cNvSpPr txBox="1"/>
      </xdr:nvSpPr>
      <xdr:spPr>
        <a:xfrm>
          <a:off x="15290800" y="2108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163830</xdr:rowOff>
    </xdr:from>
    <xdr:to>
      <xdr:col>74</xdr:col>
      <xdr:colOff>31750</xdr:colOff>
      <xdr:row>14</xdr:row>
      <xdr:rowOff>93980</xdr:rowOff>
    </xdr:to>
    <xdr:sp macro="" textlink="">
      <xdr:nvSpPr>
        <xdr:cNvPr id="148" name="楕円 147"/>
        <xdr:cNvSpPr/>
      </xdr:nvSpPr>
      <xdr:spPr>
        <a:xfrm>
          <a:off x="14732000" y="239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104157</xdr:rowOff>
    </xdr:from>
    <xdr:ext cx="762000" cy="259045"/>
    <xdr:sp macro="" textlink="">
      <xdr:nvSpPr>
        <xdr:cNvPr id="149" name="テキスト ボックス 148"/>
        <xdr:cNvSpPr txBox="1"/>
      </xdr:nvSpPr>
      <xdr:spPr>
        <a:xfrm>
          <a:off x="14401800" y="216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0</xdr:rowOff>
    </xdr:from>
    <xdr:to>
      <xdr:col>69</xdr:col>
      <xdr:colOff>142875</xdr:colOff>
      <xdr:row>14</xdr:row>
      <xdr:rowOff>101600</xdr:rowOff>
    </xdr:to>
    <xdr:sp macro="" textlink="">
      <xdr:nvSpPr>
        <xdr:cNvPr id="150" name="楕円 149"/>
        <xdr:cNvSpPr/>
      </xdr:nvSpPr>
      <xdr:spPr>
        <a:xfrm>
          <a:off x="13843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111777</xdr:rowOff>
    </xdr:from>
    <xdr:ext cx="762000" cy="259045"/>
    <xdr:sp macro="" textlink="">
      <xdr:nvSpPr>
        <xdr:cNvPr id="151" name="テキスト ボックス 150"/>
        <xdr:cNvSpPr txBox="1"/>
      </xdr:nvSpPr>
      <xdr:spPr>
        <a:xfrm>
          <a:off x="13512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156210</xdr:rowOff>
    </xdr:from>
    <xdr:to>
      <xdr:col>65</xdr:col>
      <xdr:colOff>53975</xdr:colOff>
      <xdr:row>14</xdr:row>
      <xdr:rowOff>86360</xdr:rowOff>
    </xdr:to>
    <xdr:sp macro="" textlink="">
      <xdr:nvSpPr>
        <xdr:cNvPr id="152" name="楕円 151"/>
        <xdr:cNvSpPr/>
      </xdr:nvSpPr>
      <xdr:spPr>
        <a:xfrm>
          <a:off x="12954000" y="23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96537</xdr:rowOff>
    </xdr:from>
    <xdr:ext cx="762000" cy="259045"/>
    <xdr:sp macro="" textlink="">
      <xdr:nvSpPr>
        <xdr:cNvPr id="153" name="テキスト ボックス 152"/>
        <xdr:cNvSpPr txBox="1"/>
      </xdr:nvSpPr>
      <xdr:spPr>
        <a:xfrm>
          <a:off x="12623800" y="215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ポイント増加し、類似団体平均と比べて</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ポイント下回った。</a:t>
          </a:r>
        </a:p>
        <a:p>
          <a:r>
            <a:rPr kumimoji="1" lang="ja-JP" altLang="en-US" sz="1300">
              <a:latin typeface="ＭＳ Ｐゴシック" panose="020B0600070205080204" pitchFamily="50" charset="-128"/>
              <a:ea typeface="ＭＳ Ｐゴシック" panose="020B0600070205080204" pitchFamily="50" charset="-128"/>
            </a:rPr>
            <a:t>　</a:t>
          </a:r>
        </a:p>
        <a:p>
          <a:r>
            <a:rPr kumimoji="1" lang="ja-JP" altLang="en-US" sz="1300">
              <a:latin typeface="ＭＳ Ｐゴシック" panose="020B0600070205080204" pitchFamily="50" charset="-128"/>
              <a:ea typeface="ＭＳ Ｐゴシック" panose="020B0600070205080204" pitchFamily="50" charset="-128"/>
            </a:rPr>
            <a:t>　主な減少要因としてはこども医療費の減による。少子化の影響で子どもに係る経費は減少するも、介護や医療給付関係の経費の増加が見込まれるため、予防対策の事業を拡充していく必要がある。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60</xdr:row>
      <xdr:rowOff>132443</xdr:rowOff>
    </xdr:to>
    <xdr:cxnSp macro="">
      <xdr:nvCxnSpPr>
        <xdr:cNvPr id="183" name="直線コネクタ 182"/>
        <xdr:cNvCxnSpPr/>
      </xdr:nvCxnSpPr>
      <xdr:spPr>
        <a:xfrm flipV="1">
          <a:off x="4826000" y="9080500"/>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4"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5" name="直線コネクタ 184"/>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97065</xdr:rowOff>
    </xdr:from>
    <xdr:to>
      <xdr:col>24</xdr:col>
      <xdr:colOff>25400</xdr:colOff>
      <xdr:row>55</xdr:row>
      <xdr:rowOff>107950</xdr:rowOff>
    </xdr:to>
    <xdr:cxnSp macro="">
      <xdr:nvCxnSpPr>
        <xdr:cNvPr id="188" name="直線コネクタ 187"/>
        <xdr:cNvCxnSpPr/>
      </xdr:nvCxnSpPr>
      <xdr:spPr>
        <a:xfrm>
          <a:off x="3987800" y="9526815"/>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75492</xdr:rowOff>
    </xdr:from>
    <xdr:ext cx="762000" cy="259045"/>
    <xdr:sp macro="" textlink="">
      <xdr:nvSpPr>
        <xdr:cNvPr id="189" name="扶助費平均値テキスト"/>
        <xdr:cNvSpPr txBox="1"/>
      </xdr:nvSpPr>
      <xdr:spPr>
        <a:xfrm>
          <a:off x="4914900" y="9676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103415</xdr:rowOff>
    </xdr:from>
    <xdr:to>
      <xdr:col>24</xdr:col>
      <xdr:colOff>76200</xdr:colOff>
      <xdr:row>57</xdr:row>
      <xdr:rowOff>33565</xdr:rowOff>
    </xdr:to>
    <xdr:sp macro="" textlink="">
      <xdr:nvSpPr>
        <xdr:cNvPr id="190" name="フローチャート: 判断 189"/>
        <xdr:cNvSpPr/>
      </xdr:nvSpPr>
      <xdr:spPr>
        <a:xfrm>
          <a:off x="4775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75293</xdr:rowOff>
    </xdr:from>
    <xdr:to>
      <xdr:col>19</xdr:col>
      <xdr:colOff>187325</xdr:colOff>
      <xdr:row>55</xdr:row>
      <xdr:rowOff>97065</xdr:rowOff>
    </xdr:to>
    <xdr:cxnSp macro="">
      <xdr:nvCxnSpPr>
        <xdr:cNvPr id="191" name="直線コネクタ 190"/>
        <xdr:cNvCxnSpPr/>
      </xdr:nvCxnSpPr>
      <xdr:spPr>
        <a:xfrm>
          <a:off x="3098800" y="95050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193" name="テキスト ボックス 192"/>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75293</xdr:rowOff>
    </xdr:from>
    <xdr:to>
      <xdr:col>15</xdr:col>
      <xdr:colOff>98425</xdr:colOff>
      <xdr:row>55</xdr:row>
      <xdr:rowOff>97065</xdr:rowOff>
    </xdr:to>
    <xdr:cxnSp macro="">
      <xdr:nvCxnSpPr>
        <xdr:cNvPr id="194" name="直線コネクタ 193"/>
        <xdr:cNvCxnSpPr/>
      </xdr:nvCxnSpPr>
      <xdr:spPr>
        <a:xfrm flipV="1">
          <a:off x="2209800" y="95050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48985</xdr:rowOff>
    </xdr:from>
    <xdr:to>
      <xdr:col>15</xdr:col>
      <xdr:colOff>149225</xdr:colOff>
      <xdr:row>56</xdr:row>
      <xdr:rowOff>150585</xdr:rowOff>
    </xdr:to>
    <xdr:sp macro="" textlink="">
      <xdr:nvSpPr>
        <xdr:cNvPr id="195" name="フローチャート: 判断 194"/>
        <xdr:cNvSpPr/>
      </xdr:nvSpPr>
      <xdr:spPr>
        <a:xfrm>
          <a:off x="3048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135362</xdr:rowOff>
    </xdr:from>
    <xdr:ext cx="762000" cy="259045"/>
    <xdr:sp macro="" textlink="">
      <xdr:nvSpPr>
        <xdr:cNvPr id="196" name="テキスト ボックス 195"/>
        <xdr:cNvSpPr txBox="1"/>
      </xdr:nvSpPr>
      <xdr:spPr>
        <a:xfrm>
          <a:off x="2717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42635</xdr:rowOff>
    </xdr:from>
    <xdr:to>
      <xdr:col>11</xdr:col>
      <xdr:colOff>9525</xdr:colOff>
      <xdr:row>55</xdr:row>
      <xdr:rowOff>97065</xdr:rowOff>
    </xdr:to>
    <xdr:cxnSp macro="">
      <xdr:nvCxnSpPr>
        <xdr:cNvPr id="197" name="直線コネクタ 196"/>
        <xdr:cNvCxnSpPr/>
      </xdr:nvCxnSpPr>
      <xdr:spPr>
        <a:xfrm>
          <a:off x="1320800" y="9472385"/>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198" name="フローチャート: 判断 197"/>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91820</xdr:rowOff>
    </xdr:from>
    <xdr:ext cx="762000" cy="259045"/>
    <xdr:sp macro="" textlink="">
      <xdr:nvSpPr>
        <xdr:cNvPr id="199" name="テキスト ボックス 198"/>
        <xdr:cNvSpPr txBox="1"/>
      </xdr:nvSpPr>
      <xdr:spPr>
        <a:xfrm>
          <a:off x="1828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0" name="フローチャート: 判断 199"/>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26505</xdr:rowOff>
    </xdr:from>
    <xdr:ext cx="762000" cy="259045"/>
    <xdr:sp macro="" textlink="">
      <xdr:nvSpPr>
        <xdr:cNvPr id="201" name="テキスト ボックス 200"/>
        <xdr:cNvSpPr txBox="1"/>
      </xdr:nvSpPr>
      <xdr:spPr>
        <a:xfrm>
          <a:off x="939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207" name="楕円 206"/>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73677</xdr:rowOff>
    </xdr:from>
    <xdr:ext cx="762000" cy="259045"/>
    <xdr:sp macro="" textlink="">
      <xdr:nvSpPr>
        <xdr:cNvPr id="208" name="扶助費該当値テキスト"/>
        <xdr:cNvSpPr txBox="1"/>
      </xdr:nvSpPr>
      <xdr:spPr>
        <a:xfrm>
          <a:off x="4914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46265</xdr:rowOff>
    </xdr:from>
    <xdr:to>
      <xdr:col>20</xdr:col>
      <xdr:colOff>38100</xdr:colOff>
      <xdr:row>55</xdr:row>
      <xdr:rowOff>147865</xdr:rowOff>
    </xdr:to>
    <xdr:sp macro="" textlink="">
      <xdr:nvSpPr>
        <xdr:cNvPr id="209" name="楕円 208"/>
        <xdr:cNvSpPr/>
      </xdr:nvSpPr>
      <xdr:spPr>
        <a:xfrm>
          <a:off x="3937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158042</xdr:rowOff>
    </xdr:from>
    <xdr:ext cx="736600" cy="259045"/>
    <xdr:sp macro="" textlink="">
      <xdr:nvSpPr>
        <xdr:cNvPr id="210" name="テキスト ボックス 209"/>
        <xdr:cNvSpPr txBox="1"/>
      </xdr:nvSpPr>
      <xdr:spPr>
        <a:xfrm>
          <a:off x="3606800" y="9244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24493</xdr:rowOff>
    </xdr:from>
    <xdr:to>
      <xdr:col>15</xdr:col>
      <xdr:colOff>149225</xdr:colOff>
      <xdr:row>55</xdr:row>
      <xdr:rowOff>126093</xdr:rowOff>
    </xdr:to>
    <xdr:sp macro="" textlink="">
      <xdr:nvSpPr>
        <xdr:cNvPr id="211" name="楕円 210"/>
        <xdr:cNvSpPr/>
      </xdr:nvSpPr>
      <xdr:spPr>
        <a:xfrm>
          <a:off x="3048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136270</xdr:rowOff>
    </xdr:from>
    <xdr:ext cx="762000" cy="259045"/>
    <xdr:sp macro="" textlink="">
      <xdr:nvSpPr>
        <xdr:cNvPr id="212" name="テキスト ボックス 211"/>
        <xdr:cNvSpPr txBox="1"/>
      </xdr:nvSpPr>
      <xdr:spPr>
        <a:xfrm>
          <a:off x="2717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46265</xdr:rowOff>
    </xdr:from>
    <xdr:to>
      <xdr:col>11</xdr:col>
      <xdr:colOff>60325</xdr:colOff>
      <xdr:row>55</xdr:row>
      <xdr:rowOff>147865</xdr:rowOff>
    </xdr:to>
    <xdr:sp macro="" textlink="">
      <xdr:nvSpPr>
        <xdr:cNvPr id="213" name="楕円 212"/>
        <xdr:cNvSpPr/>
      </xdr:nvSpPr>
      <xdr:spPr>
        <a:xfrm>
          <a:off x="2159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158042</xdr:rowOff>
    </xdr:from>
    <xdr:ext cx="762000" cy="259045"/>
    <xdr:sp macro="" textlink="">
      <xdr:nvSpPr>
        <xdr:cNvPr id="214" name="テキスト ボックス 213"/>
        <xdr:cNvSpPr txBox="1"/>
      </xdr:nvSpPr>
      <xdr:spPr>
        <a:xfrm>
          <a:off x="1828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163285</xdr:rowOff>
    </xdr:from>
    <xdr:to>
      <xdr:col>6</xdr:col>
      <xdr:colOff>171450</xdr:colOff>
      <xdr:row>55</xdr:row>
      <xdr:rowOff>93435</xdr:rowOff>
    </xdr:to>
    <xdr:sp macro="" textlink="">
      <xdr:nvSpPr>
        <xdr:cNvPr id="215" name="楕円 214"/>
        <xdr:cNvSpPr/>
      </xdr:nvSpPr>
      <xdr:spPr>
        <a:xfrm>
          <a:off x="1270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103612</xdr:rowOff>
    </xdr:from>
    <xdr:ext cx="762000" cy="259045"/>
    <xdr:sp macro="" textlink="">
      <xdr:nvSpPr>
        <xdr:cNvPr id="216" name="テキスト ボックス 215"/>
        <xdr:cNvSpPr txBox="1"/>
      </xdr:nvSpPr>
      <xdr:spPr>
        <a:xfrm>
          <a:off x="939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その他は前年度から</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ポイント増加し、類似団体平均を</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ポイント上回った。</a:t>
          </a:r>
        </a:p>
        <a:p>
          <a:endParaRPr kumimoji="1" lang="ja-JP" altLang="en-US"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は主に後期高齢者医療保険特別会計への繰出金や下水道事業特別会計における繰出基準に基づく繰出金の増加が要因となっている。今後も、特別会計や企業会計の歳入確保や経費の節減により一般会計の負担額を減らしていく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1" name="直線コネクタ 230"/>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2" name="テキスト ボックス 231"/>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4" name="テキスト ボックス 233"/>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5" name="直線コネクタ 234"/>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6" name="テキスト ボックス 235"/>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9" name="直線コネクタ 238"/>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0" name="テキスト ボックス 239"/>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1" name="直線コネクタ 240"/>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2" name="テキスト ボックス 241"/>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3" name="直線コネクタ 242"/>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4" name="テキスト ボックス 243"/>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31750</xdr:rowOff>
    </xdr:to>
    <xdr:cxnSp macro="">
      <xdr:nvCxnSpPr>
        <xdr:cNvPr id="248" name="直線コネクタ 247"/>
        <xdr:cNvCxnSpPr/>
      </xdr:nvCxnSpPr>
      <xdr:spPr>
        <a:xfrm flipV="1">
          <a:off x="16510000" y="91757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9"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50" name="直線コネクタ 249"/>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51" name="その他最大値テキスト"/>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2" name="直線コネクタ 251"/>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88900</xdr:rowOff>
    </xdr:from>
    <xdr:to>
      <xdr:col>82</xdr:col>
      <xdr:colOff>107950</xdr:colOff>
      <xdr:row>58</xdr:row>
      <xdr:rowOff>146050</xdr:rowOff>
    </xdr:to>
    <xdr:cxnSp macro="">
      <xdr:nvCxnSpPr>
        <xdr:cNvPr id="253" name="直線コネクタ 252"/>
        <xdr:cNvCxnSpPr/>
      </xdr:nvCxnSpPr>
      <xdr:spPr>
        <a:xfrm>
          <a:off x="15671800" y="100330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102252</xdr:rowOff>
    </xdr:from>
    <xdr:ext cx="762000" cy="259045"/>
    <xdr:sp macro="" textlink="">
      <xdr:nvSpPr>
        <xdr:cNvPr id="254" name="その他平均値テキスト"/>
        <xdr:cNvSpPr txBox="1"/>
      </xdr:nvSpPr>
      <xdr:spPr>
        <a:xfrm>
          <a:off x="16598900" y="9532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85725</xdr:rowOff>
    </xdr:from>
    <xdr:to>
      <xdr:col>82</xdr:col>
      <xdr:colOff>158750</xdr:colOff>
      <xdr:row>57</xdr:row>
      <xdr:rowOff>15875</xdr:rowOff>
    </xdr:to>
    <xdr:sp macro="" textlink="">
      <xdr:nvSpPr>
        <xdr:cNvPr id="255" name="フローチャート: 判断 254"/>
        <xdr:cNvSpPr/>
      </xdr:nvSpPr>
      <xdr:spPr>
        <a:xfrm>
          <a:off x="16459200" y="968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127000</xdr:rowOff>
    </xdr:from>
    <xdr:to>
      <xdr:col>78</xdr:col>
      <xdr:colOff>69850</xdr:colOff>
      <xdr:row>58</xdr:row>
      <xdr:rowOff>88900</xdr:rowOff>
    </xdr:to>
    <xdr:cxnSp macro="">
      <xdr:nvCxnSpPr>
        <xdr:cNvPr id="256" name="直線コネクタ 255"/>
        <xdr:cNvCxnSpPr/>
      </xdr:nvCxnSpPr>
      <xdr:spPr>
        <a:xfrm>
          <a:off x="14782800" y="98996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142875</xdr:rowOff>
    </xdr:from>
    <xdr:to>
      <xdr:col>78</xdr:col>
      <xdr:colOff>120650</xdr:colOff>
      <xdr:row>57</xdr:row>
      <xdr:rowOff>73025</xdr:rowOff>
    </xdr:to>
    <xdr:sp macro="" textlink="">
      <xdr:nvSpPr>
        <xdr:cNvPr id="257" name="フローチャート: 判断 256"/>
        <xdr:cNvSpPr/>
      </xdr:nvSpPr>
      <xdr:spPr>
        <a:xfrm>
          <a:off x="15621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83202</xdr:rowOff>
    </xdr:from>
    <xdr:ext cx="736600" cy="259045"/>
    <xdr:sp macro="" textlink="">
      <xdr:nvSpPr>
        <xdr:cNvPr id="258" name="テキスト ボックス 257"/>
        <xdr:cNvSpPr txBox="1"/>
      </xdr:nvSpPr>
      <xdr:spPr>
        <a:xfrm>
          <a:off x="15290800" y="9512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3175</xdr:rowOff>
    </xdr:from>
    <xdr:to>
      <xdr:col>73</xdr:col>
      <xdr:colOff>180975</xdr:colOff>
      <xdr:row>57</xdr:row>
      <xdr:rowOff>127000</xdr:rowOff>
    </xdr:to>
    <xdr:cxnSp macro="">
      <xdr:nvCxnSpPr>
        <xdr:cNvPr id="259" name="直線コネクタ 258"/>
        <xdr:cNvCxnSpPr/>
      </xdr:nvCxnSpPr>
      <xdr:spPr>
        <a:xfrm>
          <a:off x="13893800" y="9775825"/>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0</xdr:rowOff>
    </xdr:from>
    <xdr:to>
      <xdr:col>74</xdr:col>
      <xdr:colOff>31750</xdr:colOff>
      <xdr:row>57</xdr:row>
      <xdr:rowOff>101600</xdr:rowOff>
    </xdr:to>
    <xdr:sp macro="" textlink="">
      <xdr:nvSpPr>
        <xdr:cNvPr id="260" name="フローチャート: 判断 259"/>
        <xdr:cNvSpPr/>
      </xdr:nvSpPr>
      <xdr:spPr>
        <a:xfrm>
          <a:off x="14732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111777</xdr:rowOff>
    </xdr:from>
    <xdr:ext cx="762000" cy="259045"/>
    <xdr:sp macro="" textlink="">
      <xdr:nvSpPr>
        <xdr:cNvPr id="261" name="テキスト ボックス 260"/>
        <xdr:cNvSpPr txBox="1"/>
      </xdr:nvSpPr>
      <xdr:spPr>
        <a:xfrm>
          <a:off x="14401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3175</xdr:rowOff>
    </xdr:from>
    <xdr:to>
      <xdr:col>69</xdr:col>
      <xdr:colOff>92075</xdr:colOff>
      <xdr:row>58</xdr:row>
      <xdr:rowOff>12700</xdr:rowOff>
    </xdr:to>
    <xdr:cxnSp macro="">
      <xdr:nvCxnSpPr>
        <xdr:cNvPr id="262" name="直線コネクタ 261"/>
        <xdr:cNvCxnSpPr/>
      </xdr:nvCxnSpPr>
      <xdr:spPr>
        <a:xfrm flipV="1">
          <a:off x="13004800" y="9775825"/>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161925</xdr:rowOff>
    </xdr:from>
    <xdr:to>
      <xdr:col>69</xdr:col>
      <xdr:colOff>142875</xdr:colOff>
      <xdr:row>57</xdr:row>
      <xdr:rowOff>92075</xdr:rowOff>
    </xdr:to>
    <xdr:sp macro="" textlink="">
      <xdr:nvSpPr>
        <xdr:cNvPr id="263" name="フローチャート: 判断 262"/>
        <xdr:cNvSpPr/>
      </xdr:nvSpPr>
      <xdr:spPr>
        <a:xfrm>
          <a:off x="13843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76852</xdr:rowOff>
    </xdr:from>
    <xdr:ext cx="762000" cy="259045"/>
    <xdr:sp macro="" textlink="">
      <xdr:nvSpPr>
        <xdr:cNvPr id="264" name="テキスト ボックス 263"/>
        <xdr:cNvSpPr txBox="1"/>
      </xdr:nvSpPr>
      <xdr:spPr>
        <a:xfrm>
          <a:off x="13512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123825</xdr:rowOff>
    </xdr:from>
    <xdr:to>
      <xdr:col>65</xdr:col>
      <xdr:colOff>53975</xdr:colOff>
      <xdr:row>57</xdr:row>
      <xdr:rowOff>53975</xdr:rowOff>
    </xdr:to>
    <xdr:sp macro="" textlink="">
      <xdr:nvSpPr>
        <xdr:cNvPr id="265" name="フローチャート: 判断 264"/>
        <xdr:cNvSpPr/>
      </xdr:nvSpPr>
      <xdr:spPr>
        <a:xfrm>
          <a:off x="12954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64152</xdr:rowOff>
    </xdr:from>
    <xdr:ext cx="762000" cy="259045"/>
    <xdr:sp macro="" textlink="">
      <xdr:nvSpPr>
        <xdr:cNvPr id="266" name="テキスト ボックス 265"/>
        <xdr:cNvSpPr txBox="1"/>
      </xdr:nvSpPr>
      <xdr:spPr>
        <a:xfrm>
          <a:off x="12623800" y="949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95250</xdr:rowOff>
    </xdr:from>
    <xdr:to>
      <xdr:col>82</xdr:col>
      <xdr:colOff>158750</xdr:colOff>
      <xdr:row>59</xdr:row>
      <xdr:rowOff>25400</xdr:rowOff>
    </xdr:to>
    <xdr:sp macro="" textlink="">
      <xdr:nvSpPr>
        <xdr:cNvPr id="272" name="楕円 271"/>
        <xdr:cNvSpPr/>
      </xdr:nvSpPr>
      <xdr:spPr>
        <a:xfrm>
          <a:off x="164592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67327</xdr:rowOff>
    </xdr:from>
    <xdr:ext cx="762000" cy="259045"/>
    <xdr:sp macro="" textlink="">
      <xdr:nvSpPr>
        <xdr:cNvPr id="273" name="その他該当値テキスト"/>
        <xdr:cNvSpPr txBox="1"/>
      </xdr:nvSpPr>
      <xdr:spPr>
        <a:xfrm>
          <a:off x="165989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38100</xdr:rowOff>
    </xdr:from>
    <xdr:to>
      <xdr:col>78</xdr:col>
      <xdr:colOff>120650</xdr:colOff>
      <xdr:row>58</xdr:row>
      <xdr:rowOff>139700</xdr:rowOff>
    </xdr:to>
    <xdr:sp macro="" textlink="">
      <xdr:nvSpPr>
        <xdr:cNvPr id="274" name="楕円 273"/>
        <xdr:cNvSpPr/>
      </xdr:nvSpPr>
      <xdr:spPr>
        <a:xfrm>
          <a:off x="15621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124477</xdr:rowOff>
    </xdr:from>
    <xdr:ext cx="736600" cy="259045"/>
    <xdr:sp macro="" textlink="">
      <xdr:nvSpPr>
        <xdr:cNvPr id="275" name="テキスト ボックス 274"/>
        <xdr:cNvSpPr txBox="1"/>
      </xdr:nvSpPr>
      <xdr:spPr>
        <a:xfrm>
          <a:off x="15290800" y="1006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76200</xdr:rowOff>
    </xdr:from>
    <xdr:to>
      <xdr:col>74</xdr:col>
      <xdr:colOff>31750</xdr:colOff>
      <xdr:row>58</xdr:row>
      <xdr:rowOff>6350</xdr:rowOff>
    </xdr:to>
    <xdr:sp macro="" textlink="">
      <xdr:nvSpPr>
        <xdr:cNvPr id="276" name="楕円 275"/>
        <xdr:cNvSpPr/>
      </xdr:nvSpPr>
      <xdr:spPr>
        <a:xfrm>
          <a:off x="14732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162577</xdr:rowOff>
    </xdr:from>
    <xdr:ext cx="762000" cy="259045"/>
    <xdr:sp macro="" textlink="">
      <xdr:nvSpPr>
        <xdr:cNvPr id="277" name="テキスト ボックス 276"/>
        <xdr:cNvSpPr txBox="1"/>
      </xdr:nvSpPr>
      <xdr:spPr>
        <a:xfrm>
          <a:off x="14401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123825</xdr:rowOff>
    </xdr:from>
    <xdr:to>
      <xdr:col>69</xdr:col>
      <xdr:colOff>142875</xdr:colOff>
      <xdr:row>57</xdr:row>
      <xdr:rowOff>53975</xdr:rowOff>
    </xdr:to>
    <xdr:sp macro="" textlink="">
      <xdr:nvSpPr>
        <xdr:cNvPr id="278" name="楕円 277"/>
        <xdr:cNvSpPr/>
      </xdr:nvSpPr>
      <xdr:spPr>
        <a:xfrm>
          <a:off x="13843000" y="972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64152</xdr:rowOff>
    </xdr:from>
    <xdr:ext cx="762000" cy="259045"/>
    <xdr:sp macro="" textlink="">
      <xdr:nvSpPr>
        <xdr:cNvPr id="279" name="テキスト ボックス 278"/>
        <xdr:cNvSpPr txBox="1"/>
      </xdr:nvSpPr>
      <xdr:spPr>
        <a:xfrm>
          <a:off x="13512800" y="949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133350</xdr:rowOff>
    </xdr:from>
    <xdr:to>
      <xdr:col>65</xdr:col>
      <xdr:colOff>53975</xdr:colOff>
      <xdr:row>58</xdr:row>
      <xdr:rowOff>63500</xdr:rowOff>
    </xdr:to>
    <xdr:sp macro="" textlink="">
      <xdr:nvSpPr>
        <xdr:cNvPr id="280" name="楕円 279"/>
        <xdr:cNvSpPr/>
      </xdr:nvSpPr>
      <xdr:spPr>
        <a:xfrm>
          <a:off x="12954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48277</xdr:rowOff>
    </xdr:from>
    <xdr:ext cx="762000" cy="259045"/>
    <xdr:sp macro="" textlink="">
      <xdr:nvSpPr>
        <xdr:cNvPr id="281" name="テキスト ボックス 280"/>
        <xdr:cNvSpPr txBox="1"/>
      </xdr:nvSpPr>
      <xdr:spPr>
        <a:xfrm>
          <a:off x="12623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補助費等は前年度から</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ポイント減少し、類似団体平均を</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ポイント下回った。</a:t>
          </a:r>
        </a:p>
        <a:p>
          <a:r>
            <a:rPr kumimoji="1" lang="ja-JP" altLang="en-US" sz="1300">
              <a:latin typeface="ＭＳ Ｐゴシック" panose="020B0600070205080204" pitchFamily="50" charset="-128"/>
              <a:ea typeface="ＭＳ Ｐゴシック" panose="020B0600070205080204" pitchFamily="50" charset="-128"/>
            </a:rPr>
            <a:t>　</a:t>
          </a:r>
        </a:p>
        <a:p>
          <a:r>
            <a:rPr kumimoji="1" lang="ja-JP" altLang="en-US" sz="1300">
              <a:latin typeface="ＭＳ Ｐゴシック" panose="020B0600070205080204" pitchFamily="50" charset="-128"/>
              <a:ea typeface="ＭＳ Ｐゴシック" panose="020B0600070205080204" pitchFamily="50" charset="-128"/>
            </a:rPr>
            <a:t>　これは主に埼玉中部資源循環組合負担金や小川地区衛生組合負担金などの補助金が減少したことなどによる。継続的に補助金の効果を検証し、廃止を含めた見直しを行うことで経費抑制に努める。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40</xdr:row>
      <xdr:rowOff>117856</xdr:rowOff>
    </xdr:to>
    <xdr:cxnSp macro="">
      <xdr:nvCxnSpPr>
        <xdr:cNvPr id="306" name="直線コネクタ 305"/>
        <xdr:cNvCxnSpPr/>
      </xdr:nvCxnSpPr>
      <xdr:spPr>
        <a:xfrm flipV="1">
          <a:off x="16510000" y="591058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89933</xdr:rowOff>
    </xdr:from>
    <xdr:ext cx="762000" cy="259045"/>
    <xdr:sp macro="" textlink="">
      <xdr:nvSpPr>
        <xdr:cNvPr id="307" name="補助費等最小値テキスト"/>
        <xdr:cNvSpPr txBox="1"/>
      </xdr:nvSpPr>
      <xdr:spPr>
        <a:xfrm>
          <a:off x="16598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117856</xdr:rowOff>
    </xdr:from>
    <xdr:to>
      <xdr:col>82</xdr:col>
      <xdr:colOff>196850</xdr:colOff>
      <xdr:row>40</xdr:row>
      <xdr:rowOff>117856</xdr:rowOff>
    </xdr:to>
    <xdr:cxnSp macro="">
      <xdr:nvCxnSpPr>
        <xdr:cNvPr id="308" name="直線コネクタ 307"/>
        <xdr:cNvCxnSpPr/>
      </xdr:nvCxnSpPr>
      <xdr:spPr>
        <a:xfrm>
          <a:off x="16421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9"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0" name="直線コネクタ 309"/>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122428</xdr:rowOff>
    </xdr:from>
    <xdr:to>
      <xdr:col>82</xdr:col>
      <xdr:colOff>107950</xdr:colOff>
      <xdr:row>36</xdr:row>
      <xdr:rowOff>163576</xdr:rowOff>
    </xdr:to>
    <xdr:cxnSp macro="">
      <xdr:nvCxnSpPr>
        <xdr:cNvPr id="311" name="直線コネクタ 310"/>
        <xdr:cNvCxnSpPr/>
      </xdr:nvCxnSpPr>
      <xdr:spPr>
        <a:xfrm flipV="1">
          <a:off x="15671800" y="629462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12"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3" name="フローチャート: 判断 312"/>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108712</xdr:rowOff>
    </xdr:from>
    <xdr:to>
      <xdr:col>78</xdr:col>
      <xdr:colOff>69850</xdr:colOff>
      <xdr:row>36</xdr:row>
      <xdr:rowOff>163576</xdr:rowOff>
    </xdr:to>
    <xdr:cxnSp macro="">
      <xdr:nvCxnSpPr>
        <xdr:cNvPr id="314" name="直線コネクタ 313"/>
        <xdr:cNvCxnSpPr/>
      </xdr:nvCxnSpPr>
      <xdr:spPr>
        <a:xfrm>
          <a:off x="14782800" y="628091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126492</xdr:rowOff>
    </xdr:from>
    <xdr:to>
      <xdr:col>78</xdr:col>
      <xdr:colOff>120650</xdr:colOff>
      <xdr:row>37</xdr:row>
      <xdr:rowOff>56642</xdr:rowOff>
    </xdr:to>
    <xdr:sp macro="" textlink="">
      <xdr:nvSpPr>
        <xdr:cNvPr id="315" name="フローチャート: 判断 314"/>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41419</xdr:rowOff>
    </xdr:from>
    <xdr:ext cx="736600" cy="259045"/>
    <xdr:sp macro="" textlink="">
      <xdr:nvSpPr>
        <xdr:cNvPr id="316" name="テキスト ボックス 315"/>
        <xdr:cNvSpPr txBox="1"/>
      </xdr:nvSpPr>
      <xdr:spPr>
        <a:xfrm>
          <a:off x="15290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108712</xdr:rowOff>
    </xdr:from>
    <xdr:to>
      <xdr:col>73</xdr:col>
      <xdr:colOff>180975</xdr:colOff>
      <xdr:row>36</xdr:row>
      <xdr:rowOff>154432</xdr:rowOff>
    </xdr:to>
    <xdr:cxnSp macro="">
      <xdr:nvCxnSpPr>
        <xdr:cNvPr id="317" name="直線コネクタ 316"/>
        <xdr:cNvCxnSpPr/>
      </xdr:nvCxnSpPr>
      <xdr:spPr>
        <a:xfrm flipV="1">
          <a:off x="13893800" y="628091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8" name="フローチャート: 判断 317"/>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27703</xdr:rowOff>
    </xdr:from>
    <xdr:ext cx="762000" cy="259045"/>
    <xdr:sp macro="" textlink="">
      <xdr:nvSpPr>
        <xdr:cNvPr id="319" name="テキスト ボックス 318"/>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140716</xdr:rowOff>
    </xdr:from>
    <xdr:to>
      <xdr:col>69</xdr:col>
      <xdr:colOff>92075</xdr:colOff>
      <xdr:row>36</xdr:row>
      <xdr:rowOff>154432</xdr:rowOff>
    </xdr:to>
    <xdr:cxnSp macro="">
      <xdr:nvCxnSpPr>
        <xdr:cNvPr id="320" name="直線コネクタ 319"/>
        <xdr:cNvCxnSpPr/>
      </xdr:nvCxnSpPr>
      <xdr:spPr>
        <a:xfrm>
          <a:off x="13004800" y="631291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21" name="フローチャート: 判断 320"/>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41419</xdr:rowOff>
    </xdr:from>
    <xdr:ext cx="762000" cy="259045"/>
    <xdr:sp macro="" textlink="">
      <xdr:nvSpPr>
        <xdr:cNvPr id="322" name="テキスト ボックス 321"/>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103632</xdr:rowOff>
    </xdr:from>
    <xdr:to>
      <xdr:col>65</xdr:col>
      <xdr:colOff>53975</xdr:colOff>
      <xdr:row>37</xdr:row>
      <xdr:rowOff>33782</xdr:rowOff>
    </xdr:to>
    <xdr:sp macro="" textlink="">
      <xdr:nvSpPr>
        <xdr:cNvPr id="323" name="フローチャート: 判断 322"/>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18559</xdr:rowOff>
    </xdr:from>
    <xdr:ext cx="762000" cy="259045"/>
    <xdr:sp macro="" textlink="">
      <xdr:nvSpPr>
        <xdr:cNvPr id="324" name="テキスト ボックス 323"/>
        <xdr:cNvSpPr txBox="1"/>
      </xdr:nvSpPr>
      <xdr:spPr>
        <a:xfrm>
          <a:off x="12623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30" name="楕円 329"/>
        <xdr:cNvSpPr/>
      </xdr:nvSpPr>
      <xdr:spPr>
        <a:xfrm>
          <a:off x="164592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88155</xdr:rowOff>
    </xdr:from>
    <xdr:ext cx="762000" cy="259045"/>
    <xdr:sp macro="" textlink="">
      <xdr:nvSpPr>
        <xdr:cNvPr id="331" name="補助費等該当値テキスト"/>
        <xdr:cNvSpPr txBox="1"/>
      </xdr:nvSpPr>
      <xdr:spPr>
        <a:xfrm>
          <a:off x="16598900" y="608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112776</xdr:rowOff>
    </xdr:from>
    <xdr:to>
      <xdr:col>78</xdr:col>
      <xdr:colOff>120650</xdr:colOff>
      <xdr:row>37</xdr:row>
      <xdr:rowOff>42926</xdr:rowOff>
    </xdr:to>
    <xdr:sp macro="" textlink="">
      <xdr:nvSpPr>
        <xdr:cNvPr id="332" name="楕円 331"/>
        <xdr:cNvSpPr/>
      </xdr:nvSpPr>
      <xdr:spPr>
        <a:xfrm>
          <a:off x="15621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53103</xdr:rowOff>
    </xdr:from>
    <xdr:ext cx="736600" cy="259045"/>
    <xdr:sp macro="" textlink="">
      <xdr:nvSpPr>
        <xdr:cNvPr id="333" name="テキスト ボックス 332"/>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57912</xdr:rowOff>
    </xdr:from>
    <xdr:to>
      <xdr:col>74</xdr:col>
      <xdr:colOff>31750</xdr:colOff>
      <xdr:row>36</xdr:row>
      <xdr:rowOff>159512</xdr:rowOff>
    </xdr:to>
    <xdr:sp macro="" textlink="">
      <xdr:nvSpPr>
        <xdr:cNvPr id="334" name="楕円 333"/>
        <xdr:cNvSpPr/>
      </xdr:nvSpPr>
      <xdr:spPr>
        <a:xfrm>
          <a:off x="14732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169689</xdr:rowOff>
    </xdr:from>
    <xdr:ext cx="762000" cy="259045"/>
    <xdr:sp macro="" textlink="">
      <xdr:nvSpPr>
        <xdr:cNvPr id="335" name="テキスト ボックス 334"/>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103632</xdr:rowOff>
    </xdr:from>
    <xdr:to>
      <xdr:col>69</xdr:col>
      <xdr:colOff>142875</xdr:colOff>
      <xdr:row>37</xdr:row>
      <xdr:rowOff>33782</xdr:rowOff>
    </xdr:to>
    <xdr:sp macro="" textlink="">
      <xdr:nvSpPr>
        <xdr:cNvPr id="336" name="楕円 335"/>
        <xdr:cNvSpPr/>
      </xdr:nvSpPr>
      <xdr:spPr>
        <a:xfrm>
          <a:off x="13843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43959</xdr:rowOff>
    </xdr:from>
    <xdr:ext cx="762000" cy="259045"/>
    <xdr:sp macro="" textlink="">
      <xdr:nvSpPr>
        <xdr:cNvPr id="337" name="テキスト ボックス 336"/>
        <xdr:cNvSpPr txBox="1"/>
      </xdr:nvSpPr>
      <xdr:spPr>
        <a:xfrm>
          <a:off x="13512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38" name="楕円 337"/>
        <xdr:cNvSpPr/>
      </xdr:nvSpPr>
      <xdr:spPr>
        <a:xfrm>
          <a:off x="12954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30243</xdr:rowOff>
    </xdr:from>
    <xdr:ext cx="762000" cy="259045"/>
    <xdr:sp macro="" textlink="">
      <xdr:nvSpPr>
        <xdr:cNvPr id="339" name="テキスト ボックス 338"/>
        <xdr:cNvSpPr txBox="1"/>
      </xdr:nvSpPr>
      <xdr:spPr>
        <a:xfrm>
          <a:off x="12623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公債費は前年度と同数値の</a:t>
          </a:r>
          <a:r>
            <a:rPr kumimoji="1" lang="en-US" altLang="ja-JP" sz="1300">
              <a:latin typeface="ＭＳ Ｐゴシック" panose="020B0600070205080204" pitchFamily="50" charset="-128"/>
              <a:ea typeface="ＭＳ Ｐゴシック" panose="020B0600070205080204" pitchFamily="50" charset="-128"/>
            </a:rPr>
            <a:t>15.1</a:t>
          </a:r>
          <a:r>
            <a:rPr kumimoji="1" lang="ja-JP" altLang="en-US" sz="1300">
              <a:latin typeface="ＭＳ Ｐゴシック" panose="020B0600070205080204" pitchFamily="50" charset="-128"/>
              <a:ea typeface="ＭＳ Ｐゴシック" panose="020B0600070205080204" pitchFamily="50" charset="-128"/>
            </a:rPr>
            <a:t>ポイントとなり、類似団体平均を</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ポイント上回った。</a:t>
          </a:r>
        </a:p>
        <a:p>
          <a:r>
            <a:rPr kumimoji="1" lang="ja-JP" altLang="en-US" sz="1300">
              <a:latin typeface="ＭＳ Ｐゴシック" panose="020B0600070205080204" pitchFamily="50" charset="-128"/>
              <a:ea typeface="ＭＳ Ｐゴシック" panose="020B0600070205080204" pitchFamily="50" charset="-128"/>
            </a:rPr>
            <a:t>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単年度の財政運営に公債費が過度に影響を及ぼさないよう負担の平準化を図っていくとともに、地方債を起こす際には交付税上有利な地方債を適切に活用していく。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157480</xdr:rowOff>
    </xdr:from>
    <xdr:to>
      <xdr:col>24</xdr:col>
      <xdr:colOff>25400</xdr:colOff>
      <xdr:row>81</xdr:row>
      <xdr:rowOff>107950</xdr:rowOff>
    </xdr:to>
    <xdr:cxnSp macro="">
      <xdr:nvCxnSpPr>
        <xdr:cNvPr id="367" name="直線コネクタ 366"/>
        <xdr:cNvCxnSpPr/>
      </xdr:nvCxnSpPr>
      <xdr:spPr>
        <a:xfrm flipV="1">
          <a:off x="4826000" y="125018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80027</xdr:rowOff>
    </xdr:from>
    <xdr:ext cx="762000" cy="259045"/>
    <xdr:sp macro="" textlink="">
      <xdr:nvSpPr>
        <xdr:cNvPr id="368" name="公債費最小値テキスト"/>
        <xdr:cNvSpPr txBox="1"/>
      </xdr:nvSpPr>
      <xdr:spPr>
        <a:xfrm>
          <a:off x="4914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107950</xdr:rowOff>
    </xdr:from>
    <xdr:to>
      <xdr:col>24</xdr:col>
      <xdr:colOff>114300</xdr:colOff>
      <xdr:row>81</xdr:row>
      <xdr:rowOff>107950</xdr:rowOff>
    </xdr:to>
    <xdr:cxnSp macro="">
      <xdr:nvCxnSpPr>
        <xdr:cNvPr id="369" name="直線コネクタ 368"/>
        <xdr:cNvCxnSpPr/>
      </xdr:nvCxnSpPr>
      <xdr:spPr>
        <a:xfrm>
          <a:off x="4737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72407</xdr:rowOff>
    </xdr:from>
    <xdr:ext cx="762000" cy="259045"/>
    <xdr:sp macro="" textlink="">
      <xdr:nvSpPr>
        <xdr:cNvPr id="370" name="公債費最大値テキスト"/>
        <xdr:cNvSpPr txBox="1"/>
      </xdr:nvSpPr>
      <xdr:spPr>
        <a:xfrm>
          <a:off x="4914900" y="1224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157480</xdr:rowOff>
    </xdr:from>
    <xdr:to>
      <xdr:col>24</xdr:col>
      <xdr:colOff>114300</xdr:colOff>
      <xdr:row>72</xdr:row>
      <xdr:rowOff>157480</xdr:rowOff>
    </xdr:to>
    <xdr:cxnSp macro="">
      <xdr:nvCxnSpPr>
        <xdr:cNvPr id="371" name="直線コネクタ 370"/>
        <xdr:cNvCxnSpPr/>
      </xdr:nvCxnSpPr>
      <xdr:spPr>
        <a:xfrm>
          <a:off x="4737100" y="12501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77470</xdr:rowOff>
    </xdr:from>
    <xdr:to>
      <xdr:col>24</xdr:col>
      <xdr:colOff>25400</xdr:colOff>
      <xdr:row>77</xdr:row>
      <xdr:rowOff>77470</xdr:rowOff>
    </xdr:to>
    <xdr:cxnSp macro="">
      <xdr:nvCxnSpPr>
        <xdr:cNvPr id="372" name="直線コネクタ 371"/>
        <xdr:cNvCxnSpPr/>
      </xdr:nvCxnSpPr>
      <xdr:spPr>
        <a:xfrm>
          <a:off x="3987800" y="132791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92727</xdr:rowOff>
    </xdr:from>
    <xdr:ext cx="762000" cy="259045"/>
    <xdr:sp macro="" textlink="">
      <xdr:nvSpPr>
        <xdr:cNvPr id="373" name="公債費平均値テキスト"/>
        <xdr:cNvSpPr txBox="1"/>
      </xdr:nvSpPr>
      <xdr:spPr>
        <a:xfrm>
          <a:off x="4914900" y="1295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74" name="フローチャート: 判断 373"/>
        <xdr:cNvSpPr/>
      </xdr:nvSpPr>
      <xdr:spPr>
        <a:xfrm>
          <a:off x="4775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62230</xdr:rowOff>
    </xdr:from>
    <xdr:to>
      <xdr:col>19</xdr:col>
      <xdr:colOff>187325</xdr:colOff>
      <xdr:row>77</xdr:row>
      <xdr:rowOff>77470</xdr:rowOff>
    </xdr:to>
    <xdr:cxnSp macro="">
      <xdr:nvCxnSpPr>
        <xdr:cNvPr id="375" name="直線コネクタ 374"/>
        <xdr:cNvCxnSpPr/>
      </xdr:nvCxnSpPr>
      <xdr:spPr>
        <a:xfrm>
          <a:off x="3098800" y="132638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91439</xdr:rowOff>
    </xdr:from>
    <xdr:to>
      <xdr:col>20</xdr:col>
      <xdr:colOff>38100</xdr:colOff>
      <xdr:row>77</xdr:row>
      <xdr:rowOff>21589</xdr:rowOff>
    </xdr:to>
    <xdr:sp macro="" textlink="">
      <xdr:nvSpPr>
        <xdr:cNvPr id="376" name="フローチャート: 判断 375"/>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31767</xdr:rowOff>
    </xdr:from>
    <xdr:ext cx="736600" cy="259045"/>
    <xdr:sp macro="" textlink="">
      <xdr:nvSpPr>
        <xdr:cNvPr id="377" name="テキスト ボックス 376"/>
        <xdr:cNvSpPr txBox="1"/>
      </xdr:nvSpPr>
      <xdr:spPr>
        <a:xfrm>
          <a:off x="3606800" y="1289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31750</xdr:rowOff>
    </xdr:from>
    <xdr:to>
      <xdr:col>15</xdr:col>
      <xdr:colOff>98425</xdr:colOff>
      <xdr:row>77</xdr:row>
      <xdr:rowOff>62230</xdr:rowOff>
    </xdr:to>
    <xdr:cxnSp macro="">
      <xdr:nvCxnSpPr>
        <xdr:cNvPr id="378" name="直線コネクタ 377"/>
        <xdr:cNvCxnSpPr/>
      </xdr:nvCxnSpPr>
      <xdr:spPr>
        <a:xfrm>
          <a:off x="2209800" y="132334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91439</xdr:rowOff>
    </xdr:from>
    <xdr:to>
      <xdr:col>15</xdr:col>
      <xdr:colOff>149225</xdr:colOff>
      <xdr:row>77</xdr:row>
      <xdr:rowOff>21589</xdr:rowOff>
    </xdr:to>
    <xdr:sp macro="" textlink="">
      <xdr:nvSpPr>
        <xdr:cNvPr id="379" name="フローチャート: 判断 378"/>
        <xdr:cNvSpPr/>
      </xdr:nvSpPr>
      <xdr:spPr>
        <a:xfrm>
          <a:off x="3048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31767</xdr:rowOff>
    </xdr:from>
    <xdr:ext cx="762000" cy="259045"/>
    <xdr:sp macro="" textlink="">
      <xdr:nvSpPr>
        <xdr:cNvPr id="380" name="テキスト ボックス 379"/>
        <xdr:cNvSpPr txBox="1"/>
      </xdr:nvSpPr>
      <xdr:spPr>
        <a:xfrm>
          <a:off x="2717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142239</xdr:rowOff>
    </xdr:from>
    <xdr:to>
      <xdr:col>11</xdr:col>
      <xdr:colOff>9525</xdr:colOff>
      <xdr:row>77</xdr:row>
      <xdr:rowOff>31750</xdr:rowOff>
    </xdr:to>
    <xdr:cxnSp macro="">
      <xdr:nvCxnSpPr>
        <xdr:cNvPr id="381" name="直線コネクタ 380"/>
        <xdr:cNvCxnSpPr/>
      </xdr:nvCxnSpPr>
      <xdr:spPr>
        <a:xfrm>
          <a:off x="1320800" y="1317243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99061</xdr:rowOff>
    </xdr:from>
    <xdr:to>
      <xdr:col>11</xdr:col>
      <xdr:colOff>60325</xdr:colOff>
      <xdr:row>77</xdr:row>
      <xdr:rowOff>29211</xdr:rowOff>
    </xdr:to>
    <xdr:sp macro="" textlink="">
      <xdr:nvSpPr>
        <xdr:cNvPr id="382" name="フローチャート: 判断 381"/>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39387</xdr:rowOff>
    </xdr:from>
    <xdr:ext cx="762000" cy="259045"/>
    <xdr:sp macro="" textlink="">
      <xdr:nvSpPr>
        <xdr:cNvPr id="383" name="テキスト ボックス 382"/>
        <xdr:cNvSpPr txBox="1"/>
      </xdr:nvSpPr>
      <xdr:spPr>
        <a:xfrm>
          <a:off x="1828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30480</xdr:rowOff>
    </xdr:from>
    <xdr:to>
      <xdr:col>6</xdr:col>
      <xdr:colOff>171450</xdr:colOff>
      <xdr:row>76</xdr:row>
      <xdr:rowOff>132080</xdr:rowOff>
    </xdr:to>
    <xdr:sp macro="" textlink="">
      <xdr:nvSpPr>
        <xdr:cNvPr id="384" name="フローチャート: 判断 383"/>
        <xdr:cNvSpPr/>
      </xdr:nvSpPr>
      <xdr:spPr>
        <a:xfrm>
          <a:off x="1270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142257</xdr:rowOff>
    </xdr:from>
    <xdr:ext cx="762000" cy="259045"/>
    <xdr:sp macro="" textlink="">
      <xdr:nvSpPr>
        <xdr:cNvPr id="385" name="テキスト ボックス 384"/>
        <xdr:cNvSpPr txBox="1"/>
      </xdr:nvSpPr>
      <xdr:spPr>
        <a:xfrm>
          <a:off x="939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26670</xdr:rowOff>
    </xdr:from>
    <xdr:to>
      <xdr:col>24</xdr:col>
      <xdr:colOff>76200</xdr:colOff>
      <xdr:row>77</xdr:row>
      <xdr:rowOff>128270</xdr:rowOff>
    </xdr:to>
    <xdr:sp macro="" textlink="">
      <xdr:nvSpPr>
        <xdr:cNvPr id="391" name="楕円 390"/>
        <xdr:cNvSpPr/>
      </xdr:nvSpPr>
      <xdr:spPr>
        <a:xfrm>
          <a:off x="47752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170197</xdr:rowOff>
    </xdr:from>
    <xdr:ext cx="762000" cy="259045"/>
    <xdr:sp macro="" textlink="">
      <xdr:nvSpPr>
        <xdr:cNvPr id="392" name="公債費該当値テキスト"/>
        <xdr:cNvSpPr txBox="1"/>
      </xdr:nvSpPr>
      <xdr:spPr>
        <a:xfrm>
          <a:off x="49149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26670</xdr:rowOff>
    </xdr:from>
    <xdr:to>
      <xdr:col>20</xdr:col>
      <xdr:colOff>38100</xdr:colOff>
      <xdr:row>77</xdr:row>
      <xdr:rowOff>128270</xdr:rowOff>
    </xdr:to>
    <xdr:sp macro="" textlink="">
      <xdr:nvSpPr>
        <xdr:cNvPr id="393" name="楕円 392"/>
        <xdr:cNvSpPr/>
      </xdr:nvSpPr>
      <xdr:spPr>
        <a:xfrm>
          <a:off x="3937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113047</xdr:rowOff>
    </xdr:from>
    <xdr:ext cx="736600" cy="259045"/>
    <xdr:sp macro="" textlink="">
      <xdr:nvSpPr>
        <xdr:cNvPr id="394" name="テキスト ボックス 393"/>
        <xdr:cNvSpPr txBox="1"/>
      </xdr:nvSpPr>
      <xdr:spPr>
        <a:xfrm>
          <a:off x="3606800" y="1331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11430</xdr:rowOff>
    </xdr:from>
    <xdr:to>
      <xdr:col>15</xdr:col>
      <xdr:colOff>149225</xdr:colOff>
      <xdr:row>77</xdr:row>
      <xdr:rowOff>113030</xdr:rowOff>
    </xdr:to>
    <xdr:sp macro="" textlink="">
      <xdr:nvSpPr>
        <xdr:cNvPr id="395" name="楕円 394"/>
        <xdr:cNvSpPr/>
      </xdr:nvSpPr>
      <xdr:spPr>
        <a:xfrm>
          <a:off x="3048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97807</xdr:rowOff>
    </xdr:from>
    <xdr:ext cx="762000" cy="259045"/>
    <xdr:sp macro="" textlink="">
      <xdr:nvSpPr>
        <xdr:cNvPr id="396" name="テキスト ボックス 395"/>
        <xdr:cNvSpPr txBox="1"/>
      </xdr:nvSpPr>
      <xdr:spPr>
        <a:xfrm>
          <a:off x="2717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152400</xdr:rowOff>
    </xdr:from>
    <xdr:to>
      <xdr:col>11</xdr:col>
      <xdr:colOff>60325</xdr:colOff>
      <xdr:row>77</xdr:row>
      <xdr:rowOff>82550</xdr:rowOff>
    </xdr:to>
    <xdr:sp macro="" textlink="">
      <xdr:nvSpPr>
        <xdr:cNvPr id="397" name="楕円 396"/>
        <xdr:cNvSpPr/>
      </xdr:nvSpPr>
      <xdr:spPr>
        <a:xfrm>
          <a:off x="2159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67327</xdr:rowOff>
    </xdr:from>
    <xdr:ext cx="762000" cy="259045"/>
    <xdr:sp macro="" textlink="">
      <xdr:nvSpPr>
        <xdr:cNvPr id="398" name="テキスト ボックス 397"/>
        <xdr:cNvSpPr txBox="1"/>
      </xdr:nvSpPr>
      <xdr:spPr>
        <a:xfrm>
          <a:off x="1828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91439</xdr:rowOff>
    </xdr:from>
    <xdr:to>
      <xdr:col>6</xdr:col>
      <xdr:colOff>171450</xdr:colOff>
      <xdr:row>77</xdr:row>
      <xdr:rowOff>21589</xdr:rowOff>
    </xdr:to>
    <xdr:sp macro="" textlink="">
      <xdr:nvSpPr>
        <xdr:cNvPr id="399" name="楕円 398"/>
        <xdr:cNvSpPr/>
      </xdr:nvSpPr>
      <xdr:spPr>
        <a:xfrm>
          <a:off x="1270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6366</xdr:rowOff>
    </xdr:from>
    <xdr:ext cx="762000" cy="259045"/>
    <xdr:sp macro="" textlink="">
      <xdr:nvSpPr>
        <xdr:cNvPr id="400" name="テキスト ボックス 399"/>
        <xdr:cNvSpPr txBox="1"/>
      </xdr:nvSpPr>
      <xdr:spPr>
        <a:xfrm>
          <a:off x="939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公債費以外は前年度から</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ポイント増加し、類似団体平均を</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ポイント下回った。</a:t>
          </a:r>
        </a:p>
        <a:p>
          <a:r>
            <a:rPr kumimoji="1" lang="ja-JP" altLang="en-US" sz="1300">
              <a:latin typeface="ＭＳ Ｐゴシック" panose="020B0600070205080204" pitchFamily="50" charset="-128"/>
              <a:ea typeface="ＭＳ Ｐゴシック" panose="020B0600070205080204" pitchFamily="50" charset="-128"/>
            </a:rPr>
            <a:t>　</a:t>
          </a:r>
        </a:p>
        <a:p>
          <a:r>
            <a:rPr kumimoji="1" lang="ja-JP" altLang="en-US" sz="1300">
              <a:latin typeface="ＭＳ Ｐゴシック" panose="020B0600070205080204" pitchFamily="50" charset="-128"/>
              <a:ea typeface="ＭＳ Ｐゴシック" panose="020B0600070205080204" pitchFamily="50" charset="-128"/>
            </a:rPr>
            <a:t>　人件費が類似団体平均を上回っていることからも人件費の抑制を重点課題とし、引き続きすべての経常経費の削減に努める。</a:t>
          </a: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33274</xdr:rowOff>
    </xdr:from>
    <xdr:to>
      <xdr:col>82</xdr:col>
      <xdr:colOff>107950</xdr:colOff>
      <xdr:row>80</xdr:row>
      <xdr:rowOff>104139</xdr:rowOff>
    </xdr:to>
    <xdr:cxnSp macro="">
      <xdr:nvCxnSpPr>
        <xdr:cNvPr id="426" name="直線コネクタ 425"/>
        <xdr:cNvCxnSpPr/>
      </xdr:nvCxnSpPr>
      <xdr:spPr>
        <a:xfrm flipV="1">
          <a:off x="16510000" y="12549124"/>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7"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8" name="直線コネクタ 427"/>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119651</xdr:rowOff>
    </xdr:from>
    <xdr:ext cx="762000" cy="259045"/>
    <xdr:sp macro="" textlink="">
      <xdr:nvSpPr>
        <xdr:cNvPr id="429" name="公債費以外最大値テキスト"/>
        <xdr:cNvSpPr txBox="1"/>
      </xdr:nvSpPr>
      <xdr:spPr>
        <a:xfrm>
          <a:off x="16598900" y="1229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33274</xdr:rowOff>
    </xdr:from>
    <xdr:to>
      <xdr:col>82</xdr:col>
      <xdr:colOff>196850</xdr:colOff>
      <xdr:row>73</xdr:row>
      <xdr:rowOff>33274</xdr:rowOff>
    </xdr:to>
    <xdr:cxnSp macro="">
      <xdr:nvCxnSpPr>
        <xdr:cNvPr id="430" name="直線コネクタ 429"/>
        <xdr:cNvCxnSpPr/>
      </xdr:nvCxnSpPr>
      <xdr:spPr>
        <a:xfrm>
          <a:off x="16421100" y="12549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147574</xdr:rowOff>
    </xdr:from>
    <xdr:to>
      <xdr:col>82</xdr:col>
      <xdr:colOff>107950</xdr:colOff>
      <xdr:row>78</xdr:row>
      <xdr:rowOff>3556</xdr:rowOff>
    </xdr:to>
    <xdr:cxnSp macro="">
      <xdr:nvCxnSpPr>
        <xdr:cNvPr id="431" name="直線コネクタ 430"/>
        <xdr:cNvCxnSpPr/>
      </xdr:nvCxnSpPr>
      <xdr:spPr>
        <a:xfrm>
          <a:off x="15671800" y="1334922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128288</xdr:rowOff>
    </xdr:from>
    <xdr:ext cx="762000" cy="259045"/>
    <xdr:sp macro="" textlink="">
      <xdr:nvSpPr>
        <xdr:cNvPr id="432" name="公債費以外平均値テキスト"/>
        <xdr:cNvSpPr txBox="1"/>
      </xdr:nvSpPr>
      <xdr:spPr>
        <a:xfrm>
          <a:off x="16598900" y="13329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33" name="フローチャート: 判断 432"/>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101854</xdr:rowOff>
    </xdr:from>
    <xdr:to>
      <xdr:col>78</xdr:col>
      <xdr:colOff>69850</xdr:colOff>
      <xdr:row>77</xdr:row>
      <xdr:rowOff>147574</xdr:rowOff>
    </xdr:to>
    <xdr:cxnSp macro="">
      <xdr:nvCxnSpPr>
        <xdr:cNvPr id="434" name="直線コネクタ 433"/>
        <xdr:cNvCxnSpPr/>
      </xdr:nvCxnSpPr>
      <xdr:spPr>
        <a:xfrm>
          <a:off x="14782800" y="133035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128778</xdr:rowOff>
    </xdr:from>
    <xdr:to>
      <xdr:col>78</xdr:col>
      <xdr:colOff>120650</xdr:colOff>
      <xdr:row>78</xdr:row>
      <xdr:rowOff>58928</xdr:rowOff>
    </xdr:to>
    <xdr:sp macro="" textlink="">
      <xdr:nvSpPr>
        <xdr:cNvPr id="435" name="フローチャート: 判断 434"/>
        <xdr:cNvSpPr/>
      </xdr:nvSpPr>
      <xdr:spPr>
        <a:xfrm>
          <a:off x="15621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43705</xdr:rowOff>
    </xdr:from>
    <xdr:ext cx="736600" cy="259045"/>
    <xdr:sp macro="" textlink="">
      <xdr:nvSpPr>
        <xdr:cNvPr id="436" name="テキスト ボックス 435"/>
        <xdr:cNvSpPr txBox="1"/>
      </xdr:nvSpPr>
      <xdr:spPr>
        <a:xfrm>
          <a:off x="15290800" y="13416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101854</xdr:rowOff>
    </xdr:from>
    <xdr:to>
      <xdr:col>73</xdr:col>
      <xdr:colOff>180975</xdr:colOff>
      <xdr:row>77</xdr:row>
      <xdr:rowOff>115570</xdr:rowOff>
    </xdr:to>
    <xdr:cxnSp macro="">
      <xdr:nvCxnSpPr>
        <xdr:cNvPr id="437" name="直線コネクタ 436"/>
        <xdr:cNvCxnSpPr/>
      </xdr:nvCxnSpPr>
      <xdr:spPr>
        <a:xfrm flipV="1">
          <a:off x="13893800" y="133035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110489</xdr:rowOff>
    </xdr:from>
    <xdr:to>
      <xdr:col>74</xdr:col>
      <xdr:colOff>31750</xdr:colOff>
      <xdr:row>78</xdr:row>
      <xdr:rowOff>40639</xdr:rowOff>
    </xdr:to>
    <xdr:sp macro="" textlink="">
      <xdr:nvSpPr>
        <xdr:cNvPr id="438" name="フローチャート: 判断 437"/>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25416</xdr:rowOff>
    </xdr:from>
    <xdr:ext cx="762000" cy="259045"/>
    <xdr:sp macro="" textlink="">
      <xdr:nvSpPr>
        <xdr:cNvPr id="439" name="テキスト ボックス 438"/>
        <xdr:cNvSpPr txBox="1"/>
      </xdr:nvSpPr>
      <xdr:spPr>
        <a:xfrm>
          <a:off x="14401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115570</xdr:rowOff>
    </xdr:from>
    <xdr:to>
      <xdr:col>69</xdr:col>
      <xdr:colOff>92075</xdr:colOff>
      <xdr:row>77</xdr:row>
      <xdr:rowOff>170435</xdr:rowOff>
    </xdr:to>
    <xdr:cxnSp macro="">
      <xdr:nvCxnSpPr>
        <xdr:cNvPr id="440" name="直線コネクタ 439"/>
        <xdr:cNvCxnSpPr/>
      </xdr:nvCxnSpPr>
      <xdr:spPr>
        <a:xfrm flipV="1">
          <a:off x="13004800" y="13317220"/>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105918</xdr:rowOff>
    </xdr:from>
    <xdr:to>
      <xdr:col>69</xdr:col>
      <xdr:colOff>142875</xdr:colOff>
      <xdr:row>78</xdr:row>
      <xdr:rowOff>36068</xdr:rowOff>
    </xdr:to>
    <xdr:sp macro="" textlink="">
      <xdr:nvSpPr>
        <xdr:cNvPr id="441" name="フローチャート: 判断 440"/>
        <xdr:cNvSpPr/>
      </xdr:nvSpPr>
      <xdr:spPr>
        <a:xfrm>
          <a:off x="13843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20845</xdr:rowOff>
    </xdr:from>
    <xdr:ext cx="762000" cy="259045"/>
    <xdr:sp macro="" textlink="">
      <xdr:nvSpPr>
        <xdr:cNvPr id="442" name="テキスト ボックス 441"/>
        <xdr:cNvSpPr txBox="1"/>
      </xdr:nvSpPr>
      <xdr:spPr>
        <a:xfrm>
          <a:off x="13512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158496</xdr:rowOff>
    </xdr:from>
    <xdr:to>
      <xdr:col>65</xdr:col>
      <xdr:colOff>53975</xdr:colOff>
      <xdr:row>77</xdr:row>
      <xdr:rowOff>88646</xdr:rowOff>
    </xdr:to>
    <xdr:sp macro="" textlink="">
      <xdr:nvSpPr>
        <xdr:cNvPr id="443" name="フローチャート: 判断 442"/>
        <xdr:cNvSpPr/>
      </xdr:nvSpPr>
      <xdr:spPr>
        <a:xfrm>
          <a:off x="12954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98823</xdr:rowOff>
    </xdr:from>
    <xdr:ext cx="762000" cy="259045"/>
    <xdr:sp macro="" textlink="">
      <xdr:nvSpPr>
        <xdr:cNvPr id="444" name="テキスト ボックス 443"/>
        <xdr:cNvSpPr txBox="1"/>
      </xdr:nvSpPr>
      <xdr:spPr>
        <a:xfrm>
          <a:off x="12623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124206</xdr:rowOff>
    </xdr:from>
    <xdr:to>
      <xdr:col>82</xdr:col>
      <xdr:colOff>158750</xdr:colOff>
      <xdr:row>78</xdr:row>
      <xdr:rowOff>54356</xdr:rowOff>
    </xdr:to>
    <xdr:sp macro="" textlink="">
      <xdr:nvSpPr>
        <xdr:cNvPr id="450" name="楕円 449"/>
        <xdr:cNvSpPr/>
      </xdr:nvSpPr>
      <xdr:spPr>
        <a:xfrm>
          <a:off x="164592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140733</xdr:rowOff>
    </xdr:from>
    <xdr:ext cx="762000" cy="259045"/>
    <xdr:sp macro="" textlink="">
      <xdr:nvSpPr>
        <xdr:cNvPr id="451" name="公債費以外該当値テキスト"/>
        <xdr:cNvSpPr txBox="1"/>
      </xdr:nvSpPr>
      <xdr:spPr>
        <a:xfrm>
          <a:off x="16598900" y="1317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96774</xdr:rowOff>
    </xdr:from>
    <xdr:to>
      <xdr:col>78</xdr:col>
      <xdr:colOff>120650</xdr:colOff>
      <xdr:row>78</xdr:row>
      <xdr:rowOff>26924</xdr:rowOff>
    </xdr:to>
    <xdr:sp macro="" textlink="">
      <xdr:nvSpPr>
        <xdr:cNvPr id="452" name="楕円 451"/>
        <xdr:cNvSpPr/>
      </xdr:nvSpPr>
      <xdr:spPr>
        <a:xfrm>
          <a:off x="15621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37101</xdr:rowOff>
    </xdr:from>
    <xdr:ext cx="736600" cy="259045"/>
    <xdr:sp macro="" textlink="">
      <xdr:nvSpPr>
        <xdr:cNvPr id="453" name="テキスト ボックス 452"/>
        <xdr:cNvSpPr txBox="1"/>
      </xdr:nvSpPr>
      <xdr:spPr>
        <a:xfrm>
          <a:off x="15290800" y="13067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51054</xdr:rowOff>
    </xdr:from>
    <xdr:to>
      <xdr:col>74</xdr:col>
      <xdr:colOff>31750</xdr:colOff>
      <xdr:row>77</xdr:row>
      <xdr:rowOff>152654</xdr:rowOff>
    </xdr:to>
    <xdr:sp macro="" textlink="">
      <xdr:nvSpPr>
        <xdr:cNvPr id="454" name="楕円 453"/>
        <xdr:cNvSpPr/>
      </xdr:nvSpPr>
      <xdr:spPr>
        <a:xfrm>
          <a:off x="14732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162831</xdr:rowOff>
    </xdr:from>
    <xdr:ext cx="762000" cy="259045"/>
    <xdr:sp macro="" textlink="">
      <xdr:nvSpPr>
        <xdr:cNvPr id="455" name="テキスト ボックス 454"/>
        <xdr:cNvSpPr txBox="1"/>
      </xdr:nvSpPr>
      <xdr:spPr>
        <a:xfrm>
          <a:off x="14401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64770</xdr:rowOff>
    </xdr:from>
    <xdr:to>
      <xdr:col>69</xdr:col>
      <xdr:colOff>142875</xdr:colOff>
      <xdr:row>77</xdr:row>
      <xdr:rowOff>166370</xdr:rowOff>
    </xdr:to>
    <xdr:sp macro="" textlink="">
      <xdr:nvSpPr>
        <xdr:cNvPr id="456" name="楕円 455"/>
        <xdr:cNvSpPr/>
      </xdr:nvSpPr>
      <xdr:spPr>
        <a:xfrm>
          <a:off x="13843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5097</xdr:rowOff>
    </xdr:from>
    <xdr:ext cx="762000" cy="259045"/>
    <xdr:sp macro="" textlink="">
      <xdr:nvSpPr>
        <xdr:cNvPr id="457" name="テキスト ボックス 456"/>
        <xdr:cNvSpPr txBox="1"/>
      </xdr:nvSpPr>
      <xdr:spPr>
        <a:xfrm>
          <a:off x="13512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119635</xdr:rowOff>
    </xdr:from>
    <xdr:to>
      <xdr:col>65</xdr:col>
      <xdr:colOff>53975</xdr:colOff>
      <xdr:row>78</xdr:row>
      <xdr:rowOff>49785</xdr:rowOff>
    </xdr:to>
    <xdr:sp macro="" textlink="">
      <xdr:nvSpPr>
        <xdr:cNvPr id="458" name="楕円 457"/>
        <xdr:cNvSpPr/>
      </xdr:nvSpPr>
      <xdr:spPr>
        <a:xfrm>
          <a:off x="12954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34562</xdr:rowOff>
    </xdr:from>
    <xdr:ext cx="762000" cy="259045"/>
    <xdr:sp macro="" textlink="">
      <xdr:nvSpPr>
        <xdr:cNvPr id="459" name="テキスト ボックス 458"/>
        <xdr:cNvSpPr txBox="1"/>
      </xdr:nvSpPr>
      <xdr:spPr>
        <a:xfrm>
          <a:off x="12623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埼玉県小川町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44356</xdr:rowOff>
    </xdr:from>
    <xdr:to>
      <xdr:col>29</xdr:col>
      <xdr:colOff>127000</xdr:colOff>
      <xdr:row>20</xdr:row>
      <xdr:rowOff>80246</xdr:rowOff>
    </xdr:to>
    <xdr:cxnSp macro="">
      <xdr:nvCxnSpPr>
        <xdr:cNvPr id="47" name="直線コネクタ 46"/>
        <xdr:cNvCxnSpPr/>
      </xdr:nvCxnSpPr>
      <xdr:spPr bwMode="auto">
        <a:xfrm flipV="1">
          <a:off x="5651500" y="1977931"/>
          <a:ext cx="0" cy="15789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52323</xdr:rowOff>
    </xdr:from>
    <xdr:ext cx="762000" cy="259045"/>
    <xdr:sp macro="" textlink="">
      <xdr:nvSpPr>
        <xdr:cNvPr id="48" name="人口1人当たり決算額の推移最小値テキスト130"/>
        <xdr:cNvSpPr txBox="1"/>
      </xdr:nvSpPr>
      <xdr:spPr>
        <a:xfrm>
          <a:off x="5740400" y="352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80246</xdr:rowOff>
    </xdr:from>
    <xdr:to>
      <xdr:col>30</xdr:col>
      <xdr:colOff>25400</xdr:colOff>
      <xdr:row>20</xdr:row>
      <xdr:rowOff>80246</xdr:rowOff>
    </xdr:to>
    <xdr:cxnSp macro="">
      <xdr:nvCxnSpPr>
        <xdr:cNvPr id="49" name="直線コネクタ 48"/>
        <xdr:cNvCxnSpPr/>
      </xdr:nvCxnSpPr>
      <xdr:spPr bwMode="auto">
        <a:xfrm>
          <a:off x="5562600" y="3556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130733</xdr:rowOff>
    </xdr:from>
    <xdr:ext cx="762000" cy="259045"/>
    <xdr:sp macro="" textlink="">
      <xdr:nvSpPr>
        <xdr:cNvPr id="50" name="人口1人当たり決算額の推移最大値テキスト130"/>
        <xdr:cNvSpPr txBox="1"/>
      </xdr:nvSpPr>
      <xdr:spPr>
        <a:xfrm>
          <a:off x="5740400" y="172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44356</xdr:rowOff>
    </xdr:from>
    <xdr:to>
      <xdr:col>30</xdr:col>
      <xdr:colOff>25400</xdr:colOff>
      <xdr:row>11</xdr:row>
      <xdr:rowOff>44356</xdr:rowOff>
    </xdr:to>
    <xdr:cxnSp macro="">
      <xdr:nvCxnSpPr>
        <xdr:cNvPr id="51" name="直線コネクタ 50"/>
        <xdr:cNvCxnSpPr/>
      </xdr:nvCxnSpPr>
      <xdr:spPr bwMode="auto">
        <a:xfrm>
          <a:off x="5562600" y="19779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10898</xdr:rowOff>
    </xdr:from>
    <xdr:to>
      <xdr:col>29</xdr:col>
      <xdr:colOff>127000</xdr:colOff>
      <xdr:row>17</xdr:row>
      <xdr:rowOff>21643</xdr:rowOff>
    </xdr:to>
    <xdr:cxnSp macro="">
      <xdr:nvCxnSpPr>
        <xdr:cNvPr id="52" name="直線コネクタ 51"/>
        <xdr:cNvCxnSpPr/>
      </xdr:nvCxnSpPr>
      <xdr:spPr bwMode="auto">
        <a:xfrm flipV="1">
          <a:off x="5003800" y="2973173"/>
          <a:ext cx="647700" cy="107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74495</xdr:rowOff>
    </xdr:from>
    <xdr:ext cx="762000" cy="259045"/>
    <xdr:sp macro="" textlink="">
      <xdr:nvSpPr>
        <xdr:cNvPr id="53" name="人口1人当たり決算額の推移平均値テキスト130"/>
        <xdr:cNvSpPr txBox="1"/>
      </xdr:nvSpPr>
      <xdr:spPr>
        <a:xfrm>
          <a:off x="5740400" y="30367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102418</xdr:rowOff>
    </xdr:from>
    <xdr:to>
      <xdr:col>29</xdr:col>
      <xdr:colOff>177800</xdr:colOff>
      <xdr:row>18</xdr:row>
      <xdr:rowOff>32568</xdr:rowOff>
    </xdr:to>
    <xdr:sp macro="" textlink="">
      <xdr:nvSpPr>
        <xdr:cNvPr id="54" name="フローチャート: 判断 53"/>
        <xdr:cNvSpPr/>
      </xdr:nvSpPr>
      <xdr:spPr bwMode="auto">
        <a:xfrm>
          <a:off x="56007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21643</xdr:rowOff>
    </xdr:from>
    <xdr:to>
      <xdr:col>26</xdr:col>
      <xdr:colOff>50800</xdr:colOff>
      <xdr:row>17</xdr:row>
      <xdr:rowOff>41123</xdr:rowOff>
    </xdr:to>
    <xdr:cxnSp macro="">
      <xdr:nvCxnSpPr>
        <xdr:cNvPr id="55" name="直線コネクタ 54"/>
        <xdr:cNvCxnSpPr/>
      </xdr:nvCxnSpPr>
      <xdr:spPr bwMode="auto">
        <a:xfrm flipV="1">
          <a:off x="4305300" y="2983918"/>
          <a:ext cx="698500" cy="194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107545</xdr:rowOff>
    </xdr:from>
    <xdr:to>
      <xdr:col>26</xdr:col>
      <xdr:colOff>101600</xdr:colOff>
      <xdr:row>18</xdr:row>
      <xdr:rowOff>37695</xdr:rowOff>
    </xdr:to>
    <xdr:sp macro="" textlink="">
      <xdr:nvSpPr>
        <xdr:cNvPr id="56" name="フローチャート: 判断 55"/>
        <xdr:cNvSpPr/>
      </xdr:nvSpPr>
      <xdr:spPr bwMode="auto">
        <a:xfrm>
          <a:off x="4953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22472</xdr:rowOff>
    </xdr:from>
    <xdr:ext cx="736600" cy="259045"/>
    <xdr:sp macro="" textlink="">
      <xdr:nvSpPr>
        <xdr:cNvPr id="57" name="テキスト ボックス 56"/>
        <xdr:cNvSpPr txBox="1"/>
      </xdr:nvSpPr>
      <xdr:spPr>
        <a:xfrm>
          <a:off x="4622800" y="315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41123</xdr:rowOff>
    </xdr:from>
    <xdr:to>
      <xdr:col>22</xdr:col>
      <xdr:colOff>114300</xdr:colOff>
      <xdr:row>17</xdr:row>
      <xdr:rowOff>47050</xdr:rowOff>
    </xdr:to>
    <xdr:cxnSp macro="">
      <xdr:nvCxnSpPr>
        <xdr:cNvPr id="58" name="直線コネクタ 57"/>
        <xdr:cNvCxnSpPr/>
      </xdr:nvCxnSpPr>
      <xdr:spPr bwMode="auto">
        <a:xfrm flipV="1">
          <a:off x="3606800" y="3003398"/>
          <a:ext cx="698500" cy="59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119873</xdr:rowOff>
    </xdr:from>
    <xdr:to>
      <xdr:col>22</xdr:col>
      <xdr:colOff>165100</xdr:colOff>
      <xdr:row>18</xdr:row>
      <xdr:rowOff>50023</xdr:rowOff>
    </xdr:to>
    <xdr:sp macro="" textlink="">
      <xdr:nvSpPr>
        <xdr:cNvPr id="59" name="フローチャート: 判断 58"/>
        <xdr:cNvSpPr/>
      </xdr:nvSpPr>
      <xdr:spPr bwMode="auto">
        <a:xfrm>
          <a:off x="4254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34800</xdr:rowOff>
    </xdr:from>
    <xdr:ext cx="762000" cy="259045"/>
    <xdr:sp macro="" textlink="">
      <xdr:nvSpPr>
        <xdr:cNvPr id="60" name="テキスト ボックス 59"/>
        <xdr:cNvSpPr txBox="1"/>
      </xdr:nvSpPr>
      <xdr:spPr>
        <a:xfrm>
          <a:off x="3924300" y="316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31652</xdr:rowOff>
    </xdr:from>
    <xdr:to>
      <xdr:col>18</xdr:col>
      <xdr:colOff>177800</xdr:colOff>
      <xdr:row>17</xdr:row>
      <xdr:rowOff>47050</xdr:rowOff>
    </xdr:to>
    <xdr:cxnSp macro="">
      <xdr:nvCxnSpPr>
        <xdr:cNvPr id="61" name="直線コネクタ 60"/>
        <xdr:cNvCxnSpPr/>
      </xdr:nvCxnSpPr>
      <xdr:spPr bwMode="auto">
        <a:xfrm>
          <a:off x="2908300" y="2993927"/>
          <a:ext cx="698500" cy="153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130585</xdr:rowOff>
    </xdr:from>
    <xdr:to>
      <xdr:col>19</xdr:col>
      <xdr:colOff>38100</xdr:colOff>
      <xdr:row>18</xdr:row>
      <xdr:rowOff>60735</xdr:rowOff>
    </xdr:to>
    <xdr:sp macro="" textlink="">
      <xdr:nvSpPr>
        <xdr:cNvPr id="62" name="フローチャート: 判断 61"/>
        <xdr:cNvSpPr/>
      </xdr:nvSpPr>
      <xdr:spPr bwMode="auto">
        <a:xfrm>
          <a:off x="35560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45512</xdr:rowOff>
    </xdr:from>
    <xdr:ext cx="762000" cy="259045"/>
    <xdr:sp macro="" textlink="">
      <xdr:nvSpPr>
        <xdr:cNvPr id="63" name="テキスト ボックス 62"/>
        <xdr:cNvSpPr txBox="1"/>
      </xdr:nvSpPr>
      <xdr:spPr>
        <a:xfrm>
          <a:off x="3225800" y="317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151502</xdr:rowOff>
    </xdr:from>
    <xdr:to>
      <xdr:col>15</xdr:col>
      <xdr:colOff>101600</xdr:colOff>
      <xdr:row>18</xdr:row>
      <xdr:rowOff>81652</xdr:rowOff>
    </xdr:to>
    <xdr:sp macro="" textlink="">
      <xdr:nvSpPr>
        <xdr:cNvPr id="64" name="フローチャート: 判断 63"/>
        <xdr:cNvSpPr/>
      </xdr:nvSpPr>
      <xdr:spPr bwMode="auto">
        <a:xfrm>
          <a:off x="28575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66429</xdr:rowOff>
    </xdr:from>
    <xdr:ext cx="762000" cy="259045"/>
    <xdr:sp macro="" textlink="">
      <xdr:nvSpPr>
        <xdr:cNvPr id="65" name="テキスト ボックス 64"/>
        <xdr:cNvSpPr txBox="1"/>
      </xdr:nvSpPr>
      <xdr:spPr>
        <a:xfrm>
          <a:off x="2527300" y="320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131548</xdr:rowOff>
    </xdr:from>
    <xdr:to>
      <xdr:col>29</xdr:col>
      <xdr:colOff>177800</xdr:colOff>
      <xdr:row>17</xdr:row>
      <xdr:rowOff>61698</xdr:rowOff>
    </xdr:to>
    <xdr:sp macro="" textlink="">
      <xdr:nvSpPr>
        <xdr:cNvPr id="71" name="楕円 70"/>
        <xdr:cNvSpPr/>
      </xdr:nvSpPr>
      <xdr:spPr bwMode="auto">
        <a:xfrm>
          <a:off x="5600700" y="29223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148075</xdr:rowOff>
    </xdr:from>
    <xdr:ext cx="762000" cy="259045"/>
    <xdr:sp macro="" textlink="">
      <xdr:nvSpPr>
        <xdr:cNvPr id="72" name="人口1人当たり決算額の推移該当値テキスト130"/>
        <xdr:cNvSpPr txBox="1"/>
      </xdr:nvSpPr>
      <xdr:spPr>
        <a:xfrm>
          <a:off x="5740400" y="2767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142293</xdr:rowOff>
    </xdr:from>
    <xdr:to>
      <xdr:col>26</xdr:col>
      <xdr:colOff>101600</xdr:colOff>
      <xdr:row>17</xdr:row>
      <xdr:rowOff>72443</xdr:rowOff>
    </xdr:to>
    <xdr:sp macro="" textlink="">
      <xdr:nvSpPr>
        <xdr:cNvPr id="73" name="楕円 72"/>
        <xdr:cNvSpPr/>
      </xdr:nvSpPr>
      <xdr:spPr bwMode="auto">
        <a:xfrm>
          <a:off x="4953000" y="29331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82620</xdr:rowOff>
    </xdr:from>
    <xdr:ext cx="736600" cy="259045"/>
    <xdr:sp macro="" textlink="">
      <xdr:nvSpPr>
        <xdr:cNvPr id="74" name="テキスト ボックス 73"/>
        <xdr:cNvSpPr txBox="1"/>
      </xdr:nvSpPr>
      <xdr:spPr>
        <a:xfrm>
          <a:off x="4622800" y="27019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161773</xdr:rowOff>
    </xdr:from>
    <xdr:to>
      <xdr:col>22</xdr:col>
      <xdr:colOff>165100</xdr:colOff>
      <xdr:row>17</xdr:row>
      <xdr:rowOff>91923</xdr:rowOff>
    </xdr:to>
    <xdr:sp macro="" textlink="">
      <xdr:nvSpPr>
        <xdr:cNvPr id="75" name="楕円 74"/>
        <xdr:cNvSpPr/>
      </xdr:nvSpPr>
      <xdr:spPr bwMode="auto">
        <a:xfrm>
          <a:off x="4254500" y="29525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102100</xdr:rowOff>
    </xdr:from>
    <xdr:ext cx="762000" cy="259045"/>
    <xdr:sp macro="" textlink="">
      <xdr:nvSpPr>
        <xdr:cNvPr id="76" name="テキスト ボックス 75"/>
        <xdr:cNvSpPr txBox="1"/>
      </xdr:nvSpPr>
      <xdr:spPr>
        <a:xfrm>
          <a:off x="3924300" y="2721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167700</xdr:rowOff>
    </xdr:from>
    <xdr:to>
      <xdr:col>19</xdr:col>
      <xdr:colOff>38100</xdr:colOff>
      <xdr:row>17</xdr:row>
      <xdr:rowOff>97850</xdr:rowOff>
    </xdr:to>
    <xdr:sp macro="" textlink="">
      <xdr:nvSpPr>
        <xdr:cNvPr id="77" name="楕円 76"/>
        <xdr:cNvSpPr/>
      </xdr:nvSpPr>
      <xdr:spPr bwMode="auto">
        <a:xfrm>
          <a:off x="3556000" y="29585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108027</xdr:rowOff>
    </xdr:from>
    <xdr:ext cx="762000" cy="259045"/>
    <xdr:sp macro="" textlink="">
      <xdr:nvSpPr>
        <xdr:cNvPr id="78" name="テキスト ボックス 77"/>
        <xdr:cNvSpPr txBox="1"/>
      </xdr:nvSpPr>
      <xdr:spPr>
        <a:xfrm>
          <a:off x="3225800" y="2727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152302</xdr:rowOff>
    </xdr:from>
    <xdr:to>
      <xdr:col>15</xdr:col>
      <xdr:colOff>101600</xdr:colOff>
      <xdr:row>17</xdr:row>
      <xdr:rowOff>82452</xdr:rowOff>
    </xdr:to>
    <xdr:sp macro="" textlink="">
      <xdr:nvSpPr>
        <xdr:cNvPr id="79" name="楕円 78"/>
        <xdr:cNvSpPr/>
      </xdr:nvSpPr>
      <xdr:spPr bwMode="auto">
        <a:xfrm>
          <a:off x="2857500" y="29431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92629</xdr:rowOff>
    </xdr:from>
    <xdr:ext cx="762000" cy="259045"/>
    <xdr:sp macro="" textlink="">
      <xdr:nvSpPr>
        <xdr:cNvPr id="80" name="テキスト ボックス 79"/>
        <xdr:cNvSpPr txBox="1"/>
      </xdr:nvSpPr>
      <xdr:spPr>
        <a:xfrm>
          <a:off x="2527300" y="2712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40197</xdr:rowOff>
    </xdr:from>
    <xdr:to>
      <xdr:col>29</xdr:col>
      <xdr:colOff>127000</xdr:colOff>
      <xdr:row>38</xdr:row>
      <xdr:rowOff>20505</xdr:rowOff>
    </xdr:to>
    <xdr:cxnSp macro="">
      <xdr:nvCxnSpPr>
        <xdr:cNvPr id="110" name="直線コネクタ 109"/>
        <xdr:cNvCxnSpPr/>
      </xdr:nvCxnSpPr>
      <xdr:spPr bwMode="auto">
        <a:xfrm flipV="1">
          <a:off x="5651500" y="5964747"/>
          <a:ext cx="0" cy="15233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335482</xdr:rowOff>
    </xdr:from>
    <xdr:ext cx="762000" cy="259045"/>
    <xdr:sp macro="" textlink="">
      <xdr:nvSpPr>
        <xdr:cNvPr id="111" name="人口1人当たり決算額の推移最小値テキスト445"/>
        <xdr:cNvSpPr txBox="1"/>
      </xdr:nvSpPr>
      <xdr:spPr>
        <a:xfrm>
          <a:off x="5740400" y="7460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20505</xdr:rowOff>
    </xdr:from>
    <xdr:to>
      <xdr:col>30</xdr:col>
      <xdr:colOff>25400</xdr:colOff>
      <xdr:row>38</xdr:row>
      <xdr:rowOff>20505</xdr:rowOff>
    </xdr:to>
    <xdr:cxnSp macro="">
      <xdr:nvCxnSpPr>
        <xdr:cNvPr id="112" name="直線コネクタ 111"/>
        <xdr:cNvCxnSpPr/>
      </xdr:nvCxnSpPr>
      <xdr:spPr bwMode="auto">
        <a:xfrm>
          <a:off x="5562600" y="74881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298024</xdr:rowOff>
    </xdr:from>
    <xdr:ext cx="762000" cy="259045"/>
    <xdr:sp macro="" textlink="">
      <xdr:nvSpPr>
        <xdr:cNvPr id="113" name="人口1人当たり決算額の推移最大値テキスト445"/>
        <xdr:cNvSpPr txBox="1"/>
      </xdr:nvSpPr>
      <xdr:spPr>
        <a:xfrm>
          <a:off x="5740400" y="5708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40197</xdr:rowOff>
    </xdr:from>
    <xdr:to>
      <xdr:col>30</xdr:col>
      <xdr:colOff>25400</xdr:colOff>
      <xdr:row>33</xdr:row>
      <xdr:rowOff>40197</xdr:rowOff>
    </xdr:to>
    <xdr:cxnSp macro="">
      <xdr:nvCxnSpPr>
        <xdr:cNvPr id="114" name="直線コネクタ 113"/>
        <xdr:cNvCxnSpPr/>
      </xdr:nvCxnSpPr>
      <xdr:spPr bwMode="auto">
        <a:xfrm>
          <a:off x="5562600" y="59647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258935</xdr:rowOff>
    </xdr:from>
    <xdr:to>
      <xdr:col>29</xdr:col>
      <xdr:colOff>127000</xdr:colOff>
      <xdr:row>35</xdr:row>
      <xdr:rowOff>261939</xdr:rowOff>
    </xdr:to>
    <xdr:cxnSp macro="">
      <xdr:nvCxnSpPr>
        <xdr:cNvPr id="115" name="直線コネクタ 114"/>
        <xdr:cNvCxnSpPr/>
      </xdr:nvCxnSpPr>
      <xdr:spPr bwMode="auto">
        <a:xfrm flipV="1">
          <a:off x="5003800" y="6869285"/>
          <a:ext cx="647700" cy="30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51024</xdr:rowOff>
    </xdr:from>
    <xdr:ext cx="762000" cy="259045"/>
    <xdr:sp macro="" textlink="">
      <xdr:nvSpPr>
        <xdr:cNvPr id="116" name="人口1人当たり決算額の推移平均値テキスト445"/>
        <xdr:cNvSpPr txBox="1"/>
      </xdr:nvSpPr>
      <xdr:spPr>
        <a:xfrm>
          <a:off x="5740400" y="66613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205947</xdr:rowOff>
    </xdr:from>
    <xdr:to>
      <xdr:col>29</xdr:col>
      <xdr:colOff>177800</xdr:colOff>
      <xdr:row>35</xdr:row>
      <xdr:rowOff>307547</xdr:rowOff>
    </xdr:to>
    <xdr:sp macro="" textlink="">
      <xdr:nvSpPr>
        <xdr:cNvPr id="117" name="フローチャート: 判断 116"/>
        <xdr:cNvSpPr/>
      </xdr:nvSpPr>
      <xdr:spPr bwMode="auto">
        <a:xfrm>
          <a:off x="56007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261939</xdr:rowOff>
    </xdr:from>
    <xdr:to>
      <xdr:col>26</xdr:col>
      <xdr:colOff>50800</xdr:colOff>
      <xdr:row>35</xdr:row>
      <xdr:rowOff>309521</xdr:rowOff>
    </xdr:to>
    <xdr:cxnSp macro="">
      <xdr:nvCxnSpPr>
        <xdr:cNvPr id="118" name="直線コネクタ 117"/>
        <xdr:cNvCxnSpPr/>
      </xdr:nvCxnSpPr>
      <xdr:spPr bwMode="auto">
        <a:xfrm flipV="1">
          <a:off x="4305300" y="6872289"/>
          <a:ext cx="698500" cy="475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201113</xdr:rowOff>
    </xdr:from>
    <xdr:to>
      <xdr:col>26</xdr:col>
      <xdr:colOff>101600</xdr:colOff>
      <xdr:row>35</xdr:row>
      <xdr:rowOff>302713</xdr:rowOff>
    </xdr:to>
    <xdr:sp macro="" textlink="">
      <xdr:nvSpPr>
        <xdr:cNvPr id="119" name="フローチャート: 判断 118"/>
        <xdr:cNvSpPr/>
      </xdr:nvSpPr>
      <xdr:spPr bwMode="auto">
        <a:xfrm>
          <a:off x="49530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312890</xdr:rowOff>
    </xdr:from>
    <xdr:ext cx="736600" cy="259045"/>
    <xdr:sp macro="" textlink="">
      <xdr:nvSpPr>
        <xdr:cNvPr id="120" name="テキスト ボックス 119"/>
        <xdr:cNvSpPr txBox="1"/>
      </xdr:nvSpPr>
      <xdr:spPr>
        <a:xfrm>
          <a:off x="4622800" y="6580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309521</xdr:rowOff>
    </xdr:from>
    <xdr:to>
      <xdr:col>22</xdr:col>
      <xdr:colOff>114300</xdr:colOff>
      <xdr:row>35</xdr:row>
      <xdr:rowOff>310500</xdr:rowOff>
    </xdr:to>
    <xdr:cxnSp macro="">
      <xdr:nvCxnSpPr>
        <xdr:cNvPr id="121" name="直線コネクタ 120"/>
        <xdr:cNvCxnSpPr/>
      </xdr:nvCxnSpPr>
      <xdr:spPr bwMode="auto">
        <a:xfrm flipV="1">
          <a:off x="3606800" y="6919871"/>
          <a:ext cx="698500" cy="9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200297</xdr:rowOff>
    </xdr:from>
    <xdr:to>
      <xdr:col>22</xdr:col>
      <xdr:colOff>165100</xdr:colOff>
      <xdr:row>35</xdr:row>
      <xdr:rowOff>301897</xdr:rowOff>
    </xdr:to>
    <xdr:sp macro="" textlink="">
      <xdr:nvSpPr>
        <xdr:cNvPr id="122" name="フローチャート: 判断 121"/>
        <xdr:cNvSpPr/>
      </xdr:nvSpPr>
      <xdr:spPr bwMode="auto">
        <a:xfrm>
          <a:off x="42545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312074</xdr:rowOff>
    </xdr:from>
    <xdr:ext cx="762000" cy="259045"/>
    <xdr:sp macro="" textlink="">
      <xdr:nvSpPr>
        <xdr:cNvPr id="123" name="テキスト ボックス 122"/>
        <xdr:cNvSpPr txBox="1"/>
      </xdr:nvSpPr>
      <xdr:spPr>
        <a:xfrm>
          <a:off x="3924300" y="6579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310500</xdr:rowOff>
    </xdr:from>
    <xdr:to>
      <xdr:col>18</xdr:col>
      <xdr:colOff>177800</xdr:colOff>
      <xdr:row>36</xdr:row>
      <xdr:rowOff>30923</xdr:rowOff>
    </xdr:to>
    <xdr:cxnSp macro="">
      <xdr:nvCxnSpPr>
        <xdr:cNvPr id="124" name="直線コネクタ 123"/>
        <xdr:cNvCxnSpPr/>
      </xdr:nvCxnSpPr>
      <xdr:spPr bwMode="auto">
        <a:xfrm flipV="1">
          <a:off x="2908300" y="6920850"/>
          <a:ext cx="698500" cy="633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202093</xdr:rowOff>
    </xdr:from>
    <xdr:to>
      <xdr:col>19</xdr:col>
      <xdr:colOff>38100</xdr:colOff>
      <xdr:row>35</xdr:row>
      <xdr:rowOff>303693</xdr:rowOff>
    </xdr:to>
    <xdr:sp macro="" textlink="">
      <xdr:nvSpPr>
        <xdr:cNvPr id="125" name="フローチャート: 判断 124"/>
        <xdr:cNvSpPr/>
      </xdr:nvSpPr>
      <xdr:spPr bwMode="auto">
        <a:xfrm>
          <a:off x="35560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313870</xdr:rowOff>
    </xdr:from>
    <xdr:ext cx="762000" cy="259045"/>
    <xdr:sp macro="" textlink="">
      <xdr:nvSpPr>
        <xdr:cNvPr id="126" name="テキスト ボックス 125"/>
        <xdr:cNvSpPr txBox="1"/>
      </xdr:nvSpPr>
      <xdr:spPr>
        <a:xfrm>
          <a:off x="3225800" y="658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236612</xdr:rowOff>
    </xdr:from>
    <xdr:to>
      <xdr:col>15</xdr:col>
      <xdr:colOff>101600</xdr:colOff>
      <xdr:row>35</xdr:row>
      <xdr:rowOff>338212</xdr:rowOff>
    </xdr:to>
    <xdr:sp macro="" textlink="">
      <xdr:nvSpPr>
        <xdr:cNvPr id="127" name="フローチャート: 判断 126"/>
        <xdr:cNvSpPr/>
      </xdr:nvSpPr>
      <xdr:spPr bwMode="auto">
        <a:xfrm>
          <a:off x="28575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5489</xdr:rowOff>
    </xdr:from>
    <xdr:ext cx="762000" cy="259045"/>
    <xdr:sp macro="" textlink="">
      <xdr:nvSpPr>
        <xdr:cNvPr id="128" name="テキスト ボックス 127"/>
        <xdr:cNvSpPr txBox="1"/>
      </xdr:nvSpPr>
      <xdr:spPr>
        <a:xfrm>
          <a:off x="2527300" y="661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208135</xdr:rowOff>
    </xdr:from>
    <xdr:to>
      <xdr:col>29</xdr:col>
      <xdr:colOff>177800</xdr:colOff>
      <xdr:row>35</xdr:row>
      <xdr:rowOff>309735</xdr:rowOff>
    </xdr:to>
    <xdr:sp macro="" textlink="">
      <xdr:nvSpPr>
        <xdr:cNvPr id="134" name="楕円 133"/>
        <xdr:cNvSpPr/>
      </xdr:nvSpPr>
      <xdr:spPr bwMode="auto">
        <a:xfrm>
          <a:off x="5600700" y="6818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180212</xdr:rowOff>
    </xdr:from>
    <xdr:ext cx="762000" cy="259045"/>
    <xdr:sp macro="" textlink="">
      <xdr:nvSpPr>
        <xdr:cNvPr id="135" name="人口1人当たり決算額の推移該当値テキスト445"/>
        <xdr:cNvSpPr txBox="1"/>
      </xdr:nvSpPr>
      <xdr:spPr>
        <a:xfrm>
          <a:off x="5740400" y="679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211139</xdr:rowOff>
    </xdr:from>
    <xdr:to>
      <xdr:col>26</xdr:col>
      <xdr:colOff>101600</xdr:colOff>
      <xdr:row>35</xdr:row>
      <xdr:rowOff>312739</xdr:rowOff>
    </xdr:to>
    <xdr:sp macro="" textlink="">
      <xdr:nvSpPr>
        <xdr:cNvPr id="136" name="楕円 135"/>
        <xdr:cNvSpPr/>
      </xdr:nvSpPr>
      <xdr:spPr bwMode="auto">
        <a:xfrm>
          <a:off x="4953000" y="68214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297516</xdr:rowOff>
    </xdr:from>
    <xdr:ext cx="736600" cy="259045"/>
    <xdr:sp macro="" textlink="">
      <xdr:nvSpPr>
        <xdr:cNvPr id="137" name="テキスト ボックス 136"/>
        <xdr:cNvSpPr txBox="1"/>
      </xdr:nvSpPr>
      <xdr:spPr>
        <a:xfrm>
          <a:off x="4622800" y="6907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258721</xdr:rowOff>
    </xdr:from>
    <xdr:to>
      <xdr:col>22</xdr:col>
      <xdr:colOff>165100</xdr:colOff>
      <xdr:row>36</xdr:row>
      <xdr:rowOff>17421</xdr:rowOff>
    </xdr:to>
    <xdr:sp macro="" textlink="">
      <xdr:nvSpPr>
        <xdr:cNvPr id="138" name="楕円 137"/>
        <xdr:cNvSpPr/>
      </xdr:nvSpPr>
      <xdr:spPr bwMode="auto">
        <a:xfrm>
          <a:off x="4254500" y="68690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2198</xdr:rowOff>
    </xdr:from>
    <xdr:ext cx="762000" cy="259045"/>
    <xdr:sp macro="" textlink="">
      <xdr:nvSpPr>
        <xdr:cNvPr id="139" name="テキスト ボックス 138"/>
        <xdr:cNvSpPr txBox="1"/>
      </xdr:nvSpPr>
      <xdr:spPr>
        <a:xfrm>
          <a:off x="3924300" y="695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259700</xdr:rowOff>
    </xdr:from>
    <xdr:to>
      <xdr:col>19</xdr:col>
      <xdr:colOff>38100</xdr:colOff>
      <xdr:row>36</xdr:row>
      <xdr:rowOff>18400</xdr:rowOff>
    </xdr:to>
    <xdr:sp macro="" textlink="">
      <xdr:nvSpPr>
        <xdr:cNvPr id="140" name="楕円 139"/>
        <xdr:cNvSpPr/>
      </xdr:nvSpPr>
      <xdr:spPr bwMode="auto">
        <a:xfrm>
          <a:off x="3556000" y="68700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3177</xdr:rowOff>
    </xdr:from>
    <xdr:ext cx="762000" cy="259045"/>
    <xdr:sp macro="" textlink="">
      <xdr:nvSpPr>
        <xdr:cNvPr id="141" name="テキスト ボックス 140"/>
        <xdr:cNvSpPr txBox="1"/>
      </xdr:nvSpPr>
      <xdr:spPr>
        <a:xfrm>
          <a:off x="3225800" y="6956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323023</xdr:rowOff>
    </xdr:from>
    <xdr:to>
      <xdr:col>15</xdr:col>
      <xdr:colOff>101600</xdr:colOff>
      <xdr:row>36</xdr:row>
      <xdr:rowOff>81723</xdr:rowOff>
    </xdr:to>
    <xdr:sp macro="" textlink="">
      <xdr:nvSpPr>
        <xdr:cNvPr id="142" name="楕円 141"/>
        <xdr:cNvSpPr/>
      </xdr:nvSpPr>
      <xdr:spPr bwMode="auto">
        <a:xfrm>
          <a:off x="2857500" y="69333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66500</xdr:rowOff>
    </xdr:from>
    <xdr:ext cx="762000" cy="259045"/>
    <xdr:sp macro="" textlink="">
      <xdr:nvSpPr>
        <xdr:cNvPr id="143" name="テキスト ボックス 142"/>
        <xdr:cNvSpPr txBox="1"/>
      </xdr:nvSpPr>
      <xdr:spPr>
        <a:xfrm>
          <a:off x="2527300" y="7019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埼玉県小川町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29,628
29,321
60.36
9,067,032
8,753,438
273,162
6,307,908
9,228,449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41.3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20123</xdr:rowOff>
    </xdr:from>
    <xdr:to>
      <xdr:col>24</xdr:col>
      <xdr:colOff>62865</xdr:colOff>
      <xdr:row>39</xdr:row>
      <xdr:rowOff>126194</xdr:rowOff>
    </xdr:to>
    <xdr:cxnSp macro="">
      <xdr:nvCxnSpPr>
        <xdr:cNvPr id="56" name="直線コネクタ 55"/>
        <xdr:cNvCxnSpPr/>
      </xdr:nvCxnSpPr>
      <xdr:spPr>
        <a:xfrm flipV="1">
          <a:off x="4633595" y="5335073"/>
          <a:ext cx="1270" cy="1477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130021</xdr:rowOff>
    </xdr:from>
    <xdr:ext cx="534377" cy="259045"/>
    <xdr:sp macro="" textlink="">
      <xdr:nvSpPr>
        <xdr:cNvPr id="57" name="人件費最小値テキスト"/>
        <xdr:cNvSpPr txBox="1"/>
      </xdr:nvSpPr>
      <xdr:spPr>
        <a:xfrm>
          <a:off x="4686300" y="681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126194</xdr:rowOff>
    </xdr:from>
    <xdr:to>
      <xdr:col>24</xdr:col>
      <xdr:colOff>152400</xdr:colOff>
      <xdr:row>39</xdr:row>
      <xdr:rowOff>126194</xdr:rowOff>
    </xdr:to>
    <xdr:cxnSp macro="">
      <xdr:nvCxnSpPr>
        <xdr:cNvPr id="58" name="直線コネクタ 57"/>
        <xdr:cNvCxnSpPr/>
      </xdr:nvCxnSpPr>
      <xdr:spPr>
        <a:xfrm>
          <a:off x="4546600" y="681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138250</xdr:rowOff>
    </xdr:from>
    <xdr:ext cx="599010" cy="259045"/>
    <xdr:sp macro="" textlink="">
      <xdr:nvSpPr>
        <xdr:cNvPr id="59" name="人件費最大値テキスト"/>
        <xdr:cNvSpPr txBox="1"/>
      </xdr:nvSpPr>
      <xdr:spPr>
        <a:xfrm>
          <a:off x="4686300" y="5110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20123</xdr:rowOff>
    </xdr:from>
    <xdr:to>
      <xdr:col>24</xdr:col>
      <xdr:colOff>152400</xdr:colOff>
      <xdr:row>31</xdr:row>
      <xdr:rowOff>20123</xdr:rowOff>
    </xdr:to>
    <xdr:cxnSp macro="">
      <xdr:nvCxnSpPr>
        <xdr:cNvPr id="60" name="直線コネクタ 59"/>
        <xdr:cNvCxnSpPr/>
      </xdr:nvCxnSpPr>
      <xdr:spPr>
        <a:xfrm>
          <a:off x="4546600" y="5335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113944</xdr:rowOff>
    </xdr:from>
    <xdr:to>
      <xdr:col>24</xdr:col>
      <xdr:colOff>63500</xdr:colOff>
      <xdr:row>36</xdr:row>
      <xdr:rowOff>125375</xdr:rowOff>
    </xdr:to>
    <xdr:cxnSp macro="">
      <xdr:nvCxnSpPr>
        <xdr:cNvPr id="61" name="直線コネクタ 60"/>
        <xdr:cNvCxnSpPr/>
      </xdr:nvCxnSpPr>
      <xdr:spPr>
        <a:xfrm flipV="1">
          <a:off x="3797300" y="6286144"/>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165530</xdr:rowOff>
    </xdr:from>
    <xdr:ext cx="534377" cy="259045"/>
    <xdr:sp macro="" textlink="">
      <xdr:nvSpPr>
        <xdr:cNvPr id="62" name="人件費平均値テキスト"/>
        <xdr:cNvSpPr txBox="1"/>
      </xdr:nvSpPr>
      <xdr:spPr>
        <a:xfrm>
          <a:off x="4686300" y="6337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15653</xdr:rowOff>
    </xdr:from>
    <xdr:to>
      <xdr:col>24</xdr:col>
      <xdr:colOff>114300</xdr:colOff>
      <xdr:row>37</xdr:row>
      <xdr:rowOff>117253</xdr:rowOff>
    </xdr:to>
    <xdr:sp macro="" textlink="">
      <xdr:nvSpPr>
        <xdr:cNvPr id="63" name="フローチャート: 判断 62"/>
        <xdr:cNvSpPr/>
      </xdr:nvSpPr>
      <xdr:spPr>
        <a:xfrm>
          <a:off x="45847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125375</xdr:rowOff>
    </xdr:from>
    <xdr:to>
      <xdr:col>19</xdr:col>
      <xdr:colOff>177800</xdr:colOff>
      <xdr:row>36</xdr:row>
      <xdr:rowOff>134671</xdr:rowOff>
    </xdr:to>
    <xdr:cxnSp macro="">
      <xdr:nvCxnSpPr>
        <xdr:cNvPr id="64" name="直線コネクタ 63"/>
        <xdr:cNvCxnSpPr/>
      </xdr:nvCxnSpPr>
      <xdr:spPr>
        <a:xfrm flipV="1">
          <a:off x="2908300" y="6297575"/>
          <a:ext cx="889000" cy="9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22435</xdr:rowOff>
    </xdr:from>
    <xdr:to>
      <xdr:col>20</xdr:col>
      <xdr:colOff>38100</xdr:colOff>
      <xdr:row>37</xdr:row>
      <xdr:rowOff>124035</xdr:rowOff>
    </xdr:to>
    <xdr:sp macro="" textlink="">
      <xdr:nvSpPr>
        <xdr:cNvPr id="65" name="フローチャート: 判断 64"/>
        <xdr:cNvSpPr/>
      </xdr:nvSpPr>
      <xdr:spPr>
        <a:xfrm>
          <a:off x="3746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115162</xdr:rowOff>
    </xdr:from>
    <xdr:ext cx="534377" cy="259045"/>
    <xdr:sp macro="" textlink="">
      <xdr:nvSpPr>
        <xdr:cNvPr id="66" name="テキスト ボックス 65"/>
        <xdr:cNvSpPr txBox="1"/>
      </xdr:nvSpPr>
      <xdr:spPr>
        <a:xfrm>
          <a:off x="3530111" y="645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114040</xdr:rowOff>
    </xdr:from>
    <xdr:to>
      <xdr:col>15</xdr:col>
      <xdr:colOff>50800</xdr:colOff>
      <xdr:row>36</xdr:row>
      <xdr:rowOff>134671</xdr:rowOff>
    </xdr:to>
    <xdr:cxnSp macro="">
      <xdr:nvCxnSpPr>
        <xdr:cNvPr id="67" name="直線コネクタ 66"/>
        <xdr:cNvCxnSpPr/>
      </xdr:nvCxnSpPr>
      <xdr:spPr>
        <a:xfrm>
          <a:off x="2019300" y="6286240"/>
          <a:ext cx="889000" cy="20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31845</xdr:rowOff>
    </xdr:from>
    <xdr:to>
      <xdr:col>15</xdr:col>
      <xdr:colOff>101600</xdr:colOff>
      <xdr:row>37</xdr:row>
      <xdr:rowOff>133445</xdr:rowOff>
    </xdr:to>
    <xdr:sp macro="" textlink="">
      <xdr:nvSpPr>
        <xdr:cNvPr id="68" name="フローチャート: 判断 67"/>
        <xdr:cNvSpPr/>
      </xdr:nvSpPr>
      <xdr:spPr>
        <a:xfrm>
          <a:off x="2857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124572</xdr:rowOff>
    </xdr:from>
    <xdr:ext cx="534377" cy="259045"/>
    <xdr:sp macro="" textlink="">
      <xdr:nvSpPr>
        <xdr:cNvPr id="69" name="テキスト ボックス 68"/>
        <xdr:cNvSpPr txBox="1"/>
      </xdr:nvSpPr>
      <xdr:spPr>
        <a:xfrm>
          <a:off x="2641111" y="646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81331</xdr:rowOff>
    </xdr:from>
    <xdr:to>
      <xdr:col>10</xdr:col>
      <xdr:colOff>114300</xdr:colOff>
      <xdr:row>36</xdr:row>
      <xdr:rowOff>114040</xdr:rowOff>
    </xdr:to>
    <xdr:cxnSp macro="">
      <xdr:nvCxnSpPr>
        <xdr:cNvPr id="70" name="直線コネクタ 69"/>
        <xdr:cNvCxnSpPr/>
      </xdr:nvCxnSpPr>
      <xdr:spPr>
        <a:xfrm>
          <a:off x="1130300" y="6253531"/>
          <a:ext cx="889000" cy="32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34703</xdr:rowOff>
    </xdr:from>
    <xdr:to>
      <xdr:col>10</xdr:col>
      <xdr:colOff>165100</xdr:colOff>
      <xdr:row>37</xdr:row>
      <xdr:rowOff>136303</xdr:rowOff>
    </xdr:to>
    <xdr:sp macro="" textlink="">
      <xdr:nvSpPr>
        <xdr:cNvPr id="71" name="フローチャート: 判断 70"/>
        <xdr:cNvSpPr/>
      </xdr:nvSpPr>
      <xdr:spPr>
        <a:xfrm>
          <a:off x="1968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127430</xdr:rowOff>
    </xdr:from>
    <xdr:ext cx="534377" cy="259045"/>
    <xdr:sp macro="" textlink="">
      <xdr:nvSpPr>
        <xdr:cNvPr id="72" name="テキスト ボックス 71"/>
        <xdr:cNvSpPr txBox="1"/>
      </xdr:nvSpPr>
      <xdr:spPr>
        <a:xfrm>
          <a:off x="1752111" y="647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44190</xdr:rowOff>
    </xdr:from>
    <xdr:to>
      <xdr:col>6</xdr:col>
      <xdr:colOff>38100</xdr:colOff>
      <xdr:row>37</xdr:row>
      <xdr:rowOff>145790</xdr:rowOff>
    </xdr:to>
    <xdr:sp macro="" textlink="">
      <xdr:nvSpPr>
        <xdr:cNvPr id="73" name="フローチャート: 判断 72"/>
        <xdr:cNvSpPr/>
      </xdr:nvSpPr>
      <xdr:spPr>
        <a:xfrm>
          <a:off x="10795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136917</xdr:rowOff>
    </xdr:from>
    <xdr:ext cx="534377" cy="259045"/>
    <xdr:sp macro="" textlink="">
      <xdr:nvSpPr>
        <xdr:cNvPr id="74" name="テキスト ボックス 73"/>
        <xdr:cNvSpPr txBox="1"/>
      </xdr:nvSpPr>
      <xdr:spPr>
        <a:xfrm>
          <a:off x="863111" y="648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63144</xdr:rowOff>
    </xdr:from>
    <xdr:to>
      <xdr:col>24</xdr:col>
      <xdr:colOff>114300</xdr:colOff>
      <xdr:row>36</xdr:row>
      <xdr:rowOff>164744</xdr:rowOff>
    </xdr:to>
    <xdr:sp macro="" textlink="">
      <xdr:nvSpPr>
        <xdr:cNvPr id="80" name="楕円 79"/>
        <xdr:cNvSpPr/>
      </xdr:nvSpPr>
      <xdr:spPr>
        <a:xfrm>
          <a:off x="4584700" y="623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86021</xdr:rowOff>
    </xdr:from>
    <xdr:ext cx="534377" cy="259045"/>
    <xdr:sp macro="" textlink="">
      <xdr:nvSpPr>
        <xdr:cNvPr id="81" name="人件費該当値テキスト"/>
        <xdr:cNvSpPr txBox="1"/>
      </xdr:nvSpPr>
      <xdr:spPr>
        <a:xfrm>
          <a:off x="4686300" y="6086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74575</xdr:rowOff>
    </xdr:from>
    <xdr:to>
      <xdr:col>20</xdr:col>
      <xdr:colOff>38100</xdr:colOff>
      <xdr:row>37</xdr:row>
      <xdr:rowOff>4725</xdr:rowOff>
    </xdr:to>
    <xdr:sp macro="" textlink="">
      <xdr:nvSpPr>
        <xdr:cNvPr id="82" name="楕円 81"/>
        <xdr:cNvSpPr/>
      </xdr:nvSpPr>
      <xdr:spPr>
        <a:xfrm>
          <a:off x="3746500" y="624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21252</xdr:rowOff>
    </xdr:from>
    <xdr:ext cx="534377" cy="259045"/>
    <xdr:sp macro="" textlink="">
      <xdr:nvSpPr>
        <xdr:cNvPr id="83" name="テキスト ボックス 82"/>
        <xdr:cNvSpPr txBox="1"/>
      </xdr:nvSpPr>
      <xdr:spPr>
        <a:xfrm>
          <a:off x="3530111" y="602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83871</xdr:rowOff>
    </xdr:from>
    <xdr:to>
      <xdr:col>15</xdr:col>
      <xdr:colOff>101600</xdr:colOff>
      <xdr:row>37</xdr:row>
      <xdr:rowOff>14021</xdr:rowOff>
    </xdr:to>
    <xdr:sp macro="" textlink="">
      <xdr:nvSpPr>
        <xdr:cNvPr id="84" name="楕円 83"/>
        <xdr:cNvSpPr/>
      </xdr:nvSpPr>
      <xdr:spPr>
        <a:xfrm>
          <a:off x="2857500" y="625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30548</xdr:rowOff>
    </xdr:from>
    <xdr:ext cx="534377" cy="259045"/>
    <xdr:sp macro="" textlink="">
      <xdr:nvSpPr>
        <xdr:cNvPr id="85" name="テキスト ボックス 84"/>
        <xdr:cNvSpPr txBox="1"/>
      </xdr:nvSpPr>
      <xdr:spPr>
        <a:xfrm>
          <a:off x="2641111" y="603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63240</xdr:rowOff>
    </xdr:from>
    <xdr:to>
      <xdr:col>10</xdr:col>
      <xdr:colOff>165100</xdr:colOff>
      <xdr:row>36</xdr:row>
      <xdr:rowOff>164840</xdr:rowOff>
    </xdr:to>
    <xdr:sp macro="" textlink="">
      <xdr:nvSpPr>
        <xdr:cNvPr id="86" name="楕円 85"/>
        <xdr:cNvSpPr/>
      </xdr:nvSpPr>
      <xdr:spPr>
        <a:xfrm>
          <a:off x="1968500" y="623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9917</xdr:rowOff>
    </xdr:from>
    <xdr:ext cx="534377" cy="259045"/>
    <xdr:sp macro="" textlink="">
      <xdr:nvSpPr>
        <xdr:cNvPr id="87" name="テキスト ボックス 86"/>
        <xdr:cNvSpPr txBox="1"/>
      </xdr:nvSpPr>
      <xdr:spPr>
        <a:xfrm>
          <a:off x="1752111" y="6010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30531</xdr:rowOff>
    </xdr:from>
    <xdr:to>
      <xdr:col>6</xdr:col>
      <xdr:colOff>38100</xdr:colOff>
      <xdr:row>36</xdr:row>
      <xdr:rowOff>132131</xdr:rowOff>
    </xdr:to>
    <xdr:sp macro="" textlink="">
      <xdr:nvSpPr>
        <xdr:cNvPr id="88" name="楕円 87"/>
        <xdr:cNvSpPr/>
      </xdr:nvSpPr>
      <xdr:spPr>
        <a:xfrm>
          <a:off x="1079500" y="620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148658</xdr:rowOff>
    </xdr:from>
    <xdr:ext cx="534377" cy="259045"/>
    <xdr:sp macro="" textlink="">
      <xdr:nvSpPr>
        <xdr:cNvPr id="89" name="テキスト ボックス 88"/>
        <xdr:cNvSpPr txBox="1"/>
      </xdr:nvSpPr>
      <xdr:spPr>
        <a:xfrm>
          <a:off x="863111" y="597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20727</xdr:rowOff>
    </xdr:from>
    <xdr:to>
      <xdr:col>24</xdr:col>
      <xdr:colOff>62865</xdr:colOff>
      <xdr:row>58</xdr:row>
      <xdr:rowOff>129439</xdr:rowOff>
    </xdr:to>
    <xdr:cxnSp macro="">
      <xdr:nvCxnSpPr>
        <xdr:cNvPr id="114" name="直線コネクタ 113"/>
        <xdr:cNvCxnSpPr/>
      </xdr:nvCxnSpPr>
      <xdr:spPr>
        <a:xfrm flipV="1">
          <a:off x="4633595" y="8764677"/>
          <a:ext cx="1270" cy="1308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133266</xdr:rowOff>
    </xdr:from>
    <xdr:ext cx="534377" cy="259045"/>
    <xdr:sp macro="" textlink="">
      <xdr:nvSpPr>
        <xdr:cNvPr id="115" name="物件費最小値テキスト"/>
        <xdr:cNvSpPr txBox="1"/>
      </xdr:nvSpPr>
      <xdr:spPr>
        <a:xfrm>
          <a:off x="4686300" y="1007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129439</xdr:rowOff>
    </xdr:from>
    <xdr:to>
      <xdr:col>24</xdr:col>
      <xdr:colOff>152400</xdr:colOff>
      <xdr:row>58</xdr:row>
      <xdr:rowOff>129439</xdr:rowOff>
    </xdr:to>
    <xdr:cxnSp macro="">
      <xdr:nvCxnSpPr>
        <xdr:cNvPr id="116" name="直線コネクタ 115"/>
        <xdr:cNvCxnSpPr/>
      </xdr:nvCxnSpPr>
      <xdr:spPr>
        <a:xfrm>
          <a:off x="4546600" y="1007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138854</xdr:rowOff>
    </xdr:from>
    <xdr:ext cx="599010" cy="259045"/>
    <xdr:sp macro="" textlink="">
      <xdr:nvSpPr>
        <xdr:cNvPr id="117" name="物件費最大値テキスト"/>
        <xdr:cNvSpPr txBox="1"/>
      </xdr:nvSpPr>
      <xdr:spPr>
        <a:xfrm>
          <a:off x="4686300" y="853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20727</xdr:rowOff>
    </xdr:from>
    <xdr:to>
      <xdr:col>24</xdr:col>
      <xdr:colOff>152400</xdr:colOff>
      <xdr:row>51</xdr:row>
      <xdr:rowOff>20727</xdr:rowOff>
    </xdr:to>
    <xdr:cxnSp macro="">
      <xdr:nvCxnSpPr>
        <xdr:cNvPr id="118" name="直線コネクタ 117"/>
        <xdr:cNvCxnSpPr/>
      </xdr:nvCxnSpPr>
      <xdr:spPr>
        <a:xfrm>
          <a:off x="4546600" y="8764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32474</xdr:rowOff>
    </xdr:from>
    <xdr:to>
      <xdr:col>24</xdr:col>
      <xdr:colOff>63500</xdr:colOff>
      <xdr:row>58</xdr:row>
      <xdr:rowOff>97282</xdr:rowOff>
    </xdr:to>
    <xdr:cxnSp macro="">
      <xdr:nvCxnSpPr>
        <xdr:cNvPr id="119" name="直線コネクタ 118"/>
        <xdr:cNvCxnSpPr/>
      </xdr:nvCxnSpPr>
      <xdr:spPr>
        <a:xfrm flipV="1">
          <a:off x="3797300" y="9976574"/>
          <a:ext cx="838200" cy="64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137203</xdr:rowOff>
    </xdr:from>
    <xdr:ext cx="534377" cy="259045"/>
    <xdr:sp macro="" textlink="">
      <xdr:nvSpPr>
        <xdr:cNvPr id="120" name="物件費平均値テキスト"/>
        <xdr:cNvSpPr txBox="1"/>
      </xdr:nvSpPr>
      <xdr:spPr>
        <a:xfrm>
          <a:off x="4686300" y="9566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114326</xdr:rowOff>
    </xdr:from>
    <xdr:to>
      <xdr:col>24</xdr:col>
      <xdr:colOff>114300</xdr:colOff>
      <xdr:row>57</xdr:row>
      <xdr:rowOff>44476</xdr:rowOff>
    </xdr:to>
    <xdr:sp macro="" textlink="">
      <xdr:nvSpPr>
        <xdr:cNvPr id="121" name="フローチャート: 判断 120"/>
        <xdr:cNvSpPr/>
      </xdr:nvSpPr>
      <xdr:spPr>
        <a:xfrm>
          <a:off x="45847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86373</xdr:rowOff>
    </xdr:from>
    <xdr:to>
      <xdr:col>19</xdr:col>
      <xdr:colOff>177800</xdr:colOff>
      <xdr:row>58</xdr:row>
      <xdr:rowOff>97282</xdr:rowOff>
    </xdr:to>
    <xdr:cxnSp macro="">
      <xdr:nvCxnSpPr>
        <xdr:cNvPr id="122" name="直線コネクタ 121"/>
        <xdr:cNvCxnSpPr/>
      </xdr:nvCxnSpPr>
      <xdr:spPr>
        <a:xfrm>
          <a:off x="2908300" y="10030473"/>
          <a:ext cx="889000" cy="10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109601</xdr:rowOff>
    </xdr:from>
    <xdr:to>
      <xdr:col>20</xdr:col>
      <xdr:colOff>38100</xdr:colOff>
      <xdr:row>57</xdr:row>
      <xdr:rowOff>39751</xdr:rowOff>
    </xdr:to>
    <xdr:sp macro="" textlink="">
      <xdr:nvSpPr>
        <xdr:cNvPr id="123" name="フローチャート: 判断 122"/>
        <xdr:cNvSpPr/>
      </xdr:nvSpPr>
      <xdr:spPr>
        <a:xfrm>
          <a:off x="3746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56278</xdr:rowOff>
    </xdr:from>
    <xdr:ext cx="534377" cy="259045"/>
    <xdr:sp macro="" textlink="">
      <xdr:nvSpPr>
        <xdr:cNvPr id="124" name="テキスト ボックス 123"/>
        <xdr:cNvSpPr txBox="1"/>
      </xdr:nvSpPr>
      <xdr:spPr>
        <a:xfrm>
          <a:off x="3530111" y="948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68605</xdr:rowOff>
    </xdr:from>
    <xdr:to>
      <xdr:col>15</xdr:col>
      <xdr:colOff>50800</xdr:colOff>
      <xdr:row>58</xdr:row>
      <xdr:rowOff>86373</xdr:rowOff>
    </xdr:to>
    <xdr:cxnSp macro="">
      <xdr:nvCxnSpPr>
        <xdr:cNvPr id="125" name="直線コネクタ 124"/>
        <xdr:cNvCxnSpPr/>
      </xdr:nvCxnSpPr>
      <xdr:spPr>
        <a:xfrm>
          <a:off x="2019300" y="10012705"/>
          <a:ext cx="889000" cy="1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151854</xdr:rowOff>
    </xdr:from>
    <xdr:to>
      <xdr:col>15</xdr:col>
      <xdr:colOff>101600</xdr:colOff>
      <xdr:row>57</xdr:row>
      <xdr:rowOff>82004</xdr:rowOff>
    </xdr:to>
    <xdr:sp macro="" textlink="">
      <xdr:nvSpPr>
        <xdr:cNvPr id="126" name="フローチャート: 判断 125"/>
        <xdr:cNvSpPr/>
      </xdr:nvSpPr>
      <xdr:spPr>
        <a:xfrm>
          <a:off x="2857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98531</xdr:rowOff>
    </xdr:from>
    <xdr:ext cx="534377" cy="259045"/>
    <xdr:sp macro="" textlink="">
      <xdr:nvSpPr>
        <xdr:cNvPr id="127" name="テキスト ボックス 126"/>
        <xdr:cNvSpPr txBox="1"/>
      </xdr:nvSpPr>
      <xdr:spPr>
        <a:xfrm>
          <a:off x="2641111" y="952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68605</xdr:rowOff>
    </xdr:from>
    <xdr:to>
      <xdr:col>10</xdr:col>
      <xdr:colOff>114300</xdr:colOff>
      <xdr:row>58</xdr:row>
      <xdr:rowOff>86525</xdr:rowOff>
    </xdr:to>
    <xdr:cxnSp macro="">
      <xdr:nvCxnSpPr>
        <xdr:cNvPr id="128" name="直線コネクタ 127"/>
        <xdr:cNvCxnSpPr/>
      </xdr:nvCxnSpPr>
      <xdr:spPr>
        <a:xfrm flipV="1">
          <a:off x="1130300" y="10012705"/>
          <a:ext cx="889000" cy="17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148222</xdr:rowOff>
    </xdr:from>
    <xdr:to>
      <xdr:col>10</xdr:col>
      <xdr:colOff>165100</xdr:colOff>
      <xdr:row>57</xdr:row>
      <xdr:rowOff>78372</xdr:rowOff>
    </xdr:to>
    <xdr:sp macro="" textlink="">
      <xdr:nvSpPr>
        <xdr:cNvPr id="129" name="フローチャート: 判断 128"/>
        <xdr:cNvSpPr/>
      </xdr:nvSpPr>
      <xdr:spPr>
        <a:xfrm>
          <a:off x="1968500" y="974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94899</xdr:rowOff>
    </xdr:from>
    <xdr:ext cx="534377" cy="259045"/>
    <xdr:sp macro="" textlink="">
      <xdr:nvSpPr>
        <xdr:cNvPr id="130" name="テキスト ボックス 129"/>
        <xdr:cNvSpPr txBox="1"/>
      </xdr:nvSpPr>
      <xdr:spPr>
        <a:xfrm>
          <a:off x="1752111" y="952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35446</xdr:rowOff>
    </xdr:from>
    <xdr:to>
      <xdr:col>6</xdr:col>
      <xdr:colOff>38100</xdr:colOff>
      <xdr:row>57</xdr:row>
      <xdr:rowOff>137046</xdr:rowOff>
    </xdr:to>
    <xdr:sp macro="" textlink="">
      <xdr:nvSpPr>
        <xdr:cNvPr id="131" name="フローチャート: 判断 130"/>
        <xdr:cNvSpPr/>
      </xdr:nvSpPr>
      <xdr:spPr>
        <a:xfrm>
          <a:off x="1079500" y="980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153573</xdr:rowOff>
    </xdr:from>
    <xdr:ext cx="534377" cy="259045"/>
    <xdr:sp macro="" textlink="">
      <xdr:nvSpPr>
        <xdr:cNvPr id="132" name="テキスト ボックス 131"/>
        <xdr:cNvSpPr txBox="1"/>
      </xdr:nvSpPr>
      <xdr:spPr>
        <a:xfrm>
          <a:off x="863111" y="958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153124</xdr:rowOff>
    </xdr:from>
    <xdr:to>
      <xdr:col>24</xdr:col>
      <xdr:colOff>114300</xdr:colOff>
      <xdr:row>58</xdr:row>
      <xdr:rowOff>83274</xdr:rowOff>
    </xdr:to>
    <xdr:sp macro="" textlink="">
      <xdr:nvSpPr>
        <xdr:cNvPr id="138" name="楕円 137"/>
        <xdr:cNvSpPr/>
      </xdr:nvSpPr>
      <xdr:spPr>
        <a:xfrm>
          <a:off x="4584700" y="992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68051</xdr:rowOff>
    </xdr:from>
    <xdr:ext cx="534377" cy="259045"/>
    <xdr:sp macro="" textlink="">
      <xdr:nvSpPr>
        <xdr:cNvPr id="139" name="物件費該当値テキスト"/>
        <xdr:cNvSpPr txBox="1"/>
      </xdr:nvSpPr>
      <xdr:spPr>
        <a:xfrm>
          <a:off x="4686300" y="984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46482</xdr:rowOff>
    </xdr:from>
    <xdr:to>
      <xdr:col>20</xdr:col>
      <xdr:colOff>38100</xdr:colOff>
      <xdr:row>58</xdr:row>
      <xdr:rowOff>148082</xdr:rowOff>
    </xdr:to>
    <xdr:sp macro="" textlink="">
      <xdr:nvSpPr>
        <xdr:cNvPr id="140" name="楕円 139"/>
        <xdr:cNvSpPr/>
      </xdr:nvSpPr>
      <xdr:spPr>
        <a:xfrm>
          <a:off x="3746500" y="999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139209</xdr:rowOff>
    </xdr:from>
    <xdr:ext cx="534377" cy="259045"/>
    <xdr:sp macro="" textlink="">
      <xdr:nvSpPr>
        <xdr:cNvPr id="141" name="テキスト ボックス 140"/>
        <xdr:cNvSpPr txBox="1"/>
      </xdr:nvSpPr>
      <xdr:spPr>
        <a:xfrm>
          <a:off x="3530111" y="1008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35573</xdr:rowOff>
    </xdr:from>
    <xdr:to>
      <xdr:col>15</xdr:col>
      <xdr:colOff>101600</xdr:colOff>
      <xdr:row>58</xdr:row>
      <xdr:rowOff>137173</xdr:rowOff>
    </xdr:to>
    <xdr:sp macro="" textlink="">
      <xdr:nvSpPr>
        <xdr:cNvPr id="142" name="楕円 141"/>
        <xdr:cNvSpPr/>
      </xdr:nvSpPr>
      <xdr:spPr>
        <a:xfrm>
          <a:off x="2857500" y="9979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128300</xdr:rowOff>
    </xdr:from>
    <xdr:ext cx="534377" cy="259045"/>
    <xdr:sp macro="" textlink="">
      <xdr:nvSpPr>
        <xdr:cNvPr id="143" name="テキスト ボックス 142"/>
        <xdr:cNvSpPr txBox="1"/>
      </xdr:nvSpPr>
      <xdr:spPr>
        <a:xfrm>
          <a:off x="2641111" y="1007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17805</xdr:rowOff>
    </xdr:from>
    <xdr:to>
      <xdr:col>10</xdr:col>
      <xdr:colOff>165100</xdr:colOff>
      <xdr:row>58</xdr:row>
      <xdr:rowOff>119405</xdr:rowOff>
    </xdr:to>
    <xdr:sp macro="" textlink="">
      <xdr:nvSpPr>
        <xdr:cNvPr id="144" name="楕円 143"/>
        <xdr:cNvSpPr/>
      </xdr:nvSpPr>
      <xdr:spPr>
        <a:xfrm>
          <a:off x="1968500" y="996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110532</xdr:rowOff>
    </xdr:from>
    <xdr:ext cx="534377" cy="259045"/>
    <xdr:sp macro="" textlink="">
      <xdr:nvSpPr>
        <xdr:cNvPr id="145" name="テキスト ボックス 144"/>
        <xdr:cNvSpPr txBox="1"/>
      </xdr:nvSpPr>
      <xdr:spPr>
        <a:xfrm>
          <a:off x="1752111" y="10054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35725</xdr:rowOff>
    </xdr:from>
    <xdr:to>
      <xdr:col>6</xdr:col>
      <xdr:colOff>38100</xdr:colOff>
      <xdr:row>58</xdr:row>
      <xdr:rowOff>137325</xdr:rowOff>
    </xdr:to>
    <xdr:sp macro="" textlink="">
      <xdr:nvSpPr>
        <xdr:cNvPr id="146" name="楕円 145"/>
        <xdr:cNvSpPr/>
      </xdr:nvSpPr>
      <xdr:spPr>
        <a:xfrm>
          <a:off x="1079500" y="997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128452</xdr:rowOff>
    </xdr:from>
    <xdr:ext cx="534377" cy="259045"/>
    <xdr:sp macro="" textlink="">
      <xdr:nvSpPr>
        <xdr:cNvPr id="147" name="テキスト ボックス 146"/>
        <xdr:cNvSpPr txBox="1"/>
      </xdr:nvSpPr>
      <xdr:spPr>
        <a:xfrm>
          <a:off x="863111" y="1007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20942</xdr:rowOff>
    </xdr:from>
    <xdr:to>
      <xdr:col>24</xdr:col>
      <xdr:colOff>62865</xdr:colOff>
      <xdr:row>78</xdr:row>
      <xdr:rowOff>9627</xdr:rowOff>
    </xdr:to>
    <xdr:cxnSp macro="">
      <xdr:nvCxnSpPr>
        <xdr:cNvPr id="167" name="直線コネクタ 166"/>
        <xdr:cNvCxnSpPr/>
      </xdr:nvCxnSpPr>
      <xdr:spPr>
        <a:xfrm flipV="1">
          <a:off x="4633595" y="12193892"/>
          <a:ext cx="1270" cy="1188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13454</xdr:rowOff>
    </xdr:from>
    <xdr:ext cx="378565" cy="259045"/>
    <xdr:sp macro="" textlink="">
      <xdr:nvSpPr>
        <xdr:cNvPr id="168" name="維持補修費最小値テキスト"/>
        <xdr:cNvSpPr txBox="1"/>
      </xdr:nvSpPr>
      <xdr:spPr>
        <a:xfrm>
          <a:off x="4686300" y="13386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9627</xdr:rowOff>
    </xdr:from>
    <xdr:to>
      <xdr:col>24</xdr:col>
      <xdr:colOff>152400</xdr:colOff>
      <xdr:row>78</xdr:row>
      <xdr:rowOff>9627</xdr:rowOff>
    </xdr:to>
    <xdr:cxnSp macro="">
      <xdr:nvCxnSpPr>
        <xdr:cNvPr id="169" name="直線コネクタ 168"/>
        <xdr:cNvCxnSpPr/>
      </xdr:nvCxnSpPr>
      <xdr:spPr>
        <a:xfrm>
          <a:off x="4546600" y="1338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139069</xdr:rowOff>
    </xdr:from>
    <xdr:ext cx="534377" cy="259045"/>
    <xdr:sp macro="" textlink="">
      <xdr:nvSpPr>
        <xdr:cNvPr id="170" name="維持補修費最大値テキスト"/>
        <xdr:cNvSpPr txBox="1"/>
      </xdr:nvSpPr>
      <xdr:spPr>
        <a:xfrm>
          <a:off x="4686300" y="1196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20942</xdr:rowOff>
    </xdr:from>
    <xdr:to>
      <xdr:col>24</xdr:col>
      <xdr:colOff>152400</xdr:colOff>
      <xdr:row>71</xdr:row>
      <xdr:rowOff>20942</xdr:rowOff>
    </xdr:to>
    <xdr:cxnSp macro="">
      <xdr:nvCxnSpPr>
        <xdr:cNvPr id="171" name="直線コネクタ 170"/>
        <xdr:cNvCxnSpPr/>
      </xdr:nvCxnSpPr>
      <xdr:spPr>
        <a:xfrm>
          <a:off x="4546600" y="1219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98724</xdr:rowOff>
    </xdr:from>
    <xdr:to>
      <xdr:col>24</xdr:col>
      <xdr:colOff>63500</xdr:colOff>
      <xdr:row>77</xdr:row>
      <xdr:rowOff>100152</xdr:rowOff>
    </xdr:to>
    <xdr:cxnSp macro="">
      <xdr:nvCxnSpPr>
        <xdr:cNvPr id="172" name="直線コネクタ 171"/>
        <xdr:cNvCxnSpPr/>
      </xdr:nvCxnSpPr>
      <xdr:spPr>
        <a:xfrm>
          <a:off x="3797300" y="13300374"/>
          <a:ext cx="838200" cy="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134238</xdr:rowOff>
    </xdr:from>
    <xdr:ext cx="469744" cy="259045"/>
    <xdr:sp macro="" textlink="">
      <xdr:nvSpPr>
        <xdr:cNvPr id="173" name="維持補修費平均値テキスト"/>
        <xdr:cNvSpPr txBox="1"/>
      </xdr:nvSpPr>
      <xdr:spPr>
        <a:xfrm>
          <a:off x="4686300" y="12992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111361</xdr:rowOff>
    </xdr:from>
    <xdr:to>
      <xdr:col>24</xdr:col>
      <xdr:colOff>114300</xdr:colOff>
      <xdr:row>77</xdr:row>
      <xdr:rowOff>41511</xdr:rowOff>
    </xdr:to>
    <xdr:sp macro="" textlink="">
      <xdr:nvSpPr>
        <xdr:cNvPr id="174" name="フローチャート: 判断 173"/>
        <xdr:cNvSpPr/>
      </xdr:nvSpPr>
      <xdr:spPr>
        <a:xfrm>
          <a:off x="45847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98724</xdr:rowOff>
    </xdr:from>
    <xdr:to>
      <xdr:col>19</xdr:col>
      <xdr:colOff>177800</xdr:colOff>
      <xdr:row>77</xdr:row>
      <xdr:rowOff>164788</xdr:rowOff>
    </xdr:to>
    <xdr:cxnSp macro="">
      <xdr:nvCxnSpPr>
        <xdr:cNvPr id="175" name="直線コネクタ 174"/>
        <xdr:cNvCxnSpPr/>
      </xdr:nvCxnSpPr>
      <xdr:spPr>
        <a:xfrm flipV="1">
          <a:off x="2908300" y="13300374"/>
          <a:ext cx="889000" cy="66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104845</xdr:rowOff>
    </xdr:from>
    <xdr:to>
      <xdr:col>20</xdr:col>
      <xdr:colOff>38100</xdr:colOff>
      <xdr:row>77</xdr:row>
      <xdr:rowOff>34995</xdr:rowOff>
    </xdr:to>
    <xdr:sp macro="" textlink="">
      <xdr:nvSpPr>
        <xdr:cNvPr id="176" name="フローチャート: 判断 175"/>
        <xdr:cNvSpPr/>
      </xdr:nvSpPr>
      <xdr:spPr>
        <a:xfrm>
          <a:off x="3746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51522</xdr:rowOff>
    </xdr:from>
    <xdr:ext cx="469744" cy="259045"/>
    <xdr:sp macro="" textlink="">
      <xdr:nvSpPr>
        <xdr:cNvPr id="177" name="テキスト ボックス 176"/>
        <xdr:cNvSpPr txBox="1"/>
      </xdr:nvSpPr>
      <xdr:spPr>
        <a:xfrm>
          <a:off x="3562428" y="1291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164788</xdr:rowOff>
    </xdr:from>
    <xdr:to>
      <xdr:col>15</xdr:col>
      <xdr:colOff>50800</xdr:colOff>
      <xdr:row>77</xdr:row>
      <xdr:rowOff>165360</xdr:rowOff>
    </xdr:to>
    <xdr:cxnSp macro="">
      <xdr:nvCxnSpPr>
        <xdr:cNvPr id="178" name="直線コネクタ 177"/>
        <xdr:cNvCxnSpPr/>
      </xdr:nvCxnSpPr>
      <xdr:spPr>
        <a:xfrm flipV="1">
          <a:off x="2019300" y="13366438"/>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99758</xdr:rowOff>
    </xdr:from>
    <xdr:to>
      <xdr:col>15</xdr:col>
      <xdr:colOff>101600</xdr:colOff>
      <xdr:row>77</xdr:row>
      <xdr:rowOff>29908</xdr:rowOff>
    </xdr:to>
    <xdr:sp macro="" textlink="">
      <xdr:nvSpPr>
        <xdr:cNvPr id="179" name="フローチャート: 判断 178"/>
        <xdr:cNvSpPr/>
      </xdr:nvSpPr>
      <xdr:spPr>
        <a:xfrm>
          <a:off x="2857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46435</xdr:rowOff>
    </xdr:from>
    <xdr:ext cx="469744" cy="259045"/>
    <xdr:sp macro="" textlink="">
      <xdr:nvSpPr>
        <xdr:cNvPr id="180" name="テキスト ボックス 179"/>
        <xdr:cNvSpPr txBox="1"/>
      </xdr:nvSpPr>
      <xdr:spPr>
        <a:xfrm>
          <a:off x="2673428" y="1290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163246</xdr:rowOff>
    </xdr:from>
    <xdr:to>
      <xdr:col>10</xdr:col>
      <xdr:colOff>114300</xdr:colOff>
      <xdr:row>77</xdr:row>
      <xdr:rowOff>165360</xdr:rowOff>
    </xdr:to>
    <xdr:cxnSp macro="">
      <xdr:nvCxnSpPr>
        <xdr:cNvPr id="181" name="直線コネクタ 180"/>
        <xdr:cNvCxnSpPr/>
      </xdr:nvCxnSpPr>
      <xdr:spPr>
        <a:xfrm>
          <a:off x="1130300" y="13364896"/>
          <a:ext cx="889000" cy="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117818</xdr:rowOff>
    </xdr:from>
    <xdr:to>
      <xdr:col>10</xdr:col>
      <xdr:colOff>165100</xdr:colOff>
      <xdr:row>77</xdr:row>
      <xdr:rowOff>47968</xdr:rowOff>
    </xdr:to>
    <xdr:sp macro="" textlink="">
      <xdr:nvSpPr>
        <xdr:cNvPr id="182" name="フローチャート: 判断 181"/>
        <xdr:cNvSpPr/>
      </xdr:nvSpPr>
      <xdr:spPr>
        <a:xfrm>
          <a:off x="1968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64495</xdr:rowOff>
    </xdr:from>
    <xdr:ext cx="469744" cy="259045"/>
    <xdr:sp macro="" textlink="">
      <xdr:nvSpPr>
        <xdr:cNvPr id="183" name="テキスト ボックス 182"/>
        <xdr:cNvSpPr txBox="1"/>
      </xdr:nvSpPr>
      <xdr:spPr>
        <a:xfrm>
          <a:off x="1784428" y="1292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117475</xdr:rowOff>
    </xdr:from>
    <xdr:to>
      <xdr:col>6</xdr:col>
      <xdr:colOff>38100</xdr:colOff>
      <xdr:row>77</xdr:row>
      <xdr:rowOff>47625</xdr:rowOff>
    </xdr:to>
    <xdr:sp macro="" textlink="">
      <xdr:nvSpPr>
        <xdr:cNvPr id="184" name="フローチャート: 判断 183"/>
        <xdr:cNvSpPr/>
      </xdr:nvSpPr>
      <xdr:spPr>
        <a:xfrm>
          <a:off x="10795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64152</xdr:rowOff>
    </xdr:from>
    <xdr:ext cx="469744" cy="259045"/>
    <xdr:sp macro="" textlink="">
      <xdr:nvSpPr>
        <xdr:cNvPr id="185" name="テキスト ボックス 184"/>
        <xdr:cNvSpPr txBox="1"/>
      </xdr:nvSpPr>
      <xdr:spPr>
        <a:xfrm>
          <a:off x="895428" y="1292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49352</xdr:rowOff>
    </xdr:from>
    <xdr:to>
      <xdr:col>24</xdr:col>
      <xdr:colOff>114300</xdr:colOff>
      <xdr:row>77</xdr:row>
      <xdr:rowOff>150952</xdr:rowOff>
    </xdr:to>
    <xdr:sp macro="" textlink="">
      <xdr:nvSpPr>
        <xdr:cNvPr id="191" name="楕円 190"/>
        <xdr:cNvSpPr/>
      </xdr:nvSpPr>
      <xdr:spPr>
        <a:xfrm>
          <a:off x="4584700" y="1325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135729</xdr:rowOff>
    </xdr:from>
    <xdr:ext cx="469744" cy="259045"/>
    <xdr:sp macro="" textlink="">
      <xdr:nvSpPr>
        <xdr:cNvPr id="192" name="維持補修費該当値テキスト"/>
        <xdr:cNvSpPr txBox="1"/>
      </xdr:nvSpPr>
      <xdr:spPr>
        <a:xfrm>
          <a:off x="4686300" y="1316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47924</xdr:rowOff>
    </xdr:from>
    <xdr:to>
      <xdr:col>20</xdr:col>
      <xdr:colOff>38100</xdr:colOff>
      <xdr:row>77</xdr:row>
      <xdr:rowOff>149524</xdr:rowOff>
    </xdr:to>
    <xdr:sp macro="" textlink="">
      <xdr:nvSpPr>
        <xdr:cNvPr id="193" name="楕円 192"/>
        <xdr:cNvSpPr/>
      </xdr:nvSpPr>
      <xdr:spPr>
        <a:xfrm>
          <a:off x="3746500" y="1324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140651</xdr:rowOff>
    </xdr:from>
    <xdr:ext cx="469744" cy="259045"/>
    <xdr:sp macro="" textlink="">
      <xdr:nvSpPr>
        <xdr:cNvPr id="194" name="テキスト ボックス 193"/>
        <xdr:cNvSpPr txBox="1"/>
      </xdr:nvSpPr>
      <xdr:spPr>
        <a:xfrm>
          <a:off x="3562428" y="13342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113988</xdr:rowOff>
    </xdr:from>
    <xdr:to>
      <xdr:col>15</xdr:col>
      <xdr:colOff>101600</xdr:colOff>
      <xdr:row>78</xdr:row>
      <xdr:rowOff>44138</xdr:rowOff>
    </xdr:to>
    <xdr:sp macro="" textlink="">
      <xdr:nvSpPr>
        <xdr:cNvPr id="195" name="楕円 194"/>
        <xdr:cNvSpPr/>
      </xdr:nvSpPr>
      <xdr:spPr>
        <a:xfrm>
          <a:off x="2857500" y="1331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35265</xdr:rowOff>
    </xdr:from>
    <xdr:ext cx="378565" cy="259045"/>
    <xdr:sp macro="" textlink="">
      <xdr:nvSpPr>
        <xdr:cNvPr id="196" name="テキスト ボックス 195"/>
        <xdr:cNvSpPr txBox="1"/>
      </xdr:nvSpPr>
      <xdr:spPr>
        <a:xfrm>
          <a:off x="2719017" y="13408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114560</xdr:rowOff>
    </xdr:from>
    <xdr:to>
      <xdr:col>10</xdr:col>
      <xdr:colOff>165100</xdr:colOff>
      <xdr:row>78</xdr:row>
      <xdr:rowOff>44710</xdr:rowOff>
    </xdr:to>
    <xdr:sp macro="" textlink="">
      <xdr:nvSpPr>
        <xdr:cNvPr id="197" name="楕円 196"/>
        <xdr:cNvSpPr/>
      </xdr:nvSpPr>
      <xdr:spPr>
        <a:xfrm>
          <a:off x="1968500" y="13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35837</xdr:rowOff>
    </xdr:from>
    <xdr:ext cx="378565" cy="259045"/>
    <xdr:sp macro="" textlink="">
      <xdr:nvSpPr>
        <xdr:cNvPr id="198" name="テキスト ボックス 197"/>
        <xdr:cNvSpPr txBox="1"/>
      </xdr:nvSpPr>
      <xdr:spPr>
        <a:xfrm>
          <a:off x="1830017" y="13408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112446</xdr:rowOff>
    </xdr:from>
    <xdr:to>
      <xdr:col>6</xdr:col>
      <xdr:colOff>38100</xdr:colOff>
      <xdr:row>78</xdr:row>
      <xdr:rowOff>42596</xdr:rowOff>
    </xdr:to>
    <xdr:sp macro="" textlink="">
      <xdr:nvSpPr>
        <xdr:cNvPr id="199" name="楕円 198"/>
        <xdr:cNvSpPr/>
      </xdr:nvSpPr>
      <xdr:spPr>
        <a:xfrm>
          <a:off x="1079500" y="1331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33723</xdr:rowOff>
    </xdr:from>
    <xdr:ext cx="378565" cy="259045"/>
    <xdr:sp macro="" textlink="">
      <xdr:nvSpPr>
        <xdr:cNvPr id="200" name="テキスト ボックス 199"/>
        <xdr:cNvSpPr txBox="1"/>
      </xdr:nvSpPr>
      <xdr:spPr>
        <a:xfrm>
          <a:off x="941017" y="134068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151098</xdr:rowOff>
    </xdr:from>
    <xdr:to>
      <xdr:col>24</xdr:col>
      <xdr:colOff>62865</xdr:colOff>
      <xdr:row>99</xdr:row>
      <xdr:rowOff>106766</xdr:rowOff>
    </xdr:to>
    <xdr:cxnSp macro="">
      <xdr:nvCxnSpPr>
        <xdr:cNvPr id="227" name="直線コネクタ 226"/>
        <xdr:cNvCxnSpPr/>
      </xdr:nvCxnSpPr>
      <xdr:spPr>
        <a:xfrm flipV="1">
          <a:off x="4633595" y="15581598"/>
          <a:ext cx="1270" cy="1498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110593</xdr:rowOff>
    </xdr:from>
    <xdr:ext cx="534377" cy="259045"/>
    <xdr:sp macro="" textlink="">
      <xdr:nvSpPr>
        <xdr:cNvPr id="228" name="扶助費最小値テキスト"/>
        <xdr:cNvSpPr txBox="1"/>
      </xdr:nvSpPr>
      <xdr:spPr>
        <a:xfrm>
          <a:off x="4686300" y="1708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106766</xdr:rowOff>
    </xdr:from>
    <xdr:to>
      <xdr:col>24</xdr:col>
      <xdr:colOff>152400</xdr:colOff>
      <xdr:row>99</xdr:row>
      <xdr:rowOff>106766</xdr:rowOff>
    </xdr:to>
    <xdr:cxnSp macro="">
      <xdr:nvCxnSpPr>
        <xdr:cNvPr id="229" name="直線コネクタ 228"/>
        <xdr:cNvCxnSpPr/>
      </xdr:nvCxnSpPr>
      <xdr:spPr>
        <a:xfrm>
          <a:off x="4546600" y="17080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97775</xdr:rowOff>
    </xdr:from>
    <xdr:ext cx="599010" cy="259045"/>
    <xdr:sp macro="" textlink="">
      <xdr:nvSpPr>
        <xdr:cNvPr id="230" name="扶助費最大値テキスト"/>
        <xdr:cNvSpPr txBox="1"/>
      </xdr:nvSpPr>
      <xdr:spPr>
        <a:xfrm>
          <a:off x="4686300" y="15356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151098</xdr:rowOff>
    </xdr:from>
    <xdr:to>
      <xdr:col>24</xdr:col>
      <xdr:colOff>152400</xdr:colOff>
      <xdr:row>90</xdr:row>
      <xdr:rowOff>151098</xdr:rowOff>
    </xdr:to>
    <xdr:cxnSp macro="">
      <xdr:nvCxnSpPr>
        <xdr:cNvPr id="231" name="直線コネクタ 230"/>
        <xdr:cNvCxnSpPr/>
      </xdr:nvCxnSpPr>
      <xdr:spPr>
        <a:xfrm>
          <a:off x="4546600" y="1558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83285</xdr:rowOff>
    </xdr:from>
    <xdr:to>
      <xdr:col>24</xdr:col>
      <xdr:colOff>63500</xdr:colOff>
      <xdr:row>98</xdr:row>
      <xdr:rowOff>90731</xdr:rowOff>
    </xdr:to>
    <xdr:cxnSp macro="">
      <xdr:nvCxnSpPr>
        <xdr:cNvPr id="232" name="直線コネクタ 231"/>
        <xdr:cNvCxnSpPr/>
      </xdr:nvCxnSpPr>
      <xdr:spPr>
        <a:xfrm flipV="1">
          <a:off x="3797300" y="16885385"/>
          <a:ext cx="838200" cy="7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70367</xdr:rowOff>
    </xdr:from>
    <xdr:ext cx="534377" cy="259045"/>
    <xdr:sp macro="" textlink="">
      <xdr:nvSpPr>
        <xdr:cNvPr id="233" name="扶助費平均値テキスト"/>
        <xdr:cNvSpPr txBox="1"/>
      </xdr:nvSpPr>
      <xdr:spPr>
        <a:xfrm>
          <a:off x="4686300" y="16358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47490</xdr:rowOff>
    </xdr:from>
    <xdr:to>
      <xdr:col>24</xdr:col>
      <xdr:colOff>114300</xdr:colOff>
      <xdr:row>96</xdr:row>
      <xdr:rowOff>149090</xdr:rowOff>
    </xdr:to>
    <xdr:sp macro="" textlink="">
      <xdr:nvSpPr>
        <xdr:cNvPr id="234" name="フローチャート: 判断 233"/>
        <xdr:cNvSpPr/>
      </xdr:nvSpPr>
      <xdr:spPr>
        <a:xfrm>
          <a:off x="45847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78468</xdr:rowOff>
    </xdr:from>
    <xdr:to>
      <xdr:col>19</xdr:col>
      <xdr:colOff>177800</xdr:colOff>
      <xdr:row>98</xdr:row>
      <xdr:rowOff>90731</xdr:rowOff>
    </xdr:to>
    <xdr:cxnSp macro="">
      <xdr:nvCxnSpPr>
        <xdr:cNvPr id="235" name="直線コネクタ 234"/>
        <xdr:cNvCxnSpPr/>
      </xdr:nvCxnSpPr>
      <xdr:spPr>
        <a:xfrm>
          <a:off x="2908300" y="16880568"/>
          <a:ext cx="889000" cy="1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106274</xdr:rowOff>
    </xdr:from>
    <xdr:to>
      <xdr:col>20</xdr:col>
      <xdr:colOff>38100</xdr:colOff>
      <xdr:row>97</xdr:row>
      <xdr:rowOff>36424</xdr:rowOff>
    </xdr:to>
    <xdr:sp macro="" textlink="">
      <xdr:nvSpPr>
        <xdr:cNvPr id="236" name="フローチャート: 判断 235"/>
        <xdr:cNvSpPr/>
      </xdr:nvSpPr>
      <xdr:spPr>
        <a:xfrm>
          <a:off x="3746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52951</xdr:rowOff>
    </xdr:from>
    <xdr:ext cx="534377" cy="259045"/>
    <xdr:sp macro="" textlink="">
      <xdr:nvSpPr>
        <xdr:cNvPr id="237" name="テキスト ボックス 236"/>
        <xdr:cNvSpPr txBox="1"/>
      </xdr:nvSpPr>
      <xdr:spPr>
        <a:xfrm>
          <a:off x="3530111" y="1634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78468</xdr:rowOff>
    </xdr:from>
    <xdr:to>
      <xdr:col>15</xdr:col>
      <xdr:colOff>50800</xdr:colOff>
      <xdr:row>98</xdr:row>
      <xdr:rowOff>85930</xdr:rowOff>
    </xdr:to>
    <xdr:cxnSp macro="">
      <xdr:nvCxnSpPr>
        <xdr:cNvPr id="238" name="直線コネクタ 237"/>
        <xdr:cNvCxnSpPr/>
      </xdr:nvCxnSpPr>
      <xdr:spPr>
        <a:xfrm flipV="1">
          <a:off x="2019300" y="16880568"/>
          <a:ext cx="889000" cy="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109327</xdr:rowOff>
    </xdr:from>
    <xdr:to>
      <xdr:col>15</xdr:col>
      <xdr:colOff>101600</xdr:colOff>
      <xdr:row>97</xdr:row>
      <xdr:rowOff>39477</xdr:rowOff>
    </xdr:to>
    <xdr:sp macro="" textlink="">
      <xdr:nvSpPr>
        <xdr:cNvPr id="239" name="フローチャート: 判断 238"/>
        <xdr:cNvSpPr/>
      </xdr:nvSpPr>
      <xdr:spPr>
        <a:xfrm>
          <a:off x="2857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56004</xdr:rowOff>
    </xdr:from>
    <xdr:ext cx="534377" cy="259045"/>
    <xdr:sp macro="" textlink="">
      <xdr:nvSpPr>
        <xdr:cNvPr id="240" name="テキスト ボックス 239"/>
        <xdr:cNvSpPr txBox="1"/>
      </xdr:nvSpPr>
      <xdr:spPr>
        <a:xfrm>
          <a:off x="2641111" y="1634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85930</xdr:rowOff>
    </xdr:from>
    <xdr:to>
      <xdr:col>10</xdr:col>
      <xdr:colOff>114300</xdr:colOff>
      <xdr:row>98</xdr:row>
      <xdr:rowOff>138460</xdr:rowOff>
    </xdr:to>
    <xdr:cxnSp macro="">
      <xdr:nvCxnSpPr>
        <xdr:cNvPr id="241" name="直線コネクタ 240"/>
        <xdr:cNvCxnSpPr/>
      </xdr:nvCxnSpPr>
      <xdr:spPr>
        <a:xfrm flipV="1">
          <a:off x="1130300" y="16888030"/>
          <a:ext cx="889000" cy="52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148270</xdr:rowOff>
    </xdr:from>
    <xdr:to>
      <xdr:col>10</xdr:col>
      <xdr:colOff>165100</xdr:colOff>
      <xdr:row>97</xdr:row>
      <xdr:rowOff>78420</xdr:rowOff>
    </xdr:to>
    <xdr:sp macro="" textlink="">
      <xdr:nvSpPr>
        <xdr:cNvPr id="242" name="フローチャート: 判断 241"/>
        <xdr:cNvSpPr/>
      </xdr:nvSpPr>
      <xdr:spPr>
        <a:xfrm>
          <a:off x="1968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94947</xdr:rowOff>
    </xdr:from>
    <xdr:ext cx="534377" cy="259045"/>
    <xdr:sp macro="" textlink="">
      <xdr:nvSpPr>
        <xdr:cNvPr id="243" name="テキスト ボックス 242"/>
        <xdr:cNvSpPr txBox="1"/>
      </xdr:nvSpPr>
      <xdr:spPr>
        <a:xfrm>
          <a:off x="1752111" y="1638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69159</xdr:rowOff>
    </xdr:from>
    <xdr:to>
      <xdr:col>6</xdr:col>
      <xdr:colOff>38100</xdr:colOff>
      <xdr:row>97</xdr:row>
      <xdr:rowOff>170759</xdr:rowOff>
    </xdr:to>
    <xdr:sp macro="" textlink="">
      <xdr:nvSpPr>
        <xdr:cNvPr id="244" name="フローチャート: 判断 243"/>
        <xdr:cNvSpPr/>
      </xdr:nvSpPr>
      <xdr:spPr>
        <a:xfrm>
          <a:off x="1079500" y="166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15836</xdr:rowOff>
    </xdr:from>
    <xdr:ext cx="534377" cy="259045"/>
    <xdr:sp macro="" textlink="">
      <xdr:nvSpPr>
        <xdr:cNvPr id="245" name="テキスト ボックス 244"/>
        <xdr:cNvSpPr txBox="1"/>
      </xdr:nvSpPr>
      <xdr:spPr>
        <a:xfrm>
          <a:off x="863111" y="1647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32485</xdr:rowOff>
    </xdr:from>
    <xdr:to>
      <xdr:col>24</xdr:col>
      <xdr:colOff>114300</xdr:colOff>
      <xdr:row>98</xdr:row>
      <xdr:rowOff>134085</xdr:rowOff>
    </xdr:to>
    <xdr:sp macro="" textlink="">
      <xdr:nvSpPr>
        <xdr:cNvPr id="251" name="楕円 250"/>
        <xdr:cNvSpPr/>
      </xdr:nvSpPr>
      <xdr:spPr>
        <a:xfrm>
          <a:off x="4584700" y="1683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10912</xdr:rowOff>
    </xdr:from>
    <xdr:ext cx="534377" cy="259045"/>
    <xdr:sp macro="" textlink="">
      <xdr:nvSpPr>
        <xdr:cNvPr id="252" name="扶助費該当値テキスト"/>
        <xdr:cNvSpPr txBox="1"/>
      </xdr:nvSpPr>
      <xdr:spPr>
        <a:xfrm>
          <a:off x="4686300" y="1681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39931</xdr:rowOff>
    </xdr:from>
    <xdr:to>
      <xdr:col>20</xdr:col>
      <xdr:colOff>38100</xdr:colOff>
      <xdr:row>98</xdr:row>
      <xdr:rowOff>141531</xdr:rowOff>
    </xdr:to>
    <xdr:sp macro="" textlink="">
      <xdr:nvSpPr>
        <xdr:cNvPr id="253" name="楕円 252"/>
        <xdr:cNvSpPr/>
      </xdr:nvSpPr>
      <xdr:spPr>
        <a:xfrm>
          <a:off x="3746500" y="1684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132658</xdr:rowOff>
    </xdr:from>
    <xdr:ext cx="534377" cy="259045"/>
    <xdr:sp macro="" textlink="">
      <xdr:nvSpPr>
        <xdr:cNvPr id="254" name="テキスト ボックス 253"/>
        <xdr:cNvSpPr txBox="1"/>
      </xdr:nvSpPr>
      <xdr:spPr>
        <a:xfrm>
          <a:off x="3530111" y="16934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27668</xdr:rowOff>
    </xdr:from>
    <xdr:to>
      <xdr:col>15</xdr:col>
      <xdr:colOff>101600</xdr:colOff>
      <xdr:row>98</xdr:row>
      <xdr:rowOff>129268</xdr:rowOff>
    </xdr:to>
    <xdr:sp macro="" textlink="">
      <xdr:nvSpPr>
        <xdr:cNvPr id="255" name="楕円 254"/>
        <xdr:cNvSpPr/>
      </xdr:nvSpPr>
      <xdr:spPr>
        <a:xfrm>
          <a:off x="2857500" y="1682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120395</xdr:rowOff>
    </xdr:from>
    <xdr:ext cx="534377" cy="259045"/>
    <xdr:sp macro="" textlink="">
      <xdr:nvSpPr>
        <xdr:cNvPr id="256" name="テキスト ボックス 255"/>
        <xdr:cNvSpPr txBox="1"/>
      </xdr:nvSpPr>
      <xdr:spPr>
        <a:xfrm>
          <a:off x="2641111" y="16922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35130</xdr:rowOff>
    </xdr:from>
    <xdr:to>
      <xdr:col>10</xdr:col>
      <xdr:colOff>165100</xdr:colOff>
      <xdr:row>98</xdr:row>
      <xdr:rowOff>136730</xdr:rowOff>
    </xdr:to>
    <xdr:sp macro="" textlink="">
      <xdr:nvSpPr>
        <xdr:cNvPr id="257" name="楕円 256"/>
        <xdr:cNvSpPr/>
      </xdr:nvSpPr>
      <xdr:spPr>
        <a:xfrm>
          <a:off x="1968500" y="1683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127857</xdr:rowOff>
    </xdr:from>
    <xdr:ext cx="534377" cy="259045"/>
    <xdr:sp macro="" textlink="">
      <xdr:nvSpPr>
        <xdr:cNvPr id="258" name="テキスト ボックス 257"/>
        <xdr:cNvSpPr txBox="1"/>
      </xdr:nvSpPr>
      <xdr:spPr>
        <a:xfrm>
          <a:off x="1752111" y="1692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87660</xdr:rowOff>
    </xdr:from>
    <xdr:to>
      <xdr:col>6</xdr:col>
      <xdr:colOff>38100</xdr:colOff>
      <xdr:row>99</xdr:row>
      <xdr:rowOff>17810</xdr:rowOff>
    </xdr:to>
    <xdr:sp macro="" textlink="">
      <xdr:nvSpPr>
        <xdr:cNvPr id="259" name="楕円 258"/>
        <xdr:cNvSpPr/>
      </xdr:nvSpPr>
      <xdr:spPr>
        <a:xfrm>
          <a:off x="1079500" y="1688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8937</xdr:rowOff>
    </xdr:from>
    <xdr:ext cx="534377" cy="259045"/>
    <xdr:sp macro="" textlink="">
      <xdr:nvSpPr>
        <xdr:cNvPr id="260" name="テキスト ボックス 259"/>
        <xdr:cNvSpPr txBox="1"/>
      </xdr:nvSpPr>
      <xdr:spPr>
        <a:xfrm>
          <a:off x="863111" y="1698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65318</xdr:rowOff>
    </xdr:from>
    <xdr:to>
      <xdr:col>54</xdr:col>
      <xdr:colOff>189865</xdr:colOff>
      <xdr:row>38</xdr:row>
      <xdr:rowOff>129609</xdr:rowOff>
    </xdr:to>
    <xdr:cxnSp macro="">
      <xdr:nvCxnSpPr>
        <xdr:cNvPr id="286" name="直線コネクタ 285"/>
        <xdr:cNvCxnSpPr/>
      </xdr:nvCxnSpPr>
      <xdr:spPr>
        <a:xfrm flipV="1">
          <a:off x="10475595" y="5208818"/>
          <a:ext cx="1270" cy="143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133436</xdr:rowOff>
    </xdr:from>
    <xdr:ext cx="534377" cy="259045"/>
    <xdr:sp macro="" textlink="">
      <xdr:nvSpPr>
        <xdr:cNvPr id="287" name="補助費等最小値テキスト"/>
        <xdr:cNvSpPr txBox="1"/>
      </xdr:nvSpPr>
      <xdr:spPr>
        <a:xfrm>
          <a:off x="10528300" y="664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129609</xdr:rowOff>
    </xdr:from>
    <xdr:to>
      <xdr:col>55</xdr:col>
      <xdr:colOff>88900</xdr:colOff>
      <xdr:row>38</xdr:row>
      <xdr:rowOff>129609</xdr:rowOff>
    </xdr:to>
    <xdr:cxnSp macro="">
      <xdr:nvCxnSpPr>
        <xdr:cNvPr id="288" name="直線コネクタ 287"/>
        <xdr:cNvCxnSpPr/>
      </xdr:nvCxnSpPr>
      <xdr:spPr>
        <a:xfrm>
          <a:off x="10388600" y="6644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11995</xdr:rowOff>
    </xdr:from>
    <xdr:ext cx="599010" cy="259045"/>
    <xdr:sp macro="" textlink="">
      <xdr:nvSpPr>
        <xdr:cNvPr id="289" name="補助費等最大値テキスト"/>
        <xdr:cNvSpPr txBox="1"/>
      </xdr:nvSpPr>
      <xdr:spPr>
        <a:xfrm>
          <a:off x="10528300" y="4984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65318</xdr:rowOff>
    </xdr:from>
    <xdr:to>
      <xdr:col>55</xdr:col>
      <xdr:colOff>88900</xdr:colOff>
      <xdr:row>30</xdr:row>
      <xdr:rowOff>65318</xdr:rowOff>
    </xdr:to>
    <xdr:cxnSp macro="">
      <xdr:nvCxnSpPr>
        <xdr:cNvPr id="290" name="直線コネクタ 289"/>
        <xdr:cNvCxnSpPr/>
      </xdr:nvCxnSpPr>
      <xdr:spPr>
        <a:xfrm>
          <a:off x="10388600" y="5208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145818</xdr:rowOff>
    </xdr:from>
    <xdr:to>
      <xdr:col>55</xdr:col>
      <xdr:colOff>0</xdr:colOff>
      <xdr:row>36</xdr:row>
      <xdr:rowOff>156105</xdr:rowOff>
    </xdr:to>
    <xdr:cxnSp macro="">
      <xdr:nvCxnSpPr>
        <xdr:cNvPr id="291" name="直線コネクタ 290"/>
        <xdr:cNvCxnSpPr/>
      </xdr:nvCxnSpPr>
      <xdr:spPr>
        <a:xfrm flipV="1">
          <a:off x="9639300" y="6318018"/>
          <a:ext cx="8382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89733</xdr:rowOff>
    </xdr:from>
    <xdr:ext cx="534377" cy="259045"/>
    <xdr:sp macro="" textlink="">
      <xdr:nvSpPr>
        <xdr:cNvPr id="292" name="補助費等平均値テキスト"/>
        <xdr:cNvSpPr txBox="1"/>
      </xdr:nvSpPr>
      <xdr:spPr>
        <a:xfrm>
          <a:off x="10528300" y="6090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66856</xdr:rowOff>
    </xdr:from>
    <xdr:to>
      <xdr:col>55</xdr:col>
      <xdr:colOff>50800</xdr:colOff>
      <xdr:row>36</xdr:row>
      <xdr:rowOff>168456</xdr:rowOff>
    </xdr:to>
    <xdr:sp macro="" textlink="">
      <xdr:nvSpPr>
        <xdr:cNvPr id="293" name="フローチャート: 判断 292"/>
        <xdr:cNvSpPr/>
      </xdr:nvSpPr>
      <xdr:spPr>
        <a:xfrm>
          <a:off x="10426700" y="623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143445</xdr:rowOff>
    </xdr:from>
    <xdr:to>
      <xdr:col>50</xdr:col>
      <xdr:colOff>114300</xdr:colOff>
      <xdr:row>36</xdr:row>
      <xdr:rowOff>156105</xdr:rowOff>
    </xdr:to>
    <xdr:cxnSp macro="">
      <xdr:nvCxnSpPr>
        <xdr:cNvPr id="294" name="直線コネクタ 293"/>
        <xdr:cNvCxnSpPr/>
      </xdr:nvCxnSpPr>
      <xdr:spPr>
        <a:xfrm>
          <a:off x="8750300" y="6315645"/>
          <a:ext cx="889000" cy="12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72713</xdr:rowOff>
    </xdr:from>
    <xdr:to>
      <xdr:col>50</xdr:col>
      <xdr:colOff>165100</xdr:colOff>
      <xdr:row>37</xdr:row>
      <xdr:rowOff>2863</xdr:rowOff>
    </xdr:to>
    <xdr:sp macro="" textlink="">
      <xdr:nvSpPr>
        <xdr:cNvPr id="295" name="フローチャート: 判断 294"/>
        <xdr:cNvSpPr/>
      </xdr:nvSpPr>
      <xdr:spPr>
        <a:xfrm>
          <a:off x="95885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19390</xdr:rowOff>
    </xdr:from>
    <xdr:ext cx="534377" cy="259045"/>
    <xdr:sp macro="" textlink="">
      <xdr:nvSpPr>
        <xdr:cNvPr id="296" name="テキスト ボックス 295"/>
        <xdr:cNvSpPr txBox="1"/>
      </xdr:nvSpPr>
      <xdr:spPr>
        <a:xfrm>
          <a:off x="9372111" y="602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143445</xdr:rowOff>
    </xdr:from>
    <xdr:to>
      <xdr:col>45</xdr:col>
      <xdr:colOff>177800</xdr:colOff>
      <xdr:row>37</xdr:row>
      <xdr:rowOff>6274</xdr:rowOff>
    </xdr:to>
    <xdr:cxnSp macro="">
      <xdr:nvCxnSpPr>
        <xdr:cNvPr id="297" name="直線コネクタ 296"/>
        <xdr:cNvCxnSpPr/>
      </xdr:nvCxnSpPr>
      <xdr:spPr>
        <a:xfrm flipV="1">
          <a:off x="7861300" y="6315645"/>
          <a:ext cx="889000" cy="34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92514</xdr:rowOff>
    </xdr:from>
    <xdr:to>
      <xdr:col>46</xdr:col>
      <xdr:colOff>38100</xdr:colOff>
      <xdr:row>37</xdr:row>
      <xdr:rowOff>22664</xdr:rowOff>
    </xdr:to>
    <xdr:sp macro="" textlink="">
      <xdr:nvSpPr>
        <xdr:cNvPr id="298" name="フローチャート: 判断 297"/>
        <xdr:cNvSpPr/>
      </xdr:nvSpPr>
      <xdr:spPr>
        <a:xfrm>
          <a:off x="8699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39191</xdr:rowOff>
    </xdr:from>
    <xdr:ext cx="534377" cy="259045"/>
    <xdr:sp macro="" textlink="">
      <xdr:nvSpPr>
        <xdr:cNvPr id="299" name="テキスト ボックス 298"/>
        <xdr:cNvSpPr txBox="1"/>
      </xdr:nvSpPr>
      <xdr:spPr>
        <a:xfrm>
          <a:off x="8483111" y="603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155909</xdr:rowOff>
    </xdr:from>
    <xdr:to>
      <xdr:col>41</xdr:col>
      <xdr:colOff>50800</xdr:colOff>
      <xdr:row>37</xdr:row>
      <xdr:rowOff>6274</xdr:rowOff>
    </xdr:to>
    <xdr:cxnSp macro="">
      <xdr:nvCxnSpPr>
        <xdr:cNvPr id="300" name="直線コネクタ 299"/>
        <xdr:cNvCxnSpPr/>
      </xdr:nvCxnSpPr>
      <xdr:spPr>
        <a:xfrm>
          <a:off x="6972300" y="6328109"/>
          <a:ext cx="889000" cy="21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66247</xdr:rowOff>
    </xdr:from>
    <xdr:to>
      <xdr:col>41</xdr:col>
      <xdr:colOff>101600</xdr:colOff>
      <xdr:row>36</xdr:row>
      <xdr:rowOff>167847</xdr:rowOff>
    </xdr:to>
    <xdr:sp macro="" textlink="">
      <xdr:nvSpPr>
        <xdr:cNvPr id="301" name="フローチャート: 判断 300"/>
        <xdr:cNvSpPr/>
      </xdr:nvSpPr>
      <xdr:spPr>
        <a:xfrm>
          <a:off x="7810500" y="623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12924</xdr:rowOff>
    </xdr:from>
    <xdr:ext cx="534377" cy="259045"/>
    <xdr:sp macro="" textlink="">
      <xdr:nvSpPr>
        <xdr:cNvPr id="302" name="テキスト ボックス 301"/>
        <xdr:cNvSpPr txBox="1"/>
      </xdr:nvSpPr>
      <xdr:spPr>
        <a:xfrm>
          <a:off x="7594111" y="601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106056</xdr:rowOff>
    </xdr:from>
    <xdr:to>
      <xdr:col>36</xdr:col>
      <xdr:colOff>165100</xdr:colOff>
      <xdr:row>37</xdr:row>
      <xdr:rowOff>36206</xdr:rowOff>
    </xdr:to>
    <xdr:sp macro="" textlink="">
      <xdr:nvSpPr>
        <xdr:cNvPr id="303" name="フローチャート: 判断 302"/>
        <xdr:cNvSpPr/>
      </xdr:nvSpPr>
      <xdr:spPr>
        <a:xfrm>
          <a:off x="69215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27333</xdr:rowOff>
    </xdr:from>
    <xdr:ext cx="534377" cy="259045"/>
    <xdr:sp macro="" textlink="">
      <xdr:nvSpPr>
        <xdr:cNvPr id="304" name="テキスト ボックス 303"/>
        <xdr:cNvSpPr txBox="1"/>
      </xdr:nvSpPr>
      <xdr:spPr>
        <a:xfrm>
          <a:off x="6705111" y="637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95018</xdr:rowOff>
    </xdr:from>
    <xdr:to>
      <xdr:col>55</xdr:col>
      <xdr:colOff>50800</xdr:colOff>
      <xdr:row>37</xdr:row>
      <xdr:rowOff>25168</xdr:rowOff>
    </xdr:to>
    <xdr:sp macro="" textlink="">
      <xdr:nvSpPr>
        <xdr:cNvPr id="310" name="楕円 309"/>
        <xdr:cNvSpPr/>
      </xdr:nvSpPr>
      <xdr:spPr>
        <a:xfrm>
          <a:off x="10426700" y="626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73445</xdr:rowOff>
    </xdr:from>
    <xdr:ext cx="534377" cy="259045"/>
    <xdr:sp macro="" textlink="">
      <xdr:nvSpPr>
        <xdr:cNvPr id="311" name="補助費等該当値テキスト"/>
        <xdr:cNvSpPr txBox="1"/>
      </xdr:nvSpPr>
      <xdr:spPr>
        <a:xfrm>
          <a:off x="10528300" y="624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105305</xdr:rowOff>
    </xdr:from>
    <xdr:to>
      <xdr:col>50</xdr:col>
      <xdr:colOff>165100</xdr:colOff>
      <xdr:row>37</xdr:row>
      <xdr:rowOff>35455</xdr:rowOff>
    </xdr:to>
    <xdr:sp macro="" textlink="">
      <xdr:nvSpPr>
        <xdr:cNvPr id="312" name="楕円 311"/>
        <xdr:cNvSpPr/>
      </xdr:nvSpPr>
      <xdr:spPr>
        <a:xfrm>
          <a:off x="9588500" y="627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26582</xdr:rowOff>
    </xdr:from>
    <xdr:ext cx="534377" cy="259045"/>
    <xdr:sp macro="" textlink="">
      <xdr:nvSpPr>
        <xdr:cNvPr id="313" name="テキスト ボックス 312"/>
        <xdr:cNvSpPr txBox="1"/>
      </xdr:nvSpPr>
      <xdr:spPr>
        <a:xfrm>
          <a:off x="9372111" y="6370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92645</xdr:rowOff>
    </xdr:from>
    <xdr:to>
      <xdr:col>46</xdr:col>
      <xdr:colOff>38100</xdr:colOff>
      <xdr:row>37</xdr:row>
      <xdr:rowOff>22795</xdr:rowOff>
    </xdr:to>
    <xdr:sp macro="" textlink="">
      <xdr:nvSpPr>
        <xdr:cNvPr id="314" name="楕円 313"/>
        <xdr:cNvSpPr/>
      </xdr:nvSpPr>
      <xdr:spPr>
        <a:xfrm>
          <a:off x="8699500" y="626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13922</xdr:rowOff>
    </xdr:from>
    <xdr:ext cx="534377" cy="259045"/>
    <xdr:sp macro="" textlink="">
      <xdr:nvSpPr>
        <xdr:cNvPr id="315" name="テキスト ボックス 314"/>
        <xdr:cNvSpPr txBox="1"/>
      </xdr:nvSpPr>
      <xdr:spPr>
        <a:xfrm>
          <a:off x="8483111" y="6357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126924</xdr:rowOff>
    </xdr:from>
    <xdr:to>
      <xdr:col>41</xdr:col>
      <xdr:colOff>101600</xdr:colOff>
      <xdr:row>37</xdr:row>
      <xdr:rowOff>57074</xdr:rowOff>
    </xdr:to>
    <xdr:sp macro="" textlink="">
      <xdr:nvSpPr>
        <xdr:cNvPr id="316" name="楕円 315"/>
        <xdr:cNvSpPr/>
      </xdr:nvSpPr>
      <xdr:spPr>
        <a:xfrm>
          <a:off x="7810500" y="629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48201</xdr:rowOff>
    </xdr:from>
    <xdr:ext cx="534377" cy="259045"/>
    <xdr:sp macro="" textlink="">
      <xdr:nvSpPr>
        <xdr:cNvPr id="317" name="テキスト ボックス 316"/>
        <xdr:cNvSpPr txBox="1"/>
      </xdr:nvSpPr>
      <xdr:spPr>
        <a:xfrm>
          <a:off x="7594111" y="6391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105109</xdr:rowOff>
    </xdr:from>
    <xdr:to>
      <xdr:col>36</xdr:col>
      <xdr:colOff>165100</xdr:colOff>
      <xdr:row>37</xdr:row>
      <xdr:rowOff>35259</xdr:rowOff>
    </xdr:to>
    <xdr:sp macro="" textlink="">
      <xdr:nvSpPr>
        <xdr:cNvPr id="318" name="楕円 317"/>
        <xdr:cNvSpPr/>
      </xdr:nvSpPr>
      <xdr:spPr>
        <a:xfrm>
          <a:off x="6921500" y="627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51786</xdr:rowOff>
    </xdr:from>
    <xdr:ext cx="534377" cy="259045"/>
    <xdr:sp macro="" textlink="">
      <xdr:nvSpPr>
        <xdr:cNvPr id="319" name="テキスト ボックス 318"/>
        <xdr:cNvSpPr txBox="1"/>
      </xdr:nvSpPr>
      <xdr:spPr>
        <a:xfrm>
          <a:off x="6705111" y="605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85366</xdr:rowOff>
    </xdr:from>
    <xdr:to>
      <xdr:col>54</xdr:col>
      <xdr:colOff>189865</xdr:colOff>
      <xdr:row>58</xdr:row>
      <xdr:rowOff>123547</xdr:rowOff>
    </xdr:to>
    <xdr:cxnSp macro="">
      <xdr:nvCxnSpPr>
        <xdr:cNvPr id="341" name="直線コネクタ 340"/>
        <xdr:cNvCxnSpPr/>
      </xdr:nvCxnSpPr>
      <xdr:spPr>
        <a:xfrm flipV="1">
          <a:off x="10475595" y="8657866"/>
          <a:ext cx="1270" cy="1409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127374</xdr:rowOff>
    </xdr:from>
    <xdr:ext cx="469744" cy="259045"/>
    <xdr:sp macro="" textlink="">
      <xdr:nvSpPr>
        <xdr:cNvPr id="342" name="普通建設事業費最小値テキスト"/>
        <xdr:cNvSpPr txBox="1"/>
      </xdr:nvSpPr>
      <xdr:spPr>
        <a:xfrm>
          <a:off x="10528300" y="10071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123547</xdr:rowOff>
    </xdr:from>
    <xdr:to>
      <xdr:col>55</xdr:col>
      <xdr:colOff>88900</xdr:colOff>
      <xdr:row>58</xdr:row>
      <xdr:rowOff>123547</xdr:rowOff>
    </xdr:to>
    <xdr:cxnSp macro="">
      <xdr:nvCxnSpPr>
        <xdr:cNvPr id="343" name="直線コネクタ 342"/>
        <xdr:cNvCxnSpPr/>
      </xdr:nvCxnSpPr>
      <xdr:spPr>
        <a:xfrm>
          <a:off x="10388600" y="1006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32043</xdr:rowOff>
    </xdr:from>
    <xdr:ext cx="599010" cy="259045"/>
    <xdr:sp macro="" textlink="">
      <xdr:nvSpPr>
        <xdr:cNvPr id="344" name="普通建設事業費最大値テキスト"/>
        <xdr:cNvSpPr txBox="1"/>
      </xdr:nvSpPr>
      <xdr:spPr>
        <a:xfrm>
          <a:off x="10528300" y="843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85366</xdr:rowOff>
    </xdr:from>
    <xdr:to>
      <xdr:col>55</xdr:col>
      <xdr:colOff>88900</xdr:colOff>
      <xdr:row>50</xdr:row>
      <xdr:rowOff>85366</xdr:rowOff>
    </xdr:to>
    <xdr:cxnSp macro="">
      <xdr:nvCxnSpPr>
        <xdr:cNvPr id="345" name="直線コネクタ 344"/>
        <xdr:cNvCxnSpPr/>
      </xdr:nvCxnSpPr>
      <xdr:spPr>
        <a:xfrm>
          <a:off x="10388600" y="865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100872</xdr:rowOff>
    </xdr:from>
    <xdr:to>
      <xdr:col>55</xdr:col>
      <xdr:colOff>0</xdr:colOff>
      <xdr:row>58</xdr:row>
      <xdr:rowOff>114122</xdr:rowOff>
    </xdr:to>
    <xdr:cxnSp macro="">
      <xdr:nvCxnSpPr>
        <xdr:cNvPr id="346" name="直線コネクタ 345"/>
        <xdr:cNvCxnSpPr/>
      </xdr:nvCxnSpPr>
      <xdr:spPr>
        <a:xfrm>
          <a:off x="9639300" y="10044972"/>
          <a:ext cx="838200" cy="1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166037</xdr:rowOff>
    </xdr:from>
    <xdr:ext cx="534377" cy="259045"/>
    <xdr:sp macro="" textlink="">
      <xdr:nvSpPr>
        <xdr:cNvPr id="347" name="普通建設事業費平均値テキスト"/>
        <xdr:cNvSpPr txBox="1"/>
      </xdr:nvSpPr>
      <xdr:spPr>
        <a:xfrm>
          <a:off x="10528300" y="9767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143160</xdr:rowOff>
    </xdr:from>
    <xdr:to>
      <xdr:col>55</xdr:col>
      <xdr:colOff>50800</xdr:colOff>
      <xdr:row>58</xdr:row>
      <xdr:rowOff>73310</xdr:rowOff>
    </xdr:to>
    <xdr:sp macro="" textlink="">
      <xdr:nvSpPr>
        <xdr:cNvPr id="348" name="フローチャート: 判断 347"/>
        <xdr:cNvSpPr/>
      </xdr:nvSpPr>
      <xdr:spPr>
        <a:xfrm>
          <a:off x="10426700" y="991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80488</xdr:rowOff>
    </xdr:from>
    <xdr:to>
      <xdr:col>50</xdr:col>
      <xdr:colOff>114300</xdr:colOff>
      <xdr:row>58</xdr:row>
      <xdr:rowOff>100872</xdr:rowOff>
    </xdr:to>
    <xdr:cxnSp macro="">
      <xdr:nvCxnSpPr>
        <xdr:cNvPr id="349" name="直線コネクタ 348"/>
        <xdr:cNvCxnSpPr/>
      </xdr:nvCxnSpPr>
      <xdr:spPr>
        <a:xfrm>
          <a:off x="8750300" y="10024588"/>
          <a:ext cx="889000" cy="20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152023</xdr:rowOff>
    </xdr:from>
    <xdr:to>
      <xdr:col>50</xdr:col>
      <xdr:colOff>165100</xdr:colOff>
      <xdr:row>58</xdr:row>
      <xdr:rowOff>82173</xdr:rowOff>
    </xdr:to>
    <xdr:sp macro="" textlink="">
      <xdr:nvSpPr>
        <xdr:cNvPr id="350" name="フローチャート: 判断 349"/>
        <xdr:cNvSpPr/>
      </xdr:nvSpPr>
      <xdr:spPr>
        <a:xfrm>
          <a:off x="9588500" y="992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98700</xdr:rowOff>
    </xdr:from>
    <xdr:ext cx="534377" cy="259045"/>
    <xdr:sp macro="" textlink="">
      <xdr:nvSpPr>
        <xdr:cNvPr id="351" name="テキスト ボックス 350"/>
        <xdr:cNvSpPr txBox="1"/>
      </xdr:nvSpPr>
      <xdr:spPr>
        <a:xfrm>
          <a:off x="9372111" y="969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80488</xdr:rowOff>
    </xdr:from>
    <xdr:to>
      <xdr:col>45</xdr:col>
      <xdr:colOff>177800</xdr:colOff>
      <xdr:row>58</xdr:row>
      <xdr:rowOff>102509</xdr:rowOff>
    </xdr:to>
    <xdr:cxnSp macro="">
      <xdr:nvCxnSpPr>
        <xdr:cNvPr id="352" name="直線コネクタ 351"/>
        <xdr:cNvCxnSpPr/>
      </xdr:nvCxnSpPr>
      <xdr:spPr>
        <a:xfrm flipV="1">
          <a:off x="7861300" y="10024588"/>
          <a:ext cx="889000" cy="22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141041</xdr:rowOff>
    </xdr:from>
    <xdr:to>
      <xdr:col>46</xdr:col>
      <xdr:colOff>38100</xdr:colOff>
      <xdr:row>58</xdr:row>
      <xdr:rowOff>71191</xdr:rowOff>
    </xdr:to>
    <xdr:sp macro="" textlink="">
      <xdr:nvSpPr>
        <xdr:cNvPr id="353" name="フローチャート: 判断 352"/>
        <xdr:cNvSpPr/>
      </xdr:nvSpPr>
      <xdr:spPr>
        <a:xfrm>
          <a:off x="8699500" y="99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87718</xdr:rowOff>
    </xdr:from>
    <xdr:ext cx="534377" cy="259045"/>
    <xdr:sp macro="" textlink="">
      <xdr:nvSpPr>
        <xdr:cNvPr id="354" name="テキスト ボックス 353"/>
        <xdr:cNvSpPr txBox="1"/>
      </xdr:nvSpPr>
      <xdr:spPr>
        <a:xfrm>
          <a:off x="8483111" y="968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90746</xdr:rowOff>
    </xdr:from>
    <xdr:to>
      <xdr:col>41</xdr:col>
      <xdr:colOff>50800</xdr:colOff>
      <xdr:row>58</xdr:row>
      <xdr:rowOff>102509</xdr:rowOff>
    </xdr:to>
    <xdr:cxnSp macro="">
      <xdr:nvCxnSpPr>
        <xdr:cNvPr id="355" name="直線コネクタ 354"/>
        <xdr:cNvCxnSpPr/>
      </xdr:nvCxnSpPr>
      <xdr:spPr>
        <a:xfrm>
          <a:off x="6972300" y="10034846"/>
          <a:ext cx="889000" cy="1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151221</xdr:rowOff>
    </xdr:from>
    <xdr:to>
      <xdr:col>41</xdr:col>
      <xdr:colOff>101600</xdr:colOff>
      <xdr:row>58</xdr:row>
      <xdr:rowOff>81371</xdr:rowOff>
    </xdr:to>
    <xdr:sp macro="" textlink="">
      <xdr:nvSpPr>
        <xdr:cNvPr id="356" name="フローチャート: 判断 355"/>
        <xdr:cNvSpPr/>
      </xdr:nvSpPr>
      <xdr:spPr>
        <a:xfrm>
          <a:off x="7810500" y="992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97898</xdr:rowOff>
    </xdr:from>
    <xdr:ext cx="534377" cy="259045"/>
    <xdr:sp macro="" textlink="">
      <xdr:nvSpPr>
        <xdr:cNvPr id="357" name="テキスト ボックス 356"/>
        <xdr:cNvSpPr txBox="1"/>
      </xdr:nvSpPr>
      <xdr:spPr>
        <a:xfrm>
          <a:off x="7594111" y="9699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146235</xdr:rowOff>
    </xdr:from>
    <xdr:to>
      <xdr:col>36</xdr:col>
      <xdr:colOff>165100</xdr:colOff>
      <xdr:row>58</xdr:row>
      <xdr:rowOff>76385</xdr:rowOff>
    </xdr:to>
    <xdr:sp macro="" textlink="">
      <xdr:nvSpPr>
        <xdr:cNvPr id="358" name="フローチャート: 判断 357"/>
        <xdr:cNvSpPr/>
      </xdr:nvSpPr>
      <xdr:spPr>
        <a:xfrm>
          <a:off x="6921500" y="991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92912</xdr:rowOff>
    </xdr:from>
    <xdr:ext cx="534377" cy="259045"/>
    <xdr:sp macro="" textlink="">
      <xdr:nvSpPr>
        <xdr:cNvPr id="359" name="テキスト ボックス 358"/>
        <xdr:cNvSpPr txBox="1"/>
      </xdr:nvSpPr>
      <xdr:spPr>
        <a:xfrm>
          <a:off x="6705111" y="969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63322</xdr:rowOff>
    </xdr:from>
    <xdr:to>
      <xdr:col>55</xdr:col>
      <xdr:colOff>50800</xdr:colOff>
      <xdr:row>58</xdr:row>
      <xdr:rowOff>164922</xdr:rowOff>
    </xdr:to>
    <xdr:sp macro="" textlink="">
      <xdr:nvSpPr>
        <xdr:cNvPr id="365" name="楕円 364"/>
        <xdr:cNvSpPr/>
      </xdr:nvSpPr>
      <xdr:spPr>
        <a:xfrm>
          <a:off x="10426700" y="10007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149699</xdr:rowOff>
    </xdr:from>
    <xdr:ext cx="534377" cy="259045"/>
    <xdr:sp macro="" textlink="">
      <xdr:nvSpPr>
        <xdr:cNvPr id="366" name="普通建設事業費該当値テキスト"/>
        <xdr:cNvSpPr txBox="1"/>
      </xdr:nvSpPr>
      <xdr:spPr>
        <a:xfrm>
          <a:off x="10528300" y="992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50072</xdr:rowOff>
    </xdr:from>
    <xdr:to>
      <xdr:col>50</xdr:col>
      <xdr:colOff>165100</xdr:colOff>
      <xdr:row>58</xdr:row>
      <xdr:rowOff>151672</xdr:rowOff>
    </xdr:to>
    <xdr:sp macro="" textlink="">
      <xdr:nvSpPr>
        <xdr:cNvPr id="367" name="楕円 366"/>
        <xdr:cNvSpPr/>
      </xdr:nvSpPr>
      <xdr:spPr>
        <a:xfrm>
          <a:off x="9588500" y="999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142799</xdr:rowOff>
    </xdr:from>
    <xdr:ext cx="534377" cy="259045"/>
    <xdr:sp macro="" textlink="">
      <xdr:nvSpPr>
        <xdr:cNvPr id="368" name="テキスト ボックス 367"/>
        <xdr:cNvSpPr txBox="1"/>
      </xdr:nvSpPr>
      <xdr:spPr>
        <a:xfrm>
          <a:off x="9372111" y="10086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29688</xdr:rowOff>
    </xdr:from>
    <xdr:to>
      <xdr:col>46</xdr:col>
      <xdr:colOff>38100</xdr:colOff>
      <xdr:row>58</xdr:row>
      <xdr:rowOff>131288</xdr:rowOff>
    </xdr:to>
    <xdr:sp macro="" textlink="">
      <xdr:nvSpPr>
        <xdr:cNvPr id="369" name="楕円 368"/>
        <xdr:cNvSpPr/>
      </xdr:nvSpPr>
      <xdr:spPr>
        <a:xfrm>
          <a:off x="8699500" y="997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122415</xdr:rowOff>
    </xdr:from>
    <xdr:ext cx="534377" cy="259045"/>
    <xdr:sp macro="" textlink="">
      <xdr:nvSpPr>
        <xdr:cNvPr id="370" name="テキスト ボックス 369"/>
        <xdr:cNvSpPr txBox="1"/>
      </xdr:nvSpPr>
      <xdr:spPr>
        <a:xfrm>
          <a:off x="8483111" y="1006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51709</xdr:rowOff>
    </xdr:from>
    <xdr:to>
      <xdr:col>41</xdr:col>
      <xdr:colOff>101600</xdr:colOff>
      <xdr:row>58</xdr:row>
      <xdr:rowOff>153309</xdr:rowOff>
    </xdr:to>
    <xdr:sp macro="" textlink="">
      <xdr:nvSpPr>
        <xdr:cNvPr id="371" name="楕円 370"/>
        <xdr:cNvSpPr/>
      </xdr:nvSpPr>
      <xdr:spPr>
        <a:xfrm>
          <a:off x="7810500" y="999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144436</xdr:rowOff>
    </xdr:from>
    <xdr:ext cx="534377" cy="259045"/>
    <xdr:sp macro="" textlink="">
      <xdr:nvSpPr>
        <xdr:cNvPr id="372" name="テキスト ボックス 371"/>
        <xdr:cNvSpPr txBox="1"/>
      </xdr:nvSpPr>
      <xdr:spPr>
        <a:xfrm>
          <a:off x="7594111" y="1008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39946</xdr:rowOff>
    </xdr:from>
    <xdr:to>
      <xdr:col>36</xdr:col>
      <xdr:colOff>165100</xdr:colOff>
      <xdr:row>58</xdr:row>
      <xdr:rowOff>141546</xdr:rowOff>
    </xdr:to>
    <xdr:sp macro="" textlink="">
      <xdr:nvSpPr>
        <xdr:cNvPr id="373" name="楕円 372"/>
        <xdr:cNvSpPr/>
      </xdr:nvSpPr>
      <xdr:spPr>
        <a:xfrm>
          <a:off x="6921500" y="998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132673</xdr:rowOff>
    </xdr:from>
    <xdr:ext cx="534377" cy="259045"/>
    <xdr:sp macro="" textlink="">
      <xdr:nvSpPr>
        <xdr:cNvPr id="374" name="テキスト ボックス 373"/>
        <xdr:cNvSpPr txBox="1"/>
      </xdr:nvSpPr>
      <xdr:spPr>
        <a:xfrm>
          <a:off x="6705111" y="1007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50948</xdr:rowOff>
    </xdr:from>
    <xdr:to>
      <xdr:col>54</xdr:col>
      <xdr:colOff>189865</xdr:colOff>
      <xdr:row>78</xdr:row>
      <xdr:rowOff>139700</xdr:rowOff>
    </xdr:to>
    <xdr:cxnSp macro="">
      <xdr:nvCxnSpPr>
        <xdr:cNvPr id="396" name="直線コネクタ 395"/>
        <xdr:cNvCxnSpPr/>
      </xdr:nvCxnSpPr>
      <xdr:spPr>
        <a:xfrm flipV="1">
          <a:off x="10475595" y="12223898"/>
          <a:ext cx="1270" cy="1288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164639</xdr:rowOff>
    </xdr:from>
    <xdr:ext cx="249299" cy="259045"/>
    <xdr:sp macro="" textlink="">
      <xdr:nvSpPr>
        <xdr:cNvPr id="397" name="普通建設事業費 （ うち新規整備　）最小値テキスト"/>
        <xdr:cNvSpPr txBox="1"/>
      </xdr:nvSpPr>
      <xdr:spPr>
        <a:xfrm>
          <a:off x="10528300" y="13537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169075</xdr:rowOff>
    </xdr:from>
    <xdr:ext cx="599010" cy="259045"/>
    <xdr:sp macro="" textlink="">
      <xdr:nvSpPr>
        <xdr:cNvPr id="399" name="普通建設事業費 （ うち新規整備　）最大値テキスト"/>
        <xdr:cNvSpPr txBox="1"/>
      </xdr:nvSpPr>
      <xdr:spPr>
        <a:xfrm>
          <a:off x="10528300" y="11999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50948</xdr:rowOff>
    </xdr:from>
    <xdr:to>
      <xdr:col>55</xdr:col>
      <xdr:colOff>88900</xdr:colOff>
      <xdr:row>71</xdr:row>
      <xdr:rowOff>50948</xdr:rowOff>
    </xdr:to>
    <xdr:cxnSp macro="">
      <xdr:nvCxnSpPr>
        <xdr:cNvPr id="400" name="直線コネクタ 399"/>
        <xdr:cNvCxnSpPr/>
      </xdr:nvCxnSpPr>
      <xdr:spPr>
        <a:xfrm>
          <a:off x="10388600" y="1222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137585</xdr:rowOff>
    </xdr:from>
    <xdr:to>
      <xdr:col>55</xdr:col>
      <xdr:colOff>0</xdr:colOff>
      <xdr:row>78</xdr:row>
      <xdr:rowOff>139387</xdr:rowOff>
    </xdr:to>
    <xdr:cxnSp macro="">
      <xdr:nvCxnSpPr>
        <xdr:cNvPr id="401" name="直線コネクタ 400"/>
        <xdr:cNvCxnSpPr/>
      </xdr:nvCxnSpPr>
      <xdr:spPr>
        <a:xfrm flipV="1">
          <a:off x="9639300" y="13510685"/>
          <a:ext cx="838200" cy="1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82089</xdr:rowOff>
    </xdr:from>
    <xdr:ext cx="534377" cy="259045"/>
    <xdr:sp macro="" textlink="">
      <xdr:nvSpPr>
        <xdr:cNvPr id="402" name="普通建設事業費 （ うち新規整備　）平均値テキスト"/>
        <xdr:cNvSpPr txBox="1"/>
      </xdr:nvSpPr>
      <xdr:spPr>
        <a:xfrm>
          <a:off x="10528300" y="132837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59212</xdr:rowOff>
    </xdr:from>
    <xdr:to>
      <xdr:col>55</xdr:col>
      <xdr:colOff>50800</xdr:colOff>
      <xdr:row>78</xdr:row>
      <xdr:rowOff>160812</xdr:rowOff>
    </xdr:to>
    <xdr:sp macro="" textlink="">
      <xdr:nvSpPr>
        <xdr:cNvPr id="403" name="フローチャート: 判断 402"/>
        <xdr:cNvSpPr/>
      </xdr:nvSpPr>
      <xdr:spPr>
        <a:xfrm>
          <a:off x="10426700" y="1343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135610</xdr:rowOff>
    </xdr:from>
    <xdr:to>
      <xdr:col>50</xdr:col>
      <xdr:colOff>114300</xdr:colOff>
      <xdr:row>78</xdr:row>
      <xdr:rowOff>139387</xdr:rowOff>
    </xdr:to>
    <xdr:cxnSp macro="">
      <xdr:nvCxnSpPr>
        <xdr:cNvPr id="404" name="直線コネクタ 403"/>
        <xdr:cNvCxnSpPr/>
      </xdr:nvCxnSpPr>
      <xdr:spPr>
        <a:xfrm>
          <a:off x="8750300" y="13508710"/>
          <a:ext cx="889000" cy="3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53456</xdr:rowOff>
    </xdr:from>
    <xdr:to>
      <xdr:col>50</xdr:col>
      <xdr:colOff>165100</xdr:colOff>
      <xdr:row>78</xdr:row>
      <xdr:rowOff>155056</xdr:rowOff>
    </xdr:to>
    <xdr:sp macro="" textlink="">
      <xdr:nvSpPr>
        <xdr:cNvPr id="405" name="フローチャート: 判断 404"/>
        <xdr:cNvSpPr/>
      </xdr:nvSpPr>
      <xdr:spPr>
        <a:xfrm>
          <a:off x="9588500" y="1342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133</xdr:rowOff>
    </xdr:from>
    <xdr:ext cx="534377" cy="259045"/>
    <xdr:sp macro="" textlink="">
      <xdr:nvSpPr>
        <xdr:cNvPr id="406" name="テキスト ボックス 405"/>
        <xdr:cNvSpPr txBox="1"/>
      </xdr:nvSpPr>
      <xdr:spPr>
        <a:xfrm>
          <a:off x="9372111" y="1320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131423</xdr:rowOff>
    </xdr:from>
    <xdr:to>
      <xdr:col>45</xdr:col>
      <xdr:colOff>177800</xdr:colOff>
      <xdr:row>78</xdr:row>
      <xdr:rowOff>135610</xdr:rowOff>
    </xdr:to>
    <xdr:cxnSp macro="">
      <xdr:nvCxnSpPr>
        <xdr:cNvPr id="407" name="直線コネクタ 406"/>
        <xdr:cNvCxnSpPr/>
      </xdr:nvCxnSpPr>
      <xdr:spPr>
        <a:xfrm>
          <a:off x="7861300" y="13504523"/>
          <a:ext cx="889000" cy="4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53485</xdr:rowOff>
    </xdr:from>
    <xdr:to>
      <xdr:col>46</xdr:col>
      <xdr:colOff>38100</xdr:colOff>
      <xdr:row>78</xdr:row>
      <xdr:rowOff>155085</xdr:rowOff>
    </xdr:to>
    <xdr:sp macro="" textlink="">
      <xdr:nvSpPr>
        <xdr:cNvPr id="408" name="フローチャート: 判断 407"/>
        <xdr:cNvSpPr/>
      </xdr:nvSpPr>
      <xdr:spPr>
        <a:xfrm>
          <a:off x="8699500" y="1342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162</xdr:rowOff>
    </xdr:from>
    <xdr:ext cx="534377" cy="259045"/>
    <xdr:sp macro="" textlink="">
      <xdr:nvSpPr>
        <xdr:cNvPr id="409" name="テキスト ボックス 408"/>
        <xdr:cNvSpPr txBox="1"/>
      </xdr:nvSpPr>
      <xdr:spPr>
        <a:xfrm>
          <a:off x="8483111" y="1320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109737</xdr:rowOff>
    </xdr:from>
    <xdr:to>
      <xdr:col>41</xdr:col>
      <xdr:colOff>50800</xdr:colOff>
      <xdr:row>78</xdr:row>
      <xdr:rowOff>131423</xdr:rowOff>
    </xdr:to>
    <xdr:cxnSp macro="">
      <xdr:nvCxnSpPr>
        <xdr:cNvPr id="410" name="直線コネクタ 409"/>
        <xdr:cNvCxnSpPr/>
      </xdr:nvCxnSpPr>
      <xdr:spPr>
        <a:xfrm>
          <a:off x="6972300" y="13482837"/>
          <a:ext cx="889000" cy="2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54265</xdr:rowOff>
    </xdr:from>
    <xdr:to>
      <xdr:col>41</xdr:col>
      <xdr:colOff>101600</xdr:colOff>
      <xdr:row>78</xdr:row>
      <xdr:rowOff>155865</xdr:rowOff>
    </xdr:to>
    <xdr:sp macro="" textlink="">
      <xdr:nvSpPr>
        <xdr:cNvPr id="411" name="フローチャート: 判断 410"/>
        <xdr:cNvSpPr/>
      </xdr:nvSpPr>
      <xdr:spPr>
        <a:xfrm>
          <a:off x="7810500" y="1342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942</xdr:rowOff>
    </xdr:from>
    <xdr:ext cx="534377" cy="259045"/>
    <xdr:sp macro="" textlink="">
      <xdr:nvSpPr>
        <xdr:cNvPr id="412" name="テキスト ボックス 411"/>
        <xdr:cNvSpPr txBox="1"/>
      </xdr:nvSpPr>
      <xdr:spPr>
        <a:xfrm>
          <a:off x="7594111" y="1320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33475</xdr:rowOff>
    </xdr:from>
    <xdr:to>
      <xdr:col>36</xdr:col>
      <xdr:colOff>165100</xdr:colOff>
      <xdr:row>78</xdr:row>
      <xdr:rowOff>135075</xdr:rowOff>
    </xdr:to>
    <xdr:sp macro="" textlink="">
      <xdr:nvSpPr>
        <xdr:cNvPr id="413" name="フローチャート: 判断 412"/>
        <xdr:cNvSpPr/>
      </xdr:nvSpPr>
      <xdr:spPr>
        <a:xfrm>
          <a:off x="6921500" y="1340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151602</xdr:rowOff>
    </xdr:from>
    <xdr:ext cx="534377" cy="259045"/>
    <xdr:sp macro="" textlink="">
      <xdr:nvSpPr>
        <xdr:cNvPr id="414" name="テキスト ボックス 413"/>
        <xdr:cNvSpPr txBox="1"/>
      </xdr:nvSpPr>
      <xdr:spPr>
        <a:xfrm>
          <a:off x="6705111" y="1318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86785</xdr:rowOff>
    </xdr:from>
    <xdr:to>
      <xdr:col>55</xdr:col>
      <xdr:colOff>50800</xdr:colOff>
      <xdr:row>79</xdr:row>
      <xdr:rowOff>16935</xdr:rowOff>
    </xdr:to>
    <xdr:sp macro="" textlink="">
      <xdr:nvSpPr>
        <xdr:cNvPr id="420" name="楕円 419"/>
        <xdr:cNvSpPr/>
      </xdr:nvSpPr>
      <xdr:spPr>
        <a:xfrm>
          <a:off x="10426700" y="1345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37638</xdr:rowOff>
    </xdr:from>
    <xdr:ext cx="378565" cy="259045"/>
    <xdr:sp macro="" textlink="">
      <xdr:nvSpPr>
        <xdr:cNvPr id="421" name="普通建設事業費 （ うち新規整備　）該当値テキスト"/>
        <xdr:cNvSpPr txBox="1"/>
      </xdr:nvSpPr>
      <xdr:spPr>
        <a:xfrm>
          <a:off x="10528300" y="13410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88587</xdr:rowOff>
    </xdr:from>
    <xdr:to>
      <xdr:col>50</xdr:col>
      <xdr:colOff>165100</xdr:colOff>
      <xdr:row>79</xdr:row>
      <xdr:rowOff>18737</xdr:rowOff>
    </xdr:to>
    <xdr:sp macro="" textlink="">
      <xdr:nvSpPr>
        <xdr:cNvPr id="422" name="楕円 421"/>
        <xdr:cNvSpPr/>
      </xdr:nvSpPr>
      <xdr:spPr>
        <a:xfrm>
          <a:off x="9588500" y="1346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9864</xdr:rowOff>
    </xdr:from>
    <xdr:ext cx="378565" cy="259045"/>
    <xdr:sp macro="" textlink="">
      <xdr:nvSpPr>
        <xdr:cNvPr id="423" name="テキスト ボックス 422"/>
        <xdr:cNvSpPr txBox="1"/>
      </xdr:nvSpPr>
      <xdr:spPr>
        <a:xfrm>
          <a:off x="9450017" y="13554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84810</xdr:rowOff>
    </xdr:from>
    <xdr:to>
      <xdr:col>46</xdr:col>
      <xdr:colOff>38100</xdr:colOff>
      <xdr:row>79</xdr:row>
      <xdr:rowOff>14960</xdr:rowOff>
    </xdr:to>
    <xdr:sp macro="" textlink="">
      <xdr:nvSpPr>
        <xdr:cNvPr id="424" name="楕円 423"/>
        <xdr:cNvSpPr/>
      </xdr:nvSpPr>
      <xdr:spPr>
        <a:xfrm>
          <a:off x="8699500" y="1345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6087</xdr:rowOff>
    </xdr:from>
    <xdr:ext cx="469744" cy="259045"/>
    <xdr:sp macro="" textlink="">
      <xdr:nvSpPr>
        <xdr:cNvPr id="425" name="テキスト ボックス 424"/>
        <xdr:cNvSpPr txBox="1"/>
      </xdr:nvSpPr>
      <xdr:spPr>
        <a:xfrm>
          <a:off x="8515428" y="13550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80623</xdr:rowOff>
    </xdr:from>
    <xdr:to>
      <xdr:col>41</xdr:col>
      <xdr:colOff>101600</xdr:colOff>
      <xdr:row>79</xdr:row>
      <xdr:rowOff>10773</xdr:rowOff>
    </xdr:to>
    <xdr:sp macro="" textlink="">
      <xdr:nvSpPr>
        <xdr:cNvPr id="426" name="楕円 425"/>
        <xdr:cNvSpPr/>
      </xdr:nvSpPr>
      <xdr:spPr>
        <a:xfrm>
          <a:off x="7810500" y="1345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1900</xdr:rowOff>
    </xdr:from>
    <xdr:ext cx="469744" cy="259045"/>
    <xdr:sp macro="" textlink="">
      <xdr:nvSpPr>
        <xdr:cNvPr id="427" name="テキスト ボックス 426"/>
        <xdr:cNvSpPr txBox="1"/>
      </xdr:nvSpPr>
      <xdr:spPr>
        <a:xfrm>
          <a:off x="7626428" y="13546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58937</xdr:rowOff>
    </xdr:from>
    <xdr:to>
      <xdr:col>36</xdr:col>
      <xdr:colOff>165100</xdr:colOff>
      <xdr:row>78</xdr:row>
      <xdr:rowOff>160537</xdr:rowOff>
    </xdr:to>
    <xdr:sp macro="" textlink="">
      <xdr:nvSpPr>
        <xdr:cNvPr id="428" name="楕円 427"/>
        <xdr:cNvSpPr/>
      </xdr:nvSpPr>
      <xdr:spPr>
        <a:xfrm>
          <a:off x="6921500" y="1343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151664</xdr:rowOff>
    </xdr:from>
    <xdr:ext cx="534377" cy="259045"/>
    <xdr:sp macro="" textlink="">
      <xdr:nvSpPr>
        <xdr:cNvPr id="429" name="テキスト ボックス 428"/>
        <xdr:cNvSpPr txBox="1"/>
      </xdr:nvSpPr>
      <xdr:spPr>
        <a:xfrm>
          <a:off x="6705111" y="13524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157981</xdr:rowOff>
    </xdr:from>
    <xdr:to>
      <xdr:col>54</xdr:col>
      <xdr:colOff>189865</xdr:colOff>
      <xdr:row>99</xdr:row>
      <xdr:rowOff>22054</xdr:rowOff>
    </xdr:to>
    <xdr:cxnSp macro="">
      <xdr:nvCxnSpPr>
        <xdr:cNvPr id="453" name="直線コネクタ 452"/>
        <xdr:cNvCxnSpPr/>
      </xdr:nvCxnSpPr>
      <xdr:spPr>
        <a:xfrm flipV="1">
          <a:off x="10475595" y="15759931"/>
          <a:ext cx="1270" cy="1235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25881</xdr:rowOff>
    </xdr:from>
    <xdr:ext cx="469744" cy="259045"/>
    <xdr:sp macro="" textlink="">
      <xdr:nvSpPr>
        <xdr:cNvPr id="454" name="普通建設事業費 （ うち更新整備　）最小値テキスト"/>
        <xdr:cNvSpPr txBox="1"/>
      </xdr:nvSpPr>
      <xdr:spPr>
        <a:xfrm>
          <a:off x="10528300" y="1699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22054</xdr:rowOff>
    </xdr:from>
    <xdr:to>
      <xdr:col>55</xdr:col>
      <xdr:colOff>88900</xdr:colOff>
      <xdr:row>99</xdr:row>
      <xdr:rowOff>22054</xdr:rowOff>
    </xdr:to>
    <xdr:cxnSp macro="">
      <xdr:nvCxnSpPr>
        <xdr:cNvPr id="455" name="直線コネクタ 454"/>
        <xdr:cNvCxnSpPr/>
      </xdr:nvCxnSpPr>
      <xdr:spPr>
        <a:xfrm>
          <a:off x="10388600" y="1699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104658</xdr:rowOff>
    </xdr:from>
    <xdr:ext cx="599010" cy="259045"/>
    <xdr:sp macro="" textlink="">
      <xdr:nvSpPr>
        <xdr:cNvPr id="456" name="普通建設事業費 （ うち更新整備　）最大値テキスト"/>
        <xdr:cNvSpPr txBox="1"/>
      </xdr:nvSpPr>
      <xdr:spPr>
        <a:xfrm>
          <a:off x="10528300" y="15535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157981</xdr:rowOff>
    </xdr:from>
    <xdr:to>
      <xdr:col>55</xdr:col>
      <xdr:colOff>88900</xdr:colOff>
      <xdr:row>91</xdr:row>
      <xdr:rowOff>157981</xdr:rowOff>
    </xdr:to>
    <xdr:cxnSp macro="">
      <xdr:nvCxnSpPr>
        <xdr:cNvPr id="457" name="直線コネクタ 456"/>
        <xdr:cNvCxnSpPr/>
      </xdr:nvCxnSpPr>
      <xdr:spPr>
        <a:xfrm>
          <a:off x="10388600" y="15759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95000</xdr:rowOff>
    </xdr:from>
    <xdr:to>
      <xdr:col>55</xdr:col>
      <xdr:colOff>0</xdr:colOff>
      <xdr:row>98</xdr:row>
      <xdr:rowOff>144776</xdr:rowOff>
    </xdr:to>
    <xdr:cxnSp macro="">
      <xdr:nvCxnSpPr>
        <xdr:cNvPr id="458" name="直線コネクタ 457"/>
        <xdr:cNvCxnSpPr/>
      </xdr:nvCxnSpPr>
      <xdr:spPr>
        <a:xfrm>
          <a:off x="9639300" y="16897100"/>
          <a:ext cx="838200" cy="4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135979</xdr:rowOff>
    </xdr:from>
    <xdr:ext cx="534377" cy="259045"/>
    <xdr:sp macro="" textlink="">
      <xdr:nvSpPr>
        <xdr:cNvPr id="459" name="普通建設事業費 （ うち更新整備　）平均値テキスト"/>
        <xdr:cNvSpPr txBox="1"/>
      </xdr:nvSpPr>
      <xdr:spPr>
        <a:xfrm>
          <a:off x="10528300" y="16595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113102</xdr:rowOff>
    </xdr:from>
    <xdr:to>
      <xdr:col>55</xdr:col>
      <xdr:colOff>50800</xdr:colOff>
      <xdr:row>98</xdr:row>
      <xdr:rowOff>43252</xdr:rowOff>
    </xdr:to>
    <xdr:sp macro="" textlink="">
      <xdr:nvSpPr>
        <xdr:cNvPr id="460" name="フローチャート: 判断 459"/>
        <xdr:cNvSpPr/>
      </xdr:nvSpPr>
      <xdr:spPr>
        <a:xfrm>
          <a:off x="10426700" y="1674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43407</xdr:rowOff>
    </xdr:from>
    <xdr:to>
      <xdr:col>50</xdr:col>
      <xdr:colOff>114300</xdr:colOff>
      <xdr:row>98</xdr:row>
      <xdr:rowOff>95000</xdr:rowOff>
    </xdr:to>
    <xdr:cxnSp macro="">
      <xdr:nvCxnSpPr>
        <xdr:cNvPr id="461" name="直線コネクタ 460"/>
        <xdr:cNvCxnSpPr/>
      </xdr:nvCxnSpPr>
      <xdr:spPr>
        <a:xfrm>
          <a:off x="8750300" y="16845507"/>
          <a:ext cx="889000" cy="51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157556</xdr:rowOff>
    </xdr:from>
    <xdr:to>
      <xdr:col>50</xdr:col>
      <xdr:colOff>165100</xdr:colOff>
      <xdr:row>98</xdr:row>
      <xdr:rowOff>87706</xdr:rowOff>
    </xdr:to>
    <xdr:sp macro="" textlink="">
      <xdr:nvSpPr>
        <xdr:cNvPr id="462" name="フローチャート: 判断 461"/>
        <xdr:cNvSpPr/>
      </xdr:nvSpPr>
      <xdr:spPr>
        <a:xfrm>
          <a:off x="9588500" y="1678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104233</xdr:rowOff>
    </xdr:from>
    <xdr:ext cx="534377" cy="259045"/>
    <xdr:sp macro="" textlink="">
      <xdr:nvSpPr>
        <xdr:cNvPr id="463" name="テキスト ボックス 462"/>
        <xdr:cNvSpPr txBox="1"/>
      </xdr:nvSpPr>
      <xdr:spPr>
        <a:xfrm>
          <a:off x="9372111" y="1656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43407</xdr:rowOff>
    </xdr:from>
    <xdr:to>
      <xdr:col>45</xdr:col>
      <xdr:colOff>177800</xdr:colOff>
      <xdr:row>98</xdr:row>
      <xdr:rowOff>138054</xdr:rowOff>
    </xdr:to>
    <xdr:cxnSp macro="">
      <xdr:nvCxnSpPr>
        <xdr:cNvPr id="464" name="直線コネクタ 463"/>
        <xdr:cNvCxnSpPr/>
      </xdr:nvCxnSpPr>
      <xdr:spPr>
        <a:xfrm flipV="1">
          <a:off x="7861300" y="16845507"/>
          <a:ext cx="889000" cy="94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131603</xdr:rowOff>
    </xdr:from>
    <xdr:to>
      <xdr:col>46</xdr:col>
      <xdr:colOff>38100</xdr:colOff>
      <xdr:row>98</xdr:row>
      <xdr:rowOff>61753</xdr:rowOff>
    </xdr:to>
    <xdr:sp macro="" textlink="">
      <xdr:nvSpPr>
        <xdr:cNvPr id="465" name="フローチャート: 判断 464"/>
        <xdr:cNvSpPr/>
      </xdr:nvSpPr>
      <xdr:spPr>
        <a:xfrm>
          <a:off x="8699500" y="1676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78280</xdr:rowOff>
    </xdr:from>
    <xdr:ext cx="534377" cy="259045"/>
    <xdr:sp macro="" textlink="">
      <xdr:nvSpPr>
        <xdr:cNvPr id="466" name="テキスト ボックス 465"/>
        <xdr:cNvSpPr txBox="1"/>
      </xdr:nvSpPr>
      <xdr:spPr>
        <a:xfrm>
          <a:off x="8483111" y="1653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138054</xdr:rowOff>
    </xdr:from>
    <xdr:to>
      <xdr:col>41</xdr:col>
      <xdr:colOff>50800</xdr:colOff>
      <xdr:row>99</xdr:row>
      <xdr:rowOff>513</xdr:rowOff>
    </xdr:to>
    <xdr:cxnSp macro="">
      <xdr:nvCxnSpPr>
        <xdr:cNvPr id="467" name="直線コネクタ 466"/>
        <xdr:cNvCxnSpPr/>
      </xdr:nvCxnSpPr>
      <xdr:spPr>
        <a:xfrm flipV="1">
          <a:off x="6972300" y="16940154"/>
          <a:ext cx="889000" cy="3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152260</xdr:rowOff>
    </xdr:from>
    <xdr:to>
      <xdr:col>41</xdr:col>
      <xdr:colOff>101600</xdr:colOff>
      <xdr:row>98</xdr:row>
      <xdr:rowOff>82410</xdr:rowOff>
    </xdr:to>
    <xdr:sp macro="" textlink="">
      <xdr:nvSpPr>
        <xdr:cNvPr id="468" name="フローチャート: 判断 467"/>
        <xdr:cNvSpPr/>
      </xdr:nvSpPr>
      <xdr:spPr>
        <a:xfrm>
          <a:off x="7810500" y="167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98937</xdr:rowOff>
    </xdr:from>
    <xdr:ext cx="534377" cy="259045"/>
    <xdr:sp macro="" textlink="">
      <xdr:nvSpPr>
        <xdr:cNvPr id="469" name="テキスト ボックス 468"/>
        <xdr:cNvSpPr txBox="1"/>
      </xdr:nvSpPr>
      <xdr:spPr>
        <a:xfrm>
          <a:off x="7594111" y="1655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28794</xdr:rowOff>
    </xdr:from>
    <xdr:to>
      <xdr:col>36</xdr:col>
      <xdr:colOff>165100</xdr:colOff>
      <xdr:row>98</xdr:row>
      <xdr:rowOff>130394</xdr:rowOff>
    </xdr:to>
    <xdr:sp macro="" textlink="">
      <xdr:nvSpPr>
        <xdr:cNvPr id="470" name="フローチャート: 判断 469"/>
        <xdr:cNvSpPr/>
      </xdr:nvSpPr>
      <xdr:spPr>
        <a:xfrm>
          <a:off x="6921500" y="16830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146921</xdr:rowOff>
    </xdr:from>
    <xdr:ext cx="534377" cy="259045"/>
    <xdr:sp macro="" textlink="">
      <xdr:nvSpPr>
        <xdr:cNvPr id="471" name="テキスト ボックス 470"/>
        <xdr:cNvSpPr txBox="1"/>
      </xdr:nvSpPr>
      <xdr:spPr>
        <a:xfrm>
          <a:off x="6705111" y="1660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93976</xdr:rowOff>
    </xdr:from>
    <xdr:to>
      <xdr:col>55</xdr:col>
      <xdr:colOff>50800</xdr:colOff>
      <xdr:row>99</xdr:row>
      <xdr:rowOff>24126</xdr:rowOff>
    </xdr:to>
    <xdr:sp macro="" textlink="">
      <xdr:nvSpPr>
        <xdr:cNvPr id="477" name="楕円 476"/>
        <xdr:cNvSpPr/>
      </xdr:nvSpPr>
      <xdr:spPr>
        <a:xfrm>
          <a:off x="10426700" y="1689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8903</xdr:rowOff>
    </xdr:from>
    <xdr:ext cx="469744" cy="259045"/>
    <xdr:sp macro="" textlink="">
      <xdr:nvSpPr>
        <xdr:cNvPr id="478" name="普通建設事業費 （ うち更新整備　）該当値テキスト"/>
        <xdr:cNvSpPr txBox="1"/>
      </xdr:nvSpPr>
      <xdr:spPr>
        <a:xfrm>
          <a:off x="10528300" y="16811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44200</xdr:rowOff>
    </xdr:from>
    <xdr:to>
      <xdr:col>50</xdr:col>
      <xdr:colOff>165100</xdr:colOff>
      <xdr:row>98</xdr:row>
      <xdr:rowOff>145800</xdr:rowOff>
    </xdr:to>
    <xdr:sp macro="" textlink="">
      <xdr:nvSpPr>
        <xdr:cNvPr id="479" name="楕円 478"/>
        <xdr:cNvSpPr/>
      </xdr:nvSpPr>
      <xdr:spPr>
        <a:xfrm>
          <a:off x="9588500" y="1684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136927</xdr:rowOff>
    </xdr:from>
    <xdr:ext cx="534377" cy="259045"/>
    <xdr:sp macro="" textlink="">
      <xdr:nvSpPr>
        <xdr:cNvPr id="480" name="テキスト ボックス 479"/>
        <xdr:cNvSpPr txBox="1"/>
      </xdr:nvSpPr>
      <xdr:spPr>
        <a:xfrm>
          <a:off x="9372111" y="1693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164057</xdr:rowOff>
    </xdr:from>
    <xdr:to>
      <xdr:col>46</xdr:col>
      <xdr:colOff>38100</xdr:colOff>
      <xdr:row>98</xdr:row>
      <xdr:rowOff>94207</xdr:rowOff>
    </xdr:to>
    <xdr:sp macro="" textlink="">
      <xdr:nvSpPr>
        <xdr:cNvPr id="481" name="楕円 480"/>
        <xdr:cNvSpPr/>
      </xdr:nvSpPr>
      <xdr:spPr>
        <a:xfrm>
          <a:off x="8699500" y="1679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85334</xdr:rowOff>
    </xdr:from>
    <xdr:ext cx="534377" cy="259045"/>
    <xdr:sp macro="" textlink="">
      <xdr:nvSpPr>
        <xdr:cNvPr id="482" name="テキスト ボックス 481"/>
        <xdr:cNvSpPr txBox="1"/>
      </xdr:nvSpPr>
      <xdr:spPr>
        <a:xfrm>
          <a:off x="8483111" y="1688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87254</xdr:rowOff>
    </xdr:from>
    <xdr:to>
      <xdr:col>41</xdr:col>
      <xdr:colOff>101600</xdr:colOff>
      <xdr:row>99</xdr:row>
      <xdr:rowOff>17404</xdr:rowOff>
    </xdr:to>
    <xdr:sp macro="" textlink="">
      <xdr:nvSpPr>
        <xdr:cNvPr id="483" name="楕円 482"/>
        <xdr:cNvSpPr/>
      </xdr:nvSpPr>
      <xdr:spPr>
        <a:xfrm>
          <a:off x="7810500" y="1688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8531</xdr:rowOff>
    </xdr:from>
    <xdr:ext cx="534377" cy="259045"/>
    <xdr:sp macro="" textlink="">
      <xdr:nvSpPr>
        <xdr:cNvPr id="484" name="テキスト ボックス 483"/>
        <xdr:cNvSpPr txBox="1"/>
      </xdr:nvSpPr>
      <xdr:spPr>
        <a:xfrm>
          <a:off x="7594111" y="16982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121163</xdr:rowOff>
    </xdr:from>
    <xdr:to>
      <xdr:col>36</xdr:col>
      <xdr:colOff>165100</xdr:colOff>
      <xdr:row>99</xdr:row>
      <xdr:rowOff>51313</xdr:rowOff>
    </xdr:to>
    <xdr:sp macro="" textlink="">
      <xdr:nvSpPr>
        <xdr:cNvPr id="485" name="楕円 484"/>
        <xdr:cNvSpPr/>
      </xdr:nvSpPr>
      <xdr:spPr>
        <a:xfrm>
          <a:off x="6921500" y="1692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42440</xdr:rowOff>
    </xdr:from>
    <xdr:ext cx="469744" cy="259045"/>
    <xdr:sp macro="" textlink="">
      <xdr:nvSpPr>
        <xdr:cNvPr id="486" name="テキスト ボックス 485"/>
        <xdr:cNvSpPr txBox="1"/>
      </xdr:nvSpPr>
      <xdr:spPr>
        <a:xfrm>
          <a:off x="6737428" y="1701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166347</xdr:rowOff>
    </xdr:from>
    <xdr:to>
      <xdr:col>85</xdr:col>
      <xdr:colOff>126364</xdr:colOff>
      <xdr:row>39</xdr:row>
      <xdr:rowOff>44450</xdr:rowOff>
    </xdr:to>
    <xdr:cxnSp macro="">
      <xdr:nvCxnSpPr>
        <xdr:cNvPr id="510" name="直線コネクタ 509"/>
        <xdr:cNvCxnSpPr/>
      </xdr:nvCxnSpPr>
      <xdr:spPr>
        <a:xfrm flipV="1">
          <a:off x="16317595" y="5138397"/>
          <a:ext cx="1269" cy="159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91362</xdr:rowOff>
    </xdr:from>
    <xdr:ext cx="249299" cy="259045"/>
    <xdr:sp macro="" textlink="">
      <xdr:nvSpPr>
        <xdr:cNvPr id="511" name="災害復旧事業費最小値テキスト"/>
        <xdr:cNvSpPr txBox="1"/>
      </xdr:nvSpPr>
      <xdr:spPr>
        <a:xfrm>
          <a:off x="16370300" y="6777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113024</xdr:rowOff>
    </xdr:from>
    <xdr:ext cx="599010" cy="259045"/>
    <xdr:sp macro="" textlink="">
      <xdr:nvSpPr>
        <xdr:cNvPr id="513" name="災害復旧事業費最大値テキスト"/>
        <xdr:cNvSpPr txBox="1"/>
      </xdr:nvSpPr>
      <xdr:spPr>
        <a:xfrm>
          <a:off x="16370300" y="4913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166347</xdr:rowOff>
    </xdr:from>
    <xdr:to>
      <xdr:col>86</xdr:col>
      <xdr:colOff>25400</xdr:colOff>
      <xdr:row>29</xdr:row>
      <xdr:rowOff>166347</xdr:rowOff>
    </xdr:to>
    <xdr:cxnSp macro="">
      <xdr:nvCxnSpPr>
        <xdr:cNvPr id="514" name="直線コネクタ 513"/>
        <xdr:cNvCxnSpPr/>
      </xdr:nvCxnSpPr>
      <xdr:spPr>
        <a:xfrm>
          <a:off x="16230600" y="513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37165</xdr:rowOff>
    </xdr:from>
    <xdr:to>
      <xdr:col>85</xdr:col>
      <xdr:colOff>127000</xdr:colOff>
      <xdr:row>39</xdr:row>
      <xdr:rowOff>44450</xdr:rowOff>
    </xdr:to>
    <xdr:cxnSp macro="">
      <xdr:nvCxnSpPr>
        <xdr:cNvPr id="515" name="直線コネクタ 514"/>
        <xdr:cNvCxnSpPr/>
      </xdr:nvCxnSpPr>
      <xdr:spPr>
        <a:xfrm flipV="1">
          <a:off x="15481300" y="6723715"/>
          <a:ext cx="838200" cy="7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8812</xdr:rowOff>
    </xdr:from>
    <xdr:ext cx="469744" cy="259045"/>
    <xdr:sp macro="" textlink="">
      <xdr:nvSpPr>
        <xdr:cNvPr id="516" name="災害復旧事業費平均値テキスト"/>
        <xdr:cNvSpPr txBox="1"/>
      </xdr:nvSpPr>
      <xdr:spPr>
        <a:xfrm>
          <a:off x="16370300" y="6523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157385</xdr:rowOff>
    </xdr:from>
    <xdr:to>
      <xdr:col>85</xdr:col>
      <xdr:colOff>177800</xdr:colOff>
      <xdr:row>39</xdr:row>
      <xdr:rowOff>87535</xdr:rowOff>
    </xdr:to>
    <xdr:sp macro="" textlink="">
      <xdr:nvSpPr>
        <xdr:cNvPr id="517" name="フローチャート: 判断 516"/>
        <xdr:cNvSpPr/>
      </xdr:nvSpPr>
      <xdr:spPr>
        <a:xfrm>
          <a:off x="162687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8" name="直線コネクタ 517"/>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159408</xdr:rowOff>
    </xdr:from>
    <xdr:to>
      <xdr:col>81</xdr:col>
      <xdr:colOff>101600</xdr:colOff>
      <xdr:row>39</xdr:row>
      <xdr:rowOff>89558</xdr:rowOff>
    </xdr:to>
    <xdr:sp macro="" textlink="">
      <xdr:nvSpPr>
        <xdr:cNvPr id="519" name="フローチャート: 判断 518"/>
        <xdr:cNvSpPr/>
      </xdr:nvSpPr>
      <xdr:spPr>
        <a:xfrm>
          <a:off x="15430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106085</xdr:rowOff>
    </xdr:from>
    <xdr:ext cx="469744" cy="259045"/>
    <xdr:sp macro="" textlink="">
      <xdr:nvSpPr>
        <xdr:cNvPr id="520" name="テキスト ボックス 519"/>
        <xdr:cNvSpPr txBox="1"/>
      </xdr:nvSpPr>
      <xdr:spPr>
        <a:xfrm>
          <a:off x="15246428" y="644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43799</xdr:rowOff>
    </xdr:from>
    <xdr:to>
      <xdr:col>76</xdr:col>
      <xdr:colOff>114300</xdr:colOff>
      <xdr:row>39</xdr:row>
      <xdr:rowOff>44450</xdr:rowOff>
    </xdr:to>
    <xdr:cxnSp macro="">
      <xdr:nvCxnSpPr>
        <xdr:cNvPr id="521" name="直線コネクタ 520"/>
        <xdr:cNvCxnSpPr/>
      </xdr:nvCxnSpPr>
      <xdr:spPr>
        <a:xfrm>
          <a:off x="13703300" y="6730349"/>
          <a:ext cx="889000" cy="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162502</xdr:rowOff>
    </xdr:from>
    <xdr:to>
      <xdr:col>76</xdr:col>
      <xdr:colOff>165100</xdr:colOff>
      <xdr:row>39</xdr:row>
      <xdr:rowOff>92652</xdr:rowOff>
    </xdr:to>
    <xdr:sp macro="" textlink="">
      <xdr:nvSpPr>
        <xdr:cNvPr id="522" name="フローチャート: 判断 521"/>
        <xdr:cNvSpPr/>
      </xdr:nvSpPr>
      <xdr:spPr>
        <a:xfrm>
          <a:off x="14541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109179</xdr:rowOff>
    </xdr:from>
    <xdr:ext cx="378565" cy="259045"/>
    <xdr:sp macro="" textlink="">
      <xdr:nvSpPr>
        <xdr:cNvPr id="523" name="テキスト ボックス 522"/>
        <xdr:cNvSpPr txBox="1"/>
      </xdr:nvSpPr>
      <xdr:spPr>
        <a:xfrm>
          <a:off x="14403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43799</xdr:rowOff>
    </xdr:from>
    <xdr:to>
      <xdr:col>71</xdr:col>
      <xdr:colOff>177800</xdr:colOff>
      <xdr:row>39</xdr:row>
      <xdr:rowOff>44313</xdr:rowOff>
    </xdr:to>
    <xdr:cxnSp macro="">
      <xdr:nvCxnSpPr>
        <xdr:cNvPr id="524" name="直線コネクタ 523"/>
        <xdr:cNvCxnSpPr/>
      </xdr:nvCxnSpPr>
      <xdr:spPr>
        <a:xfrm flipV="1">
          <a:off x="12814300" y="6730349"/>
          <a:ext cx="889000" cy="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158326</xdr:rowOff>
    </xdr:from>
    <xdr:to>
      <xdr:col>72</xdr:col>
      <xdr:colOff>38100</xdr:colOff>
      <xdr:row>39</xdr:row>
      <xdr:rowOff>88476</xdr:rowOff>
    </xdr:to>
    <xdr:sp macro="" textlink="">
      <xdr:nvSpPr>
        <xdr:cNvPr id="525" name="フローチャート: 判断 524"/>
        <xdr:cNvSpPr/>
      </xdr:nvSpPr>
      <xdr:spPr>
        <a:xfrm>
          <a:off x="13652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105003</xdr:rowOff>
    </xdr:from>
    <xdr:ext cx="469744" cy="259045"/>
    <xdr:sp macro="" textlink="">
      <xdr:nvSpPr>
        <xdr:cNvPr id="526" name="テキスト ボックス 525"/>
        <xdr:cNvSpPr txBox="1"/>
      </xdr:nvSpPr>
      <xdr:spPr>
        <a:xfrm>
          <a:off x="13468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161461</xdr:rowOff>
    </xdr:from>
    <xdr:to>
      <xdr:col>67</xdr:col>
      <xdr:colOff>101600</xdr:colOff>
      <xdr:row>39</xdr:row>
      <xdr:rowOff>91611</xdr:rowOff>
    </xdr:to>
    <xdr:sp macro="" textlink="">
      <xdr:nvSpPr>
        <xdr:cNvPr id="527" name="フローチャート: 判断 526"/>
        <xdr:cNvSpPr/>
      </xdr:nvSpPr>
      <xdr:spPr>
        <a:xfrm>
          <a:off x="12763500" y="66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108138</xdr:rowOff>
    </xdr:from>
    <xdr:ext cx="378565" cy="259045"/>
    <xdr:sp macro="" textlink="">
      <xdr:nvSpPr>
        <xdr:cNvPr id="528" name="テキスト ボックス 527"/>
        <xdr:cNvSpPr txBox="1"/>
      </xdr:nvSpPr>
      <xdr:spPr>
        <a:xfrm>
          <a:off x="12625017" y="6451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157815</xdr:rowOff>
    </xdr:from>
    <xdr:to>
      <xdr:col>85</xdr:col>
      <xdr:colOff>177800</xdr:colOff>
      <xdr:row>39</xdr:row>
      <xdr:rowOff>87965</xdr:rowOff>
    </xdr:to>
    <xdr:sp macro="" textlink="">
      <xdr:nvSpPr>
        <xdr:cNvPr id="534" name="楕円 533"/>
        <xdr:cNvSpPr/>
      </xdr:nvSpPr>
      <xdr:spPr>
        <a:xfrm>
          <a:off x="16268700" y="66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135811</xdr:rowOff>
    </xdr:from>
    <xdr:ext cx="469744" cy="259045"/>
    <xdr:sp macro="" textlink="">
      <xdr:nvSpPr>
        <xdr:cNvPr id="535" name="災害復旧事業費該当値テキスト"/>
        <xdr:cNvSpPr txBox="1"/>
      </xdr:nvSpPr>
      <xdr:spPr>
        <a:xfrm>
          <a:off x="16370300" y="6650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6" name="楕円 53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7" name="テキスト ボックス 536"/>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8" name="楕円 537"/>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9" name="テキスト ボックス 538"/>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164449</xdr:rowOff>
    </xdr:from>
    <xdr:to>
      <xdr:col>72</xdr:col>
      <xdr:colOff>38100</xdr:colOff>
      <xdr:row>39</xdr:row>
      <xdr:rowOff>94599</xdr:rowOff>
    </xdr:to>
    <xdr:sp macro="" textlink="">
      <xdr:nvSpPr>
        <xdr:cNvPr id="540" name="楕円 539"/>
        <xdr:cNvSpPr/>
      </xdr:nvSpPr>
      <xdr:spPr>
        <a:xfrm>
          <a:off x="13652500" y="667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85726</xdr:rowOff>
    </xdr:from>
    <xdr:ext cx="378565" cy="259045"/>
    <xdr:sp macro="" textlink="">
      <xdr:nvSpPr>
        <xdr:cNvPr id="541" name="テキスト ボックス 540"/>
        <xdr:cNvSpPr txBox="1"/>
      </xdr:nvSpPr>
      <xdr:spPr>
        <a:xfrm>
          <a:off x="13514017" y="67722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164963</xdr:rowOff>
    </xdr:from>
    <xdr:to>
      <xdr:col>67</xdr:col>
      <xdr:colOff>101600</xdr:colOff>
      <xdr:row>39</xdr:row>
      <xdr:rowOff>95113</xdr:rowOff>
    </xdr:to>
    <xdr:sp macro="" textlink="">
      <xdr:nvSpPr>
        <xdr:cNvPr id="542" name="楕円 541"/>
        <xdr:cNvSpPr/>
      </xdr:nvSpPr>
      <xdr:spPr>
        <a:xfrm>
          <a:off x="12763500" y="66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86240</xdr:rowOff>
    </xdr:from>
    <xdr:ext cx="313932" cy="259045"/>
    <xdr:sp macro="" textlink="">
      <xdr:nvSpPr>
        <xdr:cNvPr id="543" name="テキスト ボックス 542"/>
        <xdr:cNvSpPr txBox="1"/>
      </xdr:nvSpPr>
      <xdr:spPr>
        <a:xfrm>
          <a:off x="12657333" y="67727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2" name="テキスト ボックス 61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137401</xdr:rowOff>
    </xdr:from>
    <xdr:to>
      <xdr:col>85</xdr:col>
      <xdr:colOff>126364</xdr:colOff>
      <xdr:row>78</xdr:row>
      <xdr:rowOff>42494</xdr:rowOff>
    </xdr:to>
    <xdr:cxnSp macro="">
      <xdr:nvCxnSpPr>
        <xdr:cNvPr id="616" name="直線コネクタ 615"/>
        <xdr:cNvCxnSpPr/>
      </xdr:nvCxnSpPr>
      <xdr:spPr>
        <a:xfrm flipV="1">
          <a:off x="16317595" y="12138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46321</xdr:rowOff>
    </xdr:from>
    <xdr:ext cx="534377" cy="259045"/>
    <xdr:sp macro="" textlink="">
      <xdr:nvSpPr>
        <xdr:cNvPr id="617" name="公債費最小値テキスト"/>
        <xdr:cNvSpPr txBox="1"/>
      </xdr:nvSpPr>
      <xdr:spPr>
        <a:xfrm>
          <a:off x="16370300" y="1341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42494</xdr:rowOff>
    </xdr:from>
    <xdr:to>
      <xdr:col>86</xdr:col>
      <xdr:colOff>25400</xdr:colOff>
      <xdr:row>78</xdr:row>
      <xdr:rowOff>42494</xdr:rowOff>
    </xdr:to>
    <xdr:cxnSp macro="">
      <xdr:nvCxnSpPr>
        <xdr:cNvPr id="618" name="直線コネクタ 617"/>
        <xdr:cNvCxnSpPr/>
      </xdr:nvCxnSpPr>
      <xdr:spPr>
        <a:xfrm>
          <a:off x="16230600" y="13415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84078</xdr:rowOff>
    </xdr:from>
    <xdr:ext cx="599010" cy="259045"/>
    <xdr:sp macro="" textlink="">
      <xdr:nvSpPr>
        <xdr:cNvPr id="619" name="公債費最大値テキスト"/>
        <xdr:cNvSpPr txBox="1"/>
      </xdr:nvSpPr>
      <xdr:spPr>
        <a:xfrm>
          <a:off x="16370300" y="11914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137401</xdr:rowOff>
    </xdr:from>
    <xdr:to>
      <xdr:col>86</xdr:col>
      <xdr:colOff>25400</xdr:colOff>
      <xdr:row>70</xdr:row>
      <xdr:rowOff>137401</xdr:rowOff>
    </xdr:to>
    <xdr:cxnSp macro="">
      <xdr:nvCxnSpPr>
        <xdr:cNvPr id="620" name="直線コネクタ 619"/>
        <xdr:cNvCxnSpPr/>
      </xdr:nvCxnSpPr>
      <xdr:spPr>
        <a:xfrm>
          <a:off x="16230600" y="12138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145035</xdr:rowOff>
    </xdr:from>
    <xdr:to>
      <xdr:col>85</xdr:col>
      <xdr:colOff>127000</xdr:colOff>
      <xdr:row>76</xdr:row>
      <xdr:rowOff>147498</xdr:rowOff>
    </xdr:to>
    <xdr:cxnSp macro="">
      <xdr:nvCxnSpPr>
        <xdr:cNvPr id="621" name="直線コネクタ 620"/>
        <xdr:cNvCxnSpPr/>
      </xdr:nvCxnSpPr>
      <xdr:spPr>
        <a:xfrm flipV="1">
          <a:off x="15481300" y="13175235"/>
          <a:ext cx="838200" cy="2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84217</xdr:rowOff>
    </xdr:from>
    <xdr:ext cx="534377" cy="259045"/>
    <xdr:sp macro="" textlink="">
      <xdr:nvSpPr>
        <xdr:cNvPr id="622" name="公債費平均値テキスト"/>
        <xdr:cNvSpPr txBox="1"/>
      </xdr:nvSpPr>
      <xdr:spPr>
        <a:xfrm>
          <a:off x="16370300" y="13114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105790</xdr:rowOff>
    </xdr:from>
    <xdr:to>
      <xdr:col>85</xdr:col>
      <xdr:colOff>177800</xdr:colOff>
      <xdr:row>77</xdr:row>
      <xdr:rowOff>35940</xdr:rowOff>
    </xdr:to>
    <xdr:sp macro="" textlink="">
      <xdr:nvSpPr>
        <xdr:cNvPr id="623" name="フローチャート: 判断 622"/>
        <xdr:cNvSpPr/>
      </xdr:nvSpPr>
      <xdr:spPr>
        <a:xfrm>
          <a:off x="16268700" y="131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147498</xdr:rowOff>
    </xdr:from>
    <xdr:to>
      <xdr:col>81</xdr:col>
      <xdr:colOff>50800</xdr:colOff>
      <xdr:row>76</xdr:row>
      <xdr:rowOff>165684</xdr:rowOff>
    </xdr:to>
    <xdr:cxnSp macro="">
      <xdr:nvCxnSpPr>
        <xdr:cNvPr id="624" name="直線コネクタ 623"/>
        <xdr:cNvCxnSpPr/>
      </xdr:nvCxnSpPr>
      <xdr:spPr>
        <a:xfrm flipV="1">
          <a:off x="14592300" y="13177698"/>
          <a:ext cx="889000" cy="18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99937</xdr:rowOff>
    </xdr:from>
    <xdr:to>
      <xdr:col>81</xdr:col>
      <xdr:colOff>101600</xdr:colOff>
      <xdr:row>77</xdr:row>
      <xdr:rowOff>30087</xdr:rowOff>
    </xdr:to>
    <xdr:sp macro="" textlink="">
      <xdr:nvSpPr>
        <xdr:cNvPr id="625" name="フローチャート: 判断 624"/>
        <xdr:cNvSpPr/>
      </xdr:nvSpPr>
      <xdr:spPr>
        <a:xfrm>
          <a:off x="15430500" y="131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21214</xdr:rowOff>
    </xdr:from>
    <xdr:ext cx="534377" cy="259045"/>
    <xdr:sp macro="" textlink="">
      <xdr:nvSpPr>
        <xdr:cNvPr id="626" name="テキスト ボックス 625"/>
        <xdr:cNvSpPr txBox="1"/>
      </xdr:nvSpPr>
      <xdr:spPr>
        <a:xfrm>
          <a:off x="15214111" y="1322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165684</xdr:rowOff>
    </xdr:from>
    <xdr:to>
      <xdr:col>76</xdr:col>
      <xdr:colOff>114300</xdr:colOff>
      <xdr:row>77</xdr:row>
      <xdr:rowOff>11734</xdr:rowOff>
    </xdr:to>
    <xdr:cxnSp macro="">
      <xdr:nvCxnSpPr>
        <xdr:cNvPr id="627" name="直線コネクタ 626"/>
        <xdr:cNvCxnSpPr/>
      </xdr:nvCxnSpPr>
      <xdr:spPr>
        <a:xfrm flipV="1">
          <a:off x="13703300" y="13195884"/>
          <a:ext cx="889000" cy="1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102667</xdr:rowOff>
    </xdr:from>
    <xdr:to>
      <xdr:col>76</xdr:col>
      <xdr:colOff>165100</xdr:colOff>
      <xdr:row>77</xdr:row>
      <xdr:rowOff>32817</xdr:rowOff>
    </xdr:to>
    <xdr:sp macro="" textlink="">
      <xdr:nvSpPr>
        <xdr:cNvPr id="628" name="フローチャート: 判断 627"/>
        <xdr:cNvSpPr/>
      </xdr:nvSpPr>
      <xdr:spPr>
        <a:xfrm>
          <a:off x="14541500" y="131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49344</xdr:rowOff>
    </xdr:from>
    <xdr:ext cx="534377" cy="259045"/>
    <xdr:sp macro="" textlink="">
      <xdr:nvSpPr>
        <xdr:cNvPr id="629" name="テキスト ボックス 628"/>
        <xdr:cNvSpPr txBox="1"/>
      </xdr:nvSpPr>
      <xdr:spPr>
        <a:xfrm>
          <a:off x="14325111" y="1290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11734</xdr:rowOff>
    </xdr:from>
    <xdr:to>
      <xdr:col>71</xdr:col>
      <xdr:colOff>177800</xdr:colOff>
      <xdr:row>77</xdr:row>
      <xdr:rowOff>29248</xdr:rowOff>
    </xdr:to>
    <xdr:cxnSp macro="">
      <xdr:nvCxnSpPr>
        <xdr:cNvPr id="630" name="直線コネクタ 629"/>
        <xdr:cNvCxnSpPr/>
      </xdr:nvCxnSpPr>
      <xdr:spPr>
        <a:xfrm flipV="1">
          <a:off x="12814300" y="13213384"/>
          <a:ext cx="889000" cy="17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104826</xdr:rowOff>
    </xdr:from>
    <xdr:to>
      <xdr:col>72</xdr:col>
      <xdr:colOff>38100</xdr:colOff>
      <xdr:row>77</xdr:row>
      <xdr:rowOff>34976</xdr:rowOff>
    </xdr:to>
    <xdr:sp macro="" textlink="">
      <xdr:nvSpPr>
        <xdr:cNvPr id="631" name="フローチャート: 判断 630"/>
        <xdr:cNvSpPr/>
      </xdr:nvSpPr>
      <xdr:spPr>
        <a:xfrm>
          <a:off x="13652500" y="1313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51503</xdr:rowOff>
    </xdr:from>
    <xdr:ext cx="534377" cy="259045"/>
    <xdr:sp macro="" textlink="">
      <xdr:nvSpPr>
        <xdr:cNvPr id="632" name="テキスト ボックス 631"/>
        <xdr:cNvSpPr txBox="1"/>
      </xdr:nvSpPr>
      <xdr:spPr>
        <a:xfrm>
          <a:off x="13436111" y="1291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130417</xdr:rowOff>
    </xdr:from>
    <xdr:to>
      <xdr:col>67</xdr:col>
      <xdr:colOff>101600</xdr:colOff>
      <xdr:row>77</xdr:row>
      <xdr:rowOff>60567</xdr:rowOff>
    </xdr:to>
    <xdr:sp macro="" textlink="">
      <xdr:nvSpPr>
        <xdr:cNvPr id="633" name="フローチャート: 判断 632"/>
        <xdr:cNvSpPr/>
      </xdr:nvSpPr>
      <xdr:spPr>
        <a:xfrm>
          <a:off x="12763500" y="13160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77093</xdr:rowOff>
    </xdr:from>
    <xdr:ext cx="534377" cy="259045"/>
    <xdr:sp macro="" textlink="">
      <xdr:nvSpPr>
        <xdr:cNvPr id="634" name="テキスト ボックス 633"/>
        <xdr:cNvSpPr txBox="1"/>
      </xdr:nvSpPr>
      <xdr:spPr>
        <a:xfrm>
          <a:off x="12547111" y="1293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94235</xdr:rowOff>
    </xdr:from>
    <xdr:to>
      <xdr:col>85</xdr:col>
      <xdr:colOff>177800</xdr:colOff>
      <xdr:row>77</xdr:row>
      <xdr:rowOff>24385</xdr:rowOff>
    </xdr:to>
    <xdr:sp macro="" textlink="">
      <xdr:nvSpPr>
        <xdr:cNvPr id="640" name="楕円 639"/>
        <xdr:cNvSpPr/>
      </xdr:nvSpPr>
      <xdr:spPr>
        <a:xfrm>
          <a:off x="16268700" y="1312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117112</xdr:rowOff>
    </xdr:from>
    <xdr:ext cx="534377" cy="259045"/>
    <xdr:sp macro="" textlink="">
      <xdr:nvSpPr>
        <xdr:cNvPr id="641" name="公債費該当値テキスト"/>
        <xdr:cNvSpPr txBox="1"/>
      </xdr:nvSpPr>
      <xdr:spPr>
        <a:xfrm>
          <a:off x="16370300" y="1297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96698</xdr:rowOff>
    </xdr:from>
    <xdr:to>
      <xdr:col>81</xdr:col>
      <xdr:colOff>101600</xdr:colOff>
      <xdr:row>77</xdr:row>
      <xdr:rowOff>26848</xdr:rowOff>
    </xdr:to>
    <xdr:sp macro="" textlink="">
      <xdr:nvSpPr>
        <xdr:cNvPr id="642" name="楕円 641"/>
        <xdr:cNvSpPr/>
      </xdr:nvSpPr>
      <xdr:spPr>
        <a:xfrm>
          <a:off x="15430500" y="1312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43375</xdr:rowOff>
    </xdr:from>
    <xdr:ext cx="534377" cy="259045"/>
    <xdr:sp macro="" textlink="">
      <xdr:nvSpPr>
        <xdr:cNvPr id="643" name="テキスト ボックス 642"/>
        <xdr:cNvSpPr txBox="1"/>
      </xdr:nvSpPr>
      <xdr:spPr>
        <a:xfrm>
          <a:off x="15214111" y="1290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114884</xdr:rowOff>
    </xdr:from>
    <xdr:to>
      <xdr:col>76</xdr:col>
      <xdr:colOff>165100</xdr:colOff>
      <xdr:row>77</xdr:row>
      <xdr:rowOff>45034</xdr:rowOff>
    </xdr:to>
    <xdr:sp macro="" textlink="">
      <xdr:nvSpPr>
        <xdr:cNvPr id="644" name="楕円 643"/>
        <xdr:cNvSpPr/>
      </xdr:nvSpPr>
      <xdr:spPr>
        <a:xfrm>
          <a:off x="14541500" y="1314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36161</xdr:rowOff>
    </xdr:from>
    <xdr:ext cx="534377" cy="259045"/>
    <xdr:sp macro="" textlink="">
      <xdr:nvSpPr>
        <xdr:cNvPr id="645" name="テキスト ボックス 644"/>
        <xdr:cNvSpPr txBox="1"/>
      </xdr:nvSpPr>
      <xdr:spPr>
        <a:xfrm>
          <a:off x="14325111" y="1323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132384</xdr:rowOff>
    </xdr:from>
    <xdr:to>
      <xdr:col>72</xdr:col>
      <xdr:colOff>38100</xdr:colOff>
      <xdr:row>77</xdr:row>
      <xdr:rowOff>62534</xdr:rowOff>
    </xdr:to>
    <xdr:sp macro="" textlink="">
      <xdr:nvSpPr>
        <xdr:cNvPr id="646" name="楕円 645"/>
        <xdr:cNvSpPr/>
      </xdr:nvSpPr>
      <xdr:spPr>
        <a:xfrm>
          <a:off x="13652500" y="1316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53661</xdr:rowOff>
    </xdr:from>
    <xdr:ext cx="534377" cy="259045"/>
    <xdr:sp macro="" textlink="">
      <xdr:nvSpPr>
        <xdr:cNvPr id="647" name="テキスト ボックス 646"/>
        <xdr:cNvSpPr txBox="1"/>
      </xdr:nvSpPr>
      <xdr:spPr>
        <a:xfrm>
          <a:off x="13436111" y="1325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149898</xdr:rowOff>
    </xdr:from>
    <xdr:to>
      <xdr:col>67</xdr:col>
      <xdr:colOff>101600</xdr:colOff>
      <xdr:row>77</xdr:row>
      <xdr:rowOff>80048</xdr:rowOff>
    </xdr:to>
    <xdr:sp macro="" textlink="">
      <xdr:nvSpPr>
        <xdr:cNvPr id="648" name="楕円 647"/>
        <xdr:cNvSpPr/>
      </xdr:nvSpPr>
      <xdr:spPr>
        <a:xfrm>
          <a:off x="12763500" y="1318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71175</xdr:rowOff>
    </xdr:from>
    <xdr:ext cx="534377" cy="259045"/>
    <xdr:sp macro="" textlink="">
      <xdr:nvSpPr>
        <xdr:cNvPr id="649" name="テキスト ボックス 648"/>
        <xdr:cNvSpPr txBox="1"/>
      </xdr:nvSpPr>
      <xdr:spPr>
        <a:xfrm>
          <a:off x="12547111" y="13272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5" name="テキスト ボックス 66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7" name="テキスト ボックス 66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107111</xdr:rowOff>
    </xdr:from>
    <xdr:to>
      <xdr:col>85</xdr:col>
      <xdr:colOff>126364</xdr:colOff>
      <xdr:row>99</xdr:row>
      <xdr:rowOff>42811</xdr:rowOff>
    </xdr:to>
    <xdr:cxnSp macro="">
      <xdr:nvCxnSpPr>
        <xdr:cNvPr id="673" name="直線コネクタ 672"/>
        <xdr:cNvCxnSpPr/>
      </xdr:nvCxnSpPr>
      <xdr:spPr>
        <a:xfrm flipV="1">
          <a:off x="16317595" y="15709061"/>
          <a:ext cx="1269" cy="130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46638</xdr:rowOff>
    </xdr:from>
    <xdr:ext cx="378565" cy="259045"/>
    <xdr:sp macro="" textlink="">
      <xdr:nvSpPr>
        <xdr:cNvPr id="674" name="積立金最小値テキスト"/>
        <xdr:cNvSpPr txBox="1"/>
      </xdr:nvSpPr>
      <xdr:spPr>
        <a:xfrm>
          <a:off x="16370300" y="17020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42811</xdr:rowOff>
    </xdr:from>
    <xdr:to>
      <xdr:col>86</xdr:col>
      <xdr:colOff>25400</xdr:colOff>
      <xdr:row>99</xdr:row>
      <xdr:rowOff>42811</xdr:rowOff>
    </xdr:to>
    <xdr:cxnSp macro="">
      <xdr:nvCxnSpPr>
        <xdr:cNvPr id="675" name="直線コネクタ 674"/>
        <xdr:cNvCxnSpPr/>
      </xdr:nvCxnSpPr>
      <xdr:spPr>
        <a:xfrm>
          <a:off x="16230600" y="1701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53788</xdr:rowOff>
    </xdr:from>
    <xdr:ext cx="599010" cy="259045"/>
    <xdr:sp macro="" textlink="">
      <xdr:nvSpPr>
        <xdr:cNvPr id="676" name="積立金最大値テキスト"/>
        <xdr:cNvSpPr txBox="1"/>
      </xdr:nvSpPr>
      <xdr:spPr>
        <a:xfrm>
          <a:off x="16370300" y="15484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107111</xdr:rowOff>
    </xdr:from>
    <xdr:to>
      <xdr:col>86</xdr:col>
      <xdr:colOff>25400</xdr:colOff>
      <xdr:row>91</xdr:row>
      <xdr:rowOff>107111</xdr:rowOff>
    </xdr:to>
    <xdr:cxnSp macro="">
      <xdr:nvCxnSpPr>
        <xdr:cNvPr id="677" name="直線コネクタ 676"/>
        <xdr:cNvCxnSpPr/>
      </xdr:nvCxnSpPr>
      <xdr:spPr>
        <a:xfrm>
          <a:off x="16230600" y="15709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40297</xdr:rowOff>
    </xdr:from>
    <xdr:to>
      <xdr:col>85</xdr:col>
      <xdr:colOff>127000</xdr:colOff>
      <xdr:row>99</xdr:row>
      <xdr:rowOff>42329</xdr:rowOff>
    </xdr:to>
    <xdr:cxnSp macro="">
      <xdr:nvCxnSpPr>
        <xdr:cNvPr id="678" name="直線コネクタ 677"/>
        <xdr:cNvCxnSpPr/>
      </xdr:nvCxnSpPr>
      <xdr:spPr>
        <a:xfrm flipV="1">
          <a:off x="15481300" y="17013847"/>
          <a:ext cx="838200" cy="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30408</xdr:rowOff>
    </xdr:from>
    <xdr:ext cx="534377" cy="259045"/>
    <xdr:sp macro="" textlink="">
      <xdr:nvSpPr>
        <xdr:cNvPr id="679" name="積立金平均値テキスト"/>
        <xdr:cNvSpPr txBox="1"/>
      </xdr:nvSpPr>
      <xdr:spPr>
        <a:xfrm>
          <a:off x="16370300" y="166610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7531</xdr:rowOff>
    </xdr:from>
    <xdr:to>
      <xdr:col>85</xdr:col>
      <xdr:colOff>177800</xdr:colOff>
      <xdr:row>98</xdr:row>
      <xdr:rowOff>109131</xdr:rowOff>
    </xdr:to>
    <xdr:sp macro="" textlink="">
      <xdr:nvSpPr>
        <xdr:cNvPr id="680" name="フローチャート: 判断 679"/>
        <xdr:cNvSpPr/>
      </xdr:nvSpPr>
      <xdr:spPr>
        <a:xfrm>
          <a:off x="16268700" y="1680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42329</xdr:rowOff>
    </xdr:from>
    <xdr:to>
      <xdr:col>81</xdr:col>
      <xdr:colOff>50800</xdr:colOff>
      <xdr:row>99</xdr:row>
      <xdr:rowOff>42965</xdr:rowOff>
    </xdr:to>
    <xdr:cxnSp macro="">
      <xdr:nvCxnSpPr>
        <xdr:cNvPr id="681" name="直線コネクタ 680"/>
        <xdr:cNvCxnSpPr/>
      </xdr:nvCxnSpPr>
      <xdr:spPr>
        <a:xfrm flipV="1">
          <a:off x="14592300" y="17015879"/>
          <a:ext cx="889000" cy="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77242</xdr:rowOff>
    </xdr:from>
    <xdr:to>
      <xdr:col>81</xdr:col>
      <xdr:colOff>101600</xdr:colOff>
      <xdr:row>98</xdr:row>
      <xdr:rowOff>7392</xdr:rowOff>
    </xdr:to>
    <xdr:sp macro="" textlink="">
      <xdr:nvSpPr>
        <xdr:cNvPr id="682" name="フローチャート: 判断 681"/>
        <xdr:cNvSpPr/>
      </xdr:nvSpPr>
      <xdr:spPr>
        <a:xfrm>
          <a:off x="15430500" y="1670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23919</xdr:rowOff>
    </xdr:from>
    <xdr:ext cx="534377" cy="259045"/>
    <xdr:sp macro="" textlink="">
      <xdr:nvSpPr>
        <xdr:cNvPr id="683" name="テキスト ボックス 682"/>
        <xdr:cNvSpPr txBox="1"/>
      </xdr:nvSpPr>
      <xdr:spPr>
        <a:xfrm>
          <a:off x="15214111" y="164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42965</xdr:rowOff>
    </xdr:from>
    <xdr:to>
      <xdr:col>76</xdr:col>
      <xdr:colOff>114300</xdr:colOff>
      <xdr:row>99</xdr:row>
      <xdr:rowOff>43244</xdr:rowOff>
    </xdr:to>
    <xdr:cxnSp macro="">
      <xdr:nvCxnSpPr>
        <xdr:cNvPr id="684" name="直線コネクタ 683"/>
        <xdr:cNvCxnSpPr/>
      </xdr:nvCxnSpPr>
      <xdr:spPr>
        <a:xfrm flipV="1">
          <a:off x="13703300" y="17016515"/>
          <a:ext cx="889000" cy="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131559</xdr:rowOff>
    </xdr:from>
    <xdr:to>
      <xdr:col>76</xdr:col>
      <xdr:colOff>165100</xdr:colOff>
      <xdr:row>98</xdr:row>
      <xdr:rowOff>61709</xdr:rowOff>
    </xdr:to>
    <xdr:sp macro="" textlink="">
      <xdr:nvSpPr>
        <xdr:cNvPr id="685" name="フローチャート: 判断 684"/>
        <xdr:cNvSpPr/>
      </xdr:nvSpPr>
      <xdr:spPr>
        <a:xfrm>
          <a:off x="14541500" y="16762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78236</xdr:rowOff>
    </xdr:from>
    <xdr:ext cx="534377" cy="259045"/>
    <xdr:sp macro="" textlink="">
      <xdr:nvSpPr>
        <xdr:cNvPr id="686" name="テキスト ボックス 685"/>
        <xdr:cNvSpPr txBox="1"/>
      </xdr:nvSpPr>
      <xdr:spPr>
        <a:xfrm>
          <a:off x="14325111" y="1653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43244</xdr:rowOff>
    </xdr:from>
    <xdr:to>
      <xdr:col>71</xdr:col>
      <xdr:colOff>177800</xdr:colOff>
      <xdr:row>99</xdr:row>
      <xdr:rowOff>43802</xdr:rowOff>
    </xdr:to>
    <xdr:cxnSp macro="">
      <xdr:nvCxnSpPr>
        <xdr:cNvPr id="687" name="直線コネクタ 686"/>
        <xdr:cNvCxnSpPr/>
      </xdr:nvCxnSpPr>
      <xdr:spPr>
        <a:xfrm flipV="1">
          <a:off x="12814300" y="17016794"/>
          <a:ext cx="889000" cy="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158217</xdr:rowOff>
    </xdr:from>
    <xdr:to>
      <xdr:col>72</xdr:col>
      <xdr:colOff>38100</xdr:colOff>
      <xdr:row>98</xdr:row>
      <xdr:rowOff>88367</xdr:rowOff>
    </xdr:to>
    <xdr:sp macro="" textlink="">
      <xdr:nvSpPr>
        <xdr:cNvPr id="688" name="フローチャート: 判断 687"/>
        <xdr:cNvSpPr/>
      </xdr:nvSpPr>
      <xdr:spPr>
        <a:xfrm>
          <a:off x="13652500" y="1678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104894</xdr:rowOff>
    </xdr:from>
    <xdr:ext cx="534377" cy="259045"/>
    <xdr:sp macro="" textlink="">
      <xdr:nvSpPr>
        <xdr:cNvPr id="689" name="テキスト ボックス 688"/>
        <xdr:cNvSpPr txBox="1"/>
      </xdr:nvSpPr>
      <xdr:spPr>
        <a:xfrm>
          <a:off x="13436111" y="1656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157862</xdr:rowOff>
    </xdr:from>
    <xdr:to>
      <xdr:col>67</xdr:col>
      <xdr:colOff>101600</xdr:colOff>
      <xdr:row>98</xdr:row>
      <xdr:rowOff>88012</xdr:rowOff>
    </xdr:to>
    <xdr:sp macro="" textlink="">
      <xdr:nvSpPr>
        <xdr:cNvPr id="690" name="フローチャート: 判断 689"/>
        <xdr:cNvSpPr/>
      </xdr:nvSpPr>
      <xdr:spPr>
        <a:xfrm>
          <a:off x="127635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104539</xdr:rowOff>
    </xdr:from>
    <xdr:ext cx="534377" cy="259045"/>
    <xdr:sp macro="" textlink="">
      <xdr:nvSpPr>
        <xdr:cNvPr id="691" name="テキスト ボックス 690"/>
        <xdr:cNvSpPr txBox="1"/>
      </xdr:nvSpPr>
      <xdr:spPr>
        <a:xfrm>
          <a:off x="12547111" y="1656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160947</xdr:rowOff>
    </xdr:from>
    <xdr:to>
      <xdr:col>85</xdr:col>
      <xdr:colOff>177800</xdr:colOff>
      <xdr:row>99</xdr:row>
      <xdr:rowOff>91097</xdr:rowOff>
    </xdr:to>
    <xdr:sp macro="" textlink="">
      <xdr:nvSpPr>
        <xdr:cNvPr id="697" name="楕円 696"/>
        <xdr:cNvSpPr/>
      </xdr:nvSpPr>
      <xdr:spPr>
        <a:xfrm>
          <a:off x="16268700" y="1696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75874</xdr:rowOff>
    </xdr:from>
    <xdr:ext cx="378565" cy="259045"/>
    <xdr:sp macro="" textlink="">
      <xdr:nvSpPr>
        <xdr:cNvPr id="698" name="積立金該当値テキスト"/>
        <xdr:cNvSpPr txBox="1"/>
      </xdr:nvSpPr>
      <xdr:spPr>
        <a:xfrm>
          <a:off x="16370300" y="168779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162979</xdr:rowOff>
    </xdr:from>
    <xdr:to>
      <xdr:col>81</xdr:col>
      <xdr:colOff>101600</xdr:colOff>
      <xdr:row>99</xdr:row>
      <xdr:rowOff>93129</xdr:rowOff>
    </xdr:to>
    <xdr:sp macro="" textlink="">
      <xdr:nvSpPr>
        <xdr:cNvPr id="699" name="楕円 698"/>
        <xdr:cNvSpPr/>
      </xdr:nvSpPr>
      <xdr:spPr>
        <a:xfrm>
          <a:off x="15430500" y="16965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84256</xdr:rowOff>
    </xdr:from>
    <xdr:ext cx="378565" cy="259045"/>
    <xdr:sp macro="" textlink="">
      <xdr:nvSpPr>
        <xdr:cNvPr id="700" name="テキスト ボックス 699"/>
        <xdr:cNvSpPr txBox="1"/>
      </xdr:nvSpPr>
      <xdr:spPr>
        <a:xfrm>
          <a:off x="15292017" y="17057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163615</xdr:rowOff>
    </xdr:from>
    <xdr:to>
      <xdr:col>76</xdr:col>
      <xdr:colOff>165100</xdr:colOff>
      <xdr:row>99</xdr:row>
      <xdr:rowOff>93765</xdr:rowOff>
    </xdr:to>
    <xdr:sp macro="" textlink="">
      <xdr:nvSpPr>
        <xdr:cNvPr id="701" name="楕円 700"/>
        <xdr:cNvSpPr/>
      </xdr:nvSpPr>
      <xdr:spPr>
        <a:xfrm>
          <a:off x="14541500" y="1696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84892</xdr:rowOff>
    </xdr:from>
    <xdr:ext cx="378565" cy="259045"/>
    <xdr:sp macro="" textlink="">
      <xdr:nvSpPr>
        <xdr:cNvPr id="702" name="テキスト ボックス 701"/>
        <xdr:cNvSpPr txBox="1"/>
      </xdr:nvSpPr>
      <xdr:spPr>
        <a:xfrm>
          <a:off x="14403017" y="17058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163894</xdr:rowOff>
    </xdr:from>
    <xdr:to>
      <xdr:col>72</xdr:col>
      <xdr:colOff>38100</xdr:colOff>
      <xdr:row>99</xdr:row>
      <xdr:rowOff>94044</xdr:rowOff>
    </xdr:to>
    <xdr:sp macro="" textlink="">
      <xdr:nvSpPr>
        <xdr:cNvPr id="703" name="楕円 702"/>
        <xdr:cNvSpPr/>
      </xdr:nvSpPr>
      <xdr:spPr>
        <a:xfrm>
          <a:off x="13652500" y="1696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99</xdr:row>
      <xdr:rowOff>85171</xdr:rowOff>
    </xdr:from>
    <xdr:ext cx="313932" cy="259045"/>
    <xdr:sp macro="" textlink="">
      <xdr:nvSpPr>
        <xdr:cNvPr id="704" name="テキスト ボックス 703"/>
        <xdr:cNvSpPr txBox="1"/>
      </xdr:nvSpPr>
      <xdr:spPr>
        <a:xfrm>
          <a:off x="13546333" y="170587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164452</xdr:rowOff>
    </xdr:from>
    <xdr:to>
      <xdr:col>67</xdr:col>
      <xdr:colOff>101600</xdr:colOff>
      <xdr:row>99</xdr:row>
      <xdr:rowOff>94602</xdr:rowOff>
    </xdr:to>
    <xdr:sp macro="" textlink="">
      <xdr:nvSpPr>
        <xdr:cNvPr id="705" name="楕円 704"/>
        <xdr:cNvSpPr/>
      </xdr:nvSpPr>
      <xdr:spPr>
        <a:xfrm>
          <a:off x="12763500" y="1696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99</xdr:row>
      <xdr:rowOff>85729</xdr:rowOff>
    </xdr:from>
    <xdr:ext cx="313932" cy="259045"/>
    <xdr:sp macro="" textlink="">
      <xdr:nvSpPr>
        <xdr:cNvPr id="706" name="テキスト ボックス 705"/>
        <xdr:cNvSpPr txBox="1"/>
      </xdr:nvSpPr>
      <xdr:spPr>
        <a:xfrm>
          <a:off x="12657333" y="170592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7" name="直線コネクタ 716"/>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8" name="テキスト ボックス 717"/>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1" name="直線コネクタ 720"/>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2" name="テキスト ボックス 721"/>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107010</xdr:rowOff>
    </xdr:from>
    <xdr:to>
      <xdr:col>116</xdr:col>
      <xdr:colOff>62864</xdr:colOff>
      <xdr:row>38</xdr:row>
      <xdr:rowOff>25400</xdr:rowOff>
    </xdr:to>
    <xdr:cxnSp macro="">
      <xdr:nvCxnSpPr>
        <xdr:cNvPr id="726" name="直線コネクタ 725"/>
        <xdr:cNvCxnSpPr/>
      </xdr:nvCxnSpPr>
      <xdr:spPr>
        <a:xfrm flipV="1">
          <a:off x="22159595" y="5250510"/>
          <a:ext cx="1269" cy="1289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7"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8" name="直線コネクタ 727"/>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53687</xdr:rowOff>
    </xdr:from>
    <xdr:ext cx="534377" cy="259045"/>
    <xdr:sp macro="" textlink="">
      <xdr:nvSpPr>
        <xdr:cNvPr id="729" name="投資及び出資金最大値テキスト"/>
        <xdr:cNvSpPr txBox="1"/>
      </xdr:nvSpPr>
      <xdr:spPr>
        <a:xfrm>
          <a:off x="22212300" y="502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107010</xdr:rowOff>
    </xdr:from>
    <xdr:to>
      <xdr:col>116</xdr:col>
      <xdr:colOff>152400</xdr:colOff>
      <xdr:row>30</xdr:row>
      <xdr:rowOff>107010</xdr:rowOff>
    </xdr:to>
    <xdr:cxnSp macro="">
      <xdr:nvCxnSpPr>
        <xdr:cNvPr id="730" name="直線コネクタ 729"/>
        <xdr:cNvCxnSpPr/>
      </xdr:nvCxnSpPr>
      <xdr:spPr>
        <a:xfrm>
          <a:off x="22072600" y="5250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1" name="直線コネクタ 730"/>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82345</xdr:rowOff>
    </xdr:from>
    <xdr:ext cx="469744" cy="259045"/>
    <xdr:sp macro="" textlink="">
      <xdr:nvSpPr>
        <xdr:cNvPr id="732" name="投資及び出資金平均値テキスト"/>
        <xdr:cNvSpPr txBox="1"/>
      </xdr:nvSpPr>
      <xdr:spPr>
        <a:xfrm>
          <a:off x="22212300" y="6254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59468</xdr:rowOff>
    </xdr:from>
    <xdr:to>
      <xdr:col>116</xdr:col>
      <xdr:colOff>114300</xdr:colOff>
      <xdr:row>37</xdr:row>
      <xdr:rowOff>161068</xdr:rowOff>
    </xdr:to>
    <xdr:sp macro="" textlink="">
      <xdr:nvSpPr>
        <xdr:cNvPr id="733" name="フローチャート: 判断 732"/>
        <xdr:cNvSpPr/>
      </xdr:nvSpPr>
      <xdr:spPr>
        <a:xfrm>
          <a:off x="22110700" y="640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4" name="直線コネクタ 733"/>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80728</xdr:rowOff>
    </xdr:from>
    <xdr:to>
      <xdr:col>112</xdr:col>
      <xdr:colOff>38100</xdr:colOff>
      <xdr:row>38</xdr:row>
      <xdr:rowOff>10878</xdr:rowOff>
    </xdr:to>
    <xdr:sp macro="" textlink="">
      <xdr:nvSpPr>
        <xdr:cNvPr id="735" name="フローチャート: 判断 734"/>
        <xdr:cNvSpPr/>
      </xdr:nvSpPr>
      <xdr:spPr>
        <a:xfrm>
          <a:off x="21272500" y="6424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27405</xdr:rowOff>
    </xdr:from>
    <xdr:ext cx="469744" cy="259045"/>
    <xdr:sp macro="" textlink="">
      <xdr:nvSpPr>
        <xdr:cNvPr id="736" name="テキスト ボックス 735"/>
        <xdr:cNvSpPr txBox="1"/>
      </xdr:nvSpPr>
      <xdr:spPr>
        <a:xfrm>
          <a:off x="21088428" y="6199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7" name="直線コネクタ 736"/>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84499</xdr:rowOff>
    </xdr:from>
    <xdr:to>
      <xdr:col>107</xdr:col>
      <xdr:colOff>101600</xdr:colOff>
      <xdr:row>38</xdr:row>
      <xdr:rowOff>14649</xdr:rowOff>
    </xdr:to>
    <xdr:sp macro="" textlink="">
      <xdr:nvSpPr>
        <xdr:cNvPr id="738" name="フローチャート: 判断 737"/>
        <xdr:cNvSpPr/>
      </xdr:nvSpPr>
      <xdr:spPr>
        <a:xfrm>
          <a:off x="20383500" y="642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31176</xdr:rowOff>
    </xdr:from>
    <xdr:ext cx="469744" cy="259045"/>
    <xdr:sp macro="" textlink="">
      <xdr:nvSpPr>
        <xdr:cNvPr id="739" name="テキスト ボックス 738"/>
        <xdr:cNvSpPr txBox="1"/>
      </xdr:nvSpPr>
      <xdr:spPr>
        <a:xfrm>
          <a:off x="20199428" y="6203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0" name="直線コネクタ 739"/>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96272</xdr:rowOff>
    </xdr:from>
    <xdr:to>
      <xdr:col>102</xdr:col>
      <xdr:colOff>165100</xdr:colOff>
      <xdr:row>38</xdr:row>
      <xdr:rowOff>26422</xdr:rowOff>
    </xdr:to>
    <xdr:sp macro="" textlink="">
      <xdr:nvSpPr>
        <xdr:cNvPr id="741" name="フローチャート: 判断 740"/>
        <xdr:cNvSpPr/>
      </xdr:nvSpPr>
      <xdr:spPr>
        <a:xfrm>
          <a:off x="19494500" y="6439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42949</xdr:rowOff>
    </xdr:from>
    <xdr:ext cx="378565" cy="259045"/>
    <xdr:sp macro="" textlink="">
      <xdr:nvSpPr>
        <xdr:cNvPr id="742" name="テキスト ボックス 741"/>
        <xdr:cNvSpPr txBox="1"/>
      </xdr:nvSpPr>
      <xdr:spPr>
        <a:xfrm>
          <a:off x="19356017" y="6215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110960</xdr:rowOff>
    </xdr:from>
    <xdr:to>
      <xdr:col>98</xdr:col>
      <xdr:colOff>38100</xdr:colOff>
      <xdr:row>38</xdr:row>
      <xdr:rowOff>41110</xdr:rowOff>
    </xdr:to>
    <xdr:sp macro="" textlink="">
      <xdr:nvSpPr>
        <xdr:cNvPr id="743" name="フローチャート: 判断 742"/>
        <xdr:cNvSpPr/>
      </xdr:nvSpPr>
      <xdr:spPr>
        <a:xfrm>
          <a:off x="18605500" y="645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57637</xdr:rowOff>
    </xdr:from>
    <xdr:ext cx="378565" cy="259045"/>
    <xdr:sp macro="" textlink="">
      <xdr:nvSpPr>
        <xdr:cNvPr id="744" name="テキスト ボックス 743"/>
        <xdr:cNvSpPr txBox="1"/>
      </xdr:nvSpPr>
      <xdr:spPr>
        <a:xfrm>
          <a:off x="18467017" y="6229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0" name="楕円 749"/>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51" name="投資及び出資金該当値テキスト"/>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2" name="楕円 751"/>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3" name="テキスト ボックス 752"/>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4" name="楕円 753"/>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5" name="テキスト ボックス 754"/>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6" name="楕円 755"/>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7" name="テキスト ボックス 756"/>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8" name="楕円 757"/>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9" name="テキスト ボックス 758"/>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0" name="直線コネクタ 76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1" name="テキスト ボックス 77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2" name="直線コネクタ 77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3" name="テキスト ボックス 77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4" name="直線コネクタ 77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5" name="テキスト ボックス 77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6" name="直線コネクタ 77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7" name="テキスト ボックス 77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158811</xdr:rowOff>
    </xdr:from>
    <xdr:to>
      <xdr:col>116</xdr:col>
      <xdr:colOff>62864</xdr:colOff>
      <xdr:row>58</xdr:row>
      <xdr:rowOff>139700</xdr:rowOff>
    </xdr:to>
    <xdr:cxnSp macro="">
      <xdr:nvCxnSpPr>
        <xdr:cNvPr id="781" name="直線コネクタ 780"/>
        <xdr:cNvCxnSpPr/>
      </xdr:nvCxnSpPr>
      <xdr:spPr>
        <a:xfrm flipV="1">
          <a:off x="22159595" y="8902761"/>
          <a:ext cx="1269" cy="1181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3" name="直線コネクタ 78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105488</xdr:rowOff>
    </xdr:from>
    <xdr:ext cx="534377" cy="259045"/>
    <xdr:sp macro="" textlink="">
      <xdr:nvSpPr>
        <xdr:cNvPr id="784" name="貸付金最大値テキスト"/>
        <xdr:cNvSpPr txBox="1"/>
      </xdr:nvSpPr>
      <xdr:spPr>
        <a:xfrm>
          <a:off x="22212300" y="867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158811</xdr:rowOff>
    </xdr:from>
    <xdr:to>
      <xdr:col>116</xdr:col>
      <xdr:colOff>152400</xdr:colOff>
      <xdr:row>51</xdr:row>
      <xdr:rowOff>158811</xdr:rowOff>
    </xdr:to>
    <xdr:cxnSp macro="">
      <xdr:nvCxnSpPr>
        <xdr:cNvPr id="785" name="直線コネクタ 784"/>
        <xdr:cNvCxnSpPr/>
      </xdr:nvCxnSpPr>
      <xdr:spPr>
        <a:xfrm>
          <a:off x="22072600" y="890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6" name="直線コネクタ 785"/>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50284</xdr:rowOff>
    </xdr:from>
    <xdr:ext cx="469744" cy="259045"/>
    <xdr:sp macro="" textlink="">
      <xdr:nvSpPr>
        <xdr:cNvPr id="787" name="貸付金平均値テキスト"/>
        <xdr:cNvSpPr txBox="1"/>
      </xdr:nvSpPr>
      <xdr:spPr>
        <a:xfrm>
          <a:off x="22212300" y="9822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27407</xdr:rowOff>
    </xdr:from>
    <xdr:to>
      <xdr:col>116</xdr:col>
      <xdr:colOff>114300</xdr:colOff>
      <xdr:row>58</xdr:row>
      <xdr:rowOff>129007</xdr:rowOff>
    </xdr:to>
    <xdr:sp macro="" textlink="">
      <xdr:nvSpPr>
        <xdr:cNvPr id="788" name="フローチャート: 判断 787"/>
        <xdr:cNvSpPr/>
      </xdr:nvSpPr>
      <xdr:spPr>
        <a:xfrm>
          <a:off x="22110700" y="997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89" name="直線コネクタ 788"/>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25806</xdr:rowOff>
    </xdr:from>
    <xdr:to>
      <xdr:col>112</xdr:col>
      <xdr:colOff>38100</xdr:colOff>
      <xdr:row>58</xdr:row>
      <xdr:rowOff>127406</xdr:rowOff>
    </xdr:to>
    <xdr:sp macro="" textlink="">
      <xdr:nvSpPr>
        <xdr:cNvPr id="790" name="フローチャート: 判断 789"/>
        <xdr:cNvSpPr/>
      </xdr:nvSpPr>
      <xdr:spPr>
        <a:xfrm>
          <a:off x="21272500" y="99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143933</xdr:rowOff>
    </xdr:from>
    <xdr:ext cx="469744" cy="259045"/>
    <xdr:sp macro="" textlink="">
      <xdr:nvSpPr>
        <xdr:cNvPr id="791" name="テキスト ボックス 790"/>
        <xdr:cNvSpPr txBox="1"/>
      </xdr:nvSpPr>
      <xdr:spPr>
        <a:xfrm>
          <a:off x="21088428" y="974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2" name="直線コネクタ 791"/>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26401</xdr:rowOff>
    </xdr:from>
    <xdr:to>
      <xdr:col>107</xdr:col>
      <xdr:colOff>101600</xdr:colOff>
      <xdr:row>58</xdr:row>
      <xdr:rowOff>128001</xdr:rowOff>
    </xdr:to>
    <xdr:sp macro="" textlink="">
      <xdr:nvSpPr>
        <xdr:cNvPr id="793" name="フローチャート: 判断 792"/>
        <xdr:cNvSpPr/>
      </xdr:nvSpPr>
      <xdr:spPr>
        <a:xfrm>
          <a:off x="203835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144528</xdr:rowOff>
    </xdr:from>
    <xdr:ext cx="469744" cy="259045"/>
    <xdr:sp macro="" textlink="">
      <xdr:nvSpPr>
        <xdr:cNvPr id="794" name="テキスト ボックス 793"/>
        <xdr:cNvSpPr txBox="1"/>
      </xdr:nvSpPr>
      <xdr:spPr>
        <a:xfrm>
          <a:off x="20199428" y="974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5" name="直線コネクタ 794"/>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18994</xdr:rowOff>
    </xdr:from>
    <xdr:to>
      <xdr:col>102</xdr:col>
      <xdr:colOff>165100</xdr:colOff>
      <xdr:row>58</xdr:row>
      <xdr:rowOff>120594</xdr:rowOff>
    </xdr:to>
    <xdr:sp macro="" textlink="">
      <xdr:nvSpPr>
        <xdr:cNvPr id="796" name="フローチャート: 判断 795"/>
        <xdr:cNvSpPr/>
      </xdr:nvSpPr>
      <xdr:spPr>
        <a:xfrm>
          <a:off x="19494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137121</xdr:rowOff>
    </xdr:from>
    <xdr:ext cx="469744" cy="259045"/>
    <xdr:sp macro="" textlink="">
      <xdr:nvSpPr>
        <xdr:cNvPr id="797" name="テキスト ボックス 796"/>
        <xdr:cNvSpPr txBox="1"/>
      </xdr:nvSpPr>
      <xdr:spPr>
        <a:xfrm>
          <a:off x="19310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33944</xdr:rowOff>
    </xdr:from>
    <xdr:to>
      <xdr:col>98</xdr:col>
      <xdr:colOff>38100</xdr:colOff>
      <xdr:row>58</xdr:row>
      <xdr:rowOff>135544</xdr:rowOff>
    </xdr:to>
    <xdr:sp macro="" textlink="">
      <xdr:nvSpPr>
        <xdr:cNvPr id="798" name="フローチャート: 判断 797"/>
        <xdr:cNvSpPr/>
      </xdr:nvSpPr>
      <xdr:spPr>
        <a:xfrm>
          <a:off x="18605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152071</xdr:rowOff>
    </xdr:from>
    <xdr:ext cx="469744" cy="259045"/>
    <xdr:sp macro="" textlink="">
      <xdr:nvSpPr>
        <xdr:cNvPr id="799" name="テキスト ボックス 798"/>
        <xdr:cNvSpPr txBox="1"/>
      </xdr:nvSpPr>
      <xdr:spPr>
        <a:xfrm>
          <a:off x="18421428"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5" name="楕円 804"/>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5834</xdr:rowOff>
    </xdr:from>
    <xdr:ext cx="249299" cy="259045"/>
    <xdr:sp macro="" textlink="">
      <xdr:nvSpPr>
        <xdr:cNvPr id="806" name="貸付金該当値テキスト"/>
        <xdr:cNvSpPr txBox="1"/>
      </xdr:nvSpPr>
      <xdr:spPr>
        <a:xfrm>
          <a:off x="22212300" y="99499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7" name="楕円 806"/>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8" name="テキスト ボックス 807"/>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09" name="楕円 808"/>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0" name="テキスト ボックス 809"/>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1" name="楕円 810"/>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2" name="テキスト ボックス 811"/>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3" name="楕円 812"/>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4" name="テキスト ボックス 813"/>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5" name="テキスト ボックス 82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6" name="直線コネクタ 825"/>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7" name="テキスト ボックス 826"/>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8" name="直線コネクタ 827"/>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9" name="テキスト ボックス 828"/>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0" name="直線コネクタ 829"/>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1" name="テキスト ボックス 830"/>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2" name="直線コネクタ 831"/>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3" name="テキスト ボックス 832"/>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4" name="直線コネクタ 83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5" name="テキスト ボックス 83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108314</xdr:rowOff>
    </xdr:from>
    <xdr:to>
      <xdr:col>116</xdr:col>
      <xdr:colOff>62864</xdr:colOff>
      <xdr:row>78</xdr:row>
      <xdr:rowOff>85088</xdr:rowOff>
    </xdr:to>
    <xdr:cxnSp macro="">
      <xdr:nvCxnSpPr>
        <xdr:cNvPr id="837" name="直線コネクタ 836"/>
        <xdr:cNvCxnSpPr/>
      </xdr:nvCxnSpPr>
      <xdr:spPr>
        <a:xfrm flipV="1">
          <a:off x="22159595" y="12281264"/>
          <a:ext cx="1269" cy="117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88915</xdr:rowOff>
    </xdr:from>
    <xdr:ext cx="534377" cy="259045"/>
    <xdr:sp macro="" textlink="">
      <xdr:nvSpPr>
        <xdr:cNvPr id="838" name="繰出金最小値テキスト"/>
        <xdr:cNvSpPr txBox="1"/>
      </xdr:nvSpPr>
      <xdr:spPr>
        <a:xfrm>
          <a:off x="22212300" y="1346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85088</xdr:rowOff>
    </xdr:from>
    <xdr:to>
      <xdr:col>116</xdr:col>
      <xdr:colOff>152400</xdr:colOff>
      <xdr:row>78</xdr:row>
      <xdr:rowOff>85088</xdr:rowOff>
    </xdr:to>
    <xdr:cxnSp macro="">
      <xdr:nvCxnSpPr>
        <xdr:cNvPr id="839" name="直線コネクタ 838"/>
        <xdr:cNvCxnSpPr/>
      </xdr:nvCxnSpPr>
      <xdr:spPr>
        <a:xfrm>
          <a:off x="22072600" y="1345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54991</xdr:rowOff>
    </xdr:from>
    <xdr:ext cx="534377" cy="259045"/>
    <xdr:sp macro="" textlink="">
      <xdr:nvSpPr>
        <xdr:cNvPr id="840" name="繰出金最大値テキスト"/>
        <xdr:cNvSpPr txBox="1"/>
      </xdr:nvSpPr>
      <xdr:spPr>
        <a:xfrm>
          <a:off x="22212300" y="1205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108314</xdr:rowOff>
    </xdr:from>
    <xdr:to>
      <xdr:col>116</xdr:col>
      <xdr:colOff>152400</xdr:colOff>
      <xdr:row>71</xdr:row>
      <xdr:rowOff>108314</xdr:rowOff>
    </xdr:to>
    <xdr:cxnSp macro="">
      <xdr:nvCxnSpPr>
        <xdr:cNvPr id="841" name="直線コネクタ 840"/>
        <xdr:cNvCxnSpPr/>
      </xdr:nvCxnSpPr>
      <xdr:spPr>
        <a:xfrm>
          <a:off x="22072600" y="1228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69840</xdr:rowOff>
    </xdr:from>
    <xdr:to>
      <xdr:col>116</xdr:col>
      <xdr:colOff>63500</xdr:colOff>
      <xdr:row>75</xdr:row>
      <xdr:rowOff>139860</xdr:rowOff>
    </xdr:to>
    <xdr:cxnSp macro="">
      <xdr:nvCxnSpPr>
        <xdr:cNvPr id="842" name="直線コネクタ 841"/>
        <xdr:cNvCxnSpPr/>
      </xdr:nvCxnSpPr>
      <xdr:spPr>
        <a:xfrm flipV="1">
          <a:off x="21323300" y="12928590"/>
          <a:ext cx="838200" cy="7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148114</xdr:rowOff>
    </xdr:from>
    <xdr:ext cx="534377" cy="259045"/>
    <xdr:sp macro="" textlink="">
      <xdr:nvSpPr>
        <xdr:cNvPr id="843" name="繰出金平均値テキスト"/>
        <xdr:cNvSpPr txBox="1"/>
      </xdr:nvSpPr>
      <xdr:spPr>
        <a:xfrm>
          <a:off x="22212300" y="13006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169687</xdr:rowOff>
    </xdr:from>
    <xdr:to>
      <xdr:col>116</xdr:col>
      <xdr:colOff>114300</xdr:colOff>
      <xdr:row>76</xdr:row>
      <xdr:rowOff>99837</xdr:rowOff>
    </xdr:to>
    <xdr:sp macro="" textlink="">
      <xdr:nvSpPr>
        <xdr:cNvPr id="844" name="フローチャート: 判断 843"/>
        <xdr:cNvSpPr/>
      </xdr:nvSpPr>
      <xdr:spPr>
        <a:xfrm>
          <a:off x="221107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139860</xdr:rowOff>
    </xdr:from>
    <xdr:to>
      <xdr:col>111</xdr:col>
      <xdr:colOff>177800</xdr:colOff>
      <xdr:row>76</xdr:row>
      <xdr:rowOff>33378</xdr:rowOff>
    </xdr:to>
    <xdr:cxnSp macro="">
      <xdr:nvCxnSpPr>
        <xdr:cNvPr id="845" name="直線コネクタ 844"/>
        <xdr:cNvCxnSpPr/>
      </xdr:nvCxnSpPr>
      <xdr:spPr>
        <a:xfrm flipV="1">
          <a:off x="20434300" y="12998610"/>
          <a:ext cx="889000" cy="6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138437</xdr:rowOff>
    </xdr:from>
    <xdr:to>
      <xdr:col>112</xdr:col>
      <xdr:colOff>38100</xdr:colOff>
      <xdr:row>76</xdr:row>
      <xdr:rowOff>68588</xdr:rowOff>
    </xdr:to>
    <xdr:sp macro="" textlink="">
      <xdr:nvSpPr>
        <xdr:cNvPr id="846" name="フローチャート: 判断 845"/>
        <xdr:cNvSpPr/>
      </xdr:nvSpPr>
      <xdr:spPr>
        <a:xfrm>
          <a:off x="21272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59715</xdr:rowOff>
    </xdr:from>
    <xdr:ext cx="534377" cy="259045"/>
    <xdr:sp macro="" textlink="">
      <xdr:nvSpPr>
        <xdr:cNvPr id="847" name="テキスト ボックス 846"/>
        <xdr:cNvSpPr txBox="1"/>
      </xdr:nvSpPr>
      <xdr:spPr>
        <a:xfrm>
          <a:off x="21056111" y="1308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29446</xdr:rowOff>
    </xdr:from>
    <xdr:to>
      <xdr:col>107</xdr:col>
      <xdr:colOff>50800</xdr:colOff>
      <xdr:row>76</xdr:row>
      <xdr:rowOff>33378</xdr:rowOff>
    </xdr:to>
    <xdr:cxnSp macro="">
      <xdr:nvCxnSpPr>
        <xdr:cNvPr id="848" name="直線コネクタ 847"/>
        <xdr:cNvCxnSpPr/>
      </xdr:nvCxnSpPr>
      <xdr:spPr>
        <a:xfrm>
          <a:off x="19545300" y="13059646"/>
          <a:ext cx="889000" cy="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98616</xdr:rowOff>
    </xdr:from>
    <xdr:to>
      <xdr:col>107</xdr:col>
      <xdr:colOff>101600</xdr:colOff>
      <xdr:row>76</xdr:row>
      <xdr:rowOff>28766</xdr:rowOff>
    </xdr:to>
    <xdr:sp macro="" textlink="">
      <xdr:nvSpPr>
        <xdr:cNvPr id="849" name="フローチャート: 判断 848"/>
        <xdr:cNvSpPr/>
      </xdr:nvSpPr>
      <xdr:spPr>
        <a:xfrm>
          <a:off x="20383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45293</xdr:rowOff>
    </xdr:from>
    <xdr:ext cx="534377" cy="259045"/>
    <xdr:sp macro="" textlink="">
      <xdr:nvSpPr>
        <xdr:cNvPr id="850" name="テキスト ボックス 849"/>
        <xdr:cNvSpPr txBox="1"/>
      </xdr:nvSpPr>
      <xdr:spPr>
        <a:xfrm>
          <a:off x="20167111" y="1273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11044</xdr:rowOff>
    </xdr:from>
    <xdr:to>
      <xdr:col>102</xdr:col>
      <xdr:colOff>114300</xdr:colOff>
      <xdr:row>76</xdr:row>
      <xdr:rowOff>29446</xdr:rowOff>
    </xdr:to>
    <xdr:cxnSp macro="">
      <xdr:nvCxnSpPr>
        <xdr:cNvPr id="851" name="直線コネクタ 850"/>
        <xdr:cNvCxnSpPr/>
      </xdr:nvCxnSpPr>
      <xdr:spPr>
        <a:xfrm>
          <a:off x="18656300" y="13041244"/>
          <a:ext cx="889000" cy="1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99164</xdr:rowOff>
    </xdr:from>
    <xdr:to>
      <xdr:col>102</xdr:col>
      <xdr:colOff>165100</xdr:colOff>
      <xdr:row>76</xdr:row>
      <xdr:rowOff>29314</xdr:rowOff>
    </xdr:to>
    <xdr:sp macro="" textlink="">
      <xdr:nvSpPr>
        <xdr:cNvPr id="852" name="フローチャート: 判断 851"/>
        <xdr:cNvSpPr/>
      </xdr:nvSpPr>
      <xdr:spPr>
        <a:xfrm>
          <a:off x="19494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45841</xdr:rowOff>
    </xdr:from>
    <xdr:ext cx="534377" cy="259045"/>
    <xdr:sp macro="" textlink="">
      <xdr:nvSpPr>
        <xdr:cNvPr id="853" name="テキスト ボックス 852"/>
        <xdr:cNvSpPr txBox="1"/>
      </xdr:nvSpPr>
      <xdr:spPr>
        <a:xfrm>
          <a:off x="19278111" y="1273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95164</xdr:rowOff>
    </xdr:from>
    <xdr:to>
      <xdr:col>98</xdr:col>
      <xdr:colOff>38100</xdr:colOff>
      <xdr:row>76</xdr:row>
      <xdr:rowOff>25313</xdr:rowOff>
    </xdr:to>
    <xdr:sp macro="" textlink="">
      <xdr:nvSpPr>
        <xdr:cNvPr id="854" name="フローチャート: 判断 853"/>
        <xdr:cNvSpPr/>
      </xdr:nvSpPr>
      <xdr:spPr>
        <a:xfrm>
          <a:off x="18605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41841</xdr:rowOff>
    </xdr:from>
    <xdr:ext cx="534377" cy="259045"/>
    <xdr:sp macro="" textlink="">
      <xdr:nvSpPr>
        <xdr:cNvPr id="855" name="テキスト ボックス 854"/>
        <xdr:cNvSpPr txBox="1"/>
      </xdr:nvSpPr>
      <xdr:spPr>
        <a:xfrm>
          <a:off x="18389111" y="1272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6" name="テキスト ボックス 85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7" name="テキスト ボックス 85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8" name="テキスト ボックス 85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9" name="テキスト ボックス 85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0" name="テキスト ボックス 85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19040</xdr:rowOff>
    </xdr:from>
    <xdr:to>
      <xdr:col>116</xdr:col>
      <xdr:colOff>114300</xdr:colOff>
      <xdr:row>75</xdr:row>
      <xdr:rowOff>120640</xdr:rowOff>
    </xdr:to>
    <xdr:sp macro="" textlink="">
      <xdr:nvSpPr>
        <xdr:cNvPr id="861" name="楕円 860"/>
        <xdr:cNvSpPr/>
      </xdr:nvSpPr>
      <xdr:spPr>
        <a:xfrm>
          <a:off x="22110700" y="1287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41917</xdr:rowOff>
    </xdr:from>
    <xdr:ext cx="534377" cy="259045"/>
    <xdr:sp macro="" textlink="">
      <xdr:nvSpPr>
        <xdr:cNvPr id="862" name="繰出金該当値テキスト"/>
        <xdr:cNvSpPr txBox="1"/>
      </xdr:nvSpPr>
      <xdr:spPr>
        <a:xfrm>
          <a:off x="22212300" y="1272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89060</xdr:rowOff>
    </xdr:from>
    <xdr:to>
      <xdr:col>112</xdr:col>
      <xdr:colOff>38100</xdr:colOff>
      <xdr:row>76</xdr:row>
      <xdr:rowOff>19210</xdr:rowOff>
    </xdr:to>
    <xdr:sp macro="" textlink="">
      <xdr:nvSpPr>
        <xdr:cNvPr id="863" name="楕円 862"/>
        <xdr:cNvSpPr/>
      </xdr:nvSpPr>
      <xdr:spPr>
        <a:xfrm>
          <a:off x="21272500" y="1294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35737</xdr:rowOff>
    </xdr:from>
    <xdr:ext cx="534377" cy="259045"/>
    <xdr:sp macro="" textlink="">
      <xdr:nvSpPr>
        <xdr:cNvPr id="864" name="テキスト ボックス 863"/>
        <xdr:cNvSpPr txBox="1"/>
      </xdr:nvSpPr>
      <xdr:spPr>
        <a:xfrm>
          <a:off x="21056111" y="12723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154028</xdr:rowOff>
    </xdr:from>
    <xdr:to>
      <xdr:col>107</xdr:col>
      <xdr:colOff>101600</xdr:colOff>
      <xdr:row>76</xdr:row>
      <xdr:rowOff>84178</xdr:rowOff>
    </xdr:to>
    <xdr:sp macro="" textlink="">
      <xdr:nvSpPr>
        <xdr:cNvPr id="865" name="楕円 864"/>
        <xdr:cNvSpPr/>
      </xdr:nvSpPr>
      <xdr:spPr>
        <a:xfrm>
          <a:off x="20383500" y="1301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75305</xdr:rowOff>
    </xdr:from>
    <xdr:ext cx="534377" cy="259045"/>
    <xdr:sp macro="" textlink="">
      <xdr:nvSpPr>
        <xdr:cNvPr id="866" name="テキスト ボックス 865"/>
        <xdr:cNvSpPr txBox="1"/>
      </xdr:nvSpPr>
      <xdr:spPr>
        <a:xfrm>
          <a:off x="20167111" y="13105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150096</xdr:rowOff>
    </xdr:from>
    <xdr:to>
      <xdr:col>102</xdr:col>
      <xdr:colOff>165100</xdr:colOff>
      <xdr:row>76</xdr:row>
      <xdr:rowOff>80246</xdr:rowOff>
    </xdr:to>
    <xdr:sp macro="" textlink="">
      <xdr:nvSpPr>
        <xdr:cNvPr id="867" name="楕円 866"/>
        <xdr:cNvSpPr/>
      </xdr:nvSpPr>
      <xdr:spPr>
        <a:xfrm>
          <a:off x="19494500" y="1300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71373</xdr:rowOff>
    </xdr:from>
    <xdr:ext cx="534377" cy="259045"/>
    <xdr:sp macro="" textlink="">
      <xdr:nvSpPr>
        <xdr:cNvPr id="868" name="テキスト ボックス 867"/>
        <xdr:cNvSpPr txBox="1"/>
      </xdr:nvSpPr>
      <xdr:spPr>
        <a:xfrm>
          <a:off x="19278111" y="1310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131694</xdr:rowOff>
    </xdr:from>
    <xdr:to>
      <xdr:col>98</xdr:col>
      <xdr:colOff>38100</xdr:colOff>
      <xdr:row>76</xdr:row>
      <xdr:rowOff>61844</xdr:rowOff>
    </xdr:to>
    <xdr:sp macro="" textlink="">
      <xdr:nvSpPr>
        <xdr:cNvPr id="869" name="楕円 868"/>
        <xdr:cNvSpPr/>
      </xdr:nvSpPr>
      <xdr:spPr>
        <a:xfrm>
          <a:off x="18605500" y="1299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52971</xdr:rowOff>
    </xdr:from>
    <xdr:ext cx="534377" cy="259045"/>
    <xdr:sp macro="" textlink="">
      <xdr:nvSpPr>
        <xdr:cNvPr id="870" name="テキスト ボックス 869"/>
        <xdr:cNvSpPr txBox="1"/>
      </xdr:nvSpPr>
      <xdr:spPr>
        <a:xfrm>
          <a:off x="18389111" y="1308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1" name="正方形/長方形 87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2" name="正方形/長方形 87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3" name="正方形/長方形 87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4" name="正方形/長方形 87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5" name="正方形/長方形 87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6" name="正方形/長方形 87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7" name="正方形/長方形 87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8" name="正方形/長方形 87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9" name="テキスト ボックス 87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0" name="直線コネクタ 87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1" name="直線コネクタ 88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2" name="テキスト ボックス 88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3" name="直線コネクタ 88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4" name="テキスト ボックス 88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6" name="直線コネクタ 88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1" name="直線コネクタ 89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3" name="フローチャート: 判断 89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4" name="直線コネクタ 89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5" name="フローチャート: 判断 89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6" name="テキスト ボックス 89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7" name="直線コネクタ 89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8" name="フローチャート: 判断 89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9" name="テキスト ボックス 89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0" name="直線コネクタ 89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1" name="フローチャート: 判断 90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2" name="テキスト ボックス 90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フローチャート: 判断 90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4" name="テキスト ボックス 90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5" name="テキスト ボックス 90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6" name="テキスト ボックス 90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7" name="テキスト ボックス 90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8" name="テキスト ボックス 90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9" name="テキスト ボックス 90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楕円 90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2" name="楕円 91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3" name="テキスト ボックス 91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4" name="楕円 91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5" name="テキスト ボックス 91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6" name="楕円 91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7" name="テキスト ボックス 91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楕円 91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9" name="テキスト ボックス 91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0" name="正方形/長方形 9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1" name="正方形/長方形 9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2" name="テキスト ボックス 9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令和元年度歳出決算総額は、住民一人当たり</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5,445</a:t>
          </a:r>
          <a:r>
            <a:rPr kumimoji="1" lang="ja-JP" altLang="en-US" sz="1300">
              <a:latin typeface="ＭＳ Ｐゴシック" panose="020B0600070205080204" pitchFamily="50" charset="-128"/>
              <a:ea typeface="ＭＳ Ｐゴシック" panose="020B0600070205080204" pitchFamily="50" charset="-128"/>
            </a:rPr>
            <a:t>円（平成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8,801</a:t>
          </a:r>
          <a:r>
            <a:rPr kumimoji="1" lang="ja-JP" altLang="en-US" sz="1300">
              <a:latin typeface="ＭＳ Ｐゴシック" panose="020B0600070205080204" pitchFamily="50" charset="-128"/>
              <a:ea typeface="ＭＳ Ｐゴシック" panose="020B0600070205080204" pitchFamily="50" charset="-128"/>
            </a:rPr>
            <a:t>円）となり、前年度と比べて住民一人当たり</a:t>
          </a:r>
          <a:r>
            <a:rPr kumimoji="1" lang="en-US" altLang="ja-JP" sz="1300">
              <a:latin typeface="ＭＳ Ｐゴシック" panose="020B0600070205080204" pitchFamily="50" charset="-128"/>
              <a:ea typeface="ＭＳ Ｐゴシック" panose="020B0600070205080204" pitchFamily="50" charset="-128"/>
            </a:rPr>
            <a:t>6,644</a:t>
          </a:r>
          <a:r>
            <a:rPr kumimoji="1" lang="ja-JP" altLang="en-US" sz="1300">
              <a:latin typeface="ＭＳ Ｐゴシック" panose="020B0600070205080204" pitchFamily="50" charset="-128"/>
              <a:ea typeface="ＭＳ Ｐゴシック" panose="020B0600070205080204" pitchFamily="50" charset="-128"/>
            </a:rPr>
            <a:t>円の増となった。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このうち類似団体平均を大きく上回っている項目は人件費で、住民一人当たり</a:t>
          </a:r>
          <a:r>
            <a:rPr kumimoji="1" lang="en-US" altLang="ja-JP" sz="1300">
              <a:latin typeface="ＭＳ Ｐゴシック" panose="020B0600070205080204" pitchFamily="50" charset="-128"/>
              <a:ea typeface="ＭＳ Ｐゴシック" panose="020B0600070205080204" pitchFamily="50" charset="-128"/>
            </a:rPr>
            <a:t>63,352</a:t>
          </a:r>
          <a:r>
            <a:rPr kumimoji="1" lang="ja-JP" altLang="en-US" sz="1300">
              <a:latin typeface="ＭＳ Ｐゴシック" panose="020B0600070205080204" pitchFamily="50" charset="-128"/>
              <a:ea typeface="ＭＳ Ｐゴシック" panose="020B0600070205080204" pitchFamily="50" charset="-128"/>
            </a:rPr>
            <a:t>円となっている。令和元年度は平成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年度と比べて</a:t>
          </a:r>
          <a:r>
            <a:rPr kumimoji="1" lang="en-US" altLang="ja-JP" sz="1300">
              <a:latin typeface="ＭＳ Ｐゴシック" panose="020B0600070205080204" pitchFamily="50" charset="-128"/>
              <a:ea typeface="ＭＳ Ｐゴシック" panose="020B0600070205080204" pitchFamily="50" charset="-128"/>
            </a:rPr>
            <a:t>600</a:t>
          </a:r>
          <a:r>
            <a:rPr kumimoji="1" lang="ja-JP" altLang="en-US" sz="1300">
              <a:latin typeface="ＭＳ Ｐゴシック" panose="020B0600070205080204" pitchFamily="50" charset="-128"/>
              <a:ea typeface="ＭＳ Ｐゴシック" panose="020B0600070205080204" pitchFamily="50" charset="-128"/>
            </a:rPr>
            <a:t>円の増となり、類似団体平均と比較し高い水準にあることから、引き続き適切な定員管理に努めていく。</a:t>
          </a:r>
        </a:p>
        <a:p>
          <a:r>
            <a:rPr kumimoji="1" lang="ja-JP" altLang="en-US" sz="1300">
              <a:latin typeface="ＭＳ Ｐゴシック" panose="020B0600070205080204" pitchFamily="50" charset="-128"/>
              <a:ea typeface="ＭＳ Ｐゴシック" panose="020B0600070205080204" pitchFamily="50" charset="-128"/>
            </a:rPr>
            <a:t>近年増加の傾向が著しい繰出金についても、特別会計や企業会計の歳入確保や経費の節減により一般会計の負担額を減らしていくよう努める必要がある。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一方で、普通建設事業費の更新整備が減少傾向であり、ハード面において新たな投資ができていないことを意味している。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施設の老朽化対策等を行う際は事業経費の圧縮に努めるとともに、有利な財源の活用を図っていく。また、施設整備に備えて基金への積立を積極的に検討していく。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埼玉県小川町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29,628
29,321
60.36
9,067,032
8,753,438
273,162
6,307,908
9,228,449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41.3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119126</xdr:rowOff>
    </xdr:from>
    <xdr:to>
      <xdr:col>24</xdr:col>
      <xdr:colOff>62865</xdr:colOff>
      <xdr:row>38</xdr:row>
      <xdr:rowOff>158968</xdr:rowOff>
    </xdr:to>
    <xdr:cxnSp macro="">
      <xdr:nvCxnSpPr>
        <xdr:cNvPr id="58" name="直線コネクタ 57"/>
        <xdr:cNvCxnSpPr/>
      </xdr:nvCxnSpPr>
      <xdr:spPr>
        <a:xfrm flipV="1">
          <a:off x="4633595" y="5262626"/>
          <a:ext cx="1270" cy="141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162795</xdr:rowOff>
    </xdr:from>
    <xdr:ext cx="469744" cy="259045"/>
    <xdr:sp macro="" textlink="">
      <xdr:nvSpPr>
        <xdr:cNvPr id="59" name="議会費最小値テキスト"/>
        <xdr:cNvSpPr txBox="1"/>
      </xdr:nvSpPr>
      <xdr:spPr>
        <a:xfrm>
          <a:off x="4686300" y="6677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158968</xdr:rowOff>
    </xdr:from>
    <xdr:to>
      <xdr:col>24</xdr:col>
      <xdr:colOff>152400</xdr:colOff>
      <xdr:row>38</xdr:row>
      <xdr:rowOff>158968</xdr:rowOff>
    </xdr:to>
    <xdr:cxnSp macro="">
      <xdr:nvCxnSpPr>
        <xdr:cNvPr id="60" name="直線コネクタ 59"/>
        <xdr:cNvCxnSpPr/>
      </xdr:nvCxnSpPr>
      <xdr:spPr>
        <a:xfrm>
          <a:off x="4546600" y="6674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65803</xdr:rowOff>
    </xdr:from>
    <xdr:ext cx="469744" cy="259045"/>
    <xdr:sp macro="" textlink="">
      <xdr:nvSpPr>
        <xdr:cNvPr id="61" name="議会費最大値テキスト"/>
        <xdr:cNvSpPr txBox="1"/>
      </xdr:nvSpPr>
      <xdr:spPr>
        <a:xfrm>
          <a:off x="4686300" y="5037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119126</xdr:rowOff>
    </xdr:from>
    <xdr:to>
      <xdr:col>24</xdr:col>
      <xdr:colOff>152400</xdr:colOff>
      <xdr:row>30</xdr:row>
      <xdr:rowOff>119126</xdr:rowOff>
    </xdr:to>
    <xdr:cxnSp macro="">
      <xdr:nvCxnSpPr>
        <xdr:cNvPr id="62" name="直線コネクタ 61"/>
        <xdr:cNvCxnSpPr/>
      </xdr:nvCxnSpPr>
      <xdr:spPr>
        <a:xfrm>
          <a:off x="4546600" y="5262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156355</xdr:rowOff>
    </xdr:from>
    <xdr:to>
      <xdr:col>24</xdr:col>
      <xdr:colOff>63500</xdr:colOff>
      <xdr:row>35</xdr:row>
      <xdr:rowOff>166805</xdr:rowOff>
    </xdr:to>
    <xdr:cxnSp macro="">
      <xdr:nvCxnSpPr>
        <xdr:cNvPr id="63" name="直線コネクタ 62"/>
        <xdr:cNvCxnSpPr/>
      </xdr:nvCxnSpPr>
      <xdr:spPr>
        <a:xfrm>
          <a:off x="3797300" y="6157105"/>
          <a:ext cx="838200" cy="1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121211</xdr:rowOff>
    </xdr:from>
    <xdr:ext cx="469744" cy="259045"/>
    <xdr:sp macro="" textlink="">
      <xdr:nvSpPr>
        <xdr:cNvPr id="64" name="議会費平均値テキスト"/>
        <xdr:cNvSpPr txBox="1"/>
      </xdr:nvSpPr>
      <xdr:spPr>
        <a:xfrm>
          <a:off x="4686300" y="61219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142784</xdr:rowOff>
    </xdr:from>
    <xdr:to>
      <xdr:col>24</xdr:col>
      <xdr:colOff>114300</xdr:colOff>
      <xdr:row>36</xdr:row>
      <xdr:rowOff>72934</xdr:rowOff>
    </xdr:to>
    <xdr:sp macro="" textlink="">
      <xdr:nvSpPr>
        <xdr:cNvPr id="65" name="フローチャート: 判断 64"/>
        <xdr:cNvSpPr/>
      </xdr:nvSpPr>
      <xdr:spPr>
        <a:xfrm>
          <a:off x="4584700" y="614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156355</xdr:rowOff>
    </xdr:from>
    <xdr:to>
      <xdr:col>19</xdr:col>
      <xdr:colOff>177800</xdr:colOff>
      <xdr:row>35</xdr:row>
      <xdr:rowOff>157661</xdr:rowOff>
    </xdr:to>
    <xdr:cxnSp macro="">
      <xdr:nvCxnSpPr>
        <xdr:cNvPr id="66" name="直線コネクタ 65"/>
        <xdr:cNvCxnSpPr/>
      </xdr:nvCxnSpPr>
      <xdr:spPr>
        <a:xfrm flipV="1">
          <a:off x="2908300" y="6157105"/>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146050</xdr:rowOff>
    </xdr:from>
    <xdr:to>
      <xdr:col>20</xdr:col>
      <xdr:colOff>38100</xdr:colOff>
      <xdr:row>36</xdr:row>
      <xdr:rowOff>76200</xdr:rowOff>
    </xdr:to>
    <xdr:sp macro="" textlink="">
      <xdr:nvSpPr>
        <xdr:cNvPr id="67" name="フローチャート: 判断 66"/>
        <xdr:cNvSpPr/>
      </xdr:nvSpPr>
      <xdr:spPr>
        <a:xfrm>
          <a:off x="3746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67327</xdr:rowOff>
    </xdr:from>
    <xdr:ext cx="469744" cy="259045"/>
    <xdr:sp macro="" textlink="">
      <xdr:nvSpPr>
        <xdr:cNvPr id="68" name="テキスト ボックス 67"/>
        <xdr:cNvSpPr txBox="1"/>
      </xdr:nvSpPr>
      <xdr:spPr>
        <a:xfrm>
          <a:off x="3562428"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157661</xdr:rowOff>
    </xdr:from>
    <xdr:to>
      <xdr:col>15</xdr:col>
      <xdr:colOff>50800</xdr:colOff>
      <xdr:row>36</xdr:row>
      <xdr:rowOff>2866</xdr:rowOff>
    </xdr:to>
    <xdr:cxnSp macro="">
      <xdr:nvCxnSpPr>
        <xdr:cNvPr id="69" name="直線コネクタ 68"/>
        <xdr:cNvCxnSpPr/>
      </xdr:nvCxnSpPr>
      <xdr:spPr>
        <a:xfrm flipV="1">
          <a:off x="2019300" y="6158411"/>
          <a:ext cx="889000" cy="1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138212</xdr:rowOff>
    </xdr:from>
    <xdr:to>
      <xdr:col>15</xdr:col>
      <xdr:colOff>101600</xdr:colOff>
      <xdr:row>36</xdr:row>
      <xdr:rowOff>68362</xdr:rowOff>
    </xdr:to>
    <xdr:sp macro="" textlink="">
      <xdr:nvSpPr>
        <xdr:cNvPr id="70" name="フローチャート: 判断 69"/>
        <xdr:cNvSpPr/>
      </xdr:nvSpPr>
      <xdr:spPr>
        <a:xfrm>
          <a:off x="2857500" y="613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59489</xdr:rowOff>
    </xdr:from>
    <xdr:ext cx="469744" cy="259045"/>
    <xdr:sp macro="" textlink="">
      <xdr:nvSpPr>
        <xdr:cNvPr id="71" name="テキスト ボックス 70"/>
        <xdr:cNvSpPr txBox="1"/>
      </xdr:nvSpPr>
      <xdr:spPr>
        <a:xfrm>
          <a:off x="2673428" y="6231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79611</xdr:rowOff>
    </xdr:from>
    <xdr:to>
      <xdr:col>10</xdr:col>
      <xdr:colOff>114300</xdr:colOff>
      <xdr:row>36</xdr:row>
      <xdr:rowOff>2866</xdr:rowOff>
    </xdr:to>
    <xdr:cxnSp macro="">
      <xdr:nvCxnSpPr>
        <xdr:cNvPr id="72" name="直線コネクタ 71"/>
        <xdr:cNvCxnSpPr/>
      </xdr:nvCxnSpPr>
      <xdr:spPr>
        <a:xfrm>
          <a:off x="1130300" y="6080361"/>
          <a:ext cx="889000" cy="9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131681</xdr:rowOff>
    </xdr:from>
    <xdr:to>
      <xdr:col>10</xdr:col>
      <xdr:colOff>165100</xdr:colOff>
      <xdr:row>36</xdr:row>
      <xdr:rowOff>61831</xdr:rowOff>
    </xdr:to>
    <xdr:sp macro="" textlink="">
      <xdr:nvSpPr>
        <xdr:cNvPr id="73" name="フローチャート: 判断 72"/>
        <xdr:cNvSpPr/>
      </xdr:nvSpPr>
      <xdr:spPr>
        <a:xfrm>
          <a:off x="1968500" y="613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52958</xdr:rowOff>
    </xdr:from>
    <xdr:ext cx="469744" cy="259045"/>
    <xdr:sp macro="" textlink="">
      <xdr:nvSpPr>
        <xdr:cNvPr id="74" name="テキスト ボックス 73"/>
        <xdr:cNvSpPr txBox="1"/>
      </xdr:nvSpPr>
      <xdr:spPr>
        <a:xfrm>
          <a:off x="1784428" y="622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51018</xdr:rowOff>
    </xdr:from>
    <xdr:to>
      <xdr:col>6</xdr:col>
      <xdr:colOff>38100</xdr:colOff>
      <xdr:row>35</xdr:row>
      <xdr:rowOff>152618</xdr:rowOff>
    </xdr:to>
    <xdr:sp macro="" textlink="">
      <xdr:nvSpPr>
        <xdr:cNvPr id="75" name="フローチャート: 判断 74"/>
        <xdr:cNvSpPr/>
      </xdr:nvSpPr>
      <xdr:spPr>
        <a:xfrm>
          <a:off x="1079500" y="605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143745</xdr:rowOff>
    </xdr:from>
    <xdr:ext cx="469744" cy="259045"/>
    <xdr:sp macro="" textlink="">
      <xdr:nvSpPr>
        <xdr:cNvPr id="76" name="テキスト ボックス 75"/>
        <xdr:cNvSpPr txBox="1"/>
      </xdr:nvSpPr>
      <xdr:spPr>
        <a:xfrm>
          <a:off x="895428" y="614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116005</xdr:rowOff>
    </xdr:from>
    <xdr:to>
      <xdr:col>24</xdr:col>
      <xdr:colOff>114300</xdr:colOff>
      <xdr:row>36</xdr:row>
      <xdr:rowOff>46155</xdr:rowOff>
    </xdr:to>
    <xdr:sp macro="" textlink="">
      <xdr:nvSpPr>
        <xdr:cNvPr id="82" name="楕円 81"/>
        <xdr:cNvSpPr/>
      </xdr:nvSpPr>
      <xdr:spPr>
        <a:xfrm>
          <a:off x="4584700" y="611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138882</xdr:rowOff>
    </xdr:from>
    <xdr:ext cx="469744" cy="259045"/>
    <xdr:sp macro="" textlink="">
      <xdr:nvSpPr>
        <xdr:cNvPr id="83" name="議会費該当値テキスト"/>
        <xdr:cNvSpPr txBox="1"/>
      </xdr:nvSpPr>
      <xdr:spPr>
        <a:xfrm>
          <a:off x="4686300" y="5968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105555</xdr:rowOff>
    </xdr:from>
    <xdr:to>
      <xdr:col>20</xdr:col>
      <xdr:colOff>38100</xdr:colOff>
      <xdr:row>36</xdr:row>
      <xdr:rowOff>35705</xdr:rowOff>
    </xdr:to>
    <xdr:sp macro="" textlink="">
      <xdr:nvSpPr>
        <xdr:cNvPr id="84" name="楕円 83"/>
        <xdr:cNvSpPr/>
      </xdr:nvSpPr>
      <xdr:spPr>
        <a:xfrm>
          <a:off x="3746500" y="610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52232</xdr:rowOff>
    </xdr:from>
    <xdr:ext cx="469744" cy="259045"/>
    <xdr:sp macro="" textlink="">
      <xdr:nvSpPr>
        <xdr:cNvPr id="85" name="テキスト ボックス 84"/>
        <xdr:cNvSpPr txBox="1"/>
      </xdr:nvSpPr>
      <xdr:spPr>
        <a:xfrm>
          <a:off x="3562428" y="5881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106861</xdr:rowOff>
    </xdr:from>
    <xdr:to>
      <xdr:col>15</xdr:col>
      <xdr:colOff>101600</xdr:colOff>
      <xdr:row>36</xdr:row>
      <xdr:rowOff>37011</xdr:rowOff>
    </xdr:to>
    <xdr:sp macro="" textlink="">
      <xdr:nvSpPr>
        <xdr:cNvPr id="86" name="楕円 85"/>
        <xdr:cNvSpPr/>
      </xdr:nvSpPr>
      <xdr:spPr>
        <a:xfrm>
          <a:off x="2857500" y="610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53538</xdr:rowOff>
    </xdr:from>
    <xdr:ext cx="469744" cy="259045"/>
    <xdr:sp macro="" textlink="">
      <xdr:nvSpPr>
        <xdr:cNvPr id="87" name="テキスト ボックス 86"/>
        <xdr:cNvSpPr txBox="1"/>
      </xdr:nvSpPr>
      <xdr:spPr>
        <a:xfrm>
          <a:off x="2673428" y="5882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123516</xdr:rowOff>
    </xdr:from>
    <xdr:to>
      <xdr:col>10</xdr:col>
      <xdr:colOff>165100</xdr:colOff>
      <xdr:row>36</xdr:row>
      <xdr:rowOff>53666</xdr:rowOff>
    </xdr:to>
    <xdr:sp macro="" textlink="">
      <xdr:nvSpPr>
        <xdr:cNvPr id="88" name="楕円 87"/>
        <xdr:cNvSpPr/>
      </xdr:nvSpPr>
      <xdr:spPr>
        <a:xfrm>
          <a:off x="1968500" y="612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70193</xdr:rowOff>
    </xdr:from>
    <xdr:ext cx="469744" cy="259045"/>
    <xdr:sp macro="" textlink="">
      <xdr:nvSpPr>
        <xdr:cNvPr id="89" name="テキスト ボックス 88"/>
        <xdr:cNvSpPr txBox="1"/>
      </xdr:nvSpPr>
      <xdr:spPr>
        <a:xfrm>
          <a:off x="1784428" y="5899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28811</xdr:rowOff>
    </xdr:from>
    <xdr:to>
      <xdr:col>6</xdr:col>
      <xdr:colOff>38100</xdr:colOff>
      <xdr:row>35</xdr:row>
      <xdr:rowOff>130411</xdr:rowOff>
    </xdr:to>
    <xdr:sp macro="" textlink="">
      <xdr:nvSpPr>
        <xdr:cNvPr id="90" name="楕円 89"/>
        <xdr:cNvSpPr/>
      </xdr:nvSpPr>
      <xdr:spPr>
        <a:xfrm>
          <a:off x="1079500" y="602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146938</xdr:rowOff>
    </xdr:from>
    <xdr:ext cx="469744" cy="259045"/>
    <xdr:sp macro="" textlink="">
      <xdr:nvSpPr>
        <xdr:cNvPr id="91" name="テキスト ボックス 90"/>
        <xdr:cNvSpPr txBox="1"/>
      </xdr:nvSpPr>
      <xdr:spPr>
        <a:xfrm>
          <a:off x="895428" y="580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96124</xdr:rowOff>
    </xdr:from>
    <xdr:to>
      <xdr:col>24</xdr:col>
      <xdr:colOff>62865</xdr:colOff>
      <xdr:row>59</xdr:row>
      <xdr:rowOff>100326</xdr:rowOff>
    </xdr:to>
    <xdr:cxnSp macro="">
      <xdr:nvCxnSpPr>
        <xdr:cNvPr id="118" name="直線コネクタ 117"/>
        <xdr:cNvCxnSpPr/>
      </xdr:nvCxnSpPr>
      <xdr:spPr>
        <a:xfrm flipV="1">
          <a:off x="4633595" y="8668624"/>
          <a:ext cx="1270" cy="1547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104153</xdr:rowOff>
    </xdr:from>
    <xdr:ext cx="534377" cy="259045"/>
    <xdr:sp macro="" textlink="">
      <xdr:nvSpPr>
        <xdr:cNvPr id="119" name="総務費最小値テキスト"/>
        <xdr:cNvSpPr txBox="1"/>
      </xdr:nvSpPr>
      <xdr:spPr>
        <a:xfrm>
          <a:off x="4686300" y="1021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100326</xdr:rowOff>
    </xdr:from>
    <xdr:to>
      <xdr:col>24</xdr:col>
      <xdr:colOff>152400</xdr:colOff>
      <xdr:row>59</xdr:row>
      <xdr:rowOff>100326</xdr:rowOff>
    </xdr:to>
    <xdr:cxnSp macro="">
      <xdr:nvCxnSpPr>
        <xdr:cNvPr id="120" name="直線コネクタ 119"/>
        <xdr:cNvCxnSpPr/>
      </xdr:nvCxnSpPr>
      <xdr:spPr>
        <a:xfrm>
          <a:off x="4546600" y="1021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42801</xdr:rowOff>
    </xdr:from>
    <xdr:ext cx="599010" cy="259045"/>
    <xdr:sp macro="" textlink="">
      <xdr:nvSpPr>
        <xdr:cNvPr id="121" name="総務費最大値テキスト"/>
        <xdr:cNvSpPr txBox="1"/>
      </xdr:nvSpPr>
      <xdr:spPr>
        <a:xfrm>
          <a:off x="4686300" y="8443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172,003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96124</xdr:rowOff>
    </xdr:from>
    <xdr:to>
      <xdr:col>24</xdr:col>
      <xdr:colOff>152400</xdr:colOff>
      <xdr:row>50</xdr:row>
      <xdr:rowOff>96124</xdr:rowOff>
    </xdr:to>
    <xdr:cxnSp macro="">
      <xdr:nvCxnSpPr>
        <xdr:cNvPr id="122" name="直線コネクタ 121"/>
        <xdr:cNvCxnSpPr/>
      </xdr:nvCxnSpPr>
      <xdr:spPr>
        <a:xfrm>
          <a:off x="4546600" y="866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31409</xdr:rowOff>
    </xdr:from>
    <xdr:to>
      <xdr:col>24</xdr:col>
      <xdr:colOff>63500</xdr:colOff>
      <xdr:row>59</xdr:row>
      <xdr:rowOff>35752</xdr:rowOff>
    </xdr:to>
    <xdr:cxnSp macro="">
      <xdr:nvCxnSpPr>
        <xdr:cNvPr id="123" name="直線コネクタ 122"/>
        <xdr:cNvCxnSpPr/>
      </xdr:nvCxnSpPr>
      <xdr:spPr>
        <a:xfrm>
          <a:off x="3797300" y="10146959"/>
          <a:ext cx="8382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151738</xdr:rowOff>
    </xdr:from>
    <xdr:ext cx="534377" cy="259045"/>
    <xdr:sp macro="" textlink="">
      <xdr:nvSpPr>
        <xdr:cNvPr id="124" name="総務費平均値テキスト"/>
        <xdr:cNvSpPr txBox="1"/>
      </xdr:nvSpPr>
      <xdr:spPr>
        <a:xfrm>
          <a:off x="4686300" y="9752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128861</xdr:rowOff>
    </xdr:from>
    <xdr:to>
      <xdr:col>24</xdr:col>
      <xdr:colOff>114300</xdr:colOff>
      <xdr:row>58</xdr:row>
      <xdr:rowOff>59011</xdr:rowOff>
    </xdr:to>
    <xdr:sp macro="" textlink="">
      <xdr:nvSpPr>
        <xdr:cNvPr id="125" name="フローチャート: 判断 124"/>
        <xdr:cNvSpPr/>
      </xdr:nvSpPr>
      <xdr:spPr>
        <a:xfrm>
          <a:off x="4584700" y="990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31409</xdr:rowOff>
    </xdr:from>
    <xdr:to>
      <xdr:col>19</xdr:col>
      <xdr:colOff>177800</xdr:colOff>
      <xdr:row>59</xdr:row>
      <xdr:rowOff>52974</xdr:rowOff>
    </xdr:to>
    <xdr:cxnSp macro="">
      <xdr:nvCxnSpPr>
        <xdr:cNvPr id="126" name="直線コネクタ 125"/>
        <xdr:cNvCxnSpPr/>
      </xdr:nvCxnSpPr>
      <xdr:spPr>
        <a:xfrm flipV="1">
          <a:off x="2908300" y="10146959"/>
          <a:ext cx="889000" cy="21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7910</xdr:rowOff>
    </xdr:from>
    <xdr:to>
      <xdr:col>20</xdr:col>
      <xdr:colOff>38100</xdr:colOff>
      <xdr:row>57</xdr:row>
      <xdr:rowOff>109510</xdr:rowOff>
    </xdr:to>
    <xdr:sp macro="" textlink="">
      <xdr:nvSpPr>
        <xdr:cNvPr id="127" name="フローチャート: 判断 126"/>
        <xdr:cNvSpPr/>
      </xdr:nvSpPr>
      <xdr:spPr>
        <a:xfrm>
          <a:off x="3746500" y="978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126037</xdr:rowOff>
    </xdr:from>
    <xdr:ext cx="534377" cy="259045"/>
    <xdr:sp macro="" textlink="">
      <xdr:nvSpPr>
        <xdr:cNvPr id="128" name="テキスト ボックス 127"/>
        <xdr:cNvSpPr txBox="1"/>
      </xdr:nvSpPr>
      <xdr:spPr>
        <a:xfrm>
          <a:off x="3530111" y="955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35883</xdr:rowOff>
    </xdr:from>
    <xdr:to>
      <xdr:col>15</xdr:col>
      <xdr:colOff>50800</xdr:colOff>
      <xdr:row>59</xdr:row>
      <xdr:rowOff>52974</xdr:rowOff>
    </xdr:to>
    <xdr:cxnSp macro="">
      <xdr:nvCxnSpPr>
        <xdr:cNvPr id="129" name="直線コネクタ 128"/>
        <xdr:cNvCxnSpPr/>
      </xdr:nvCxnSpPr>
      <xdr:spPr>
        <a:xfrm>
          <a:off x="2019300" y="10151433"/>
          <a:ext cx="889000" cy="17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95334</xdr:rowOff>
    </xdr:from>
    <xdr:to>
      <xdr:col>15</xdr:col>
      <xdr:colOff>101600</xdr:colOff>
      <xdr:row>58</xdr:row>
      <xdr:rowOff>25484</xdr:rowOff>
    </xdr:to>
    <xdr:sp macro="" textlink="">
      <xdr:nvSpPr>
        <xdr:cNvPr id="130" name="フローチャート: 判断 129"/>
        <xdr:cNvSpPr/>
      </xdr:nvSpPr>
      <xdr:spPr>
        <a:xfrm>
          <a:off x="2857500" y="986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42011</xdr:rowOff>
    </xdr:from>
    <xdr:ext cx="534377" cy="259045"/>
    <xdr:sp macro="" textlink="">
      <xdr:nvSpPr>
        <xdr:cNvPr id="131" name="テキスト ボックス 130"/>
        <xdr:cNvSpPr txBox="1"/>
      </xdr:nvSpPr>
      <xdr:spPr>
        <a:xfrm>
          <a:off x="2641111" y="964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23419</xdr:rowOff>
    </xdr:from>
    <xdr:to>
      <xdr:col>10</xdr:col>
      <xdr:colOff>114300</xdr:colOff>
      <xdr:row>59</xdr:row>
      <xdr:rowOff>35883</xdr:rowOff>
    </xdr:to>
    <xdr:cxnSp macro="">
      <xdr:nvCxnSpPr>
        <xdr:cNvPr id="132" name="直線コネクタ 131"/>
        <xdr:cNvCxnSpPr/>
      </xdr:nvCxnSpPr>
      <xdr:spPr>
        <a:xfrm>
          <a:off x="1130300" y="10138969"/>
          <a:ext cx="889000" cy="1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131518</xdr:rowOff>
    </xdr:from>
    <xdr:to>
      <xdr:col>10</xdr:col>
      <xdr:colOff>165100</xdr:colOff>
      <xdr:row>58</xdr:row>
      <xdr:rowOff>61668</xdr:rowOff>
    </xdr:to>
    <xdr:sp macro="" textlink="">
      <xdr:nvSpPr>
        <xdr:cNvPr id="133" name="フローチャート: 判断 132"/>
        <xdr:cNvSpPr/>
      </xdr:nvSpPr>
      <xdr:spPr>
        <a:xfrm>
          <a:off x="1968500" y="990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78195</xdr:rowOff>
    </xdr:from>
    <xdr:ext cx="534377" cy="259045"/>
    <xdr:sp macro="" textlink="">
      <xdr:nvSpPr>
        <xdr:cNvPr id="134" name="テキスト ボックス 133"/>
        <xdr:cNvSpPr txBox="1"/>
      </xdr:nvSpPr>
      <xdr:spPr>
        <a:xfrm>
          <a:off x="1752111" y="967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133652</xdr:rowOff>
    </xdr:from>
    <xdr:to>
      <xdr:col>6</xdr:col>
      <xdr:colOff>38100</xdr:colOff>
      <xdr:row>58</xdr:row>
      <xdr:rowOff>63802</xdr:rowOff>
    </xdr:to>
    <xdr:sp macro="" textlink="">
      <xdr:nvSpPr>
        <xdr:cNvPr id="135" name="フローチャート: 判断 134"/>
        <xdr:cNvSpPr/>
      </xdr:nvSpPr>
      <xdr:spPr>
        <a:xfrm>
          <a:off x="1079500" y="9906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80329</xdr:rowOff>
    </xdr:from>
    <xdr:ext cx="534377" cy="259045"/>
    <xdr:sp macro="" textlink="">
      <xdr:nvSpPr>
        <xdr:cNvPr id="136" name="テキスト ボックス 135"/>
        <xdr:cNvSpPr txBox="1"/>
      </xdr:nvSpPr>
      <xdr:spPr>
        <a:xfrm>
          <a:off x="863111" y="968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156402</xdr:rowOff>
    </xdr:from>
    <xdr:to>
      <xdr:col>24</xdr:col>
      <xdr:colOff>114300</xdr:colOff>
      <xdr:row>59</xdr:row>
      <xdr:rowOff>86552</xdr:rowOff>
    </xdr:to>
    <xdr:sp macro="" textlink="">
      <xdr:nvSpPr>
        <xdr:cNvPr id="142" name="楕円 141"/>
        <xdr:cNvSpPr/>
      </xdr:nvSpPr>
      <xdr:spPr>
        <a:xfrm>
          <a:off x="4584700" y="1010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71329</xdr:rowOff>
    </xdr:from>
    <xdr:ext cx="534377" cy="259045"/>
    <xdr:sp macro="" textlink="">
      <xdr:nvSpPr>
        <xdr:cNvPr id="143" name="総務費該当値テキスト"/>
        <xdr:cNvSpPr txBox="1"/>
      </xdr:nvSpPr>
      <xdr:spPr>
        <a:xfrm>
          <a:off x="4686300" y="1001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152059</xdr:rowOff>
    </xdr:from>
    <xdr:to>
      <xdr:col>20</xdr:col>
      <xdr:colOff>38100</xdr:colOff>
      <xdr:row>59</xdr:row>
      <xdr:rowOff>82209</xdr:rowOff>
    </xdr:to>
    <xdr:sp macro="" textlink="">
      <xdr:nvSpPr>
        <xdr:cNvPr id="144" name="楕円 143"/>
        <xdr:cNvSpPr/>
      </xdr:nvSpPr>
      <xdr:spPr>
        <a:xfrm>
          <a:off x="3746500" y="1009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73336</xdr:rowOff>
    </xdr:from>
    <xdr:ext cx="534377" cy="259045"/>
    <xdr:sp macro="" textlink="">
      <xdr:nvSpPr>
        <xdr:cNvPr id="145" name="テキスト ボックス 144"/>
        <xdr:cNvSpPr txBox="1"/>
      </xdr:nvSpPr>
      <xdr:spPr>
        <a:xfrm>
          <a:off x="3530111" y="10188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2174</xdr:rowOff>
    </xdr:from>
    <xdr:to>
      <xdr:col>15</xdr:col>
      <xdr:colOff>101600</xdr:colOff>
      <xdr:row>59</xdr:row>
      <xdr:rowOff>103774</xdr:rowOff>
    </xdr:to>
    <xdr:sp macro="" textlink="">
      <xdr:nvSpPr>
        <xdr:cNvPr id="146" name="楕円 145"/>
        <xdr:cNvSpPr/>
      </xdr:nvSpPr>
      <xdr:spPr>
        <a:xfrm>
          <a:off x="2857500" y="10117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94901</xdr:rowOff>
    </xdr:from>
    <xdr:ext cx="534377" cy="259045"/>
    <xdr:sp macro="" textlink="">
      <xdr:nvSpPr>
        <xdr:cNvPr id="147" name="テキスト ボックス 146"/>
        <xdr:cNvSpPr txBox="1"/>
      </xdr:nvSpPr>
      <xdr:spPr>
        <a:xfrm>
          <a:off x="2641111" y="1021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156533</xdr:rowOff>
    </xdr:from>
    <xdr:to>
      <xdr:col>10</xdr:col>
      <xdr:colOff>165100</xdr:colOff>
      <xdr:row>59</xdr:row>
      <xdr:rowOff>86683</xdr:rowOff>
    </xdr:to>
    <xdr:sp macro="" textlink="">
      <xdr:nvSpPr>
        <xdr:cNvPr id="148" name="楕円 147"/>
        <xdr:cNvSpPr/>
      </xdr:nvSpPr>
      <xdr:spPr>
        <a:xfrm>
          <a:off x="1968500" y="1010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77810</xdr:rowOff>
    </xdr:from>
    <xdr:ext cx="534377" cy="259045"/>
    <xdr:sp macro="" textlink="">
      <xdr:nvSpPr>
        <xdr:cNvPr id="149" name="テキスト ボックス 148"/>
        <xdr:cNvSpPr txBox="1"/>
      </xdr:nvSpPr>
      <xdr:spPr>
        <a:xfrm>
          <a:off x="1752111" y="10193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144069</xdr:rowOff>
    </xdr:from>
    <xdr:to>
      <xdr:col>6</xdr:col>
      <xdr:colOff>38100</xdr:colOff>
      <xdr:row>59</xdr:row>
      <xdr:rowOff>74219</xdr:rowOff>
    </xdr:to>
    <xdr:sp macro="" textlink="">
      <xdr:nvSpPr>
        <xdr:cNvPr id="150" name="楕円 149"/>
        <xdr:cNvSpPr/>
      </xdr:nvSpPr>
      <xdr:spPr>
        <a:xfrm>
          <a:off x="1079500" y="1008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65346</xdr:rowOff>
    </xdr:from>
    <xdr:ext cx="534377" cy="259045"/>
    <xdr:sp macro="" textlink="">
      <xdr:nvSpPr>
        <xdr:cNvPr id="151" name="テキスト ボックス 150"/>
        <xdr:cNvSpPr txBox="1"/>
      </xdr:nvSpPr>
      <xdr:spPr>
        <a:xfrm>
          <a:off x="863111" y="10180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4" name="テキスト ボックス 163"/>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19558</xdr:rowOff>
    </xdr:from>
    <xdr:to>
      <xdr:col>24</xdr:col>
      <xdr:colOff>62865</xdr:colOff>
      <xdr:row>78</xdr:row>
      <xdr:rowOff>114288</xdr:rowOff>
    </xdr:to>
    <xdr:cxnSp macro="">
      <xdr:nvCxnSpPr>
        <xdr:cNvPr id="176" name="直線コネクタ 175"/>
        <xdr:cNvCxnSpPr/>
      </xdr:nvCxnSpPr>
      <xdr:spPr>
        <a:xfrm flipV="1">
          <a:off x="4633595" y="12021058"/>
          <a:ext cx="1270" cy="146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118115</xdr:rowOff>
    </xdr:from>
    <xdr:ext cx="534377" cy="259045"/>
    <xdr:sp macro="" textlink="">
      <xdr:nvSpPr>
        <xdr:cNvPr id="177" name="民生費最小値テキスト"/>
        <xdr:cNvSpPr txBox="1"/>
      </xdr:nvSpPr>
      <xdr:spPr>
        <a:xfrm>
          <a:off x="4686300" y="1349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114288</xdr:rowOff>
    </xdr:from>
    <xdr:to>
      <xdr:col>24</xdr:col>
      <xdr:colOff>152400</xdr:colOff>
      <xdr:row>78</xdr:row>
      <xdr:rowOff>114288</xdr:rowOff>
    </xdr:to>
    <xdr:cxnSp macro="">
      <xdr:nvCxnSpPr>
        <xdr:cNvPr id="178" name="直線コネクタ 177"/>
        <xdr:cNvCxnSpPr/>
      </xdr:nvCxnSpPr>
      <xdr:spPr>
        <a:xfrm>
          <a:off x="4546600" y="1348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137685</xdr:rowOff>
    </xdr:from>
    <xdr:ext cx="599010" cy="259045"/>
    <xdr:sp macro="" textlink="">
      <xdr:nvSpPr>
        <xdr:cNvPr id="179" name="民生費最大値テキスト"/>
        <xdr:cNvSpPr txBox="1"/>
      </xdr:nvSpPr>
      <xdr:spPr>
        <a:xfrm>
          <a:off x="4686300" y="1179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19558</xdr:rowOff>
    </xdr:from>
    <xdr:to>
      <xdr:col>24</xdr:col>
      <xdr:colOff>152400</xdr:colOff>
      <xdr:row>70</xdr:row>
      <xdr:rowOff>19558</xdr:rowOff>
    </xdr:to>
    <xdr:cxnSp macro="">
      <xdr:nvCxnSpPr>
        <xdr:cNvPr id="180" name="直線コネクタ 179"/>
        <xdr:cNvCxnSpPr/>
      </xdr:nvCxnSpPr>
      <xdr:spPr>
        <a:xfrm>
          <a:off x="4546600" y="1202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112967</xdr:rowOff>
    </xdr:from>
    <xdr:to>
      <xdr:col>24</xdr:col>
      <xdr:colOff>63500</xdr:colOff>
      <xdr:row>77</xdr:row>
      <xdr:rowOff>151485</xdr:rowOff>
    </xdr:to>
    <xdr:cxnSp macro="">
      <xdr:nvCxnSpPr>
        <xdr:cNvPr id="181" name="直線コネクタ 180"/>
        <xdr:cNvCxnSpPr/>
      </xdr:nvCxnSpPr>
      <xdr:spPr>
        <a:xfrm flipV="1">
          <a:off x="3797300" y="13314617"/>
          <a:ext cx="838200" cy="38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27208</xdr:rowOff>
    </xdr:from>
    <xdr:ext cx="599010" cy="259045"/>
    <xdr:sp macro="" textlink="">
      <xdr:nvSpPr>
        <xdr:cNvPr id="182" name="民生費平均値テキスト"/>
        <xdr:cNvSpPr txBox="1"/>
      </xdr:nvSpPr>
      <xdr:spPr>
        <a:xfrm>
          <a:off x="4686300" y="128859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4330</xdr:rowOff>
    </xdr:from>
    <xdr:to>
      <xdr:col>24</xdr:col>
      <xdr:colOff>114300</xdr:colOff>
      <xdr:row>76</xdr:row>
      <xdr:rowOff>105930</xdr:rowOff>
    </xdr:to>
    <xdr:sp macro="" textlink="">
      <xdr:nvSpPr>
        <xdr:cNvPr id="183" name="フローチャート: 判断 182"/>
        <xdr:cNvSpPr/>
      </xdr:nvSpPr>
      <xdr:spPr>
        <a:xfrm>
          <a:off x="4584700" y="1303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27711</xdr:rowOff>
    </xdr:from>
    <xdr:to>
      <xdr:col>19</xdr:col>
      <xdr:colOff>177800</xdr:colOff>
      <xdr:row>77</xdr:row>
      <xdr:rowOff>151485</xdr:rowOff>
    </xdr:to>
    <xdr:cxnSp macro="">
      <xdr:nvCxnSpPr>
        <xdr:cNvPr id="184" name="直線コネクタ 183"/>
        <xdr:cNvCxnSpPr/>
      </xdr:nvCxnSpPr>
      <xdr:spPr>
        <a:xfrm>
          <a:off x="2908300" y="13229361"/>
          <a:ext cx="889000" cy="12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78918</xdr:rowOff>
    </xdr:from>
    <xdr:to>
      <xdr:col>20</xdr:col>
      <xdr:colOff>38100</xdr:colOff>
      <xdr:row>77</xdr:row>
      <xdr:rowOff>9068</xdr:rowOff>
    </xdr:to>
    <xdr:sp macro="" textlink="">
      <xdr:nvSpPr>
        <xdr:cNvPr id="185" name="フローチャート: 判断 184"/>
        <xdr:cNvSpPr/>
      </xdr:nvSpPr>
      <xdr:spPr>
        <a:xfrm>
          <a:off x="3746500" y="1310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25595</xdr:rowOff>
    </xdr:from>
    <xdr:ext cx="599010" cy="259045"/>
    <xdr:sp macro="" textlink="">
      <xdr:nvSpPr>
        <xdr:cNvPr id="186" name="テキスト ボックス 185"/>
        <xdr:cNvSpPr txBox="1"/>
      </xdr:nvSpPr>
      <xdr:spPr>
        <a:xfrm>
          <a:off x="3497795" y="12884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27711</xdr:rowOff>
    </xdr:from>
    <xdr:to>
      <xdr:col>15</xdr:col>
      <xdr:colOff>50800</xdr:colOff>
      <xdr:row>78</xdr:row>
      <xdr:rowOff>19419</xdr:rowOff>
    </xdr:to>
    <xdr:cxnSp macro="">
      <xdr:nvCxnSpPr>
        <xdr:cNvPr id="187" name="直線コネクタ 186"/>
        <xdr:cNvCxnSpPr/>
      </xdr:nvCxnSpPr>
      <xdr:spPr>
        <a:xfrm flipV="1">
          <a:off x="2019300" y="13229361"/>
          <a:ext cx="889000" cy="163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69532</xdr:rowOff>
    </xdr:from>
    <xdr:to>
      <xdr:col>15</xdr:col>
      <xdr:colOff>101600</xdr:colOff>
      <xdr:row>76</xdr:row>
      <xdr:rowOff>171132</xdr:rowOff>
    </xdr:to>
    <xdr:sp macro="" textlink="">
      <xdr:nvSpPr>
        <xdr:cNvPr id="188" name="フローチャート: 判断 187"/>
        <xdr:cNvSpPr/>
      </xdr:nvSpPr>
      <xdr:spPr>
        <a:xfrm>
          <a:off x="2857500" y="1309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16209</xdr:rowOff>
    </xdr:from>
    <xdr:ext cx="599010" cy="259045"/>
    <xdr:sp macro="" textlink="">
      <xdr:nvSpPr>
        <xdr:cNvPr id="189" name="テキスト ボックス 188"/>
        <xdr:cNvSpPr txBox="1"/>
      </xdr:nvSpPr>
      <xdr:spPr>
        <a:xfrm>
          <a:off x="2608795" y="12874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19419</xdr:rowOff>
    </xdr:from>
    <xdr:to>
      <xdr:col>10</xdr:col>
      <xdr:colOff>114300</xdr:colOff>
      <xdr:row>78</xdr:row>
      <xdr:rowOff>57417</xdr:rowOff>
    </xdr:to>
    <xdr:cxnSp macro="">
      <xdr:nvCxnSpPr>
        <xdr:cNvPr id="190" name="直線コネクタ 189"/>
        <xdr:cNvCxnSpPr/>
      </xdr:nvCxnSpPr>
      <xdr:spPr>
        <a:xfrm flipV="1">
          <a:off x="1130300" y="13392519"/>
          <a:ext cx="889000" cy="37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102197</xdr:rowOff>
    </xdr:from>
    <xdr:to>
      <xdr:col>10</xdr:col>
      <xdr:colOff>165100</xdr:colOff>
      <xdr:row>77</xdr:row>
      <xdr:rowOff>32347</xdr:rowOff>
    </xdr:to>
    <xdr:sp macro="" textlink="">
      <xdr:nvSpPr>
        <xdr:cNvPr id="191" name="フローチャート: 判断 190"/>
        <xdr:cNvSpPr/>
      </xdr:nvSpPr>
      <xdr:spPr>
        <a:xfrm>
          <a:off x="1968500" y="1313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48874</xdr:rowOff>
    </xdr:from>
    <xdr:ext cx="599010" cy="259045"/>
    <xdr:sp macro="" textlink="">
      <xdr:nvSpPr>
        <xdr:cNvPr id="192" name="テキスト ボックス 191"/>
        <xdr:cNvSpPr txBox="1"/>
      </xdr:nvSpPr>
      <xdr:spPr>
        <a:xfrm>
          <a:off x="1719795" y="1290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24967</xdr:rowOff>
    </xdr:from>
    <xdr:to>
      <xdr:col>6</xdr:col>
      <xdr:colOff>38100</xdr:colOff>
      <xdr:row>77</xdr:row>
      <xdr:rowOff>126567</xdr:rowOff>
    </xdr:to>
    <xdr:sp macro="" textlink="">
      <xdr:nvSpPr>
        <xdr:cNvPr id="193" name="フローチャート: 判断 192"/>
        <xdr:cNvSpPr/>
      </xdr:nvSpPr>
      <xdr:spPr>
        <a:xfrm>
          <a:off x="10795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143094</xdr:rowOff>
    </xdr:from>
    <xdr:ext cx="599010" cy="259045"/>
    <xdr:sp macro="" textlink="">
      <xdr:nvSpPr>
        <xdr:cNvPr id="194" name="テキスト ボックス 193"/>
        <xdr:cNvSpPr txBox="1"/>
      </xdr:nvSpPr>
      <xdr:spPr>
        <a:xfrm>
          <a:off x="830795" y="13001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62167</xdr:rowOff>
    </xdr:from>
    <xdr:to>
      <xdr:col>24</xdr:col>
      <xdr:colOff>114300</xdr:colOff>
      <xdr:row>77</xdr:row>
      <xdr:rowOff>163767</xdr:rowOff>
    </xdr:to>
    <xdr:sp macro="" textlink="">
      <xdr:nvSpPr>
        <xdr:cNvPr id="200" name="楕円 199"/>
        <xdr:cNvSpPr/>
      </xdr:nvSpPr>
      <xdr:spPr>
        <a:xfrm>
          <a:off x="4584700" y="1326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40594</xdr:rowOff>
    </xdr:from>
    <xdr:ext cx="599010" cy="259045"/>
    <xdr:sp macro="" textlink="">
      <xdr:nvSpPr>
        <xdr:cNvPr id="201" name="民生費該当値テキスト"/>
        <xdr:cNvSpPr txBox="1"/>
      </xdr:nvSpPr>
      <xdr:spPr>
        <a:xfrm>
          <a:off x="4686300" y="13242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100685</xdr:rowOff>
    </xdr:from>
    <xdr:to>
      <xdr:col>20</xdr:col>
      <xdr:colOff>38100</xdr:colOff>
      <xdr:row>78</xdr:row>
      <xdr:rowOff>30835</xdr:rowOff>
    </xdr:to>
    <xdr:sp macro="" textlink="">
      <xdr:nvSpPr>
        <xdr:cNvPr id="202" name="楕円 201"/>
        <xdr:cNvSpPr/>
      </xdr:nvSpPr>
      <xdr:spPr>
        <a:xfrm>
          <a:off x="3746500" y="1330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21962</xdr:rowOff>
    </xdr:from>
    <xdr:ext cx="599010" cy="259045"/>
    <xdr:sp macro="" textlink="">
      <xdr:nvSpPr>
        <xdr:cNvPr id="203" name="テキスト ボックス 202"/>
        <xdr:cNvSpPr txBox="1"/>
      </xdr:nvSpPr>
      <xdr:spPr>
        <a:xfrm>
          <a:off x="3497795" y="13395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148361</xdr:rowOff>
    </xdr:from>
    <xdr:to>
      <xdr:col>15</xdr:col>
      <xdr:colOff>101600</xdr:colOff>
      <xdr:row>77</xdr:row>
      <xdr:rowOff>78511</xdr:rowOff>
    </xdr:to>
    <xdr:sp macro="" textlink="">
      <xdr:nvSpPr>
        <xdr:cNvPr id="204" name="楕円 203"/>
        <xdr:cNvSpPr/>
      </xdr:nvSpPr>
      <xdr:spPr>
        <a:xfrm>
          <a:off x="2857500" y="1317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69638</xdr:rowOff>
    </xdr:from>
    <xdr:ext cx="599010" cy="259045"/>
    <xdr:sp macro="" textlink="">
      <xdr:nvSpPr>
        <xdr:cNvPr id="205" name="テキスト ボックス 204"/>
        <xdr:cNvSpPr txBox="1"/>
      </xdr:nvSpPr>
      <xdr:spPr>
        <a:xfrm>
          <a:off x="2608795" y="13271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140069</xdr:rowOff>
    </xdr:from>
    <xdr:to>
      <xdr:col>10</xdr:col>
      <xdr:colOff>165100</xdr:colOff>
      <xdr:row>78</xdr:row>
      <xdr:rowOff>70219</xdr:rowOff>
    </xdr:to>
    <xdr:sp macro="" textlink="">
      <xdr:nvSpPr>
        <xdr:cNvPr id="206" name="楕円 205"/>
        <xdr:cNvSpPr/>
      </xdr:nvSpPr>
      <xdr:spPr>
        <a:xfrm>
          <a:off x="1968500" y="1334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61346</xdr:rowOff>
    </xdr:from>
    <xdr:ext cx="599010" cy="259045"/>
    <xdr:sp macro="" textlink="">
      <xdr:nvSpPr>
        <xdr:cNvPr id="207" name="テキスト ボックス 206"/>
        <xdr:cNvSpPr txBox="1"/>
      </xdr:nvSpPr>
      <xdr:spPr>
        <a:xfrm>
          <a:off x="1719795" y="13434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6617</xdr:rowOff>
    </xdr:from>
    <xdr:to>
      <xdr:col>6</xdr:col>
      <xdr:colOff>38100</xdr:colOff>
      <xdr:row>78</xdr:row>
      <xdr:rowOff>108217</xdr:rowOff>
    </xdr:to>
    <xdr:sp macro="" textlink="">
      <xdr:nvSpPr>
        <xdr:cNvPr id="208" name="楕円 207"/>
        <xdr:cNvSpPr/>
      </xdr:nvSpPr>
      <xdr:spPr>
        <a:xfrm>
          <a:off x="1079500" y="1337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99344</xdr:rowOff>
    </xdr:from>
    <xdr:ext cx="599010" cy="259045"/>
    <xdr:sp macro="" textlink="">
      <xdr:nvSpPr>
        <xdr:cNvPr id="209" name="テキスト ボックス 208"/>
        <xdr:cNvSpPr txBox="1"/>
      </xdr:nvSpPr>
      <xdr:spPr>
        <a:xfrm>
          <a:off x="830795" y="1347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0" name="テキスト ボックス 22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2" name="テキスト ボックス 23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90143</xdr:rowOff>
    </xdr:from>
    <xdr:to>
      <xdr:col>24</xdr:col>
      <xdr:colOff>62865</xdr:colOff>
      <xdr:row>99</xdr:row>
      <xdr:rowOff>129397</xdr:rowOff>
    </xdr:to>
    <xdr:cxnSp macro="">
      <xdr:nvCxnSpPr>
        <xdr:cNvPr id="236" name="直線コネクタ 235"/>
        <xdr:cNvCxnSpPr/>
      </xdr:nvCxnSpPr>
      <xdr:spPr>
        <a:xfrm flipV="1">
          <a:off x="4633595" y="15520643"/>
          <a:ext cx="1270" cy="1582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133224</xdr:rowOff>
    </xdr:from>
    <xdr:ext cx="534377" cy="259045"/>
    <xdr:sp macro="" textlink="">
      <xdr:nvSpPr>
        <xdr:cNvPr id="237" name="衛生費最小値テキスト"/>
        <xdr:cNvSpPr txBox="1"/>
      </xdr:nvSpPr>
      <xdr:spPr>
        <a:xfrm>
          <a:off x="4686300" y="1710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129397</xdr:rowOff>
    </xdr:from>
    <xdr:to>
      <xdr:col>24</xdr:col>
      <xdr:colOff>152400</xdr:colOff>
      <xdr:row>99</xdr:row>
      <xdr:rowOff>129397</xdr:rowOff>
    </xdr:to>
    <xdr:cxnSp macro="">
      <xdr:nvCxnSpPr>
        <xdr:cNvPr id="238" name="直線コネクタ 237"/>
        <xdr:cNvCxnSpPr/>
      </xdr:nvCxnSpPr>
      <xdr:spPr>
        <a:xfrm>
          <a:off x="4546600" y="17102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36820</xdr:rowOff>
    </xdr:from>
    <xdr:ext cx="599010" cy="259045"/>
    <xdr:sp macro="" textlink="">
      <xdr:nvSpPr>
        <xdr:cNvPr id="239" name="衛生費最大値テキスト"/>
        <xdr:cNvSpPr txBox="1"/>
      </xdr:nvSpPr>
      <xdr:spPr>
        <a:xfrm>
          <a:off x="4686300" y="15295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115,035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90143</xdr:rowOff>
    </xdr:from>
    <xdr:to>
      <xdr:col>24</xdr:col>
      <xdr:colOff>152400</xdr:colOff>
      <xdr:row>90</xdr:row>
      <xdr:rowOff>90143</xdr:rowOff>
    </xdr:to>
    <xdr:cxnSp macro="">
      <xdr:nvCxnSpPr>
        <xdr:cNvPr id="240" name="直線コネクタ 239"/>
        <xdr:cNvCxnSpPr/>
      </xdr:nvCxnSpPr>
      <xdr:spPr>
        <a:xfrm>
          <a:off x="4546600" y="15520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8206</xdr:rowOff>
    </xdr:from>
    <xdr:to>
      <xdr:col>24</xdr:col>
      <xdr:colOff>63500</xdr:colOff>
      <xdr:row>99</xdr:row>
      <xdr:rowOff>33286</xdr:rowOff>
    </xdr:to>
    <xdr:cxnSp macro="">
      <xdr:nvCxnSpPr>
        <xdr:cNvPr id="241" name="直線コネクタ 240"/>
        <xdr:cNvCxnSpPr/>
      </xdr:nvCxnSpPr>
      <xdr:spPr>
        <a:xfrm>
          <a:off x="3797300" y="16981756"/>
          <a:ext cx="838200" cy="2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47231</xdr:rowOff>
    </xdr:from>
    <xdr:ext cx="534377" cy="259045"/>
    <xdr:sp macro="" textlink="">
      <xdr:nvSpPr>
        <xdr:cNvPr id="242" name="衛生費平均値テキスト"/>
        <xdr:cNvSpPr txBox="1"/>
      </xdr:nvSpPr>
      <xdr:spPr>
        <a:xfrm>
          <a:off x="4686300" y="16677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24354</xdr:rowOff>
    </xdr:from>
    <xdr:to>
      <xdr:col>24</xdr:col>
      <xdr:colOff>114300</xdr:colOff>
      <xdr:row>98</xdr:row>
      <xdr:rowOff>125954</xdr:rowOff>
    </xdr:to>
    <xdr:sp macro="" textlink="">
      <xdr:nvSpPr>
        <xdr:cNvPr id="243" name="フローチャート: 判断 242"/>
        <xdr:cNvSpPr/>
      </xdr:nvSpPr>
      <xdr:spPr>
        <a:xfrm>
          <a:off x="45847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8206</xdr:rowOff>
    </xdr:from>
    <xdr:to>
      <xdr:col>19</xdr:col>
      <xdr:colOff>177800</xdr:colOff>
      <xdr:row>99</xdr:row>
      <xdr:rowOff>8418</xdr:rowOff>
    </xdr:to>
    <xdr:cxnSp macro="">
      <xdr:nvCxnSpPr>
        <xdr:cNvPr id="244" name="直線コネクタ 243"/>
        <xdr:cNvCxnSpPr/>
      </xdr:nvCxnSpPr>
      <xdr:spPr>
        <a:xfrm flipV="1">
          <a:off x="2908300" y="16981756"/>
          <a:ext cx="889000" cy="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36339</xdr:rowOff>
    </xdr:from>
    <xdr:to>
      <xdr:col>20</xdr:col>
      <xdr:colOff>38100</xdr:colOff>
      <xdr:row>98</xdr:row>
      <xdr:rowOff>137939</xdr:rowOff>
    </xdr:to>
    <xdr:sp macro="" textlink="">
      <xdr:nvSpPr>
        <xdr:cNvPr id="245" name="フローチャート: 判断 244"/>
        <xdr:cNvSpPr/>
      </xdr:nvSpPr>
      <xdr:spPr>
        <a:xfrm>
          <a:off x="3746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154466</xdr:rowOff>
    </xdr:from>
    <xdr:ext cx="534377" cy="259045"/>
    <xdr:sp macro="" textlink="">
      <xdr:nvSpPr>
        <xdr:cNvPr id="246" name="テキスト ボックス 245"/>
        <xdr:cNvSpPr txBox="1"/>
      </xdr:nvSpPr>
      <xdr:spPr>
        <a:xfrm>
          <a:off x="3530111" y="1661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8190</xdr:rowOff>
    </xdr:from>
    <xdr:to>
      <xdr:col>15</xdr:col>
      <xdr:colOff>50800</xdr:colOff>
      <xdr:row>99</xdr:row>
      <xdr:rowOff>8418</xdr:rowOff>
    </xdr:to>
    <xdr:cxnSp macro="">
      <xdr:nvCxnSpPr>
        <xdr:cNvPr id="247" name="直線コネクタ 246"/>
        <xdr:cNvCxnSpPr/>
      </xdr:nvCxnSpPr>
      <xdr:spPr>
        <a:xfrm>
          <a:off x="2019300" y="16981740"/>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169139</xdr:rowOff>
    </xdr:from>
    <xdr:to>
      <xdr:col>15</xdr:col>
      <xdr:colOff>101600</xdr:colOff>
      <xdr:row>98</xdr:row>
      <xdr:rowOff>99289</xdr:rowOff>
    </xdr:to>
    <xdr:sp macro="" textlink="">
      <xdr:nvSpPr>
        <xdr:cNvPr id="248" name="フローチャート: 判断 247"/>
        <xdr:cNvSpPr/>
      </xdr:nvSpPr>
      <xdr:spPr>
        <a:xfrm>
          <a:off x="2857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115816</xdr:rowOff>
    </xdr:from>
    <xdr:ext cx="534377" cy="259045"/>
    <xdr:sp macro="" textlink="">
      <xdr:nvSpPr>
        <xdr:cNvPr id="249" name="テキスト ボックス 248"/>
        <xdr:cNvSpPr txBox="1"/>
      </xdr:nvSpPr>
      <xdr:spPr>
        <a:xfrm>
          <a:off x="2641111" y="165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107451</xdr:rowOff>
    </xdr:from>
    <xdr:to>
      <xdr:col>10</xdr:col>
      <xdr:colOff>114300</xdr:colOff>
      <xdr:row>99</xdr:row>
      <xdr:rowOff>8190</xdr:rowOff>
    </xdr:to>
    <xdr:cxnSp macro="">
      <xdr:nvCxnSpPr>
        <xdr:cNvPr id="250" name="直線コネクタ 249"/>
        <xdr:cNvCxnSpPr/>
      </xdr:nvCxnSpPr>
      <xdr:spPr>
        <a:xfrm>
          <a:off x="1130300" y="16909551"/>
          <a:ext cx="889000" cy="72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108869</xdr:rowOff>
    </xdr:from>
    <xdr:to>
      <xdr:col>10</xdr:col>
      <xdr:colOff>165100</xdr:colOff>
      <xdr:row>98</xdr:row>
      <xdr:rowOff>39019</xdr:rowOff>
    </xdr:to>
    <xdr:sp macro="" textlink="">
      <xdr:nvSpPr>
        <xdr:cNvPr id="251" name="フローチャート: 判断 250"/>
        <xdr:cNvSpPr/>
      </xdr:nvSpPr>
      <xdr:spPr>
        <a:xfrm>
          <a:off x="1968500" y="1673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55546</xdr:rowOff>
    </xdr:from>
    <xdr:ext cx="534377" cy="259045"/>
    <xdr:sp macro="" textlink="">
      <xdr:nvSpPr>
        <xdr:cNvPr id="252" name="テキスト ボックス 251"/>
        <xdr:cNvSpPr txBox="1"/>
      </xdr:nvSpPr>
      <xdr:spPr>
        <a:xfrm>
          <a:off x="1752111" y="1651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12058</xdr:rowOff>
    </xdr:from>
    <xdr:to>
      <xdr:col>6</xdr:col>
      <xdr:colOff>38100</xdr:colOff>
      <xdr:row>98</xdr:row>
      <xdr:rowOff>113658</xdr:rowOff>
    </xdr:to>
    <xdr:sp macro="" textlink="">
      <xdr:nvSpPr>
        <xdr:cNvPr id="253" name="フローチャート: 判断 252"/>
        <xdr:cNvSpPr/>
      </xdr:nvSpPr>
      <xdr:spPr>
        <a:xfrm>
          <a:off x="10795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130185</xdr:rowOff>
    </xdr:from>
    <xdr:ext cx="534377" cy="259045"/>
    <xdr:sp macro="" textlink="">
      <xdr:nvSpPr>
        <xdr:cNvPr id="254" name="テキスト ボックス 253"/>
        <xdr:cNvSpPr txBox="1"/>
      </xdr:nvSpPr>
      <xdr:spPr>
        <a:xfrm>
          <a:off x="863111" y="1658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153936</xdr:rowOff>
    </xdr:from>
    <xdr:to>
      <xdr:col>24</xdr:col>
      <xdr:colOff>114300</xdr:colOff>
      <xdr:row>99</xdr:row>
      <xdr:rowOff>84086</xdr:rowOff>
    </xdr:to>
    <xdr:sp macro="" textlink="">
      <xdr:nvSpPr>
        <xdr:cNvPr id="260" name="楕円 259"/>
        <xdr:cNvSpPr/>
      </xdr:nvSpPr>
      <xdr:spPr>
        <a:xfrm>
          <a:off x="4584700" y="1695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68863</xdr:rowOff>
    </xdr:from>
    <xdr:ext cx="534377" cy="259045"/>
    <xdr:sp macro="" textlink="">
      <xdr:nvSpPr>
        <xdr:cNvPr id="261" name="衛生費該当値テキスト"/>
        <xdr:cNvSpPr txBox="1"/>
      </xdr:nvSpPr>
      <xdr:spPr>
        <a:xfrm>
          <a:off x="4686300" y="1687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128856</xdr:rowOff>
    </xdr:from>
    <xdr:to>
      <xdr:col>20</xdr:col>
      <xdr:colOff>38100</xdr:colOff>
      <xdr:row>99</xdr:row>
      <xdr:rowOff>59006</xdr:rowOff>
    </xdr:to>
    <xdr:sp macro="" textlink="">
      <xdr:nvSpPr>
        <xdr:cNvPr id="262" name="楕円 261"/>
        <xdr:cNvSpPr/>
      </xdr:nvSpPr>
      <xdr:spPr>
        <a:xfrm>
          <a:off x="3746500" y="1693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50133</xdr:rowOff>
    </xdr:from>
    <xdr:ext cx="534377" cy="259045"/>
    <xdr:sp macro="" textlink="">
      <xdr:nvSpPr>
        <xdr:cNvPr id="263" name="テキスト ボックス 262"/>
        <xdr:cNvSpPr txBox="1"/>
      </xdr:nvSpPr>
      <xdr:spPr>
        <a:xfrm>
          <a:off x="3530111" y="17023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129068</xdr:rowOff>
    </xdr:from>
    <xdr:to>
      <xdr:col>15</xdr:col>
      <xdr:colOff>101600</xdr:colOff>
      <xdr:row>99</xdr:row>
      <xdr:rowOff>59218</xdr:rowOff>
    </xdr:to>
    <xdr:sp macro="" textlink="">
      <xdr:nvSpPr>
        <xdr:cNvPr id="264" name="楕円 263"/>
        <xdr:cNvSpPr/>
      </xdr:nvSpPr>
      <xdr:spPr>
        <a:xfrm>
          <a:off x="2857500" y="1693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50345</xdr:rowOff>
    </xdr:from>
    <xdr:ext cx="534377" cy="259045"/>
    <xdr:sp macro="" textlink="">
      <xdr:nvSpPr>
        <xdr:cNvPr id="265" name="テキスト ボックス 264"/>
        <xdr:cNvSpPr txBox="1"/>
      </xdr:nvSpPr>
      <xdr:spPr>
        <a:xfrm>
          <a:off x="2641111" y="1702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128840</xdr:rowOff>
    </xdr:from>
    <xdr:to>
      <xdr:col>10</xdr:col>
      <xdr:colOff>165100</xdr:colOff>
      <xdr:row>99</xdr:row>
      <xdr:rowOff>58990</xdr:rowOff>
    </xdr:to>
    <xdr:sp macro="" textlink="">
      <xdr:nvSpPr>
        <xdr:cNvPr id="266" name="楕円 265"/>
        <xdr:cNvSpPr/>
      </xdr:nvSpPr>
      <xdr:spPr>
        <a:xfrm>
          <a:off x="1968500" y="1693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50117</xdr:rowOff>
    </xdr:from>
    <xdr:ext cx="534377" cy="259045"/>
    <xdr:sp macro="" textlink="">
      <xdr:nvSpPr>
        <xdr:cNvPr id="267" name="テキスト ボックス 266"/>
        <xdr:cNvSpPr txBox="1"/>
      </xdr:nvSpPr>
      <xdr:spPr>
        <a:xfrm>
          <a:off x="1752111" y="1702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56651</xdr:rowOff>
    </xdr:from>
    <xdr:to>
      <xdr:col>6</xdr:col>
      <xdr:colOff>38100</xdr:colOff>
      <xdr:row>98</xdr:row>
      <xdr:rowOff>158251</xdr:rowOff>
    </xdr:to>
    <xdr:sp macro="" textlink="">
      <xdr:nvSpPr>
        <xdr:cNvPr id="268" name="楕円 267"/>
        <xdr:cNvSpPr/>
      </xdr:nvSpPr>
      <xdr:spPr>
        <a:xfrm>
          <a:off x="1079500" y="1685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149378</xdr:rowOff>
    </xdr:from>
    <xdr:ext cx="534377" cy="259045"/>
    <xdr:sp macro="" textlink="">
      <xdr:nvSpPr>
        <xdr:cNvPr id="269" name="テキスト ボックス 268"/>
        <xdr:cNvSpPr txBox="1"/>
      </xdr:nvSpPr>
      <xdr:spPr>
        <a:xfrm>
          <a:off x="863111" y="1695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1" name="テキスト ボックス 28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3" name="テキスト ボックス 28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5" name="テキスト ボックス 28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7" name="テキスト ボックス 28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9" name="テキスト ボックス 28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1" name="テキスト ボックス 29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3" name="テキスト ボックス 29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37157</xdr:rowOff>
    </xdr:from>
    <xdr:to>
      <xdr:col>54</xdr:col>
      <xdr:colOff>189865</xdr:colOff>
      <xdr:row>39</xdr:row>
      <xdr:rowOff>98878</xdr:rowOff>
    </xdr:to>
    <xdr:cxnSp macro="">
      <xdr:nvCxnSpPr>
        <xdr:cNvPr id="295" name="直線コネクタ 294"/>
        <xdr:cNvCxnSpPr/>
      </xdr:nvCxnSpPr>
      <xdr:spPr>
        <a:xfrm flipV="1">
          <a:off x="10475595" y="5352107"/>
          <a:ext cx="1270" cy="1433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7" name="直線コネクタ 29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155284</xdr:rowOff>
    </xdr:from>
    <xdr:ext cx="469744" cy="259045"/>
    <xdr:sp macro="" textlink="">
      <xdr:nvSpPr>
        <xdr:cNvPr id="298" name="労働費最大値テキスト"/>
        <xdr:cNvSpPr txBox="1"/>
      </xdr:nvSpPr>
      <xdr:spPr>
        <a:xfrm>
          <a:off x="10528300" y="5127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37157</xdr:rowOff>
    </xdr:from>
    <xdr:to>
      <xdr:col>55</xdr:col>
      <xdr:colOff>88900</xdr:colOff>
      <xdr:row>31</xdr:row>
      <xdr:rowOff>37157</xdr:rowOff>
    </xdr:to>
    <xdr:cxnSp macro="">
      <xdr:nvCxnSpPr>
        <xdr:cNvPr id="299" name="直線コネクタ 298"/>
        <xdr:cNvCxnSpPr/>
      </xdr:nvCxnSpPr>
      <xdr:spPr>
        <a:xfrm>
          <a:off x="10388600" y="535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81570</xdr:rowOff>
    </xdr:from>
    <xdr:to>
      <xdr:col>55</xdr:col>
      <xdr:colOff>0</xdr:colOff>
      <xdr:row>39</xdr:row>
      <xdr:rowOff>92673</xdr:rowOff>
    </xdr:to>
    <xdr:cxnSp macro="">
      <xdr:nvCxnSpPr>
        <xdr:cNvPr id="300" name="直線コネクタ 299"/>
        <xdr:cNvCxnSpPr/>
      </xdr:nvCxnSpPr>
      <xdr:spPr>
        <a:xfrm>
          <a:off x="9639300" y="6768120"/>
          <a:ext cx="838200" cy="1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98714</xdr:rowOff>
    </xdr:from>
    <xdr:ext cx="378565" cy="259045"/>
    <xdr:sp macro="" textlink="">
      <xdr:nvSpPr>
        <xdr:cNvPr id="301" name="労働費平均値テキスト"/>
        <xdr:cNvSpPr txBox="1"/>
      </xdr:nvSpPr>
      <xdr:spPr>
        <a:xfrm>
          <a:off x="10528300" y="64423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75837</xdr:rowOff>
    </xdr:from>
    <xdr:to>
      <xdr:col>55</xdr:col>
      <xdr:colOff>50800</xdr:colOff>
      <xdr:row>39</xdr:row>
      <xdr:rowOff>5987</xdr:rowOff>
    </xdr:to>
    <xdr:sp macro="" textlink="">
      <xdr:nvSpPr>
        <xdr:cNvPr id="302" name="フローチャート: 判断 301"/>
        <xdr:cNvSpPr/>
      </xdr:nvSpPr>
      <xdr:spPr>
        <a:xfrm>
          <a:off x="104267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80590</xdr:rowOff>
    </xdr:from>
    <xdr:to>
      <xdr:col>50</xdr:col>
      <xdr:colOff>114300</xdr:colOff>
      <xdr:row>39</xdr:row>
      <xdr:rowOff>81570</xdr:rowOff>
    </xdr:to>
    <xdr:cxnSp macro="">
      <xdr:nvCxnSpPr>
        <xdr:cNvPr id="303" name="直線コネクタ 302"/>
        <xdr:cNvCxnSpPr/>
      </xdr:nvCxnSpPr>
      <xdr:spPr>
        <a:xfrm>
          <a:off x="8750300" y="6767140"/>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84001</xdr:rowOff>
    </xdr:from>
    <xdr:to>
      <xdr:col>50</xdr:col>
      <xdr:colOff>165100</xdr:colOff>
      <xdr:row>39</xdr:row>
      <xdr:rowOff>14151</xdr:rowOff>
    </xdr:to>
    <xdr:sp macro="" textlink="">
      <xdr:nvSpPr>
        <xdr:cNvPr id="304" name="フローチャート: 判断 303"/>
        <xdr:cNvSpPr/>
      </xdr:nvSpPr>
      <xdr:spPr>
        <a:xfrm>
          <a:off x="9588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30678</xdr:rowOff>
    </xdr:from>
    <xdr:ext cx="378565" cy="259045"/>
    <xdr:sp macro="" textlink="">
      <xdr:nvSpPr>
        <xdr:cNvPr id="305" name="テキスト ボックス 304"/>
        <xdr:cNvSpPr txBox="1"/>
      </xdr:nvSpPr>
      <xdr:spPr>
        <a:xfrm>
          <a:off x="9450017" y="637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80264</xdr:rowOff>
    </xdr:from>
    <xdr:to>
      <xdr:col>45</xdr:col>
      <xdr:colOff>177800</xdr:colOff>
      <xdr:row>39</xdr:row>
      <xdr:rowOff>80590</xdr:rowOff>
    </xdr:to>
    <xdr:cxnSp macro="">
      <xdr:nvCxnSpPr>
        <xdr:cNvPr id="306" name="直線コネクタ 305"/>
        <xdr:cNvCxnSpPr/>
      </xdr:nvCxnSpPr>
      <xdr:spPr>
        <a:xfrm>
          <a:off x="7861300" y="6766814"/>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64407</xdr:rowOff>
    </xdr:from>
    <xdr:to>
      <xdr:col>46</xdr:col>
      <xdr:colOff>38100</xdr:colOff>
      <xdr:row>38</xdr:row>
      <xdr:rowOff>166007</xdr:rowOff>
    </xdr:to>
    <xdr:sp macro="" textlink="">
      <xdr:nvSpPr>
        <xdr:cNvPr id="307" name="フローチャート: 判断 306"/>
        <xdr:cNvSpPr/>
      </xdr:nvSpPr>
      <xdr:spPr>
        <a:xfrm>
          <a:off x="8699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11084</xdr:rowOff>
    </xdr:from>
    <xdr:ext cx="378565" cy="259045"/>
    <xdr:sp macro="" textlink="">
      <xdr:nvSpPr>
        <xdr:cNvPr id="308" name="テキスト ボックス 307"/>
        <xdr:cNvSpPr txBox="1"/>
      </xdr:nvSpPr>
      <xdr:spPr>
        <a:xfrm>
          <a:off x="8561017" y="6354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16909</xdr:rowOff>
    </xdr:from>
    <xdr:to>
      <xdr:col>41</xdr:col>
      <xdr:colOff>50800</xdr:colOff>
      <xdr:row>39</xdr:row>
      <xdr:rowOff>80264</xdr:rowOff>
    </xdr:to>
    <xdr:cxnSp macro="">
      <xdr:nvCxnSpPr>
        <xdr:cNvPr id="309" name="直線コネクタ 308"/>
        <xdr:cNvCxnSpPr/>
      </xdr:nvCxnSpPr>
      <xdr:spPr>
        <a:xfrm>
          <a:off x="6972300" y="6703459"/>
          <a:ext cx="889000" cy="6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65713</xdr:rowOff>
    </xdr:from>
    <xdr:to>
      <xdr:col>41</xdr:col>
      <xdr:colOff>101600</xdr:colOff>
      <xdr:row>38</xdr:row>
      <xdr:rowOff>167313</xdr:rowOff>
    </xdr:to>
    <xdr:sp macro="" textlink="">
      <xdr:nvSpPr>
        <xdr:cNvPr id="310" name="フローチャート: 判断 309"/>
        <xdr:cNvSpPr/>
      </xdr:nvSpPr>
      <xdr:spPr>
        <a:xfrm>
          <a:off x="7810500" y="65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12390</xdr:rowOff>
    </xdr:from>
    <xdr:ext cx="378565" cy="259045"/>
    <xdr:sp macro="" textlink="">
      <xdr:nvSpPr>
        <xdr:cNvPr id="311" name="テキスト ボックス 310"/>
        <xdr:cNvSpPr txBox="1"/>
      </xdr:nvSpPr>
      <xdr:spPr>
        <a:xfrm>
          <a:off x="7672017" y="6356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32076</xdr:rowOff>
    </xdr:from>
    <xdr:to>
      <xdr:col>36</xdr:col>
      <xdr:colOff>165100</xdr:colOff>
      <xdr:row>38</xdr:row>
      <xdr:rowOff>133676</xdr:rowOff>
    </xdr:to>
    <xdr:sp macro="" textlink="">
      <xdr:nvSpPr>
        <xdr:cNvPr id="312" name="フローチャート: 判断 311"/>
        <xdr:cNvSpPr/>
      </xdr:nvSpPr>
      <xdr:spPr>
        <a:xfrm>
          <a:off x="6921500" y="654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150204</xdr:rowOff>
    </xdr:from>
    <xdr:ext cx="378565" cy="259045"/>
    <xdr:sp macro="" textlink="">
      <xdr:nvSpPr>
        <xdr:cNvPr id="313" name="テキスト ボックス 312"/>
        <xdr:cNvSpPr txBox="1"/>
      </xdr:nvSpPr>
      <xdr:spPr>
        <a:xfrm>
          <a:off x="6783017" y="63224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41873</xdr:rowOff>
    </xdr:from>
    <xdr:to>
      <xdr:col>55</xdr:col>
      <xdr:colOff>50800</xdr:colOff>
      <xdr:row>39</xdr:row>
      <xdr:rowOff>143473</xdr:rowOff>
    </xdr:to>
    <xdr:sp macro="" textlink="">
      <xdr:nvSpPr>
        <xdr:cNvPr id="319" name="楕円 318"/>
        <xdr:cNvSpPr/>
      </xdr:nvSpPr>
      <xdr:spPr>
        <a:xfrm>
          <a:off x="10426700" y="672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128250</xdr:rowOff>
    </xdr:from>
    <xdr:ext cx="313932" cy="259045"/>
    <xdr:sp macro="" textlink="">
      <xdr:nvSpPr>
        <xdr:cNvPr id="320" name="労働費該当値テキスト"/>
        <xdr:cNvSpPr txBox="1"/>
      </xdr:nvSpPr>
      <xdr:spPr>
        <a:xfrm>
          <a:off x="10528300" y="66433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30770</xdr:rowOff>
    </xdr:from>
    <xdr:to>
      <xdr:col>50</xdr:col>
      <xdr:colOff>165100</xdr:colOff>
      <xdr:row>39</xdr:row>
      <xdr:rowOff>132370</xdr:rowOff>
    </xdr:to>
    <xdr:sp macro="" textlink="">
      <xdr:nvSpPr>
        <xdr:cNvPr id="321" name="楕円 320"/>
        <xdr:cNvSpPr/>
      </xdr:nvSpPr>
      <xdr:spPr>
        <a:xfrm>
          <a:off x="9588500" y="671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123497</xdr:rowOff>
    </xdr:from>
    <xdr:ext cx="313932" cy="259045"/>
    <xdr:sp macro="" textlink="">
      <xdr:nvSpPr>
        <xdr:cNvPr id="322" name="テキスト ボックス 321"/>
        <xdr:cNvSpPr txBox="1"/>
      </xdr:nvSpPr>
      <xdr:spPr>
        <a:xfrm>
          <a:off x="9482333" y="68100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29790</xdr:rowOff>
    </xdr:from>
    <xdr:to>
      <xdr:col>46</xdr:col>
      <xdr:colOff>38100</xdr:colOff>
      <xdr:row>39</xdr:row>
      <xdr:rowOff>131390</xdr:rowOff>
    </xdr:to>
    <xdr:sp macro="" textlink="">
      <xdr:nvSpPr>
        <xdr:cNvPr id="323" name="楕円 322"/>
        <xdr:cNvSpPr/>
      </xdr:nvSpPr>
      <xdr:spPr>
        <a:xfrm>
          <a:off x="8699500" y="671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122517</xdr:rowOff>
    </xdr:from>
    <xdr:ext cx="313932" cy="259045"/>
    <xdr:sp macro="" textlink="">
      <xdr:nvSpPr>
        <xdr:cNvPr id="324" name="テキスト ボックス 323"/>
        <xdr:cNvSpPr txBox="1"/>
      </xdr:nvSpPr>
      <xdr:spPr>
        <a:xfrm>
          <a:off x="8593333" y="68090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29464</xdr:rowOff>
    </xdr:from>
    <xdr:to>
      <xdr:col>41</xdr:col>
      <xdr:colOff>101600</xdr:colOff>
      <xdr:row>39</xdr:row>
      <xdr:rowOff>131064</xdr:rowOff>
    </xdr:to>
    <xdr:sp macro="" textlink="">
      <xdr:nvSpPr>
        <xdr:cNvPr id="325" name="楕円 324"/>
        <xdr:cNvSpPr/>
      </xdr:nvSpPr>
      <xdr:spPr>
        <a:xfrm>
          <a:off x="7810500" y="671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122191</xdr:rowOff>
    </xdr:from>
    <xdr:ext cx="313932" cy="259045"/>
    <xdr:sp macro="" textlink="">
      <xdr:nvSpPr>
        <xdr:cNvPr id="326" name="テキスト ボックス 325"/>
        <xdr:cNvSpPr txBox="1"/>
      </xdr:nvSpPr>
      <xdr:spPr>
        <a:xfrm>
          <a:off x="7704333" y="68087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137559</xdr:rowOff>
    </xdr:from>
    <xdr:to>
      <xdr:col>36</xdr:col>
      <xdr:colOff>165100</xdr:colOff>
      <xdr:row>39</xdr:row>
      <xdr:rowOff>67709</xdr:rowOff>
    </xdr:to>
    <xdr:sp macro="" textlink="">
      <xdr:nvSpPr>
        <xdr:cNvPr id="327" name="楕円 326"/>
        <xdr:cNvSpPr/>
      </xdr:nvSpPr>
      <xdr:spPr>
        <a:xfrm>
          <a:off x="6921500" y="665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58836</xdr:rowOff>
    </xdr:from>
    <xdr:ext cx="378565" cy="259045"/>
    <xdr:sp macro="" textlink="">
      <xdr:nvSpPr>
        <xdr:cNvPr id="328" name="テキスト ボックス 327"/>
        <xdr:cNvSpPr txBox="1"/>
      </xdr:nvSpPr>
      <xdr:spPr>
        <a:xfrm>
          <a:off x="6783017" y="67453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9" name="直線コネクタ 33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40" name="テキスト ボックス 33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1" name="直線コネクタ 34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2" name="テキスト ボックス 34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3" name="直線コネクタ 34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4" name="テキスト ボックス 34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5" name="直線コネクタ 34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6" name="テキスト ボックス 34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7" name="直線コネクタ 34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8" name="テキスト ボックス 347"/>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9" name="直線コネクタ 34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50" name="テキスト ボックス 34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1" name="直線コネクタ 35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2" name="テキスト ボックス 35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34282</xdr:rowOff>
    </xdr:from>
    <xdr:to>
      <xdr:col>54</xdr:col>
      <xdr:colOff>189865</xdr:colOff>
      <xdr:row>59</xdr:row>
      <xdr:rowOff>90861</xdr:rowOff>
    </xdr:to>
    <xdr:cxnSp macro="">
      <xdr:nvCxnSpPr>
        <xdr:cNvPr id="354" name="直線コネクタ 353"/>
        <xdr:cNvCxnSpPr/>
      </xdr:nvCxnSpPr>
      <xdr:spPr>
        <a:xfrm flipV="1">
          <a:off x="10475595" y="8606782"/>
          <a:ext cx="1270" cy="159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94688</xdr:rowOff>
    </xdr:from>
    <xdr:ext cx="378565" cy="259045"/>
    <xdr:sp macro="" textlink="">
      <xdr:nvSpPr>
        <xdr:cNvPr id="355" name="農林水産業費最小値テキスト"/>
        <xdr:cNvSpPr txBox="1"/>
      </xdr:nvSpPr>
      <xdr:spPr>
        <a:xfrm>
          <a:off x="10528300" y="10210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90861</xdr:rowOff>
    </xdr:from>
    <xdr:to>
      <xdr:col>55</xdr:col>
      <xdr:colOff>88900</xdr:colOff>
      <xdr:row>59</xdr:row>
      <xdr:rowOff>90861</xdr:rowOff>
    </xdr:to>
    <xdr:cxnSp macro="">
      <xdr:nvCxnSpPr>
        <xdr:cNvPr id="356" name="直線コネクタ 355"/>
        <xdr:cNvCxnSpPr/>
      </xdr:nvCxnSpPr>
      <xdr:spPr>
        <a:xfrm>
          <a:off x="10388600" y="1020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152409</xdr:rowOff>
    </xdr:from>
    <xdr:ext cx="534377" cy="259045"/>
    <xdr:sp macro="" textlink="">
      <xdr:nvSpPr>
        <xdr:cNvPr id="357" name="農林水産業費最大値テキスト"/>
        <xdr:cNvSpPr txBox="1"/>
      </xdr:nvSpPr>
      <xdr:spPr>
        <a:xfrm>
          <a:off x="10528300" y="838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98,456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34282</xdr:rowOff>
    </xdr:from>
    <xdr:to>
      <xdr:col>55</xdr:col>
      <xdr:colOff>88900</xdr:colOff>
      <xdr:row>50</xdr:row>
      <xdr:rowOff>34282</xdr:rowOff>
    </xdr:to>
    <xdr:cxnSp macro="">
      <xdr:nvCxnSpPr>
        <xdr:cNvPr id="358" name="直線コネクタ 357"/>
        <xdr:cNvCxnSpPr/>
      </xdr:nvCxnSpPr>
      <xdr:spPr>
        <a:xfrm>
          <a:off x="10388600" y="8606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151587</xdr:rowOff>
    </xdr:from>
    <xdr:to>
      <xdr:col>55</xdr:col>
      <xdr:colOff>0</xdr:colOff>
      <xdr:row>58</xdr:row>
      <xdr:rowOff>165352</xdr:rowOff>
    </xdr:to>
    <xdr:cxnSp macro="">
      <xdr:nvCxnSpPr>
        <xdr:cNvPr id="359" name="直線コネクタ 358"/>
        <xdr:cNvCxnSpPr/>
      </xdr:nvCxnSpPr>
      <xdr:spPr>
        <a:xfrm flipV="1">
          <a:off x="9639300" y="10095687"/>
          <a:ext cx="838200" cy="1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76116</xdr:rowOff>
    </xdr:from>
    <xdr:ext cx="534377" cy="259045"/>
    <xdr:sp macro="" textlink="">
      <xdr:nvSpPr>
        <xdr:cNvPr id="360" name="農林水産業費平均値テキスト"/>
        <xdr:cNvSpPr txBox="1"/>
      </xdr:nvSpPr>
      <xdr:spPr>
        <a:xfrm>
          <a:off x="10528300" y="9848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53239</xdr:rowOff>
    </xdr:from>
    <xdr:to>
      <xdr:col>55</xdr:col>
      <xdr:colOff>50800</xdr:colOff>
      <xdr:row>58</xdr:row>
      <xdr:rowOff>154839</xdr:rowOff>
    </xdr:to>
    <xdr:sp macro="" textlink="">
      <xdr:nvSpPr>
        <xdr:cNvPr id="361" name="フローチャート: 判断 360"/>
        <xdr:cNvSpPr/>
      </xdr:nvSpPr>
      <xdr:spPr>
        <a:xfrm>
          <a:off x="104267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162413</xdr:rowOff>
    </xdr:from>
    <xdr:to>
      <xdr:col>50</xdr:col>
      <xdr:colOff>114300</xdr:colOff>
      <xdr:row>58</xdr:row>
      <xdr:rowOff>165352</xdr:rowOff>
    </xdr:to>
    <xdr:cxnSp macro="">
      <xdr:nvCxnSpPr>
        <xdr:cNvPr id="362" name="直線コネクタ 361"/>
        <xdr:cNvCxnSpPr/>
      </xdr:nvCxnSpPr>
      <xdr:spPr>
        <a:xfrm>
          <a:off x="8750300" y="10106513"/>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32534</xdr:rowOff>
    </xdr:from>
    <xdr:to>
      <xdr:col>50</xdr:col>
      <xdr:colOff>165100</xdr:colOff>
      <xdr:row>58</xdr:row>
      <xdr:rowOff>134134</xdr:rowOff>
    </xdr:to>
    <xdr:sp macro="" textlink="">
      <xdr:nvSpPr>
        <xdr:cNvPr id="363" name="フローチャート: 判断 362"/>
        <xdr:cNvSpPr/>
      </xdr:nvSpPr>
      <xdr:spPr>
        <a:xfrm>
          <a:off x="9588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150661</xdr:rowOff>
    </xdr:from>
    <xdr:ext cx="534377" cy="259045"/>
    <xdr:sp macro="" textlink="">
      <xdr:nvSpPr>
        <xdr:cNvPr id="364" name="テキスト ボックス 363"/>
        <xdr:cNvSpPr txBox="1"/>
      </xdr:nvSpPr>
      <xdr:spPr>
        <a:xfrm>
          <a:off x="9372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162413</xdr:rowOff>
    </xdr:from>
    <xdr:to>
      <xdr:col>45</xdr:col>
      <xdr:colOff>177800</xdr:colOff>
      <xdr:row>58</xdr:row>
      <xdr:rowOff>162985</xdr:rowOff>
    </xdr:to>
    <xdr:cxnSp macro="">
      <xdr:nvCxnSpPr>
        <xdr:cNvPr id="365" name="直線コネクタ 364"/>
        <xdr:cNvCxnSpPr/>
      </xdr:nvCxnSpPr>
      <xdr:spPr>
        <a:xfrm flipV="1">
          <a:off x="7861300" y="10106513"/>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40812</xdr:rowOff>
    </xdr:from>
    <xdr:to>
      <xdr:col>46</xdr:col>
      <xdr:colOff>38100</xdr:colOff>
      <xdr:row>58</xdr:row>
      <xdr:rowOff>142412</xdr:rowOff>
    </xdr:to>
    <xdr:sp macro="" textlink="">
      <xdr:nvSpPr>
        <xdr:cNvPr id="366" name="フローチャート: 判断 365"/>
        <xdr:cNvSpPr/>
      </xdr:nvSpPr>
      <xdr:spPr>
        <a:xfrm>
          <a:off x="8699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158939</xdr:rowOff>
    </xdr:from>
    <xdr:ext cx="534377" cy="259045"/>
    <xdr:sp macro="" textlink="">
      <xdr:nvSpPr>
        <xdr:cNvPr id="367" name="テキスト ボックス 366"/>
        <xdr:cNvSpPr txBox="1"/>
      </xdr:nvSpPr>
      <xdr:spPr>
        <a:xfrm>
          <a:off x="8483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162985</xdr:rowOff>
    </xdr:from>
    <xdr:to>
      <xdr:col>41</xdr:col>
      <xdr:colOff>50800</xdr:colOff>
      <xdr:row>59</xdr:row>
      <xdr:rowOff>7324</xdr:rowOff>
    </xdr:to>
    <xdr:cxnSp macro="">
      <xdr:nvCxnSpPr>
        <xdr:cNvPr id="368" name="直線コネクタ 367"/>
        <xdr:cNvCxnSpPr/>
      </xdr:nvCxnSpPr>
      <xdr:spPr>
        <a:xfrm flipV="1">
          <a:off x="6972300" y="10107085"/>
          <a:ext cx="889000" cy="15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45074</xdr:rowOff>
    </xdr:from>
    <xdr:to>
      <xdr:col>41</xdr:col>
      <xdr:colOff>101600</xdr:colOff>
      <xdr:row>58</xdr:row>
      <xdr:rowOff>146674</xdr:rowOff>
    </xdr:to>
    <xdr:sp macro="" textlink="">
      <xdr:nvSpPr>
        <xdr:cNvPr id="369" name="フローチャート: 判断 368"/>
        <xdr:cNvSpPr/>
      </xdr:nvSpPr>
      <xdr:spPr>
        <a:xfrm>
          <a:off x="7810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163201</xdr:rowOff>
    </xdr:from>
    <xdr:ext cx="534377" cy="259045"/>
    <xdr:sp macro="" textlink="">
      <xdr:nvSpPr>
        <xdr:cNvPr id="370" name="テキスト ボックス 369"/>
        <xdr:cNvSpPr txBox="1"/>
      </xdr:nvSpPr>
      <xdr:spPr>
        <a:xfrm>
          <a:off x="7594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68245</xdr:rowOff>
    </xdr:from>
    <xdr:to>
      <xdr:col>36</xdr:col>
      <xdr:colOff>165100</xdr:colOff>
      <xdr:row>58</xdr:row>
      <xdr:rowOff>169845</xdr:rowOff>
    </xdr:to>
    <xdr:sp macro="" textlink="">
      <xdr:nvSpPr>
        <xdr:cNvPr id="371" name="フローチャート: 判断 370"/>
        <xdr:cNvSpPr/>
      </xdr:nvSpPr>
      <xdr:spPr>
        <a:xfrm>
          <a:off x="6921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14922</xdr:rowOff>
    </xdr:from>
    <xdr:ext cx="469744" cy="259045"/>
    <xdr:sp macro="" textlink="">
      <xdr:nvSpPr>
        <xdr:cNvPr id="372" name="テキスト ボックス 371"/>
        <xdr:cNvSpPr txBox="1"/>
      </xdr:nvSpPr>
      <xdr:spPr>
        <a:xfrm>
          <a:off x="6737428" y="978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3" name="テキスト ボックス 37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4" name="テキスト ボックス 37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5" name="テキスト ボックス 37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6" name="テキスト ボックス 37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7" name="テキスト ボックス 37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100787</xdr:rowOff>
    </xdr:from>
    <xdr:to>
      <xdr:col>55</xdr:col>
      <xdr:colOff>50800</xdr:colOff>
      <xdr:row>59</xdr:row>
      <xdr:rowOff>30937</xdr:rowOff>
    </xdr:to>
    <xdr:sp macro="" textlink="">
      <xdr:nvSpPr>
        <xdr:cNvPr id="378" name="楕円 377"/>
        <xdr:cNvSpPr/>
      </xdr:nvSpPr>
      <xdr:spPr>
        <a:xfrm>
          <a:off x="10426700" y="10044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31665</xdr:rowOff>
    </xdr:from>
    <xdr:ext cx="469744" cy="259045"/>
    <xdr:sp macro="" textlink="">
      <xdr:nvSpPr>
        <xdr:cNvPr id="379" name="農林水産業費該当値テキスト"/>
        <xdr:cNvSpPr txBox="1"/>
      </xdr:nvSpPr>
      <xdr:spPr>
        <a:xfrm>
          <a:off x="10528300" y="9975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114552</xdr:rowOff>
    </xdr:from>
    <xdr:to>
      <xdr:col>50</xdr:col>
      <xdr:colOff>165100</xdr:colOff>
      <xdr:row>59</xdr:row>
      <xdr:rowOff>44702</xdr:rowOff>
    </xdr:to>
    <xdr:sp macro="" textlink="">
      <xdr:nvSpPr>
        <xdr:cNvPr id="380" name="楕円 379"/>
        <xdr:cNvSpPr/>
      </xdr:nvSpPr>
      <xdr:spPr>
        <a:xfrm>
          <a:off x="9588500" y="1005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35829</xdr:rowOff>
    </xdr:from>
    <xdr:ext cx="469744" cy="259045"/>
    <xdr:sp macro="" textlink="">
      <xdr:nvSpPr>
        <xdr:cNvPr id="381" name="テキスト ボックス 380"/>
        <xdr:cNvSpPr txBox="1"/>
      </xdr:nvSpPr>
      <xdr:spPr>
        <a:xfrm>
          <a:off x="9404428" y="10151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111613</xdr:rowOff>
    </xdr:from>
    <xdr:to>
      <xdr:col>46</xdr:col>
      <xdr:colOff>38100</xdr:colOff>
      <xdr:row>59</xdr:row>
      <xdr:rowOff>41763</xdr:rowOff>
    </xdr:to>
    <xdr:sp macro="" textlink="">
      <xdr:nvSpPr>
        <xdr:cNvPr id="382" name="楕円 381"/>
        <xdr:cNvSpPr/>
      </xdr:nvSpPr>
      <xdr:spPr>
        <a:xfrm>
          <a:off x="8699500" y="1005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32890</xdr:rowOff>
    </xdr:from>
    <xdr:ext cx="469744" cy="259045"/>
    <xdr:sp macro="" textlink="">
      <xdr:nvSpPr>
        <xdr:cNvPr id="383" name="テキスト ボックス 382"/>
        <xdr:cNvSpPr txBox="1"/>
      </xdr:nvSpPr>
      <xdr:spPr>
        <a:xfrm>
          <a:off x="8515428" y="1014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112185</xdr:rowOff>
    </xdr:from>
    <xdr:to>
      <xdr:col>41</xdr:col>
      <xdr:colOff>101600</xdr:colOff>
      <xdr:row>59</xdr:row>
      <xdr:rowOff>42335</xdr:rowOff>
    </xdr:to>
    <xdr:sp macro="" textlink="">
      <xdr:nvSpPr>
        <xdr:cNvPr id="384" name="楕円 383"/>
        <xdr:cNvSpPr/>
      </xdr:nvSpPr>
      <xdr:spPr>
        <a:xfrm>
          <a:off x="7810500" y="1005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33462</xdr:rowOff>
    </xdr:from>
    <xdr:ext cx="469744" cy="259045"/>
    <xdr:sp macro="" textlink="">
      <xdr:nvSpPr>
        <xdr:cNvPr id="385" name="テキスト ボックス 384"/>
        <xdr:cNvSpPr txBox="1"/>
      </xdr:nvSpPr>
      <xdr:spPr>
        <a:xfrm>
          <a:off x="7626428" y="10149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127974</xdr:rowOff>
    </xdr:from>
    <xdr:to>
      <xdr:col>36</xdr:col>
      <xdr:colOff>165100</xdr:colOff>
      <xdr:row>59</xdr:row>
      <xdr:rowOff>58124</xdr:rowOff>
    </xdr:to>
    <xdr:sp macro="" textlink="">
      <xdr:nvSpPr>
        <xdr:cNvPr id="386" name="楕円 385"/>
        <xdr:cNvSpPr/>
      </xdr:nvSpPr>
      <xdr:spPr>
        <a:xfrm>
          <a:off x="6921500" y="1007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49251</xdr:rowOff>
    </xdr:from>
    <xdr:ext cx="469744" cy="259045"/>
    <xdr:sp macro="" textlink="">
      <xdr:nvSpPr>
        <xdr:cNvPr id="387" name="テキスト ボックス 386"/>
        <xdr:cNvSpPr txBox="1"/>
      </xdr:nvSpPr>
      <xdr:spPr>
        <a:xfrm>
          <a:off x="6737428" y="101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8" name="正方形/長方形 38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9" name="正方形/長方形 38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0" name="正方形/長方形 38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1" name="正方形/長方形 39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2" name="正方形/長方形 39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3" name="正方形/長方形 39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4" name="正方形/長方形 39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5" name="正方形/長方形 39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6" name="テキスト ボックス 39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7" name="直線コネクタ 39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8" name="直線コネクタ 39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9" name="テキスト ボックス 39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400" name="直線コネクタ 39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401" name="テキスト ボックス 40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402" name="直線コネクタ 40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3" name="テキスト ボックス 40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4" name="直線コネクタ 40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5" name="テキスト ボックス 40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6" name="直線コネクタ 40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7" name="テキスト ボックス 40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8" name="直線コネクタ 40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9" name="テキスト ボックス 40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10" name="直線コネクタ 40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11" name="テキスト ボックス 41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42839</xdr:rowOff>
    </xdr:from>
    <xdr:to>
      <xdr:col>54</xdr:col>
      <xdr:colOff>189865</xdr:colOff>
      <xdr:row>79</xdr:row>
      <xdr:rowOff>89712</xdr:rowOff>
    </xdr:to>
    <xdr:cxnSp macro="">
      <xdr:nvCxnSpPr>
        <xdr:cNvPr id="413" name="直線コネクタ 412"/>
        <xdr:cNvCxnSpPr/>
      </xdr:nvCxnSpPr>
      <xdr:spPr>
        <a:xfrm flipV="1">
          <a:off x="10475595" y="12215789"/>
          <a:ext cx="1270" cy="1418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93539</xdr:rowOff>
    </xdr:from>
    <xdr:ext cx="378565" cy="259045"/>
    <xdr:sp macro="" textlink="">
      <xdr:nvSpPr>
        <xdr:cNvPr id="414" name="商工費最小値テキスト"/>
        <xdr:cNvSpPr txBox="1"/>
      </xdr:nvSpPr>
      <xdr:spPr>
        <a:xfrm>
          <a:off x="10528300" y="13638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89712</xdr:rowOff>
    </xdr:from>
    <xdr:to>
      <xdr:col>55</xdr:col>
      <xdr:colOff>88900</xdr:colOff>
      <xdr:row>79</xdr:row>
      <xdr:rowOff>89712</xdr:rowOff>
    </xdr:to>
    <xdr:cxnSp macro="">
      <xdr:nvCxnSpPr>
        <xdr:cNvPr id="415" name="直線コネクタ 414"/>
        <xdr:cNvCxnSpPr/>
      </xdr:nvCxnSpPr>
      <xdr:spPr>
        <a:xfrm>
          <a:off x="10388600" y="13634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160966</xdr:rowOff>
    </xdr:from>
    <xdr:ext cx="599010" cy="259045"/>
    <xdr:sp macro="" textlink="">
      <xdr:nvSpPr>
        <xdr:cNvPr id="416" name="商工費最大値テキスト"/>
        <xdr:cNvSpPr txBox="1"/>
      </xdr:nvSpPr>
      <xdr:spPr>
        <a:xfrm>
          <a:off x="10528300" y="11991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131,148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42839</xdr:rowOff>
    </xdr:from>
    <xdr:to>
      <xdr:col>55</xdr:col>
      <xdr:colOff>88900</xdr:colOff>
      <xdr:row>71</xdr:row>
      <xdr:rowOff>42839</xdr:rowOff>
    </xdr:to>
    <xdr:cxnSp macro="">
      <xdr:nvCxnSpPr>
        <xdr:cNvPr id="417" name="直線コネクタ 416"/>
        <xdr:cNvCxnSpPr/>
      </xdr:nvCxnSpPr>
      <xdr:spPr>
        <a:xfrm>
          <a:off x="10388600" y="1221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1615</xdr:rowOff>
    </xdr:from>
    <xdr:to>
      <xdr:col>55</xdr:col>
      <xdr:colOff>0</xdr:colOff>
      <xdr:row>79</xdr:row>
      <xdr:rowOff>34305</xdr:rowOff>
    </xdr:to>
    <xdr:cxnSp macro="">
      <xdr:nvCxnSpPr>
        <xdr:cNvPr id="418" name="直線コネクタ 417"/>
        <xdr:cNvCxnSpPr/>
      </xdr:nvCxnSpPr>
      <xdr:spPr>
        <a:xfrm flipV="1">
          <a:off x="9639300" y="13546165"/>
          <a:ext cx="838200" cy="32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123237</xdr:rowOff>
    </xdr:from>
    <xdr:ext cx="469744" cy="259045"/>
    <xdr:sp macro="" textlink="">
      <xdr:nvSpPr>
        <xdr:cNvPr id="419" name="商工費平均値テキスト"/>
        <xdr:cNvSpPr txBox="1"/>
      </xdr:nvSpPr>
      <xdr:spPr>
        <a:xfrm>
          <a:off x="10528300" y="13496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144810</xdr:rowOff>
    </xdr:from>
    <xdr:to>
      <xdr:col>55</xdr:col>
      <xdr:colOff>50800</xdr:colOff>
      <xdr:row>79</xdr:row>
      <xdr:rowOff>74960</xdr:rowOff>
    </xdr:to>
    <xdr:sp macro="" textlink="">
      <xdr:nvSpPr>
        <xdr:cNvPr id="420" name="フローチャート: 判断 419"/>
        <xdr:cNvSpPr/>
      </xdr:nvSpPr>
      <xdr:spPr>
        <a:xfrm>
          <a:off x="10426700" y="1351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34305</xdr:rowOff>
    </xdr:from>
    <xdr:to>
      <xdr:col>50</xdr:col>
      <xdr:colOff>114300</xdr:colOff>
      <xdr:row>79</xdr:row>
      <xdr:rowOff>35523</xdr:rowOff>
    </xdr:to>
    <xdr:cxnSp macro="">
      <xdr:nvCxnSpPr>
        <xdr:cNvPr id="421" name="直線コネクタ 420"/>
        <xdr:cNvCxnSpPr/>
      </xdr:nvCxnSpPr>
      <xdr:spPr>
        <a:xfrm flipV="1">
          <a:off x="8750300" y="13578855"/>
          <a:ext cx="889000" cy="1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146050</xdr:rowOff>
    </xdr:from>
    <xdr:to>
      <xdr:col>50</xdr:col>
      <xdr:colOff>165100</xdr:colOff>
      <xdr:row>79</xdr:row>
      <xdr:rowOff>76200</xdr:rowOff>
    </xdr:to>
    <xdr:sp macro="" textlink="">
      <xdr:nvSpPr>
        <xdr:cNvPr id="422" name="フローチャート: 判断 421"/>
        <xdr:cNvSpPr/>
      </xdr:nvSpPr>
      <xdr:spPr>
        <a:xfrm>
          <a:off x="9588500" y="1351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92727</xdr:rowOff>
    </xdr:from>
    <xdr:ext cx="469744" cy="259045"/>
    <xdr:sp macro="" textlink="">
      <xdr:nvSpPr>
        <xdr:cNvPr id="423" name="テキスト ボックス 422"/>
        <xdr:cNvSpPr txBox="1"/>
      </xdr:nvSpPr>
      <xdr:spPr>
        <a:xfrm>
          <a:off x="9404428" y="1329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35523</xdr:rowOff>
    </xdr:from>
    <xdr:to>
      <xdr:col>45</xdr:col>
      <xdr:colOff>177800</xdr:colOff>
      <xdr:row>79</xdr:row>
      <xdr:rowOff>40749</xdr:rowOff>
    </xdr:to>
    <xdr:cxnSp macro="">
      <xdr:nvCxnSpPr>
        <xdr:cNvPr id="424" name="直線コネクタ 423"/>
        <xdr:cNvCxnSpPr/>
      </xdr:nvCxnSpPr>
      <xdr:spPr>
        <a:xfrm flipV="1">
          <a:off x="7861300" y="13580073"/>
          <a:ext cx="889000" cy="5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153115</xdr:rowOff>
    </xdr:from>
    <xdr:to>
      <xdr:col>46</xdr:col>
      <xdr:colOff>38100</xdr:colOff>
      <xdr:row>79</xdr:row>
      <xdr:rowOff>83265</xdr:rowOff>
    </xdr:to>
    <xdr:sp macro="" textlink="">
      <xdr:nvSpPr>
        <xdr:cNvPr id="425" name="フローチャート: 判断 424"/>
        <xdr:cNvSpPr/>
      </xdr:nvSpPr>
      <xdr:spPr>
        <a:xfrm>
          <a:off x="8699500" y="1352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99792</xdr:rowOff>
    </xdr:from>
    <xdr:ext cx="469744" cy="259045"/>
    <xdr:sp macro="" textlink="">
      <xdr:nvSpPr>
        <xdr:cNvPr id="426" name="テキスト ボックス 425"/>
        <xdr:cNvSpPr txBox="1"/>
      </xdr:nvSpPr>
      <xdr:spPr>
        <a:xfrm>
          <a:off x="8515428" y="1330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30527</xdr:rowOff>
    </xdr:from>
    <xdr:to>
      <xdr:col>41</xdr:col>
      <xdr:colOff>50800</xdr:colOff>
      <xdr:row>79</xdr:row>
      <xdr:rowOff>40749</xdr:rowOff>
    </xdr:to>
    <xdr:cxnSp macro="">
      <xdr:nvCxnSpPr>
        <xdr:cNvPr id="427" name="直線コネクタ 426"/>
        <xdr:cNvCxnSpPr/>
      </xdr:nvCxnSpPr>
      <xdr:spPr>
        <a:xfrm>
          <a:off x="6972300" y="13575077"/>
          <a:ext cx="889000" cy="1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152941</xdr:rowOff>
    </xdr:from>
    <xdr:to>
      <xdr:col>41</xdr:col>
      <xdr:colOff>101600</xdr:colOff>
      <xdr:row>79</xdr:row>
      <xdr:rowOff>83091</xdr:rowOff>
    </xdr:to>
    <xdr:sp macro="" textlink="">
      <xdr:nvSpPr>
        <xdr:cNvPr id="428" name="フローチャート: 判断 427"/>
        <xdr:cNvSpPr/>
      </xdr:nvSpPr>
      <xdr:spPr>
        <a:xfrm>
          <a:off x="7810500" y="1352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99618</xdr:rowOff>
    </xdr:from>
    <xdr:ext cx="469744" cy="259045"/>
    <xdr:sp macro="" textlink="">
      <xdr:nvSpPr>
        <xdr:cNvPr id="429" name="テキスト ボックス 428"/>
        <xdr:cNvSpPr txBox="1"/>
      </xdr:nvSpPr>
      <xdr:spPr>
        <a:xfrm>
          <a:off x="7626428" y="13301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148467</xdr:rowOff>
    </xdr:from>
    <xdr:to>
      <xdr:col>36</xdr:col>
      <xdr:colOff>165100</xdr:colOff>
      <xdr:row>79</xdr:row>
      <xdr:rowOff>78617</xdr:rowOff>
    </xdr:to>
    <xdr:sp macro="" textlink="">
      <xdr:nvSpPr>
        <xdr:cNvPr id="430" name="フローチャート: 判断 429"/>
        <xdr:cNvSpPr/>
      </xdr:nvSpPr>
      <xdr:spPr>
        <a:xfrm>
          <a:off x="6921500" y="1352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95144</xdr:rowOff>
    </xdr:from>
    <xdr:ext cx="469744" cy="259045"/>
    <xdr:sp macro="" textlink="">
      <xdr:nvSpPr>
        <xdr:cNvPr id="431" name="テキスト ボックス 430"/>
        <xdr:cNvSpPr txBox="1"/>
      </xdr:nvSpPr>
      <xdr:spPr>
        <a:xfrm>
          <a:off x="6737428" y="1329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2" name="テキスト ボックス 43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3" name="テキスト ボックス 43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4" name="テキスト ボックス 43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5" name="テキスト ボックス 43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6" name="テキスト ボックス 43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122265</xdr:rowOff>
    </xdr:from>
    <xdr:to>
      <xdr:col>55</xdr:col>
      <xdr:colOff>50800</xdr:colOff>
      <xdr:row>79</xdr:row>
      <xdr:rowOff>52415</xdr:rowOff>
    </xdr:to>
    <xdr:sp macro="" textlink="">
      <xdr:nvSpPr>
        <xdr:cNvPr id="437" name="楕円 436"/>
        <xdr:cNvSpPr/>
      </xdr:nvSpPr>
      <xdr:spPr>
        <a:xfrm>
          <a:off x="10426700" y="1349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81642</xdr:rowOff>
    </xdr:from>
    <xdr:ext cx="469744" cy="259045"/>
    <xdr:sp macro="" textlink="">
      <xdr:nvSpPr>
        <xdr:cNvPr id="438" name="商工費該当値テキスト"/>
        <xdr:cNvSpPr txBox="1"/>
      </xdr:nvSpPr>
      <xdr:spPr>
        <a:xfrm>
          <a:off x="10528300" y="13283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154955</xdr:rowOff>
    </xdr:from>
    <xdr:to>
      <xdr:col>50</xdr:col>
      <xdr:colOff>165100</xdr:colOff>
      <xdr:row>79</xdr:row>
      <xdr:rowOff>85105</xdr:rowOff>
    </xdr:to>
    <xdr:sp macro="" textlink="">
      <xdr:nvSpPr>
        <xdr:cNvPr id="439" name="楕円 438"/>
        <xdr:cNvSpPr/>
      </xdr:nvSpPr>
      <xdr:spPr>
        <a:xfrm>
          <a:off x="9588500" y="1352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76232</xdr:rowOff>
    </xdr:from>
    <xdr:ext cx="469744" cy="259045"/>
    <xdr:sp macro="" textlink="">
      <xdr:nvSpPr>
        <xdr:cNvPr id="440" name="テキスト ボックス 439"/>
        <xdr:cNvSpPr txBox="1"/>
      </xdr:nvSpPr>
      <xdr:spPr>
        <a:xfrm>
          <a:off x="9404428" y="1362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156173</xdr:rowOff>
    </xdr:from>
    <xdr:to>
      <xdr:col>46</xdr:col>
      <xdr:colOff>38100</xdr:colOff>
      <xdr:row>79</xdr:row>
      <xdr:rowOff>86323</xdr:rowOff>
    </xdr:to>
    <xdr:sp macro="" textlink="">
      <xdr:nvSpPr>
        <xdr:cNvPr id="441" name="楕円 440"/>
        <xdr:cNvSpPr/>
      </xdr:nvSpPr>
      <xdr:spPr>
        <a:xfrm>
          <a:off x="8699500" y="1352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77450</xdr:rowOff>
    </xdr:from>
    <xdr:ext cx="469744" cy="259045"/>
    <xdr:sp macro="" textlink="">
      <xdr:nvSpPr>
        <xdr:cNvPr id="442" name="テキスト ボックス 441"/>
        <xdr:cNvSpPr txBox="1"/>
      </xdr:nvSpPr>
      <xdr:spPr>
        <a:xfrm>
          <a:off x="8515428" y="13622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161399</xdr:rowOff>
    </xdr:from>
    <xdr:to>
      <xdr:col>41</xdr:col>
      <xdr:colOff>101600</xdr:colOff>
      <xdr:row>79</xdr:row>
      <xdr:rowOff>91549</xdr:rowOff>
    </xdr:to>
    <xdr:sp macro="" textlink="">
      <xdr:nvSpPr>
        <xdr:cNvPr id="443" name="楕円 442"/>
        <xdr:cNvSpPr/>
      </xdr:nvSpPr>
      <xdr:spPr>
        <a:xfrm>
          <a:off x="7810500" y="1353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82676</xdr:rowOff>
    </xdr:from>
    <xdr:ext cx="469744" cy="259045"/>
    <xdr:sp macro="" textlink="">
      <xdr:nvSpPr>
        <xdr:cNvPr id="444" name="テキスト ボックス 443"/>
        <xdr:cNvSpPr txBox="1"/>
      </xdr:nvSpPr>
      <xdr:spPr>
        <a:xfrm>
          <a:off x="7626428" y="13627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151177</xdr:rowOff>
    </xdr:from>
    <xdr:to>
      <xdr:col>36</xdr:col>
      <xdr:colOff>165100</xdr:colOff>
      <xdr:row>79</xdr:row>
      <xdr:rowOff>81327</xdr:rowOff>
    </xdr:to>
    <xdr:sp macro="" textlink="">
      <xdr:nvSpPr>
        <xdr:cNvPr id="445" name="楕円 444"/>
        <xdr:cNvSpPr/>
      </xdr:nvSpPr>
      <xdr:spPr>
        <a:xfrm>
          <a:off x="6921500" y="1352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72454</xdr:rowOff>
    </xdr:from>
    <xdr:ext cx="469744" cy="259045"/>
    <xdr:sp macro="" textlink="">
      <xdr:nvSpPr>
        <xdr:cNvPr id="446" name="テキスト ボックス 445"/>
        <xdr:cNvSpPr txBox="1"/>
      </xdr:nvSpPr>
      <xdr:spPr>
        <a:xfrm>
          <a:off x="6737428" y="1361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7" name="正方形/長方形 44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8" name="正方形/長方形 44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9" name="正方形/長方形 44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50" name="正方形/長方形 44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51" name="正方形/長方形 45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2" name="正方形/長方形 45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3" name="正方形/長方形 45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4" name="正方形/長方形 45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5" name="テキスト ボックス 45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6" name="直線コネクタ 45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7" name="直線コネクタ 45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8" name="テキスト ボックス 45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9" name="直線コネクタ 45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60" name="テキスト ボックス 45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61" name="直線コネクタ 46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62" name="テキスト ボックス 46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3" name="直線コネクタ 46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64" name="テキスト ボックス 46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75767</xdr:rowOff>
    </xdr:from>
    <xdr:to>
      <xdr:col>54</xdr:col>
      <xdr:colOff>189865</xdr:colOff>
      <xdr:row>98</xdr:row>
      <xdr:rowOff>108716</xdr:rowOff>
    </xdr:to>
    <xdr:cxnSp macro="">
      <xdr:nvCxnSpPr>
        <xdr:cNvPr id="468" name="直線コネクタ 467"/>
        <xdr:cNvCxnSpPr/>
      </xdr:nvCxnSpPr>
      <xdr:spPr>
        <a:xfrm flipV="1">
          <a:off x="10475595" y="15506267"/>
          <a:ext cx="1270" cy="1404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112543</xdr:rowOff>
    </xdr:from>
    <xdr:ext cx="534377" cy="259045"/>
    <xdr:sp macro="" textlink="">
      <xdr:nvSpPr>
        <xdr:cNvPr id="469" name="土木費最小値テキスト"/>
        <xdr:cNvSpPr txBox="1"/>
      </xdr:nvSpPr>
      <xdr:spPr>
        <a:xfrm>
          <a:off x="10528300" y="1691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108716</xdr:rowOff>
    </xdr:from>
    <xdr:to>
      <xdr:col>55</xdr:col>
      <xdr:colOff>88900</xdr:colOff>
      <xdr:row>98</xdr:row>
      <xdr:rowOff>108716</xdr:rowOff>
    </xdr:to>
    <xdr:cxnSp macro="">
      <xdr:nvCxnSpPr>
        <xdr:cNvPr id="470" name="直線コネクタ 469"/>
        <xdr:cNvCxnSpPr/>
      </xdr:nvCxnSpPr>
      <xdr:spPr>
        <a:xfrm>
          <a:off x="10388600" y="16910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22444</xdr:rowOff>
    </xdr:from>
    <xdr:ext cx="599010" cy="259045"/>
    <xdr:sp macro="" textlink="">
      <xdr:nvSpPr>
        <xdr:cNvPr id="471" name="土木費最大値テキスト"/>
        <xdr:cNvSpPr txBox="1"/>
      </xdr:nvSpPr>
      <xdr:spPr>
        <a:xfrm>
          <a:off x="10528300" y="15281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627,967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75767</xdr:rowOff>
    </xdr:from>
    <xdr:to>
      <xdr:col>55</xdr:col>
      <xdr:colOff>88900</xdr:colOff>
      <xdr:row>90</xdr:row>
      <xdr:rowOff>75767</xdr:rowOff>
    </xdr:to>
    <xdr:cxnSp macro="">
      <xdr:nvCxnSpPr>
        <xdr:cNvPr id="472" name="直線コネクタ 471"/>
        <xdr:cNvCxnSpPr/>
      </xdr:nvCxnSpPr>
      <xdr:spPr>
        <a:xfrm>
          <a:off x="10388600" y="1550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82452</xdr:rowOff>
    </xdr:from>
    <xdr:to>
      <xdr:col>55</xdr:col>
      <xdr:colOff>0</xdr:colOff>
      <xdr:row>98</xdr:row>
      <xdr:rowOff>88547</xdr:rowOff>
    </xdr:to>
    <xdr:cxnSp macro="">
      <xdr:nvCxnSpPr>
        <xdr:cNvPr id="473" name="直線コネクタ 472"/>
        <xdr:cNvCxnSpPr/>
      </xdr:nvCxnSpPr>
      <xdr:spPr>
        <a:xfrm>
          <a:off x="9639300" y="16884552"/>
          <a:ext cx="838200" cy="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22613</xdr:rowOff>
    </xdr:from>
    <xdr:ext cx="534377" cy="259045"/>
    <xdr:sp macro="" textlink="">
      <xdr:nvSpPr>
        <xdr:cNvPr id="474" name="土木費平均値テキスト"/>
        <xdr:cNvSpPr txBox="1"/>
      </xdr:nvSpPr>
      <xdr:spPr>
        <a:xfrm>
          <a:off x="10528300" y="16653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171186</xdr:rowOff>
    </xdr:from>
    <xdr:to>
      <xdr:col>55</xdr:col>
      <xdr:colOff>50800</xdr:colOff>
      <xdr:row>98</xdr:row>
      <xdr:rowOff>101336</xdr:rowOff>
    </xdr:to>
    <xdr:sp macro="" textlink="">
      <xdr:nvSpPr>
        <xdr:cNvPr id="475" name="フローチャート: 判断 474"/>
        <xdr:cNvSpPr/>
      </xdr:nvSpPr>
      <xdr:spPr>
        <a:xfrm>
          <a:off x="10426700" y="1680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82452</xdr:rowOff>
    </xdr:from>
    <xdr:to>
      <xdr:col>50</xdr:col>
      <xdr:colOff>114300</xdr:colOff>
      <xdr:row>98</xdr:row>
      <xdr:rowOff>84875</xdr:rowOff>
    </xdr:to>
    <xdr:cxnSp macro="">
      <xdr:nvCxnSpPr>
        <xdr:cNvPr id="476" name="直線コネクタ 475"/>
        <xdr:cNvCxnSpPr/>
      </xdr:nvCxnSpPr>
      <xdr:spPr>
        <a:xfrm flipV="1">
          <a:off x="8750300" y="16884552"/>
          <a:ext cx="8890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169467</xdr:rowOff>
    </xdr:from>
    <xdr:to>
      <xdr:col>50</xdr:col>
      <xdr:colOff>165100</xdr:colOff>
      <xdr:row>98</xdr:row>
      <xdr:rowOff>99617</xdr:rowOff>
    </xdr:to>
    <xdr:sp macro="" textlink="">
      <xdr:nvSpPr>
        <xdr:cNvPr id="477" name="フローチャート: 判断 476"/>
        <xdr:cNvSpPr/>
      </xdr:nvSpPr>
      <xdr:spPr>
        <a:xfrm>
          <a:off x="9588500" y="1680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116144</xdr:rowOff>
    </xdr:from>
    <xdr:ext cx="534377" cy="259045"/>
    <xdr:sp macro="" textlink="">
      <xdr:nvSpPr>
        <xdr:cNvPr id="478" name="テキスト ボックス 477"/>
        <xdr:cNvSpPr txBox="1"/>
      </xdr:nvSpPr>
      <xdr:spPr>
        <a:xfrm>
          <a:off x="9372111" y="1657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80609</xdr:rowOff>
    </xdr:from>
    <xdr:to>
      <xdr:col>45</xdr:col>
      <xdr:colOff>177800</xdr:colOff>
      <xdr:row>98</xdr:row>
      <xdr:rowOff>84875</xdr:rowOff>
    </xdr:to>
    <xdr:cxnSp macro="">
      <xdr:nvCxnSpPr>
        <xdr:cNvPr id="479" name="直線コネクタ 478"/>
        <xdr:cNvCxnSpPr/>
      </xdr:nvCxnSpPr>
      <xdr:spPr>
        <a:xfrm>
          <a:off x="7861300" y="16882709"/>
          <a:ext cx="889000" cy="4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166889</xdr:rowOff>
    </xdr:from>
    <xdr:to>
      <xdr:col>46</xdr:col>
      <xdr:colOff>38100</xdr:colOff>
      <xdr:row>98</xdr:row>
      <xdr:rowOff>97039</xdr:rowOff>
    </xdr:to>
    <xdr:sp macro="" textlink="">
      <xdr:nvSpPr>
        <xdr:cNvPr id="480" name="フローチャート: 判断 479"/>
        <xdr:cNvSpPr/>
      </xdr:nvSpPr>
      <xdr:spPr>
        <a:xfrm>
          <a:off x="8699500" y="1679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113566</xdr:rowOff>
    </xdr:from>
    <xdr:ext cx="534377" cy="259045"/>
    <xdr:sp macro="" textlink="">
      <xdr:nvSpPr>
        <xdr:cNvPr id="481" name="テキスト ボックス 480"/>
        <xdr:cNvSpPr txBox="1"/>
      </xdr:nvSpPr>
      <xdr:spPr>
        <a:xfrm>
          <a:off x="8483111" y="1657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80609</xdr:rowOff>
    </xdr:from>
    <xdr:to>
      <xdr:col>41</xdr:col>
      <xdr:colOff>50800</xdr:colOff>
      <xdr:row>98</xdr:row>
      <xdr:rowOff>85951</xdr:rowOff>
    </xdr:to>
    <xdr:cxnSp macro="">
      <xdr:nvCxnSpPr>
        <xdr:cNvPr id="482" name="直線コネクタ 481"/>
        <xdr:cNvCxnSpPr/>
      </xdr:nvCxnSpPr>
      <xdr:spPr>
        <a:xfrm flipV="1">
          <a:off x="6972300" y="16882709"/>
          <a:ext cx="889000" cy="5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169428</xdr:rowOff>
    </xdr:from>
    <xdr:to>
      <xdr:col>41</xdr:col>
      <xdr:colOff>101600</xdr:colOff>
      <xdr:row>98</xdr:row>
      <xdr:rowOff>99578</xdr:rowOff>
    </xdr:to>
    <xdr:sp macro="" textlink="">
      <xdr:nvSpPr>
        <xdr:cNvPr id="483" name="フローチャート: 判断 482"/>
        <xdr:cNvSpPr/>
      </xdr:nvSpPr>
      <xdr:spPr>
        <a:xfrm>
          <a:off x="7810500" y="1680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116105</xdr:rowOff>
    </xdr:from>
    <xdr:ext cx="534377" cy="259045"/>
    <xdr:sp macro="" textlink="">
      <xdr:nvSpPr>
        <xdr:cNvPr id="484" name="テキスト ボックス 483"/>
        <xdr:cNvSpPr txBox="1"/>
      </xdr:nvSpPr>
      <xdr:spPr>
        <a:xfrm>
          <a:off x="7594111" y="1657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423</xdr:rowOff>
    </xdr:from>
    <xdr:to>
      <xdr:col>36</xdr:col>
      <xdr:colOff>165100</xdr:colOff>
      <xdr:row>98</xdr:row>
      <xdr:rowOff>102023</xdr:rowOff>
    </xdr:to>
    <xdr:sp macro="" textlink="">
      <xdr:nvSpPr>
        <xdr:cNvPr id="485" name="フローチャート: 判断 484"/>
        <xdr:cNvSpPr/>
      </xdr:nvSpPr>
      <xdr:spPr>
        <a:xfrm>
          <a:off x="6921500" y="16802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118550</xdr:rowOff>
    </xdr:from>
    <xdr:ext cx="534377" cy="259045"/>
    <xdr:sp macro="" textlink="">
      <xdr:nvSpPr>
        <xdr:cNvPr id="486" name="テキスト ボックス 485"/>
        <xdr:cNvSpPr txBox="1"/>
      </xdr:nvSpPr>
      <xdr:spPr>
        <a:xfrm>
          <a:off x="6705111" y="16577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37747</xdr:rowOff>
    </xdr:from>
    <xdr:to>
      <xdr:col>55</xdr:col>
      <xdr:colOff>50800</xdr:colOff>
      <xdr:row>98</xdr:row>
      <xdr:rowOff>139347</xdr:rowOff>
    </xdr:to>
    <xdr:sp macro="" textlink="">
      <xdr:nvSpPr>
        <xdr:cNvPr id="492" name="楕円 491"/>
        <xdr:cNvSpPr/>
      </xdr:nvSpPr>
      <xdr:spPr>
        <a:xfrm>
          <a:off x="10426700" y="1683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149615</xdr:rowOff>
    </xdr:from>
    <xdr:ext cx="534377" cy="259045"/>
    <xdr:sp macro="" textlink="">
      <xdr:nvSpPr>
        <xdr:cNvPr id="493" name="土木費該当値テキスト"/>
        <xdr:cNvSpPr txBox="1"/>
      </xdr:nvSpPr>
      <xdr:spPr>
        <a:xfrm>
          <a:off x="10528300" y="1678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31652</xdr:rowOff>
    </xdr:from>
    <xdr:to>
      <xdr:col>50</xdr:col>
      <xdr:colOff>165100</xdr:colOff>
      <xdr:row>98</xdr:row>
      <xdr:rowOff>133252</xdr:rowOff>
    </xdr:to>
    <xdr:sp macro="" textlink="">
      <xdr:nvSpPr>
        <xdr:cNvPr id="494" name="楕円 493"/>
        <xdr:cNvSpPr/>
      </xdr:nvSpPr>
      <xdr:spPr>
        <a:xfrm>
          <a:off x="9588500" y="1683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124379</xdr:rowOff>
    </xdr:from>
    <xdr:ext cx="534377" cy="259045"/>
    <xdr:sp macro="" textlink="">
      <xdr:nvSpPr>
        <xdr:cNvPr id="495" name="テキスト ボックス 494"/>
        <xdr:cNvSpPr txBox="1"/>
      </xdr:nvSpPr>
      <xdr:spPr>
        <a:xfrm>
          <a:off x="9372111" y="16926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34075</xdr:rowOff>
    </xdr:from>
    <xdr:to>
      <xdr:col>46</xdr:col>
      <xdr:colOff>38100</xdr:colOff>
      <xdr:row>98</xdr:row>
      <xdr:rowOff>135675</xdr:rowOff>
    </xdr:to>
    <xdr:sp macro="" textlink="">
      <xdr:nvSpPr>
        <xdr:cNvPr id="496" name="楕円 495"/>
        <xdr:cNvSpPr/>
      </xdr:nvSpPr>
      <xdr:spPr>
        <a:xfrm>
          <a:off x="8699500" y="1683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126802</xdr:rowOff>
    </xdr:from>
    <xdr:ext cx="534377" cy="259045"/>
    <xdr:sp macro="" textlink="">
      <xdr:nvSpPr>
        <xdr:cNvPr id="497" name="テキスト ボックス 496"/>
        <xdr:cNvSpPr txBox="1"/>
      </xdr:nvSpPr>
      <xdr:spPr>
        <a:xfrm>
          <a:off x="8483111" y="1692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29809</xdr:rowOff>
    </xdr:from>
    <xdr:to>
      <xdr:col>41</xdr:col>
      <xdr:colOff>101600</xdr:colOff>
      <xdr:row>98</xdr:row>
      <xdr:rowOff>131409</xdr:rowOff>
    </xdr:to>
    <xdr:sp macro="" textlink="">
      <xdr:nvSpPr>
        <xdr:cNvPr id="498" name="楕円 497"/>
        <xdr:cNvSpPr/>
      </xdr:nvSpPr>
      <xdr:spPr>
        <a:xfrm>
          <a:off x="7810500" y="1683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122536</xdr:rowOff>
    </xdr:from>
    <xdr:ext cx="534377" cy="259045"/>
    <xdr:sp macro="" textlink="">
      <xdr:nvSpPr>
        <xdr:cNvPr id="499" name="テキスト ボックス 498"/>
        <xdr:cNvSpPr txBox="1"/>
      </xdr:nvSpPr>
      <xdr:spPr>
        <a:xfrm>
          <a:off x="7594111" y="16924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35151</xdr:rowOff>
    </xdr:from>
    <xdr:to>
      <xdr:col>36</xdr:col>
      <xdr:colOff>165100</xdr:colOff>
      <xdr:row>98</xdr:row>
      <xdr:rowOff>136751</xdr:rowOff>
    </xdr:to>
    <xdr:sp macro="" textlink="">
      <xdr:nvSpPr>
        <xdr:cNvPr id="500" name="楕円 499"/>
        <xdr:cNvSpPr/>
      </xdr:nvSpPr>
      <xdr:spPr>
        <a:xfrm>
          <a:off x="6921500" y="1683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127878</xdr:rowOff>
    </xdr:from>
    <xdr:ext cx="534377" cy="259045"/>
    <xdr:sp macro="" textlink="">
      <xdr:nvSpPr>
        <xdr:cNvPr id="501" name="テキスト ボックス 500"/>
        <xdr:cNvSpPr txBox="1"/>
      </xdr:nvSpPr>
      <xdr:spPr>
        <a:xfrm>
          <a:off x="6705111" y="1692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12" name="テキスト ボックス 51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3" name="直線コネクタ 51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4" name="テキスト ボックス 513"/>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5" name="直線コネクタ 51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6" name="テキスト ボックス 51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7" name="直線コネクタ 51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8" name="テキスト ボックス 51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9" name="直線コネクタ 51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20" name="テキスト ボックス 51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1" name="直線コネクタ 52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2" name="テキスト ボックス 52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4" name="テキスト ボックス 52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139929</xdr:rowOff>
    </xdr:from>
    <xdr:to>
      <xdr:col>85</xdr:col>
      <xdr:colOff>126364</xdr:colOff>
      <xdr:row>39</xdr:row>
      <xdr:rowOff>72911</xdr:rowOff>
    </xdr:to>
    <xdr:cxnSp macro="">
      <xdr:nvCxnSpPr>
        <xdr:cNvPr id="526" name="直線コネクタ 525"/>
        <xdr:cNvCxnSpPr/>
      </xdr:nvCxnSpPr>
      <xdr:spPr>
        <a:xfrm flipV="1">
          <a:off x="16317595" y="5454879"/>
          <a:ext cx="1269" cy="1304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76738</xdr:rowOff>
    </xdr:from>
    <xdr:ext cx="469744" cy="259045"/>
    <xdr:sp macro="" textlink="">
      <xdr:nvSpPr>
        <xdr:cNvPr id="527" name="消防費最小値テキスト"/>
        <xdr:cNvSpPr txBox="1"/>
      </xdr:nvSpPr>
      <xdr:spPr>
        <a:xfrm>
          <a:off x="16370300" y="676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72911</xdr:rowOff>
    </xdr:from>
    <xdr:to>
      <xdr:col>86</xdr:col>
      <xdr:colOff>25400</xdr:colOff>
      <xdr:row>39</xdr:row>
      <xdr:rowOff>72911</xdr:rowOff>
    </xdr:to>
    <xdr:cxnSp macro="">
      <xdr:nvCxnSpPr>
        <xdr:cNvPr id="528" name="直線コネクタ 527"/>
        <xdr:cNvCxnSpPr/>
      </xdr:nvCxnSpPr>
      <xdr:spPr>
        <a:xfrm>
          <a:off x="16230600" y="675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86606</xdr:rowOff>
    </xdr:from>
    <xdr:ext cx="534377" cy="259045"/>
    <xdr:sp macro="" textlink="">
      <xdr:nvSpPr>
        <xdr:cNvPr id="529" name="消防費最大値テキスト"/>
        <xdr:cNvSpPr txBox="1"/>
      </xdr:nvSpPr>
      <xdr:spPr>
        <a:xfrm>
          <a:off x="16370300" y="523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139929</xdr:rowOff>
    </xdr:from>
    <xdr:to>
      <xdr:col>86</xdr:col>
      <xdr:colOff>25400</xdr:colOff>
      <xdr:row>31</xdr:row>
      <xdr:rowOff>139929</xdr:rowOff>
    </xdr:to>
    <xdr:cxnSp macro="">
      <xdr:nvCxnSpPr>
        <xdr:cNvPr id="530" name="直線コネクタ 529"/>
        <xdr:cNvCxnSpPr/>
      </xdr:nvCxnSpPr>
      <xdr:spPr>
        <a:xfrm>
          <a:off x="16230600" y="545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43650</xdr:rowOff>
    </xdr:from>
    <xdr:to>
      <xdr:col>85</xdr:col>
      <xdr:colOff>127000</xdr:colOff>
      <xdr:row>37</xdr:row>
      <xdr:rowOff>87770</xdr:rowOff>
    </xdr:to>
    <xdr:cxnSp macro="">
      <xdr:nvCxnSpPr>
        <xdr:cNvPr id="531" name="直線コネクタ 530"/>
        <xdr:cNvCxnSpPr/>
      </xdr:nvCxnSpPr>
      <xdr:spPr>
        <a:xfrm flipV="1">
          <a:off x="15481300" y="6387300"/>
          <a:ext cx="838200" cy="4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33113</xdr:rowOff>
    </xdr:from>
    <xdr:ext cx="534377" cy="259045"/>
    <xdr:sp macro="" textlink="">
      <xdr:nvSpPr>
        <xdr:cNvPr id="532" name="消防費平均値テキスト"/>
        <xdr:cNvSpPr txBox="1"/>
      </xdr:nvSpPr>
      <xdr:spPr>
        <a:xfrm>
          <a:off x="16370300" y="6376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54686</xdr:rowOff>
    </xdr:from>
    <xdr:to>
      <xdr:col>85</xdr:col>
      <xdr:colOff>177800</xdr:colOff>
      <xdr:row>37</xdr:row>
      <xdr:rowOff>156286</xdr:rowOff>
    </xdr:to>
    <xdr:sp macro="" textlink="">
      <xdr:nvSpPr>
        <xdr:cNvPr id="533" name="フローチャート: 判断 532"/>
        <xdr:cNvSpPr/>
      </xdr:nvSpPr>
      <xdr:spPr>
        <a:xfrm>
          <a:off x="162687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87770</xdr:rowOff>
    </xdr:from>
    <xdr:to>
      <xdr:col>81</xdr:col>
      <xdr:colOff>50800</xdr:colOff>
      <xdr:row>37</xdr:row>
      <xdr:rowOff>104305</xdr:rowOff>
    </xdr:to>
    <xdr:cxnSp macro="">
      <xdr:nvCxnSpPr>
        <xdr:cNvPr id="534" name="直線コネクタ 533"/>
        <xdr:cNvCxnSpPr/>
      </xdr:nvCxnSpPr>
      <xdr:spPr>
        <a:xfrm flipV="1">
          <a:off x="14592300" y="6431420"/>
          <a:ext cx="889000" cy="16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77432</xdr:rowOff>
    </xdr:from>
    <xdr:to>
      <xdr:col>81</xdr:col>
      <xdr:colOff>101600</xdr:colOff>
      <xdr:row>38</xdr:row>
      <xdr:rowOff>7582</xdr:rowOff>
    </xdr:to>
    <xdr:sp macro="" textlink="">
      <xdr:nvSpPr>
        <xdr:cNvPr id="535" name="フローチャート: 判断 534"/>
        <xdr:cNvSpPr/>
      </xdr:nvSpPr>
      <xdr:spPr>
        <a:xfrm>
          <a:off x="15430500" y="642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170159</xdr:rowOff>
    </xdr:from>
    <xdr:ext cx="534377" cy="259045"/>
    <xdr:sp macro="" textlink="">
      <xdr:nvSpPr>
        <xdr:cNvPr id="536" name="テキスト ボックス 535"/>
        <xdr:cNvSpPr txBox="1"/>
      </xdr:nvSpPr>
      <xdr:spPr>
        <a:xfrm>
          <a:off x="15214111" y="651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104305</xdr:rowOff>
    </xdr:from>
    <xdr:to>
      <xdr:col>76</xdr:col>
      <xdr:colOff>114300</xdr:colOff>
      <xdr:row>37</xdr:row>
      <xdr:rowOff>128232</xdr:rowOff>
    </xdr:to>
    <xdr:cxnSp macro="">
      <xdr:nvCxnSpPr>
        <xdr:cNvPr id="537" name="直線コネクタ 536"/>
        <xdr:cNvCxnSpPr/>
      </xdr:nvCxnSpPr>
      <xdr:spPr>
        <a:xfrm flipV="1">
          <a:off x="13703300" y="6447955"/>
          <a:ext cx="889000" cy="2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108102</xdr:rowOff>
    </xdr:from>
    <xdr:to>
      <xdr:col>76</xdr:col>
      <xdr:colOff>165100</xdr:colOff>
      <xdr:row>38</xdr:row>
      <xdr:rowOff>38252</xdr:rowOff>
    </xdr:to>
    <xdr:sp macro="" textlink="">
      <xdr:nvSpPr>
        <xdr:cNvPr id="538" name="フローチャート: 判断 537"/>
        <xdr:cNvSpPr/>
      </xdr:nvSpPr>
      <xdr:spPr>
        <a:xfrm>
          <a:off x="14541500" y="64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29380</xdr:rowOff>
    </xdr:from>
    <xdr:ext cx="534377" cy="259045"/>
    <xdr:sp macro="" textlink="">
      <xdr:nvSpPr>
        <xdr:cNvPr id="539" name="テキスト ボックス 538"/>
        <xdr:cNvSpPr txBox="1"/>
      </xdr:nvSpPr>
      <xdr:spPr>
        <a:xfrm>
          <a:off x="14325111" y="654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126746</xdr:rowOff>
    </xdr:from>
    <xdr:to>
      <xdr:col>71</xdr:col>
      <xdr:colOff>177800</xdr:colOff>
      <xdr:row>37</xdr:row>
      <xdr:rowOff>128232</xdr:rowOff>
    </xdr:to>
    <xdr:cxnSp macro="">
      <xdr:nvCxnSpPr>
        <xdr:cNvPr id="540" name="直線コネクタ 539"/>
        <xdr:cNvCxnSpPr/>
      </xdr:nvCxnSpPr>
      <xdr:spPr>
        <a:xfrm>
          <a:off x="12814300" y="6470396"/>
          <a:ext cx="8890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88557</xdr:rowOff>
    </xdr:from>
    <xdr:to>
      <xdr:col>72</xdr:col>
      <xdr:colOff>38100</xdr:colOff>
      <xdr:row>38</xdr:row>
      <xdr:rowOff>18707</xdr:rowOff>
    </xdr:to>
    <xdr:sp macro="" textlink="">
      <xdr:nvSpPr>
        <xdr:cNvPr id="541" name="フローチャート: 判断 540"/>
        <xdr:cNvSpPr/>
      </xdr:nvSpPr>
      <xdr:spPr>
        <a:xfrm>
          <a:off x="13652500" y="6432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9834</xdr:rowOff>
    </xdr:from>
    <xdr:ext cx="534377" cy="259045"/>
    <xdr:sp macro="" textlink="">
      <xdr:nvSpPr>
        <xdr:cNvPr id="542" name="テキスト ボックス 541"/>
        <xdr:cNvSpPr txBox="1"/>
      </xdr:nvSpPr>
      <xdr:spPr>
        <a:xfrm>
          <a:off x="13436111" y="652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104788</xdr:rowOff>
    </xdr:from>
    <xdr:to>
      <xdr:col>67</xdr:col>
      <xdr:colOff>101600</xdr:colOff>
      <xdr:row>38</xdr:row>
      <xdr:rowOff>34937</xdr:rowOff>
    </xdr:to>
    <xdr:sp macro="" textlink="">
      <xdr:nvSpPr>
        <xdr:cNvPr id="543" name="フローチャート: 判断 542"/>
        <xdr:cNvSpPr/>
      </xdr:nvSpPr>
      <xdr:spPr>
        <a:xfrm>
          <a:off x="12763500" y="644843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26064</xdr:rowOff>
    </xdr:from>
    <xdr:ext cx="534377" cy="259045"/>
    <xdr:sp macro="" textlink="">
      <xdr:nvSpPr>
        <xdr:cNvPr id="544" name="テキスト ボックス 543"/>
        <xdr:cNvSpPr txBox="1"/>
      </xdr:nvSpPr>
      <xdr:spPr>
        <a:xfrm>
          <a:off x="12547111" y="654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164300</xdr:rowOff>
    </xdr:from>
    <xdr:to>
      <xdr:col>85</xdr:col>
      <xdr:colOff>177800</xdr:colOff>
      <xdr:row>37</xdr:row>
      <xdr:rowOff>94450</xdr:rowOff>
    </xdr:to>
    <xdr:sp macro="" textlink="">
      <xdr:nvSpPr>
        <xdr:cNvPr id="550" name="楕円 549"/>
        <xdr:cNvSpPr/>
      </xdr:nvSpPr>
      <xdr:spPr>
        <a:xfrm>
          <a:off x="16268700" y="633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15727</xdr:rowOff>
    </xdr:from>
    <xdr:ext cx="534377" cy="259045"/>
    <xdr:sp macro="" textlink="">
      <xdr:nvSpPr>
        <xdr:cNvPr id="551" name="消防費該当値テキスト"/>
        <xdr:cNvSpPr txBox="1"/>
      </xdr:nvSpPr>
      <xdr:spPr>
        <a:xfrm>
          <a:off x="16370300" y="618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36970</xdr:rowOff>
    </xdr:from>
    <xdr:to>
      <xdr:col>81</xdr:col>
      <xdr:colOff>101600</xdr:colOff>
      <xdr:row>37</xdr:row>
      <xdr:rowOff>138570</xdr:rowOff>
    </xdr:to>
    <xdr:sp macro="" textlink="">
      <xdr:nvSpPr>
        <xdr:cNvPr id="552" name="楕円 551"/>
        <xdr:cNvSpPr/>
      </xdr:nvSpPr>
      <xdr:spPr>
        <a:xfrm>
          <a:off x="15430500" y="63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155097</xdr:rowOff>
    </xdr:from>
    <xdr:ext cx="534377" cy="259045"/>
    <xdr:sp macro="" textlink="">
      <xdr:nvSpPr>
        <xdr:cNvPr id="553" name="テキスト ボックス 552"/>
        <xdr:cNvSpPr txBox="1"/>
      </xdr:nvSpPr>
      <xdr:spPr>
        <a:xfrm>
          <a:off x="15214111" y="6155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53505</xdr:rowOff>
    </xdr:from>
    <xdr:to>
      <xdr:col>76</xdr:col>
      <xdr:colOff>165100</xdr:colOff>
      <xdr:row>37</xdr:row>
      <xdr:rowOff>155105</xdr:rowOff>
    </xdr:to>
    <xdr:sp macro="" textlink="">
      <xdr:nvSpPr>
        <xdr:cNvPr id="554" name="楕円 553"/>
        <xdr:cNvSpPr/>
      </xdr:nvSpPr>
      <xdr:spPr>
        <a:xfrm>
          <a:off x="14541500" y="639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182</xdr:rowOff>
    </xdr:from>
    <xdr:ext cx="534377" cy="259045"/>
    <xdr:sp macro="" textlink="">
      <xdr:nvSpPr>
        <xdr:cNvPr id="555" name="テキスト ボックス 554"/>
        <xdr:cNvSpPr txBox="1"/>
      </xdr:nvSpPr>
      <xdr:spPr>
        <a:xfrm>
          <a:off x="14325111" y="617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77432</xdr:rowOff>
    </xdr:from>
    <xdr:to>
      <xdr:col>72</xdr:col>
      <xdr:colOff>38100</xdr:colOff>
      <xdr:row>38</xdr:row>
      <xdr:rowOff>7582</xdr:rowOff>
    </xdr:to>
    <xdr:sp macro="" textlink="">
      <xdr:nvSpPr>
        <xdr:cNvPr id="556" name="楕円 555"/>
        <xdr:cNvSpPr/>
      </xdr:nvSpPr>
      <xdr:spPr>
        <a:xfrm>
          <a:off x="13652500" y="642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24109</xdr:rowOff>
    </xdr:from>
    <xdr:ext cx="534377" cy="259045"/>
    <xdr:sp macro="" textlink="">
      <xdr:nvSpPr>
        <xdr:cNvPr id="557" name="テキスト ボックス 556"/>
        <xdr:cNvSpPr txBox="1"/>
      </xdr:nvSpPr>
      <xdr:spPr>
        <a:xfrm>
          <a:off x="13436111" y="619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75946</xdr:rowOff>
    </xdr:from>
    <xdr:to>
      <xdr:col>67</xdr:col>
      <xdr:colOff>101600</xdr:colOff>
      <xdr:row>38</xdr:row>
      <xdr:rowOff>6096</xdr:rowOff>
    </xdr:to>
    <xdr:sp macro="" textlink="">
      <xdr:nvSpPr>
        <xdr:cNvPr id="558" name="楕円 557"/>
        <xdr:cNvSpPr/>
      </xdr:nvSpPr>
      <xdr:spPr>
        <a:xfrm>
          <a:off x="12763500" y="641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22623</xdr:rowOff>
    </xdr:from>
    <xdr:ext cx="534377" cy="259045"/>
    <xdr:sp macro="" textlink="">
      <xdr:nvSpPr>
        <xdr:cNvPr id="559" name="テキスト ボックス 558"/>
        <xdr:cNvSpPr txBox="1"/>
      </xdr:nvSpPr>
      <xdr:spPr>
        <a:xfrm>
          <a:off x="12547111" y="619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0" name="テキスト ボックス 56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71" name="直線コネクタ 57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72" name="テキスト ボックス 57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3" name="直線コネクタ 57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4" name="テキスト ボックス 57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5" name="直線コネクタ 57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6" name="テキスト ボックス 57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7" name="直線コネクタ 57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8" name="テキスト ボックス 577"/>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9" name="直線コネクタ 57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80" name="テキスト ボックス 57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81" name="直線コネクタ 58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82" name="テキスト ボックス 58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3" name="直線コネクタ 58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4" name="テキスト ボックス 58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4347</xdr:rowOff>
    </xdr:from>
    <xdr:to>
      <xdr:col>85</xdr:col>
      <xdr:colOff>126364</xdr:colOff>
      <xdr:row>60</xdr:row>
      <xdr:rowOff>5131</xdr:rowOff>
    </xdr:to>
    <xdr:cxnSp macro="">
      <xdr:nvCxnSpPr>
        <xdr:cNvPr id="586" name="直線コネクタ 585"/>
        <xdr:cNvCxnSpPr/>
      </xdr:nvCxnSpPr>
      <xdr:spPr>
        <a:xfrm flipV="1">
          <a:off x="16317595" y="8748297"/>
          <a:ext cx="1269" cy="1543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8958</xdr:rowOff>
    </xdr:from>
    <xdr:ext cx="534377" cy="259045"/>
    <xdr:sp macro="" textlink="">
      <xdr:nvSpPr>
        <xdr:cNvPr id="587" name="教育費最小値テキスト"/>
        <xdr:cNvSpPr txBox="1"/>
      </xdr:nvSpPr>
      <xdr:spPr>
        <a:xfrm>
          <a:off x="16370300" y="1029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60</xdr:row>
      <xdr:rowOff>5131</xdr:rowOff>
    </xdr:from>
    <xdr:to>
      <xdr:col>86</xdr:col>
      <xdr:colOff>25400</xdr:colOff>
      <xdr:row>60</xdr:row>
      <xdr:rowOff>5131</xdr:rowOff>
    </xdr:to>
    <xdr:cxnSp macro="">
      <xdr:nvCxnSpPr>
        <xdr:cNvPr id="588" name="直線コネクタ 587"/>
        <xdr:cNvCxnSpPr/>
      </xdr:nvCxnSpPr>
      <xdr:spPr>
        <a:xfrm>
          <a:off x="16230600" y="10292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122474</xdr:rowOff>
    </xdr:from>
    <xdr:ext cx="599010" cy="259045"/>
    <xdr:sp macro="" textlink="">
      <xdr:nvSpPr>
        <xdr:cNvPr id="589" name="教育費最大値テキスト"/>
        <xdr:cNvSpPr txBox="1"/>
      </xdr:nvSpPr>
      <xdr:spPr>
        <a:xfrm>
          <a:off x="16370300" y="8523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4347</xdr:rowOff>
    </xdr:from>
    <xdr:to>
      <xdr:col>86</xdr:col>
      <xdr:colOff>25400</xdr:colOff>
      <xdr:row>51</xdr:row>
      <xdr:rowOff>4347</xdr:rowOff>
    </xdr:to>
    <xdr:cxnSp macro="">
      <xdr:nvCxnSpPr>
        <xdr:cNvPr id="590" name="直線コネクタ 589"/>
        <xdr:cNvCxnSpPr/>
      </xdr:nvCxnSpPr>
      <xdr:spPr>
        <a:xfrm>
          <a:off x="16230600" y="874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120476</xdr:rowOff>
    </xdr:from>
    <xdr:to>
      <xdr:col>85</xdr:col>
      <xdr:colOff>127000</xdr:colOff>
      <xdr:row>59</xdr:row>
      <xdr:rowOff>132864</xdr:rowOff>
    </xdr:to>
    <xdr:cxnSp macro="">
      <xdr:nvCxnSpPr>
        <xdr:cNvPr id="591" name="直線コネクタ 590"/>
        <xdr:cNvCxnSpPr/>
      </xdr:nvCxnSpPr>
      <xdr:spPr>
        <a:xfrm flipV="1">
          <a:off x="15481300" y="10236026"/>
          <a:ext cx="838200" cy="12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18867</xdr:rowOff>
    </xdr:from>
    <xdr:ext cx="534377" cy="259045"/>
    <xdr:sp macro="" textlink="">
      <xdr:nvSpPr>
        <xdr:cNvPr id="592" name="教育費平均値テキスト"/>
        <xdr:cNvSpPr txBox="1"/>
      </xdr:nvSpPr>
      <xdr:spPr>
        <a:xfrm>
          <a:off x="16370300" y="9791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167440</xdr:rowOff>
    </xdr:from>
    <xdr:to>
      <xdr:col>85</xdr:col>
      <xdr:colOff>177800</xdr:colOff>
      <xdr:row>58</xdr:row>
      <xdr:rowOff>97590</xdr:rowOff>
    </xdr:to>
    <xdr:sp macro="" textlink="">
      <xdr:nvSpPr>
        <xdr:cNvPr id="593" name="フローチャート: 判断 592"/>
        <xdr:cNvSpPr/>
      </xdr:nvSpPr>
      <xdr:spPr>
        <a:xfrm>
          <a:off x="16268700" y="994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123807</xdr:rowOff>
    </xdr:from>
    <xdr:to>
      <xdr:col>81</xdr:col>
      <xdr:colOff>50800</xdr:colOff>
      <xdr:row>59</xdr:row>
      <xdr:rowOff>132864</xdr:rowOff>
    </xdr:to>
    <xdr:cxnSp macro="">
      <xdr:nvCxnSpPr>
        <xdr:cNvPr id="594" name="直線コネクタ 593"/>
        <xdr:cNvCxnSpPr/>
      </xdr:nvCxnSpPr>
      <xdr:spPr>
        <a:xfrm>
          <a:off x="14592300" y="10239357"/>
          <a:ext cx="889000" cy="9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45717</xdr:rowOff>
    </xdr:from>
    <xdr:to>
      <xdr:col>81</xdr:col>
      <xdr:colOff>101600</xdr:colOff>
      <xdr:row>58</xdr:row>
      <xdr:rowOff>147317</xdr:rowOff>
    </xdr:to>
    <xdr:sp macro="" textlink="">
      <xdr:nvSpPr>
        <xdr:cNvPr id="595" name="フローチャート: 判断 594"/>
        <xdr:cNvSpPr/>
      </xdr:nvSpPr>
      <xdr:spPr>
        <a:xfrm>
          <a:off x="15430500" y="998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163844</xdr:rowOff>
    </xdr:from>
    <xdr:ext cx="534377" cy="259045"/>
    <xdr:sp macro="" textlink="">
      <xdr:nvSpPr>
        <xdr:cNvPr id="596" name="テキスト ボックス 595"/>
        <xdr:cNvSpPr txBox="1"/>
      </xdr:nvSpPr>
      <xdr:spPr>
        <a:xfrm>
          <a:off x="15214111" y="976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123807</xdr:rowOff>
    </xdr:from>
    <xdr:to>
      <xdr:col>76</xdr:col>
      <xdr:colOff>114300</xdr:colOff>
      <xdr:row>59</xdr:row>
      <xdr:rowOff>124123</xdr:rowOff>
    </xdr:to>
    <xdr:cxnSp macro="">
      <xdr:nvCxnSpPr>
        <xdr:cNvPr id="597" name="直線コネクタ 596"/>
        <xdr:cNvCxnSpPr/>
      </xdr:nvCxnSpPr>
      <xdr:spPr>
        <a:xfrm flipV="1">
          <a:off x="13703300" y="10239357"/>
          <a:ext cx="889000" cy="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22868</xdr:rowOff>
    </xdr:from>
    <xdr:to>
      <xdr:col>76</xdr:col>
      <xdr:colOff>165100</xdr:colOff>
      <xdr:row>58</xdr:row>
      <xdr:rowOff>124468</xdr:rowOff>
    </xdr:to>
    <xdr:sp macro="" textlink="">
      <xdr:nvSpPr>
        <xdr:cNvPr id="598" name="フローチャート: 判断 597"/>
        <xdr:cNvSpPr/>
      </xdr:nvSpPr>
      <xdr:spPr>
        <a:xfrm>
          <a:off x="14541500" y="996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140995</xdr:rowOff>
    </xdr:from>
    <xdr:ext cx="534377" cy="259045"/>
    <xdr:sp macro="" textlink="">
      <xdr:nvSpPr>
        <xdr:cNvPr id="599" name="テキスト ボックス 598"/>
        <xdr:cNvSpPr txBox="1"/>
      </xdr:nvSpPr>
      <xdr:spPr>
        <a:xfrm>
          <a:off x="14325111" y="974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77270</xdr:rowOff>
    </xdr:from>
    <xdr:to>
      <xdr:col>71</xdr:col>
      <xdr:colOff>177800</xdr:colOff>
      <xdr:row>59</xdr:row>
      <xdr:rowOff>124123</xdr:rowOff>
    </xdr:to>
    <xdr:cxnSp macro="">
      <xdr:nvCxnSpPr>
        <xdr:cNvPr id="600" name="直線コネクタ 599"/>
        <xdr:cNvCxnSpPr/>
      </xdr:nvCxnSpPr>
      <xdr:spPr>
        <a:xfrm>
          <a:off x="12814300" y="10192820"/>
          <a:ext cx="889000" cy="46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63602</xdr:rowOff>
    </xdr:from>
    <xdr:to>
      <xdr:col>72</xdr:col>
      <xdr:colOff>38100</xdr:colOff>
      <xdr:row>58</xdr:row>
      <xdr:rowOff>165202</xdr:rowOff>
    </xdr:to>
    <xdr:sp macro="" textlink="">
      <xdr:nvSpPr>
        <xdr:cNvPr id="601" name="フローチャート: 判断 600"/>
        <xdr:cNvSpPr/>
      </xdr:nvSpPr>
      <xdr:spPr>
        <a:xfrm>
          <a:off x="13652500" y="1000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10279</xdr:rowOff>
    </xdr:from>
    <xdr:ext cx="534377" cy="259045"/>
    <xdr:sp macro="" textlink="">
      <xdr:nvSpPr>
        <xdr:cNvPr id="602" name="テキスト ボックス 601"/>
        <xdr:cNvSpPr txBox="1"/>
      </xdr:nvSpPr>
      <xdr:spPr>
        <a:xfrm>
          <a:off x="13436111" y="978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45074</xdr:rowOff>
    </xdr:from>
    <xdr:to>
      <xdr:col>67</xdr:col>
      <xdr:colOff>101600</xdr:colOff>
      <xdr:row>58</xdr:row>
      <xdr:rowOff>146674</xdr:rowOff>
    </xdr:to>
    <xdr:sp macro="" textlink="">
      <xdr:nvSpPr>
        <xdr:cNvPr id="603" name="フローチャート: 判断 602"/>
        <xdr:cNvSpPr/>
      </xdr:nvSpPr>
      <xdr:spPr>
        <a:xfrm>
          <a:off x="12763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163201</xdr:rowOff>
    </xdr:from>
    <xdr:ext cx="534377" cy="259045"/>
    <xdr:sp macro="" textlink="">
      <xdr:nvSpPr>
        <xdr:cNvPr id="604" name="テキスト ボックス 603"/>
        <xdr:cNvSpPr txBox="1"/>
      </xdr:nvSpPr>
      <xdr:spPr>
        <a:xfrm>
          <a:off x="12547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5" name="テキスト ボックス 60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6" name="テキスト ボックス 60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7" name="テキスト ボックス 60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8" name="テキスト ボックス 60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9" name="テキスト ボックス 60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69676</xdr:rowOff>
    </xdr:from>
    <xdr:to>
      <xdr:col>85</xdr:col>
      <xdr:colOff>177800</xdr:colOff>
      <xdr:row>59</xdr:row>
      <xdr:rowOff>171276</xdr:rowOff>
    </xdr:to>
    <xdr:sp macro="" textlink="">
      <xdr:nvSpPr>
        <xdr:cNvPr id="610" name="楕円 609"/>
        <xdr:cNvSpPr/>
      </xdr:nvSpPr>
      <xdr:spPr>
        <a:xfrm>
          <a:off x="16268700" y="1018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156053</xdr:rowOff>
    </xdr:from>
    <xdr:ext cx="534377" cy="259045"/>
    <xdr:sp macro="" textlink="">
      <xdr:nvSpPr>
        <xdr:cNvPr id="611" name="教育費該当値テキスト"/>
        <xdr:cNvSpPr txBox="1"/>
      </xdr:nvSpPr>
      <xdr:spPr>
        <a:xfrm>
          <a:off x="16370300" y="1010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82064</xdr:rowOff>
    </xdr:from>
    <xdr:to>
      <xdr:col>81</xdr:col>
      <xdr:colOff>101600</xdr:colOff>
      <xdr:row>60</xdr:row>
      <xdr:rowOff>12214</xdr:rowOff>
    </xdr:to>
    <xdr:sp macro="" textlink="">
      <xdr:nvSpPr>
        <xdr:cNvPr id="612" name="楕円 611"/>
        <xdr:cNvSpPr/>
      </xdr:nvSpPr>
      <xdr:spPr>
        <a:xfrm>
          <a:off x="15430500" y="1019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60</xdr:row>
      <xdr:rowOff>3341</xdr:rowOff>
    </xdr:from>
    <xdr:ext cx="534377" cy="259045"/>
    <xdr:sp macro="" textlink="">
      <xdr:nvSpPr>
        <xdr:cNvPr id="613" name="テキスト ボックス 612"/>
        <xdr:cNvSpPr txBox="1"/>
      </xdr:nvSpPr>
      <xdr:spPr>
        <a:xfrm>
          <a:off x="15214111" y="10290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73007</xdr:rowOff>
    </xdr:from>
    <xdr:to>
      <xdr:col>76</xdr:col>
      <xdr:colOff>165100</xdr:colOff>
      <xdr:row>60</xdr:row>
      <xdr:rowOff>3157</xdr:rowOff>
    </xdr:to>
    <xdr:sp macro="" textlink="">
      <xdr:nvSpPr>
        <xdr:cNvPr id="614" name="楕円 613"/>
        <xdr:cNvSpPr/>
      </xdr:nvSpPr>
      <xdr:spPr>
        <a:xfrm>
          <a:off x="14541500" y="1018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165734</xdr:rowOff>
    </xdr:from>
    <xdr:ext cx="534377" cy="259045"/>
    <xdr:sp macro="" textlink="">
      <xdr:nvSpPr>
        <xdr:cNvPr id="615" name="テキスト ボックス 614"/>
        <xdr:cNvSpPr txBox="1"/>
      </xdr:nvSpPr>
      <xdr:spPr>
        <a:xfrm>
          <a:off x="14325111" y="1028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73323</xdr:rowOff>
    </xdr:from>
    <xdr:to>
      <xdr:col>72</xdr:col>
      <xdr:colOff>38100</xdr:colOff>
      <xdr:row>60</xdr:row>
      <xdr:rowOff>3473</xdr:rowOff>
    </xdr:to>
    <xdr:sp macro="" textlink="">
      <xdr:nvSpPr>
        <xdr:cNvPr id="616" name="楕円 615"/>
        <xdr:cNvSpPr/>
      </xdr:nvSpPr>
      <xdr:spPr>
        <a:xfrm>
          <a:off x="13652500" y="10188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166050</xdr:rowOff>
    </xdr:from>
    <xdr:ext cx="534377" cy="259045"/>
    <xdr:sp macro="" textlink="">
      <xdr:nvSpPr>
        <xdr:cNvPr id="617" name="テキスト ボックス 616"/>
        <xdr:cNvSpPr txBox="1"/>
      </xdr:nvSpPr>
      <xdr:spPr>
        <a:xfrm>
          <a:off x="13436111" y="1028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26470</xdr:rowOff>
    </xdr:from>
    <xdr:to>
      <xdr:col>67</xdr:col>
      <xdr:colOff>101600</xdr:colOff>
      <xdr:row>59</xdr:row>
      <xdr:rowOff>128070</xdr:rowOff>
    </xdr:to>
    <xdr:sp macro="" textlink="">
      <xdr:nvSpPr>
        <xdr:cNvPr id="618" name="楕円 617"/>
        <xdr:cNvSpPr/>
      </xdr:nvSpPr>
      <xdr:spPr>
        <a:xfrm>
          <a:off x="12763500" y="1014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119197</xdr:rowOff>
    </xdr:from>
    <xdr:ext cx="534377" cy="259045"/>
    <xdr:sp macro="" textlink="">
      <xdr:nvSpPr>
        <xdr:cNvPr id="619" name="テキスト ボックス 618"/>
        <xdr:cNvSpPr txBox="1"/>
      </xdr:nvSpPr>
      <xdr:spPr>
        <a:xfrm>
          <a:off x="12547111" y="1023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0" name="正方形/長方形 61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1" name="正方形/長方形 62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2" name="正方形/長方形 62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3" name="正方形/長方形 62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4" name="正方形/長方形 62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5" name="正方形/長方形 62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6" name="正方形/長方形 62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7" name="正方形/長方形 62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8" name="テキスト ボックス 62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9" name="直線コネクタ 62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30" name="直線コネクタ 62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1" name="テキスト ボックス 63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2" name="直線コネクタ 63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33" name="テキスト ボックス 63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4" name="直線コネクタ 63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35" name="テキスト ボックス 63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6" name="直線コネクタ 63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7" name="テキスト ボックス 63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8" name="直線コネクタ 63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9" name="テキスト ボックス 63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40" name="直線コネクタ 63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1" name="テキスト ボックス 64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164702</xdr:rowOff>
    </xdr:from>
    <xdr:to>
      <xdr:col>85</xdr:col>
      <xdr:colOff>126364</xdr:colOff>
      <xdr:row>79</xdr:row>
      <xdr:rowOff>44450</xdr:rowOff>
    </xdr:to>
    <xdr:cxnSp macro="">
      <xdr:nvCxnSpPr>
        <xdr:cNvPr id="643" name="直線コネクタ 642"/>
        <xdr:cNvCxnSpPr/>
      </xdr:nvCxnSpPr>
      <xdr:spPr>
        <a:xfrm flipV="1">
          <a:off x="16317595" y="11994752"/>
          <a:ext cx="1269" cy="1594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91362</xdr:rowOff>
    </xdr:from>
    <xdr:ext cx="249299" cy="259045"/>
    <xdr:sp macro="" textlink="">
      <xdr:nvSpPr>
        <xdr:cNvPr id="644" name="災害復旧費最小値テキスト"/>
        <xdr:cNvSpPr txBox="1"/>
      </xdr:nvSpPr>
      <xdr:spPr>
        <a:xfrm>
          <a:off x="16370300" y="13635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5" name="直線コネクタ 64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111379</xdr:rowOff>
    </xdr:from>
    <xdr:ext cx="599010" cy="259045"/>
    <xdr:sp macro="" textlink="">
      <xdr:nvSpPr>
        <xdr:cNvPr id="646" name="災害復旧費最大値テキスト"/>
        <xdr:cNvSpPr txBox="1"/>
      </xdr:nvSpPr>
      <xdr:spPr>
        <a:xfrm>
          <a:off x="16370300" y="1176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418,438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164702</xdr:rowOff>
    </xdr:from>
    <xdr:to>
      <xdr:col>86</xdr:col>
      <xdr:colOff>25400</xdr:colOff>
      <xdr:row>69</xdr:row>
      <xdr:rowOff>164702</xdr:rowOff>
    </xdr:to>
    <xdr:cxnSp macro="">
      <xdr:nvCxnSpPr>
        <xdr:cNvPr id="647" name="直線コネクタ 646"/>
        <xdr:cNvCxnSpPr/>
      </xdr:nvCxnSpPr>
      <xdr:spPr>
        <a:xfrm>
          <a:off x="16230600" y="1199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37165</xdr:rowOff>
    </xdr:from>
    <xdr:to>
      <xdr:col>85</xdr:col>
      <xdr:colOff>127000</xdr:colOff>
      <xdr:row>79</xdr:row>
      <xdr:rowOff>44450</xdr:rowOff>
    </xdr:to>
    <xdr:cxnSp macro="">
      <xdr:nvCxnSpPr>
        <xdr:cNvPr id="648" name="直線コネクタ 647"/>
        <xdr:cNvCxnSpPr/>
      </xdr:nvCxnSpPr>
      <xdr:spPr>
        <a:xfrm flipV="1">
          <a:off x="15481300" y="13581715"/>
          <a:ext cx="838200" cy="7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8811</xdr:rowOff>
    </xdr:from>
    <xdr:ext cx="469744" cy="259045"/>
    <xdr:sp macro="" textlink="">
      <xdr:nvSpPr>
        <xdr:cNvPr id="649" name="災害復旧費平均値テキスト"/>
        <xdr:cNvSpPr txBox="1"/>
      </xdr:nvSpPr>
      <xdr:spPr>
        <a:xfrm>
          <a:off x="16370300" y="13381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157384</xdr:rowOff>
    </xdr:from>
    <xdr:to>
      <xdr:col>85</xdr:col>
      <xdr:colOff>177800</xdr:colOff>
      <xdr:row>79</xdr:row>
      <xdr:rowOff>87534</xdr:rowOff>
    </xdr:to>
    <xdr:sp macro="" textlink="">
      <xdr:nvSpPr>
        <xdr:cNvPr id="650" name="フローチャート: 判断 649"/>
        <xdr:cNvSpPr/>
      </xdr:nvSpPr>
      <xdr:spPr>
        <a:xfrm>
          <a:off x="162687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51" name="直線コネクタ 650"/>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159407</xdr:rowOff>
    </xdr:from>
    <xdr:to>
      <xdr:col>81</xdr:col>
      <xdr:colOff>101600</xdr:colOff>
      <xdr:row>79</xdr:row>
      <xdr:rowOff>89557</xdr:rowOff>
    </xdr:to>
    <xdr:sp macro="" textlink="">
      <xdr:nvSpPr>
        <xdr:cNvPr id="652" name="フローチャート: 判断 651"/>
        <xdr:cNvSpPr/>
      </xdr:nvSpPr>
      <xdr:spPr>
        <a:xfrm>
          <a:off x="15430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106084</xdr:rowOff>
    </xdr:from>
    <xdr:ext cx="469744" cy="259045"/>
    <xdr:sp macro="" textlink="">
      <xdr:nvSpPr>
        <xdr:cNvPr id="653" name="テキスト ボックス 652"/>
        <xdr:cNvSpPr txBox="1"/>
      </xdr:nvSpPr>
      <xdr:spPr>
        <a:xfrm>
          <a:off x="15246428" y="1330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43799</xdr:rowOff>
    </xdr:from>
    <xdr:to>
      <xdr:col>76</xdr:col>
      <xdr:colOff>114300</xdr:colOff>
      <xdr:row>79</xdr:row>
      <xdr:rowOff>44450</xdr:rowOff>
    </xdr:to>
    <xdr:cxnSp macro="">
      <xdr:nvCxnSpPr>
        <xdr:cNvPr id="654" name="直線コネクタ 653"/>
        <xdr:cNvCxnSpPr/>
      </xdr:nvCxnSpPr>
      <xdr:spPr>
        <a:xfrm>
          <a:off x="13703300" y="13588349"/>
          <a:ext cx="889000" cy="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162497</xdr:rowOff>
    </xdr:from>
    <xdr:to>
      <xdr:col>76</xdr:col>
      <xdr:colOff>165100</xdr:colOff>
      <xdr:row>79</xdr:row>
      <xdr:rowOff>92647</xdr:rowOff>
    </xdr:to>
    <xdr:sp macro="" textlink="">
      <xdr:nvSpPr>
        <xdr:cNvPr id="655" name="フローチャート: 判断 654"/>
        <xdr:cNvSpPr/>
      </xdr:nvSpPr>
      <xdr:spPr>
        <a:xfrm>
          <a:off x="14541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109174</xdr:rowOff>
    </xdr:from>
    <xdr:ext cx="378565" cy="259045"/>
    <xdr:sp macro="" textlink="">
      <xdr:nvSpPr>
        <xdr:cNvPr id="656" name="テキスト ボックス 655"/>
        <xdr:cNvSpPr txBox="1"/>
      </xdr:nvSpPr>
      <xdr:spPr>
        <a:xfrm>
          <a:off x="14403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43799</xdr:rowOff>
    </xdr:from>
    <xdr:to>
      <xdr:col>71</xdr:col>
      <xdr:colOff>177800</xdr:colOff>
      <xdr:row>79</xdr:row>
      <xdr:rowOff>44314</xdr:rowOff>
    </xdr:to>
    <xdr:cxnSp macro="">
      <xdr:nvCxnSpPr>
        <xdr:cNvPr id="657" name="直線コネクタ 656"/>
        <xdr:cNvCxnSpPr/>
      </xdr:nvCxnSpPr>
      <xdr:spPr>
        <a:xfrm flipV="1">
          <a:off x="12814300" y="13588349"/>
          <a:ext cx="889000" cy="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158325</xdr:rowOff>
    </xdr:from>
    <xdr:to>
      <xdr:col>72</xdr:col>
      <xdr:colOff>38100</xdr:colOff>
      <xdr:row>79</xdr:row>
      <xdr:rowOff>88475</xdr:rowOff>
    </xdr:to>
    <xdr:sp macro="" textlink="">
      <xdr:nvSpPr>
        <xdr:cNvPr id="658" name="フローチャート: 判断 657"/>
        <xdr:cNvSpPr/>
      </xdr:nvSpPr>
      <xdr:spPr>
        <a:xfrm>
          <a:off x="13652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105002</xdr:rowOff>
    </xdr:from>
    <xdr:ext cx="469744" cy="259045"/>
    <xdr:sp macro="" textlink="">
      <xdr:nvSpPr>
        <xdr:cNvPr id="659" name="テキスト ボックス 658"/>
        <xdr:cNvSpPr txBox="1"/>
      </xdr:nvSpPr>
      <xdr:spPr>
        <a:xfrm>
          <a:off x="13468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161461</xdr:rowOff>
    </xdr:from>
    <xdr:to>
      <xdr:col>67</xdr:col>
      <xdr:colOff>101600</xdr:colOff>
      <xdr:row>79</xdr:row>
      <xdr:rowOff>91611</xdr:rowOff>
    </xdr:to>
    <xdr:sp macro="" textlink="">
      <xdr:nvSpPr>
        <xdr:cNvPr id="660" name="フローチャート: 判断 659"/>
        <xdr:cNvSpPr/>
      </xdr:nvSpPr>
      <xdr:spPr>
        <a:xfrm>
          <a:off x="12763500" y="1353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108138</xdr:rowOff>
    </xdr:from>
    <xdr:ext cx="378565" cy="259045"/>
    <xdr:sp macro="" textlink="">
      <xdr:nvSpPr>
        <xdr:cNvPr id="661" name="テキスト ボックス 660"/>
        <xdr:cNvSpPr txBox="1"/>
      </xdr:nvSpPr>
      <xdr:spPr>
        <a:xfrm>
          <a:off x="12625017" y="13309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2" name="テキスト ボックス 66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3" name="テキスト ボックス 66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4" name="テキスト ボックス 66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5" name="テキスト ボックス 66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6" name="テキスト ボックス 66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157815</xdr:rowOff>
    </xdr:from>
    <xdr:to>
      <xdr:col>85</xdr:col>
      <xdr:colOff>177800</xdr:colOff>
      <xdr:row>79</xdr:row>
      <xdr:rowOff>87965</xdr:rowOff>
    </xdr:to>
    <xdr:sp macro="" textlink="">
      <xdr:nvSpPr>
        <xdr:cNvPr id="667" name="楕円 666"/>
        <xdr:cNvSpPr/>
      </xdr:nvSpPr>
      <xdr:spPr>
        <a:xfrm>
          <a:off x="16268700" y="1353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135811</xdr:rowOff>
    </xdr:from>
    <xdr:ext cx="469744" cy="259045"/>
    <xdr:sp macro="" textlink="">
      <xdr:nvSpPr>
        <xdr:cNvPr id="668" name="災害復旧費該当値テキスト"/>
        <xdr:cNvSpPr txBox="1"/>
      </xdr:nvSpPr>
      <xdr:spPr>
        <a:xfrm>
          <a:off x="16370300" y="13508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9" name="楕円 668"/>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70" name="テキスト ボックス 669"/>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71" name="楕円 670"/>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72" name="テキスト ボックス 671"/>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164449</xdr:rowOff>
    </xdr:from>
    <xdr:to>
      <xdr:col>72</xdr:col>
      <xdr:colOff>38100</xdr:colOff>
      <xdr:row>79</xdr:row>
      <xdr:rowOff>94599</xdr:rowOff>
    </xdr:to>
    <xdr:sp macro="" textlink="">
      <xdr:nvSpPr>
        <xdr:cNvPr id="673" name="楕円 672"/>
        <xdr:cNvSpPr/>
      </xdr:nvSpPr>
      <xdr:spPr>
        <a:xfrm>
          <a:off x="13652500" y="1353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85726</xdr:rowOff>
    </xdr:from>
    <xdr:ext cx="378565" cy="259045"/>
    <xdr:sp macro="" textlink="">
      <xdr:nvSpPr>
        <xdr:cNvPr id="674" name="テキスト ボックス 673"/>
        <xdr:cNvSpPr txBox="1"/>
      </xdr:nvSpPr>
      <xdr:spPr>
        <a:xfrm>
          <a:off x="13514017" y="136302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164964</xdr:rowOff>
    </xdr:from>
    <xdr:to>
      <xdr:col>67</xdr:col>
      <xdr:colOff>101600</xdr:colOff>
      <xdr:row>79</xdr:row>
      <xdr:rowOff>95114</xdr:rowOff>
    </xdr:to>
    <xdr:sp macro="" textlink="">
      <xdr:nvSpPr>
        <xdr:cNvPr id="675" name="楕円 674"/>
        <xdr:cNvSpPr/>
      </xdr:nvSpPr>
      <xdr:spPr>
        <a:xfrm>
          <a:off x="12763500" y="1353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86241</xdr:rowOff>
    </xdr:from>
    <xdr:ext cx="313932" cy="259045"/>
    <xdr:sp macro="" textlink="">
      <xdr:nvSpPr>
        <xdr:cNvPr id="676" name="テキスト ボックス 675"/>
        <xdr:cNvSpPr txBox="1"/>
      </xdr:nvSpPr>
      <xdr:spPr>
        <a:xfrm>
          <a:off x="12657333" y="136307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7" name="正方形/長方形 67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8" name="正方形/長方形 67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9" name="正方形/長方形 67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80" name="正方形/長方形 67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1" name="正方形/長方形 68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2" name="正方形/長方形 68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3" name="正方形/長方形 68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4" name="正方形/長方形 68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5" name="テキスト ボックス 68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6" name="直線コネクタ 68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7" name="直線コネクタ 68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8" name="テキスト ボックス 68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9" name="直線コネクタ 68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90" name="テキスト ボックス 68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1" name="直線コネクタ 69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2" name="テキスト ボックス 69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3" name="直線コネクタ 69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4" name="テキスト ボックス 69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5" name="直線コネクタ 69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6" name="テキスト ボックス 69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137401</xdr:rowOff>
    </xdr:from>
    <xdr:to>
      <xdr:col>85</xdr:col>
      <xdr:colOff>126364</xdr:colOff>
      <xdr:row>98</xdr:row>
      <xdr:rowOff>42494</xdr:rowOff>
    </xdr:to>
    <xdr:cxnSp macro="">
      <xdr:nvCxnSpPr>
        <xdr:cNvPr id="700" name="直線コネクタ 699"/>
        <xdr:cNvCxnSpPr/>
      </xdr:nvCxnSpPr>
      <xdr:spPr>
        <a:xfrm flipV="1">
          <a:off x="16317595" y="15567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46321</xdr:rowOff>
    </xdr:from>
    <xdr:ext cx="534377" cy="259045"/>
    <xdr:sp macro="" textlink="">
      <xdr:nvSpPr>
        <xdr:cNvPr id="701" name="公債費最小値テキスト"/>
        <xdr:cNvSpPr txBox="1"/>
      </xdr:nvSpPr>
      <xdr:spPr>
        <a:xfrm>
          <a:off x="16370300" y="1684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42494</xdr:rowOff>
    </xdr:from>
    <xdr:to>
      <xdr:col>86</xdr:col>
      <xdr:colOff>25400</xdr:colOff>
      <xdr:row>98</xdr:row>
      <xdr:rowOff>42494</xdr:rowOff>
    </xdr:to>
    <xdr:cxnSp macro="">
      <xdr:nvCxnSpPr>
        <xdr:cNvPr id="702" name="直線コネクタ 701"/>
        <xdr:cNvCxnSpPr/>
      </xdr:nvCxnSpPr>
      <xdr:spPr>
        <a:xfrm>
          <a:off x="16230600" y="1684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84078</xdr:rowOff>
    </xdr:from>
    <xdr:ext cx="599010" cy="259045"/>
    <xdr:sp macro="" textlink="">
      <xdr:nvSpPr>
        <xdr:cNvPr id="703" name="公債費最大値テキスト"/>
        <xdr:cNvSpPr txBox="1"/>
      </xdr:nvSpPr>
      <xdr:spPr>
        <a:xfrm>
          <a:off x="16370300" y="1534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137401</xdr:rowOff>
    </xdr:from>
    <xdr:to>
      <xdr:col>86</xdr:col>
      <xdr:colOff>25400</xdr:colOff>
      <xdr:row>90</xdr:row>
      <xdr:rowOff>137401</xdr:rowOff>
    </xdr:to>
    <xdr:cxnSp macro="">
      <xdr:nvCxnSpPr>
        <xdr:cNvPr id="704" name="直線コネクタ 703"/>
        <xdr:cNvCxnSpPr/>
      </xdr:nvCxnSpPr>
      <xdr:spPr>
        <a:xfrm>
          <a:off x="16230600" y="155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145035</xdr:rowOff>
    </xdr:from>
    <xdr:to>
      <xdr:col>85</xdr:col>
      <xdr:colOff>127000</xdr:colOff>
      <xdr:row>96</xdr:row>
      <xdr:rowOff>147498</xdr:rowOff>
    </xdr:to>
    <xdr:cxnSp macro="">
      <xdr:nvCxnSpPr>
        <xdr:cNvPr id="705" name="直線コネクタ 704"/>
        <xdr:cNvCxnSpPr/>
      </xdr:nvCxnSpPr>
      <xdr:spPr>
        <a:xfrm flipV="1">
          <a:off x="15481300" y="16604235"/>
          <a:ext cx="838200" cy="2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84205</xdr:rowOff>
    </xdr:from>
    <xdr:ext cx="534377" cy="259045"/>
    <xdr:sp macro="" textlink="">
      <xdr:nvSpPr>
        <xdr:cNvPr id="706" name="公債費平均値テキスト"/>
        <xdr:cNvSpPr txBox="1"/>
      </xdr:nvSpPr>
      <xdr:spPr>
        <a:xfrm>
          <a:off x="16370300" y="165434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105778</xdr:rowOff>
    </xdr:from>
    <xdr:to>
      <xdr:col>85</xdr:col>
      <xdr:colOff>177800</xdr:colOff>
      <xdr:row>97</xdr:row>
      <xdr:rowOff>35928</xdr:rowOff>
    </xdr:to>
    <xdr:sp macro="" textlink="">
      <xdr:nvSpPr>
        <xdr:cNvPr id="707" name="フローチャート: 判断 706"/>
        <xdr:cNvSpPr/>
      </xdr:nvSpPr>
      <xdr:spPr>
        <a:xfrm>
          <a:off x="16268700" y="1656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147498</xdr:rowOff>
    </xdr:from>
    <xdr:to>
      <xdr:col>81</xdr:col>
      <xdr:colOff>50800</xdr:colOff>
      <xdr:row>96</xdr:row>
      <xdr:rowOff>165684</xdr:rowOff>
    </xdr:to>
    <xdr:cxnSp macro="">
      <xdr:nvCxnSpPr>
        <xdr:cNvPr id="708" name="直線コネクタ 707"/>
        <xdr:cNvCxnSpPr/>
      </xdr:nvCxnSpPr>
      <xdr:spPr>
        <a:xfrm flipV="1">
          <a:off x="14592300" y="16606698"/>
          <a:ext cx="889000" cy="18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99924</xdr:rowOff>
    </xdr:from>
    <xdr:to>
      <xdr:col>81</xdr:col>
      <xdr:colOff>101600</xdr:colOff>
      <xdr:row>97</xdr:row>
      <xdr:rowOff>30074</xdr:rowOff>
    </xdr:to>
    <xdr:sp macro="" textlink="">
      <xdr:nvSpPr>
        <xdr:cNvPr id="709" name="フローチャート: 判断 708"/>
        <xdr:cNvSpPr/>
      </xdr:nvSpPr>
      <xdr:spPr>
        <a:xfrm>
          <a:off x="15430500" y="1655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21201</xdr:rowOff>
    </xdr:from>
    <xdr:ext cx="534377" cy="259045"/>
    <xdr:sp macro="" textlink="">
      <xdr:nvSpPr>
        <xdr:cNvPr id="710" name="テキスト ボックス 709"/>
        <xdr:cNvSpPr txBox="1"/>
      </xdr:nvSpPr>
      <xdr:spPr>
        <a:xfrm>
          <a:off x="15214111" y="16651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165684</xdr:rowOff>
    </xdr:from>
    <xdr:to>
      <xdr:col>76</xdr:col>
      <xdr:colOff>114300</xdr:colOff>
      <xdr:row>97</xdr:row>
      <xdr:rowOff>11734</xdr:rowOff>
    </xdr:to>
    <xdr:cxnSp macro="">
      <xdr:nvCxnSpPr>
        <xdr:cNvPr id="711" name="直線コネクタ 710"/>
        <xdr:cNvCxnSpPr/>
      </xdr:nvCxnSpPr>
      <xdr:spPr>
        <a:xfrm flipV="1">
          <a:off x="13703300" y="16624884"/>
          <a:ext cx="889000" cy="1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102667</xdr:rowOff>
    </xdr:from>
    <xdr:to>
      <xdr:col>76</xdr:col>
      <xdr:colOff>165100</xdr:colOff>
      <xdr:row>97</xdr:row>
      <xdr:rowOff>32817</xdr:rowOff>
    </xdr:to>
    <xdr:sp macro="" textlink="">
      <xdr:nvSpPr>
        <xdr:cNvPr id="712" name="フローチャート: 判断 711"/>
        <xdr:cNvSpPr/>
      </xdr:nvSpPr>
      <xdr:spPr>
        <a:xfrm>
          <a:off x="14541500" y="1656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49344</xdr:rowOff>
    </xdr:from>
    <xdr:ext cx="534377" cy="259045"/>
    <xdr:sp macro="" textlink="">
      <xdr:nvSpPr>
        <xdr:cNvPr id="713" name="テキスト ボックス 712"/>
        <xdr:cNvSpPr txBox="1"/>
      </xdr:nvSpPr>
      <xdr:spPr>
        <a:xfrm>
          <a:off x="14325111" y="1633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11734</xdr:rowOff>
    </xdr:from>
    <xdr:to>
      <xdr:col>71</xdr:col>
      <xdr:colOff>177800</xdr:colOff>
      <xdr:row>97</xdr:row>
      <xdr:rowOff>29248</xdr:rowOff>
    </xdr:to>
    <xdr:cxnSp macro="">
      <xdr:nvCxnSpPr>
        <xdr:cNvPr id="714" name="直線コネクタ 713"/>
        <xdr:cNvCxnSpPr/>
      </xdr:nvCxnSpPr>
      <xdr:spPr>
        <a:xfrm flipV="1">
          <a:off x="12814300" y="16642384"/>
          <a:ext cx="889000" cy="17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104826</xdr:rowOff>
    </xdr:from>
    <xdr:to>
      <xdr:col>72</xdr:col>
      <xdr:colOff>38100</xdr:colOff>
      <xdr:row>97</xdr:row>
      <xdr:rowOff>34976</xdr:rowOff>
    </xdr:to>
    <xdr:sp macro="" textlink="">
      <xdr:nvSpPr>
        <xdr:cNvPr id="715" name="フローチャート: 判断 714"/>
        <xdr:cNvSpPr/>
      </xdr:nvSpPr>
      <xdr:spPr>
        <a:xfrm>
          <a:off x="13652500" y="1656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51503</xdr:rowOff>
    </xdr:from>
    <xdr:ext cx="534377" cy="259045"/>
    <xdr:sp macro="" textlink="">
      <xdr:nvSpPr>
        <xdr:cNvPr id="716" name="テキスト ボックス 715"/>
        <xdr:cNvSpPr txBox="1"/>
      </xdr:nvSpPr>
      <xdr:spPr>
        <a:xfrm>
          <a:off x="13436111" y="1633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130417</xdr:rowOff>
    </xdr:from>
    <xdr:to>
      <xdr:col>67</xdr:col>
      <xdr:colOff>101600</xdr:colOff>
      <xdr:row>97</xdr:row>
      <xdr:rowOff>60567</xdr:rowOff>
    </xdr:to>
    <xdr:sp macro="" textlink="">
      <xdr:nvSpPr>
        <xdr:cNvPr id="717" name="フローチャート: 判断 716"/>
        <xdr:cNvSpPr/>
      </xdr:nvSpPr>
      <xdr:spPr>
        <a:xfrm>
          <a:off x="12763500" y="165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77094</xdr:rowOff>
    </xdr:from>
    <xdr:ext cx="534377" cy="259045"/>
    <xdr:sp macro="" textlink="">
      <xdr:nvSpPr>
        <xdr:cNvPr id="718" name="テキスト ボックス 717"/>
        <xdr:cNvSpPr txBox="1"/>
      </xdr:nvSpPr>
      <xdr:spPr>
        <a:xfrm>
          <a:off x="12547111" y="1636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94235</xdr:rowOff>
    </xdr:from>
    <xdr:to>
      <xdr:col>85</xdr:col>
      <xdr:colOff>177800</xdr:colOff>
      <xdr:row>97</xdr:row>
      <xdr:rowOff>24385</xdr:rowOff>
    </xdr:to>
    <xdr:sp macro="" textlink="">
      <xdr:nvSpPr>
        <xdr:cNvPr id="724" name="楕円 723"/>
        <xdr:cNvSpPr/>
      </xdr:nvSpPr>
      <xdr:spPr>
        <a:xfrm>
          <a:off x="16268700" y="1655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117112</xdr:rowOff>
    </xdr:from>
    <xdr:ext cx="534377" cy="259045"/>
    <xdr:sp macro="" textlink="">
      <xdr:nvSpPr>
        <xdr:cNvPr id="725" name="公債費該当値テキスト"/>
        <xdr:cNvSpPr txBox="1"/>
      </xdr:nvSpPr>
      <xdr:spPr>
        <a:xfrm>
          <a:off x="16370300" y="1640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96698</xdr:rowOff>
    </xdr:from>
    <xdr:to>
      <xdr:col>81</xdr:col>
      <xdr:colOff>101600</xdr:colOff>
      <xdr:row>97</xdr:row>
      <xdr:rowOff>26848</xdr:rowOff>
    </xdr:to>
    <xdr:sp macro="" textlink="">
      <xdr:nvSpPr>
        <xdr:cNvPr id="726" name="楕円 725"/>
        <xdr:cNvSpPr/>
      </xdr:nvSpPr>
      <xdr:spPr>
        <a:xfrm>
          <a:off x="15430500" y="1655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43375</xdr:rowOff>
    </xdr:from>
    <xdr:ext cx="534377" cy="259045"/>
    <xdr:sp macro="" textlink="">
      <xdr:nvSpPr>
        <xdr:cNvPr id="727" name="テキスト ボックス 726"/>
        <xdr:cNvSpPr txBox="1"/>
      </xdr:nvSpPr>
      <xdr:spPr>
        <a:xfrm>
          <a:off x="15214111" y="1633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114884</xdr:rowOff>
    </xdr:from>
    <xdr:to>
      <xdr:col>76</xdr:col>
      <xdr:colOff>165100</xdr:colOff>
      <xdr:row>97</xdr:row>
      <xdr:rowOff>45034</xdr:rowOff>
    </xdr:to>
    <xdr:sp macro="" textlink="">
      <xdr:nvSpPr>
        <xdr:cNvPr id="728" name="楕円 727"/>
        <xdr:cNvSpPr/>
      </xdr:nvSpPr>
      <xdr:spPr>
        <a:xfrm>
          <a:off x="14541500" y="1657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36161</xdr:rowOff>
    </xdr:from>
    <xdr:ext cx="534377" cy="259045"/>
    <xdr:sp macro="" textlink="">
      <xdr:nvSpPr>
        <xdr:cNvPr id="729" name="テキスト ボックス 728"/>
        <xdr:cNvSpPr txBox="1"/>
      </xdr:nvSpPr>
      <xdr:spPr>
        <a:xfrm>
          <a:off x="14325111" y="1666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132384</xdr:rowOff>
    </xdr:from>
    <xdr:to>
      <xdr:col>72</xdr:col>
      <xdr:colOff>38100</xdr:colOff>
      <xdr:row>97</xdr:row>
      <xdr:rowOff>62534</xdr:rowOff>
    </xdr:to>
    <xdr:sp macro="" textlink="">
      <xdr:nvSpPr>
        <xdr:cNvPr id="730" name="楕円 729"/>
        <xdr:cNvSpPr/>
      </xdr:nvSpPr>
      <xdr:spPr>
        <a:xfrm>
          <a:off x="13652500" y="1659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53661</xdr:rowOff>
    </xdr:from>
    <xdr:ext cx="534377" cy="259045"/>
    <xdr:sp macro="" textlink="">
      <xdr:nvSpPr>
        <xdr:cNvPr id="731" name="テキスト ボックス 730"/>
        <xdr:cNvSpPr txBox="1"/>
      </xdr:nvSpPr>
      <xdr:spPr>
        <a:xfrm>
          <a:off x="13436111" y="1668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149898</xdr:rowOff>
    </xdr:from>
    <xdr:to>
      <xdr:col>67</xdr:col>
      <xdr:colOff>101600</xdr:colOff>
      <xdr:row>97</xdr:row>
      <xdr:rowOff>80048</xdr:rowOff>
    </xdr:to>
    <xdr:sp macro="" textlink="">
      <xdr:nvSpPr>
        <xdr:cNvPr id="732" name="楕円 731"/>
        <xdr:cNvSpPr/>
      </xdr:nvSpPr>
      <xdr:spPr>
        <a:xfrm>
          <a:off x="12763500" y="1660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71175</xdr:rowOff>
    </xdr:from>
    <xdr:ext cx="534377" cy="259045"/>
    <xdr:sp macro="" textlink="">
      <xdr:nvSpPr>
        <xdr:cNvPr id="733" name="テキスト ボックス 732"/>
        <xdr:cNvSpPr txBox="1"/>
      </xdr:nvSpPr>
      <xdr:spPr>
        <a:xfrm>
          <a:off x="12547111" y="1670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4" name="直線コネクタ 74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5" name="テキスト ボックス 74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6" name="直線コネクタ 74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7" name="テキスト ボックス 74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8" name="直線コネクタ 74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9" name="テキスト ボックス 74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50" name="直線コネクタ 74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51" name="テキスト ボックス 75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3" name="テキスト ボックス 75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11227</xdr:rowOff>
    </xdr:from>
    <xdr:to>
      <xdr:col>116</xdr:col>
      <xdr:colOff>62864</xdr:colOff>
      <xdr:row>38</xdr:row>
      <xdr:rowOff>139700</xdr:rowOff>
    </xdr:to>
    <xdr:cxnSp macro="">
      <xdr:nvCxnSpPr>
        <xdr:cNvPr id="755" name="直線コネクタ 754"/>
        <xdr:cNvCxnSpPr/>
      </xdr:nvCxnSpPr>
      <xdr:spPr>
        <a:xfrm flipV="1">
          <a:off x="22159595" y="5154727"/>
          <a:ext cx="1269" cy="1500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157294</xdr:rowOff>
    </xdr:from>
    <xdr:ext cx="249299" cy="259045"/>
    <xdr:sp macro="" textlink="">
      <xdr:nvSpPr>
        <xdr:cNvPr id="756" name="諸支出金最小値テキスト"/>
        <xdr:cNvSpPr txBox="1"/>
      </xdr:nvSpPr>
      <xdr:spPr>
        <a:xfrm>
          <a:off x="22212300" y="6672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7" name="直線コネクタ 75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129354</xdr:rowOff>
    </xdr:from>
    <xdr:ext cx="469744" cy="259045"/>
    <xdr:sp macro="" textlink="">
      <xdr:nvSpPr>
        <xdr:cNvPr id="758" name="諸支出金最大値テキスト"/>
        <xdr:cNvSpPr txBox="1"/>
      </xdr:nvSpPr>
      <xdr:spPr>
        <a:xfrm>
          <a:off x="22212300" y="4929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11227</xdr:rowOff>
    </xdr:from>
    <xdr:to>
      <xdr:col>116</xdr:col>
      <xdr:colOff>152400</xdr:colOff>
      <xdr:row>30</xdr:row>
      <xdr:rowOff>11227</xdr:rowOff>
    </xdr:to>
    <xdr:cxnSp macro="">
      <xdr:nvCxnSpPr>
        <xdr:cNvPr id="759" name="直線コネクタ 758"/>
        <xdr:cNvCxnSpPr/>
      </xdr:nvCxnSpPr>
      <xdr:spPr>
        <a:xfrm>
          <a:off x="22072600" y="515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60" name="直線コネクタ 75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74744</xdr:rowOff>
    </xdr:from>
    <xdr:ext cx="313932" cy="259045"/>
    <xdr:sp macro="" textlink="">
      <xdr:nvSpPr>
        <xdr:cNvPr id="761" name="諸支出金平均値テキスト"/>
        <xdr:cNvSpPr txBox="1"/>
      </xdr:nvSpPr>
      <xdr:spPr>
        <a:xfrm>
          <a:off x="22212300" y="641839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51867</xdr:rowOff>
    </xdr:from>
    <xdr:to>
      <xdr:col>116</xdr:col>
      <xdr:colOff>114300</xdr:colOff>
      <xdr:row>38</xdr:row>
      <xdr:rowOff>153467</xdr:rowOff>
    </xdr:to>
    <xdr:sp macro="" textlink="">
      <xdr:nvSpPr>
        <xdr:cNvPr id="762" name="フローチャート: 判断 761"/>
        <xdr:cNvSpPr/>
      </xdr:nvSpPr>
      <xdr:spPr>
        <a:xfrm>
          <a:off x="221107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3" name="直線コネクタ 76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77013</xdr:rowOff>
    </xdr:from>
    <xdr:to>
      <xdr:col>112</xdr:col>
      <xdr:colOff>38100</xdr:colOff>
      <xdr:row>39</xdr:row>
      <xdr:rowOff>7163</xdr:rowOff>
    </xdr:to>
    <xdr:sp macro="" textlink="">
      <xdr:nvSpPr>
        <xdr:cNvPr id="764" name="フローチャート: 判断 763"/>
        <xdr:cNvSpPr/>
      </xdr:nvSpPr>
      <xdr:spPr>
        <a:xfrm>
          <a:off x="21272500" y="65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23690</xdr:rowOff>
    </xdr:from>
    <xdr:ext cx="313932" cy="259045"/>
    <xdr:sp macro="" textlink="">
      <xdr:nvSpPr>
        <xdr:cNvPr id="765" name="テキスト ボックス 764"/>
        <xdr:cNvSpPr txBox="1"/>
      </xdr:nvSpPr>
      <xdr:spPr>
        <a:xfrm>
          <a:off x="21166333" y="63673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6" name="直線コネクタ 76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65125</xdr:rowOff>
    </xdr:from>
    <xdr:to>
      <xdr:col>107</xdr:col>
      <xdr:colOff>101600</xdr:colOff>
      <xdr:row>38</xdr:row>
      <xdr:rowOff>166725</xdr:rowOff>
    </xdr:to>
    <xdr:sp macro="" textlink="">
      <xdr:nvSpPr>
        <xdr:cNvPr id="767" name="フローチャート: 判断 766"/>
        <xdr:cNvSpPr/>
      </xdr:nvSpPr>
      <xdr:spPr>
        <a:xfrm>
          <a:off x="20383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11802</xdr:rowOff>
    </xdr:from>
    <xdr:ext cx="313932" cy="259045"/>
    <xdr:sp macro="" textlink="">
      <xdr:nvSpPr>
        <xdr:cNvPr id="768" name="テキスト ボックス 767"/>
        <xdr:cNvSpPr txBox="1"/>
      </xdr:nvSpPr>
      <xdr:spPr>
        <a:xfrm>
          <a:off x="20277333" y="63554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9" name="直線コネクタ 76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62382</xdr:rowOff>
    </xdr:from>
    <xdr:to>
      <xdr:col>102</xdr:col>
      <xdr:colOff>165100</xdr:colOff>
      <xdr:row>38</xdr:row>
      <xdr:rowOff>163982</xdr:rowOff>
    </xdr:to>
    <xdr:sp macro="" textlink="">
      <xdr:nvSpPr>
        <xdr:cNvPr id="770" name="フローチャート: 判断 769"/>
        <xdr:cNvSpPr/>
      </xdr:nvSpPr>
      <xdr:spPr>
        <a:xfrm>
          <a:off x="19494500" y="657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9059</xdr:rowOff>
    </xdr:from>
    <xdr:ext cx="313932" cy="259045"/>
    <xdr:sp macro="" textlink="">
      <xdr:nvSpPr>
        <xdr:cNvPr id="771" name="テキスト ボックス 770"/>
        <xdr:cNvSpPr txBox="1"/>
      </xdr:nvSpPr>
      <xdr:spPr>
        <a:xfrm>
          <a:off x="19388333" y="6352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56438</xdr:rowOff>
    </xdr:from>
    <xdr:to>
      <xdr:col>98</xdr:col>
      <xdr:colOff>38100</xdr:colOff>
      <xdr:row>38</xdr:row>
      <xdr:rowOff>158038</xdr:rowOff>
    </xdr:to>
    <xdr:sp macro="" textlink="">
      <xdr:nvSpPr>
        <xdr:cNvPr id="772" name="フローチャート: 判断 771"/>
        <xdr:cNvSpPr/>
      </xdr:nvSpPr>
      <xdr:spPr>
        <a:xfrm>
          <a:off x="186055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3116</xdr:rowOff>
    </xdr:from>
    <xdr:ext cx="313932" cy="259045"/>
    <xdr:sp macro="" textlink="">
      <xdr:nvSpPr>
        <xdr:cNvPr id="773" name="テキスト ボックス 772"/>
        <xdr:cNvSpPr txBox="1"/>
      </xdr:nvSpPr>
      <xdr:spPr>
        <a:xfrm>
          <a:off x="18499333" y="63467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9" name="楕円 77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30294</xdr:rowOff>
    </xdr:from>
    <xdr:ext cx="249299" cy="259045"/>
    <xdr:sp macro="" textlink="">
      <xdr:nvSpPr>
        <xdr:cNvPr id="780" name="諸支出金該当値テキスト"/>
        <xdr:cNvSpPr txBox="1"/>
      </xdr:nvSpPr>
      <xdr:spPr>
        <a:xfrm>
          <a:off x="22212300" y="6545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81" name="楕円 78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82" name="テキスト ボックス 78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3" name="楕円 78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4" name="テキスト ボックス 78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5" name="楕円 78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6" name="テキスト ボックス 78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7" name="楕円 78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8" name="テキスト ボックス 78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9" name="直線コネクタ 79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0" name="テキスト ボックス 79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2" name="テキスト ボックス 80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4" name="直線コネクタ 80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9" name="直線コネクタ 80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フローチャート: 判断 81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2" name="直線コネクタ 81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3" name="フローチャート: 判断 81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4" name="テキスト ボックス 81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5" name="直線コネクタ 81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6" name="フローチャート: 判断 81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7" name="テキスト ボックス 81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8" name="直線コネクタ 81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9" name="フローチャート: 判断 81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0" name="テキスト ボックス 81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フローチャート: 判断 82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2" name="テキスト ボックス 82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8" name="楕円 82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0" name="楕円 82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1" name="テキスト ボックス 83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2" name="楕円 83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3" name="テキスト ボックス 83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4" name="楕円 83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5" name="テキスト ボックス 83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6" name="楕円 83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7" name="テキスト ボックス 83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8" name="正方形/長方形 8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9" name="正方形/長方形 8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0" name="テキスト ボックス 8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目的別項目でみた前年度差が最も大きい項目は民生費で、前年度と比べて住民一人当たり</a:t>
          </a:r>
          <a:r>
            <a:rPr kumimoji="1" lang="en-US" altLang="ja-JP" sz="1300">
              <a:latin typeface="ＭＳ Ｐゴシック" panose="020B0600070205080204" pitchFamily="50" charset="-128"/>
              <a:ea typeface="ＭＳ Ｐゴシック" panose="020B0600070205080204" pitchFamily="50" charset="-128"/>
            </a:rPr>
            <a:t>3,033</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％）増となっている。これは、介護給付・施設訓練等給付費支給事業費や介護保険事業費の増などによるものである。</a:t>
          </a:r>
        </a:p>
        <a:p>
          <a:r>
            <a:rPr kumimoji="1" lang="ja-JP" altLang="en-US" sz="1300">
              <a:latin typeface="ＭＳ Ｐゴシック" panose="020B0600070205080204" pitchFamily="50" charset="-128"/>
              <a:ea typeface="ＭＳ Ｐゴシック" panose="020B0600070205080204" pitchFamily="50" charset="-128"/>
            </a:rPr>
            <a:t>土木費や教育費などは類似団体内順位では下位に位置しているが、今後、道路補修費用や学校施設の改修費用等が嵩むことで増加が見込まれる。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埼玉県小川町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当町は、決算剰余金を財政調整基金に「直積み」しているため、実質単年度収支が計算上プラス</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黒字</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を示しにくく、マイナス</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赤字</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幅が大きくなる傾向がある。財政調整基金への直積み額加算後の額が連続してマイナス</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赤字</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額とならないよう、適切な財政運営に努める。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埼玉県小川町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年度とも全ての会計において実質収支額がプラスとなっているが、水道事業会計を除くすべての特別会計で一般会計から繰出金が支出されている状況である。介護保険及び後期高齢者医療保険については高齢者人口の増加により繰出額の増が見込まれることから介護予防の推進や医療費の適正化を図り、一般会計へ過度な負担とならないように努める。</a:t>
          </a:r>
        </a:p>
        <a:p>
          <a:r>
            <a:rPr kumimoji="1" lang="ja-JP" altLang="en-US" sz="1400">
              <a:latin typeface="ＭＳ ゴシック" pitchFamily="49" charset="-128"/>
              <a:ea typeface="ＭＳ ゴシック" pitchFamily="49" charset="-128"/>
            </a:rPr>
            <a:t>　また、令和２年度から下水道事業会計及び農業集落排水事業会計を統合し、新たに企業会計として下水道事業会計を開始することを踏まえ、税財源に過度に依存しない財政運営を図る。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埼玉県小川町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実質公債費比率の分子は、実質的に一般財源をもって償還すべき公債費等を示している。</a:t>
          </a:r>
        </a:p>
        <a:p>
          <a:r>
            <a:rPr kumimoji="1" lang="ja-JP" altLang="en-US" sz="1400">
              <a:latin typeface="ＭＳ ゴシック" pitchFamily="49" charset="-128"/>
              <a:ea typeface="ＭＳ ゴシック" pitchFamily="49" charset="-128"/>
            </a:rPr>
            <a:t>下水道事業債等の公営企業債の元利償還金に対する繰入金が増加する一方で、一般会計分の元利償還金が減少したため、実質公債費比率の分子は減少となった。今後も、地方債を起債する際は交付税算入率の高い地方債を活用しながら、引き続き町債の適切な管理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建設地方債の抑制を行っており、公債費の実質的な負担を抑えていることから新規積み立ての予定はない。</a:t>
          </a:r>
        </a:p>
        <a:p>
          <a:r>
            <a:rPr kumimoji="1" lang="ja-JP" altLang="en-US" sz="1050">
              <a:latin typeface="ＭＳ ゴシック" pitchFamily="49" charset="-128"/>
              <a:ea typeface="ＭＳ ゴシック" pitchFamily="49" charset="-128"/>
            </a:rPr>
            <a:t>なお、満期一括償還の地方債は発行していない。</a:t>
          </a:r>
        </a:p>
        <a:p>
          <a:endParaRPr kumimoji="1" lang="ja-JP" altLang="en-US" sz="105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埼玉県小川町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将来負担額は前年度と比べ</a:t>
          </a:r>
          <a:r>
            <a:rPr kumimoji="1" lang="en-US" altLang="ja-JP" sz="1400">
              <a:latin typeface="ＭＳ ゴシック" pitchFamily="49" charset="-128"/>
              <a:ea typeface="ＭＳ ゴシック" pitchFamily="49" charset="-128"/>
            </a:rPr>
            <a:t>273</a:t>
          </a:r>
          <a:r>
            <a:rPr kumimoji="1" lang="ja-JP" altLang="en-US" sz="1400">
              <a:latin typeface="ＭＳ ゴシック" pitchFamily="49" charset="-128"/>
              <a:ea typeface="ＭＳ ゴシック" pitchFamily="49" charset="-128"/>
            </a:rPr>
            <a:t>百万円の減となった。これは、令和元年度において元金償還が新規借入を上回ったことに伴い、地方債残高の減少したことによる。</a:t>
          </a:r>
        </a:p>
        <a:p>
          <a:r>
            <a:rPr kumimoji="1" lang="ja-JP" altLang="en-US" sz="1400">
              <a:latin typeface="ＭＳ ゴシック" pitchFamily="49" charset="-128"/>
              <a:ea typeface="ＭＳ ゴシック" pitchFamily="49" charset="-128"/>
            </a:rPr>
            <a:t>　一方で、充当可能財源等は前年度と比べ</a:t>
          </a:r>
          <a:r>
            <a:rPr kumimoji="1" lang="en-US" altLang="ja-JP" sz="1400">
              <a:latin typeface="ＭＳ ゴシック" pitchFamily="49" charset="-128"/>
              <a:ea typeface="ＭＳ ゴシック" pitchFamily="49" charset="-128"/>
            </a:rPr>
            <a:t>96</a:t>
          </a:r>
          <a:r>
            <a:rPr kumimoji="1" lang="ja-JP" altLang="en-US" sz="1400">
              <a:latin typeface="ＭＳ ゴシック" pitchFamily="49" charset="-128"/>
              <a:ea typeface="ＭＳ ゴシック" pitchFamily="49" charset="-128"/>
            </a:rPr>
            <a:t>百万円の減となった。これは主に一般会計の財政調整基金が減少したことによるもので、令和元年の台風による災害復旧の財源に活用したためである。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結果として、将来負担比率の分子は微減となった。今後も引き続き、充当可能財源の確保を図り、適切な財政運営に努めていく。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埼玉県小川町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令和元年におきた台風の災害復旧の財源に活用したため財政調整基金を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その他の基金については地域福祉基金は取り崩しにより減少、寄附によるまちづくり基金は寄附金増により増加となった。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災害対応等、緊急的な対応に備えるとともに、町税等の歳入減少による年度間の恒常的な財源不足に備えるため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今後も財政調整基金を積み増していくことを予定している。なお、資金使途明確化の観点から、施設の老朽化対策に備えて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特定目的基金への積み立てを積極的に検討していく。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・地域福祉基金：在宅福祉の推進など、地域における保健福祉活動の振興を図る。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・寄附によるまちづくり基金：寄附者から指定のあった使途に応じ、個性豊かな活気あるまちづくりに資する事業に対し充当する。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・森林環境基金：森林の有する公益的機能の維持増進の重要性に鑑み、森林の整備及びその促進に要する事業に充当する。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・地域福祉基金：小川町社会福祉協議会が行う敬愛事業等の事業費に対し、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千円を取り崩し、補助金として支出した。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・寄附によるまちづくり基金：公園遊具の整備や図書購入など、基金取り崩しを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千円行うも、</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寄附金増加により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千円積み立てしたことから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千円の増加となった。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・森林環境基金：森林環境譲与税の創設により新規積立。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・地域福祉基金：毎年度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千円を支出する予定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・寄附によるまちづくり基金：寄附金の増加を図り、充当事業の拡充をしていく。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・森林環境基金：当該年度に行う事業経費を差し引いた金額を積み立て、後年度の事業実施時に活用。</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r>
          <a:b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令和元年におきた台風の災害復旧の財源に活用したため財政調整基金に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災害対応等、緊急的な対応に備えるとともに、町税等の歳入減少による年度間の恒常的な財源不足に備えるため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今後も財政調整基金を積み増していくことを予定している。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建設地方債の抑制を行っており、公債費の実質的な負担を抑えていることから現状積み増しの予定はない。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今後、資金調達において満期一括償還の地方債を見込む際には基金積立を検討する。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埼玉県小川町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29,628
29,321
60.36
9,067,032
8,753,438
273,162
6,307,908
9,228,449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41.3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[ 76.3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800">
              <a:solidFill>
                <a:schemeClr val="dk1"/>
              </a:solidFill>
              <a:effectLst/>
              <a:latin typeface="+mn-lt"/>
              <a:ea typeface="+mn-ea"/>
              <a:cs typeface="+mn-cs"/>
            </a:rPr>
            <a:t>有形固定資産減価償却率は</a:t>
          </a:r>
          <a:r>
            <a:rPr kumimoji="1" lang="en-US" altLang="ja-JP" sz="800">
              <a:solidFill>
                <a:schemeClr val="dk1"/>
              </a:solidFill>
              <a:effectLst/>
              <a:latin typeface="+mn-lt"/>
              <a:ea typeface="+mn-ea"/>
              <a:cs typeface="+mn-cs"/>
            </a:rPr>
            <a:t>76.3</a:t>
          </a:r>
          <a:r>
            <a:rPr kumimoji="1" lang="ja-JP" altLang="ja-JP" sz="800">
              <a:solidFill>
                <a:schemeClr val="dk1"/>
              </a:solidFill>
              <a:effectLst/>
              <a:latin typeface="+mn-lt"/>
              <a:ea typeface="+mn-ea"/>
              <a:cs typeface="+mn-cs"/>
            </a:rPr>
            <a:t>％であり、昨年より</a:t>
          </a:r>
          <a:r>
            <a:rPr kumimoji="1" lang="en-US" altLang="ja-JP" sz="800">
              <a:solidFill>
                <a:schemeClr val="dk1"/>
              </a:solidFill>
              <a:effectLst/>
              <a:latin typeface="+mn-lt"/>
              <a:ea typeface="+mn-ea"/>
              <a:cs typeface="+mn-cs"/>
            </a:rPr>
            <a:t>1.5</a:t>
          </a:r>
          <a:r>
            <a:rPr kumimoji="1" lang="ja-JP" altLang="ja-JP" sz="800">
              <a:solidFill>
                <a:schemeClr val="dk1"/>
              </a:solidFill>
              <a:effectLst/>
              <a:latin typeface="+mn-lt"/>
              <a:ea typeface="+mn-ea"/>
              <a:cs typeface="+mn-cs"/>
            </a:rPr>
            <a:t>ポイント上昇していることから、資産の老朽化が進行している状況である。</a:t>
          </a:r>
          <a:endParaRPr lang="ja-JP" altLang="ja-JP" sz="800">
            <a:effectLst/>
          </a:endParaRPr>
        </a:p>
        <a:p>
          <a:r>
            <a:rPr kumimoji="1" lang="ja-JP" altLang="ja-JP" sz="800">
              <a:solidFill>
                <a:schemeClr val="dk1"/>
              </a:solidFill>
              <a:effectLst/>
              <a:latin typeface="+mn-lt"/>
              <a:ea typeface="+mn-ea"/>
              <a:cs typeface="+mn-cs"/>
            </a:rPr>
            <a:t>　当町では、平成</a:t>
          </a:r>
          <a:r>
            <a:rPr kumimoji="1" lang="en-US" altLang="ja-JP" sz="800">
              <a:solidFill>
                <a:schemeClr val="dk1"/>
              </a:solidFill>
              <a:effectLst/>
              <a:latin typeface="+mn-lt"/>
              <a:ea typeface="+mn-ea"/>
              <a:cs typeface="+mn-cs"/>
            </a:rPr>
            <a:t>26</a:t>
          </a:r>
          <a:r>
            <a:rPr kumimoji="1" lang="ja-JP" altLang="ja-JP" sz="800">
              <a:solidFill>
                <a:schemeClr val="dk1"/>
              </a:solidFill>
              <a:effectLst/>
              <a:latin typeface="+mn-lt"/>
              <a:ea typeface="+mn-ea"/>
              <a:cs typeface="+mn-cs"/>
            </a:rPr>
            <a:t>年度に策定した公共施設等総合管理計画において、公共施設等の延べ床面積を</a:t>
          </a:r>
          <a:r>
            <a:rPr kumimoji="1" lang="en-US" altLang="ja-JP" sz="800">
              <a:solidFill>
                <a:schemeClr val="dk1"/>
              </a:solidFill>
              <a:effectLst/>
              <a:latin typeface="+mn-lt"/>
              <a:ea typeface="+mn-ea"/>
              <a:cs typeface="+mn-cs"/>
            </a:rPr>
            <a:t>40</a:t>
          </a:r>
          <a:r>
            <a:rPr kumimoji="1" lang="ja-JP" altLang="ja-JP" sz="800">
              <a:solidFill>
                <a:schemeClr val="dk1"/>
              </a:solidFill>
              <a:effectLst/>
              <a:latin typeface="+mn-lt"/>
              <a:ea typeface="+mn-ea"/>
              <a:cs typeface="+mn-cs"/>
            </a:rPr>
            <a:t>％削減するという目標を掲げ、施設総量の適正化や長寿命化等の検討を行っている。今後は、個別施設計画</a:t>
          </a:r>
          <a:r>
            <a:rPr kumimoji="1" lang="ja-JP" altLang="en-US" sz="800">
              <a:solidFill>
                <a:schemeClr val="dk1"/>
              </a:solidFill>
              <a:effectLst/>
              <a:latin typeface="+mn-lt"/>
              <a:ea typeface="+mn-ea"/>
              <a:cs typeface="+mn-cs"/>
            </a:rPr>
            <a:t>に基づき</a:t>
          </a:r>
          <a:r>
            <a:rPr kumimoji="1" lang="ja-JP" altLang="ja-JP" sz="800">
              <a:solidFill>
                <a:schemeClr val="dk1"/>
              </a:solidFill>
              <a:effectLst/>
              <a:latin typeface="+mn-lt"/>
              <a:ea typeface="+mn-ea"/>
              <a:cs typeface="+mn-cs"/>
            </a:rPr>
            <a:t>、施設の状況に合わせた利活用の方法やサービスの向上、維持管理方法の見直し等の検討を積極的に行</a:t>
          </a:r>
          <a:r>
            <a:rPr kumimoji="1" lang="ja-JP" altLang="en-US" sz="800">
              <a:solidFill>
                <a:schemeClr val="dk1"/>
              </a:solidFill>
              <a:effectLst/>
              <a:latin typeface="+mn-lt"/>
              <a:ea typeface="+mn-ea"/>
              <a:cs typeface="+mn-cs"/>
            </a:rPr>
            <a:t>い、</a:t>
          </a:r>
          <a:r>
            <a:rPr kumimoji="1" lang="ja-JP" altLang="ja-JP" sz="800">
              <a:solidFill>
                <a:schemeClr val="dk1"/>
              </a:solidFill>
              <a:effectLst/>
              <a:latin typeface="+mn-lt"/>
              <a:ea typeface="+mn-ea"/>
              <a:cs typeface="+mn-cs"/>
            </a:rPr>
            <a:t>施設にかかる維持管理費用の縮減を図る。</a:t>
          </a:r>
          <a:endParaRPr lang="ja-JP" altLang="ja-JP" sz="800">
            <a:effectLst/>
          </a:endParaRPr>
        </a:p>
        <a:p>
          <a:r>
            <a:rPr kumimoji="1" lang="ja-JP" altLang="ja-JP" sz="800">
              <a:solidFill>
                <a:schemeClr val="dk1"/>
              </a:solidFill>
              <a:effectLst/>
              <a:latin typeface="+mn-lt"/>
              <a:ea typeface="+mn-ea"/>
              <a:cs typeface="+mn-cs"/>
            </a:rPr>
            <a:t>　なお、</a:t>
          </a:r>
          <a:r>
            <a:rPr kumimoji="1" lang="en-US" altLang="ja-JP" sz="800">
              <a:solidFill>
                <a:schemeClr val="dk1"/>
              </a:solidFill>
              <a:effectLst/>
              <a:latin typeface="+mn-lt"/>
              <a:ea typeface="+mn-ea"/>
              <a:cs typeface="+mn-cs"/>
            </a:rPr>
            <a:t>H27</a:t>
          </a:r>
          <a:r>
            <a:rPr kumimoji="1" lang="ja-JP" altLang="ja-JP" sz="800">
              <a:solidFill>
                <a:schemeClr val="dk1"/>
              </a:solidFill>
              <a:effectLst/>
              <a:latin typeface="+mn-lt"/>
              <a:ea typeface="+mn-ea"/>
              <a:cs typeface="+mn-cs"/>
            </a:rPr>
            <a:t>の</a:t>
          </a:r>
          <a:r>
            <a:rPr kumimoji="1" lang="en-US" altLang="ja-JP" sz="800">
              <a:solidFill>
                <a:schemeClr val="dk1"/>
              </a:solidFill>
              <a:effectLst/>
              <a:latin typeface="+mn-lt"/>
              <a:ea typeface="+mn-ea"/>
              <a:cs typeface="+mn-cs"/>
            </a:rPr>
            <a:t>57.2</a:t>
          </a:r>
          <a:r>
            <a:rPr kumimoji="1" lang="ja-JP" altLang="ja-JP" sz="800">
              <a:solidFill>
                <a:schemeClr val="dk1"/>
              </a:solidFill>
              <a:effectLst/>
              <a:latin typeface="+mn-lt"/>
              <a:ea typeface="+mn-ea"/>
              <a:cs typeface="+mn-cs"/>
            </a:rPr>
            <a:t>％の数値については算出誤りであり、</a:t>
          </a:r>
          <a:r>
            <a:rPr kumimoji="1" lang="en-US" altLang="ja-JP" sz="800">
              <a:solidFill>
                <a:schemeClr val="dk1"/>
              </a:solidFill>
              <a:effectLst/>
              <a:latin typeface="+mn-lt"/>
              <a:ea typeface="+mn-ea"/>
              <a:cs typeface="+mn-cs"/>
            </a:rPr>
            <a:t>71.5</a:t>
          </a:r>
          <a:r>
            <a:rPr kumimoji="1" lang="ja-JP" altLang="ja-JP" sz="800">
              <a:solidFill>
                <a:schemeClr val="dk1"/>
              </a:solidFill>
              <a:effectLst/>
              <a:latin typeface="+mn-lt"/>
              <a:ea typeface="+mn-ea"/>
              <a:cs typeface="+mn-cs"/>
            </a:rPr>
            <a:t>％が正しい数値である。</a:t>
          </a:r>
          <a:endParaRPr lang="ja-JP" altLang="ja-JP" sz="800">
            <a:effectLst/>
          </a:endParaRPr>
        </a:p>
        <a:p>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144780</xdr:rowOff>
    </xdr:from>
    <xdr:to>
      <xdr:col>23</xdr:col>
      <xdr:colOff>85090</xdr:colOff>
      <xdr:row>33</xdr:row>
      <xdr:rowOff>24130</xdr:rowOff>
    </xdr:to>
    <xdr:cxnSp macro="">
      <xdr:nvCxnSpPr>
        <xdr:cNvPr id="63" name="直線コネクタ 62"/>
        <xdr:cNvCxnSpPr/>
      </xdr:nvCxnSpPr>
      <xdr:spPr>
        <a:xfrm flipV="1">
          <a:off x="4760595" y="5374005"/>
          <a:ext cx="1270" cy="10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27957</xdr:rowOff>
    </xdr:from>
    <xdr:ext cx="405111" cy="259045"/>
    <xdr:sp macro="" textlink="">
      <xdr:nvSpPr>
        <xdr:cNvPr id="64" name="有形固定資産減価償却率最小値テキスト"/>
        <xdr:cNvSpPr txBox="1"/>
      </xdr:nvSpPr>
      <xdr:spPr>
        <a:xfrm>
          <a:off x="4813300" y="6457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24130</xdr:rowOff>
    </xdr:from>
    <xdr:to>
      <xdr:col>23</xdr:col>
      <xdr:colOff>174625</xdr:colOff>
      <xdr:row>33</xdr:row>
      <xdr:rowOff>24130</xdr:rowOff>
    </xdr:to>
    <xdr:cxnSp macro="">
      <xdr:nvCxnSpPr>
        <xdr:cNvPr id="65" name="直線コネクタ 64"/>
        <xdr:cNvCxnSpPr/>
      </xdr:nvCxnSpPr>
      <xdr:spPr>
        <a:xfrm>
          <a:off x="4673600" y="6453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91457</xdr:rowOff>
    </xdr:from>
    <xdr:ext cx="405111" cy="259045"/>
    <xdr:sp macro="" textlink="">
      <xdr:nvSpPr>
        <xdr:cNvPr id="66" name="有形固定資産減価償却率最大値テキスト"/>
        <xdr:cNvSpPr txBox="1"/>
      </xdr:nvSpPr>
      <xdr:spPr>
        <a:xfrm>
          <a:off x="4813300" y="5149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144780</xdr:rowOff>
    </xdr:from>
    <xdr:to>
      <xdr:col>23</xdr:col>
      <xdr:colOff>174625</xdr:colOff>
      <xdr:row>26</xdr:row>
      <xdr:rowOff>144780</xdr:rowOff>
    </xdr:to>
    <xdr:cxnSp macro="">
      <xdr:nvCxnSpPr>
        <xdr:cNvPr id="67" name="直線コネクタ 66"/>
        <xdr:cNvCxnSpPr/>
      </xdr:nvCxnSpPr>
      <xdr:spPr>
        <a:xfrm>
          <a:off x="4673600" y="5374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60215</xdr:rowOff>
    </xdr:from>
    <xdr:ext cx="405111" cy="259045"/>
    <xdr:sp macro="" textlink="">
      <xdr:nvSpPr>
        <xdr:cNvPr id="68" name="有形固定資産減価償却率平均値テキスト"/>
        <xdr:cNvSpPr txBox="1"/>
      </xdr:nvSpPr>
      <xdr:spPr>
        <a:xfrm>
          <a:off x="4813300" y="56323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37338</xdr:rowOff>
    </xdr:from>
    <xdr:to>
      <xdr:col>23</xdr:col>
      <xdr:colOff>136525</xdr:colOff>
      <xdr:row>29</xdr:row>
      <xdr:rowOff>138938</xdr:rowOff>
    </xdr:to>
    <xdr:sp macro="" textlink="">
      <xdr:nvSpPr>
        <xdr:cNvPr id="69" name="フローチャート: 判断 68"/>
        <xdr:cNvSpPr/>
      </xdr:nvSpPr>
      <xdr:spPr>
        <a:xfrm>
          <a:off x="4711700" y="57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9271</xdr:rowOff>
    </xdr:from>
    <xdr:to>
      <xdr:col>19</xdr:col>
      <xdr:colOff>187325</xdr:colOff>
      <xdr:row>29</xdr:row>
      <xdr:rowOff>110871</xdr:rowOff>
    </xdr:to>
    <xdr:sp macro="" textlink="">
      <xdr:nvSpPr>
        <xdr:cNvPr id="70" name="フローチャート: 判断 69"/>
        <xdr:cNvSpPr/>
      </xdr:nvSpPr>
      <xdr:spPr>
        <a:xfrm>
          <a:off x="4000500" y="575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152654</xdr:rowOff>
    </xdr:from>
    <xdr:to>
      <xdr:col>15</xdr:col>
      <xdr:colOff>187325</xdr:colOff>
      <xdr:row>29</xdr:row>
      <xdr:rowOff>82804</xdr:rowOff>
    </xdr:to>
    <xdr:sp macro="" textlink="">
      <xdr:nvSpPr>
        <xdr:cNvPr id="71" name="フローチャート: 判断 70"/>
        <xdr:cNvSpPr/>
      </xdr:nvSpPr>
      <xdr:spPr>
        <a:xfrm>
          <a:off x="3238500" y="5724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109474</xdr:rowOff>
    </xdr:from>
    <xdr:to>
      <xdr:col>11</xdr:col>
      <xdr:colOff>187325</xdr:colOff>
      <xdr:row>29</xdr:row>
      <xdr:rowOff>39624</xdr:rowOff>
    </xdr:to>
    <xdr:sp macro="" textlink="">
      <xdr:nvSpPr>
        <xdr:cNvPr id="72" name="フローチャート: 判断 71"/>
        <xdr:cNvSpPr/>
      </xdr:nvSpPr>
      <xdr:spPr>
        <a:xfrm>
          <a:off x="2476500" y="568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51181</xdr:rowOff>
    </xdr:from>
    <xdr:to>
      <xdr:col>7</xdr:col>
      <xdr:colOff>187325</xdr:colOff>
      <xdr:row>28</xdr:row>
      <xdr:rowOff>152781</xdr:rowOff>
    </xdr:to>
    <xdr:sp macro="" textlink="">
      <xdr:nvSpPr>
        <xdr:cNvPr id="73" name="フローチャート: 判断 72"/>
        <xdr:cNvSpPr/>
      </xdr:nvSpPr>
      <xdr:spPr>
        <a:xfrm>
          <a:off x="1714500" y="5623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31242</xdr:rowOff>
    </xdr:from>
    <xdr:to>
      <xdr:col>23</xdr:col>
      <xdr:colOff>136525</xdr:colOff>
      <xdr:row>31</xdr:row>
      <xdr:rowOff>132842</xdr:rowOff>
    </xdr:to>
    <xdr:sp macro="" textlink="">
      <xdr:nvSpPr>
        <xdr:cNvPr id="79" name="楕円 78"/>
        <xdr:cNvSpPr/>
      </xdr:nvSpPr>
      <xdr:spPr>
        <a:xfrm>
          <a:off x="4711700" y="611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9669</xdr:rowOff>
    </xdr:from>
    <xdr:ext cx="405111" cy="259045"/>
    <xdr:sp macro="" textlink="">
      <xdr:nvSpPr>
        <xdr:cNvPr id="80" name="有形固定資産減価償却率該当値テキスト"/>
        <xdr:cNvSpPr txBox="1"/>
      </xdr:nvSpPr>
      <xdr:spPr>
        <a:xfrm>
          <a:off x="4813300" y="6096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170307</xdr:rowOff>
    </xdr:from>
    <xdr:to>
      <xdr:col>19</xdr:col>
      <xdr:colOff>187325</xdr:colOff>
      <xdr:row>31</xdr:row>
      <xdr:rowOff>100457</xdr:rowOff>
    </xdr:to>
    <xdr:sp macro="" textlink="">
      <xdr:nvSpPr>
        <xdr:cNvPr id="81" name="楕円 80"/>
        <xdr:cNvSpPr/>
      </xdr:nvSpPr>
      <xdr:spPr>
        <a:xfrm>
          <a:off x="4000500" y="608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49657</xdr:rowOff>
    </xdr:from>
    <xdr:to>
      <xdr:col>23</xdr:col>
      <xdr:colOff>85725</xdr:colOff>
      <xdr:row>31</xdr:row>
      <xdr:rowOff>82042</xdr:rowOff>
    </xdr:to>
    <xdr:cxnSp macro="">
      <xdr:nvCxnSpPr>
        <xdr:cNvPr id="82" name="直線コネクタ 81"/>
        <xdr:cNvCxnSpPr/>
      </xdr:nvCxnSpPr>
      <xdr:spPr>
        <a:xfrm>
          <a:off x="4051300" y="6136132"/>
          <a:ext cx="711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144399</xdr:rowOff>
    </xdr:from>
    <xdr:to>
      <xdr:col>15</xdr:col>
      <xdr:colOff>187325</xdr:colOff>
      <xdr:row>31</xdr:row>
      <xdr:rowOff>74549</xdr:rowOff>
    </xdr:to>
    <xdr:sp macro="" textlink="">
      <xdr:nvSpPr>
        <xdr:cNvPr id="83" name="楕円 82"/>
        <xdr:cNvSpPr/>
      </xdr:nvSpPr>
      <xdr:spPr>
        <a:xfrm>
          <a:off x="3238500" y="605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23749</xdr:rowOff>
    </xdr:from>
    <xdr:to>
      <xdr:col>19</xdr:col>
      <xdr:colOff>136525</xdr:colOff>
      <xdr:row>31</xdr:row>
      <xdr:rowOff>49657</xdr:rowOff>
    </xdr:to>
    <xdr:cxnSp macro="">
      <xdr:nvCxnSpPr>
        <xdr:cNvPr id="84" name="直線コネクタ 83"/>
        <xdr:cNvCxnSpPr/>
      </xdr:nvCxnSpPr>
      <xdr:spPr>
        <a:xfrm>
          <a:off x="3289300" y="6110224"/>
          <a:ext cx="762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131445</xdr:rowOff>
    </xdr:from>
    <xdr:to>
      <xdr:col>11</xdr:col>
      <xdr:colOff>187325</xdr:colOff>
      <xdr:row>31</xdr:row>
      <xdr:rowOff>61595</xdr:rowOff>
    </xdr:to>
    <xdr:sp macro="" textlink="">
      <xdr:nvSpPr>
        <xdr:cNvPr id="85" name="楕円 84"/>
        <xdr:cNvSpPr/>
      </xdr:nvSpPr>
      <xdr:spPr>
        <a:xfrm>
          <a:off x="2476500" y="604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10795</xdr:rowOff>
    </xdr:from>
    <xdr:to>
      <xdr:col>15</xdr:col>
      <xdr:colOff>136525</xdr:colOff>
      <xdr:row>31</xdr:row>
      <xdr:rowOff>23749</xdr:rowOff>
    </xdr:to>
    <xdr:cxnSp macro="">
      <xdr:nvCxnSpPr>
        <xdr:cNvPr id="86" name="直線コネクタ 85"/>
        <xdr:cNvCxnSpPr/>
      </xdr:nvCxnSpPr>
      <xdr:spPr>
        <a:xfrm>
          <a:off x="2527300" y="6097270"/>
          <a:ext cx="762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133223</xdr:rowOff>
    </xdr:from>
    <xdr:to>
      <xdr:col>7</xdr:col>
      <xdr:colOff>187325</xdr:colOff>
      <xdr:row>29</xdr:row>
      <xdr:rowOff>63373</xdr:rowOff>
    </xdr:to>
    <xdr:sp macro="" textlink="">
      <xdr:nvSpPr>
        <xdr:cNvPr id="87" name="楕円 86"/>
        <xdr:cNvSpPr/>
      </xdr:nvSpPr>
      <xdr:spPr>
        <a:xfrm>
          <a:off x="1714500" y="570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12573</xdr:rowOff>
    </xdr:from>
    <xdr:to>
      <xdr:col>11</xdr:col>
      <xdr:colOff>136525</xdr:colOff>
      <xdr:row>31</xdr:row>
      <xdr:rowOff>10795</xdr:rowOff>
    </xdr:to>
    <xdr:cxnSp macro="">
      <xdr:nvCxnSpPr>
        <xdr:cNvPr id="88" name="直線コネクタ 87"/>
        <xdr:cNvCxnSpPr/>
      </xdr:nvCxnSpPr>
      <xdr:spPr>
        <a:xfrm>
          <a:off x="1765300" y="5756148"/>
          <a:ext cx="762000" cy="341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127398</xdr:rowOff>
    </xdr:from>
    <xdr:ext cx="405111" cy="259045"/>
    <xdr:sp macro="" textlink="">
      <xdr:nvSpPr>
        <xdr:cNvPr id="89" name="n_1aveValue有形固定資産減価償却率"/>
        <xdr:cNvSpPr txBox="1"/>
      </xdr:nvSpPr>
      <xdr:spPr>
        <a:xfrm>
          <a:off x="3836044" y="5528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99331</xdr:rowOff>
    </xdr:from>
    <xdr:ext cx="405111" cy="259045"/>
    <xdr:sp macro="" textlink="">
      <xdr:nvSpPr>
        <xdr:cNvPr id="90" name="n_2aveValue有形固定資産減価償却率"/>
        <xdr:cNvSpPr txBox="1"/>
      </xdr:nvSpPr>
      <xdr:spPr>
        <a:xfrm>
          <a:off x="3086744" y="5500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56151</xdr:rowOff>
    </xdr:from>
    <xdr:ext cx="405111" cy="259045"/>
    <xdr:sp macro="" textlink="">
      <xdr:nvSpPr>
        <xdr:cNvPr id="91" name="n_3aveValue有形固定資産減価償却率"/>
        <xdr:cNvSpPr txBox="1"/>
      </xdr:nvSpPr>
      <xdr:spPr>
        <a:xfrm>
          <a:off x="2324744" y="5456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169308</xdr:rowOff>
    </xdr:from>
    <xdr:ext cx="405111" cy="259045"/>
    <xdr:sp macro="" textlink="">
      <xdr:nvSpPr>
        <xdr:cNvPr id="92" name="n_4aveValue有形固定資産減価償却率"/>
        <xdr:cNvSpPr txBox="1"/>
      </xdr:nvSpPr>
      <xdr:spPr>
        <a:xfrm>
          <a:off x="1562744" y="5398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91584</xdr:rowOff>
    </xdr:from>
    <xdr:ext cx="405111" cy="259045"/>
    <xdr:sp macro="" textlink="">
      <xdr:nvSpPr>
        <xdr:cNvPr id="93" name="n_1mainValue有形固定資産減価償却率"/>
        <xdr:cNvSpPr txBox="1"/>
      </xdr:nvSpPr>
      <xdr:spPr>
        <a:xfrm>
          <a:off x="3836044" y="6178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65676</xdr:rowOff>
    </xdr:from>
    <xdr:ext cx="405111" cy="259045"/>
    <xdr:sp macro="" textlink="">
      <xdr:nvSpPr>
        <xdr:cNvPr id="94" name="n_2mainValue有形固定資産減価償却率"/>
        <xdr:cNvSpPr txBox="1"/>
      </xdr:nvSpPr>
      <xdr:spPr>
        <a:xfrm>
          <a:off x="3086744" y="6152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52722</xdr:rowOff>
    </xdr:from>
    <xdr:ext cx="405111" cy="259045"/>
    <xdr:sp macro="" textlink="">
      <xdr:nvSpPr>
        <xdr:cNvPr id="95" name="n_3mainValue有形固定資産減価償却率"/>
        <xdr:cNvSpPr txBox="1"/>
      </xdr:nvSpPr>
      <xdr:spPr>
        <a:xfrm>
          <a:off x="2324744" y="6139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54500</xdr:rowOff>
    </xdr:from>
    <xdr:ext cx="405111" cy="259045"/>
    <xdr:sp macro="" textlink="">
      <xdr:nvSpPr>
        <xdr:cNvPr id="96" name="n_4mainValue有形固定資産減価償却率"/>
        <xdr:cNvSpPr txBox="1"/>
      </xdr:nvSpPr>
      <xdr:spPr>
        <a:xfrm>
          <a:off x="1562744" y="5798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[ 702.2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a:t>
          </a:r>
          <a:r>
            <a:rPr kumimoji="1" lang="ja-JP" altLang="ja-JP" sz="800">
              <a:solidFill>
                <a:schemeClr val="dk1"/>
              </a:solidFill>
              <a:effectLst/>
              <a:latin typeface="+mn-lt"/>
              <a:ea typeface="+mn-ea"/>
              <a:cs typeface="+mn-cs"/>
            </a:rPr>
            <a:t>債務償還比率は</a:t>
          </a:r>
          <a:r>
            <a:rPr kumimoji="1" lang="en-US" altLang="ja-JP" sz="800">
              <a:solidFill>
                <a:schemeClr val="dk1"/>
              </a:solidFill>
              <a:effectLst/>
              <a:latin typeface="+mn-lt"/>
              <a:ea typeface="+mn-ea"/>
              <a:cs typeface="+mn-cs"/>
            </a:rPr>
            <a:t>702.2</a:t>
          </a:r>
          <a:r>
            <a:rPr kumimoji="1" lang="ja-JP" altLang="ja-JP" sz="800">
              <a:solidFill>
                <a:schemeClr val="dk1"/>
              </a:solidFill>
              <a:effectLst/>
              <a:latin typeface="+mn-lt"/>
              <a:ea typeface="+mn-ea"/>
              <a:cs typeface="+mn-cs"/>
            </a:rPr>
            <a:t>％であり、類似団体よ</a:t>
          </a:r>
          <a:r>
            <a:rPr kumimoji="1" lang="ja-JP" altLang="en-US" sz="800">
              <a:solidFill>
                <a:schemeClr val="dk1"/>
              </a:solidFill>
              <a:effectLst/>
              <a:latin typeface="+mn-lt"/>
              <a:ea typeface="+mn-ea"/>
              <a:cs typeface="+mn-cs"/>
            </a:rPr>
            <a:t>り</a:t>
          </a:r>
          <a:r>
            <a:rPr kumimoji="1" lang="en-US" altLang="ja-JP" sz="800">
              <a:solidFill>
                <a:schemeClr val="dk1"/>
              </a:solidFill>
              <a:effectLst/>
              <a:latin typeface="+mn-lt"/>
              <a:ea typeface="+mn-ea"/>
              <a:cs typeface="+mn-cs"/>
            </a:rPr>
            <a:t>96.6</a:t>
          </a:r>
          <a:r>
            <a:rPr kumimoji="1" lang="ja-JP" altLang="ja-JP" sz="800">
              <a:solidFill>
                <a:schemeClr val="dk1"/>
              </a:solidFill>
              <a:effectLst/>
              <a:latin typeface="+mn-lt"/>
              <a:ea typeface="+mn-ea"/>
              <a:cs typeface="+mn-cs"/>
            </a:rPr>
            <a:t>％上回っている状況である。</a:t>
          </a:r>
          <a:endParaRPr lang="ja-JP" altLang="ja-JP" sz="800">
            <a:effectLst/>
          </a:endParaRPr>
        </a:p>
        <a:p>
          <a:r>
            <a:rPr kumimoji="1" lang="ja-JP" altLang="ja-JP" sz="800">
              <a:solidFill>
                <a:schemeClr val="dk1"/>
              </a:solidFill>
              <a:effectLst/>
              <a:latin typeface="+mn-lt"/>
              <a:ea typeface="+mn-ea"/>
              <a:cs typeface="+mn-cs"/>
            </a:rPr>
            <a:t>　この比率は実質的な債務に対し、債務償還に充当することができる年間の経常一般財源がどの程度あるかを示す指標であることから、当該指標値は縮減させることが望ましい。近年では地方債残高の減少に伴い、将来負担額が減少することで実質的な債務は減少傾向となっている</a:t>
          </a:r>
          <a:r>
            <a:rPr kumimoji="1" lang="ja-JP" altLang="en-US" sz="800">
              <a:solidFill>
                <a:schemeClr val="dk1"/>
              </a:solidFill>
              <a:effectLst/>
              <a:latin typeface="+mn-lt"/>
              <a:ea typeface="+mn-ea"/>
              <a:cs typeface="+mn-cs"/>
            </a:rPr>
            <a:t>が、令和元年度は経常一般財源である町税収入の減により前年度比で微増となった</a:t>
          </a:r>
          <a:r>
            <a:rPr kumimoji="1" lang="ja-JP" altLang="ja-JP" sz="800">
              <a:solidFill>
                <a:schemeClr val="dk1"/>
              </a:solidFill>
              <a:effectLst/>
              <a:latin typeface="+mn-lt"/>
              <a:ea typeface="+mn-ea"/>
              <a:cs typeface="+mn-cs"/>
            </a:rPr>
            <a:t>。今後、老朽化した施設の改修を図る中で適切に地方債を活用し、過度に債務が増加しないよう管理をしていくとともに、施設管理に係る実質的な支出を抑制することで償還財源を捻出</a:t>
          </a:r>
          <a:r>
            <a:rPr kumimoji="1" lang="ja-JP" altLang="en-US" sz="800">
              <a:solidFill>
                <a:schemeClr val="dk1"/>
              </a:solidFill>
              <a:effectLst/>
              <a:latin typeface="+mn-lt"/>
              <a:ea typeface="+mn-ea"/>
              <a:cs typeface="+mn-cs"/>
            </a:rPr>
            <a:t>する</a:t>
          </a:r>
          <a:r>
            <a:rPr kumimoji="1" lang="ja-JP" altLang="ja-JP" sz="800">
              <a:solidFill>
                <a:schemeClr val="dk1"/>
              </a:solidFill>
              <a:effectLst/>
              <a:latin typeface="+mn-lt"/>
              <a:ea typeface="+mn-ea"/>
              <a:cs typeface="+mn-cs"/>
            </a:rPr>
            <a:t>。</a:t>
          </a:r>
          <a:endParaRPr lang="ja-JP" altLang="ja-JP" sz="800">
            <a:effectLst/>
          </a:endParaRPr>
        </a:p>
        <a:p>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4" name="テキスト ボックス 113"/>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6" name="テキスト ボックス 115"/>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18" name="テキスト ボックス 117"/>
        <xdr:cNvSpPr txBox="1"/>
      </xdr:nvSpPr>
      <xdr:spPr>
        <a:xfrm>
          <a:off x="10756676" y="59386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2" name="テキスト ボックス 121"/>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86525</xdr:rowOff>
    </xdr:to>
    <xdr:cxnSp macro="">
      <xdr:nvCxnSpPr>
        <xdr:cNvPr id="125" name="直線コネクタ 124"/>
        <xdr:cNvCxnSpPr/>
      </xdr:nvCxnSpPr>
      <xdr:spPr>
        <a:xfrm flipV="1">
          <a:off x="14793595" y="5312833"/>
          <a:ext cx="1269" cy="1203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90352</xdr:rowOff>
    </xdr:from>
    <xdr:ext cx="560923" cy="259045"/>
    <xdr:sp macro="" textlink="">
      <xdr:nvSpPr>
        <xdr:cNvPr id="126" name="債務償還比率最小値テキスト"/>
        <xdr:cNvSpPr txBox="1"/>
      </xdr:nvSpPr>
      <xdr:spPr>
        <a:xfrm>
          <a:off x="14846300" y="65197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86525</xdr:rowOff>
    </xdr:from>
    <xdr:to>
      <xdr:col>76</xdr:col>
      <xdr:colOff>111125</xdr:colOff>
      <xdr:row>33</xdr:row>
      <xdr:rowOff>86525</xdr:rowOff>
    </xdr:to>
    <xdr:cxnSp macro="">
      <xdr:nvCxnSpPr>
        <xdr:cNvPr id="127" name="直線コネクタ 126"/>
        <xdr:cNvCxnSpPr/>
      </xdr:nvCxnSpPr>
      <xdr:spPr>
        <a:xfrm>
          <a:off x="14706600" y="651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8"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9" name="直線コネクタ 128"/>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148615</xdr:rowOff>
    </xdr:from>
    <xdr:ext cx="469744" cy="259045"/>
    <xdr:sp macro="" textlink="">
      <xdr:nvSpPr>
        <xdr:cNvPr id="130" name="債務償還比率平均値テキスト"/>
        <xdr:cNvSpPr txBox="1"/>
      </xdr:nvSpPr>
      <xdr:spPr>
        <a:xfrm>
          <a:off x="14846300" y="55492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125738</xdr:rowOff>
    </xdr:from>
    <xdr:to>
      <xdr:col>76</xdr:col>
      <xdr:colOff>73025</xdr:colOff>
      <xdr:row>29</xdr:row>
      <xdr:rowOff>55888</xdr:rowOff>
    </xdr:to>
    <xdr:sp macro="" textlink="">
      <xdr:nvSpPr>
        <xdr:cNvPr id="131" name="フローチャート: 判断 130"/>
        <xdr:cNvSpPr/>
      </xdr:nvSpPr>
      <xdr:spPr>
        <a:xfrm>
          <a:off x="14744700" y="56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115735</xdr:rowOff>
    </xdr:from>
    <xdr:to>
      <xdr:col>72</xdr:col>
      <xdr:colOff>123825</xdr:colOff>
      <xdr:row>29</xdr:row>
      <xdr:rowOff>45885</xdr:rowOff>
    </xdr:to>
    <xdr:sp macro="" textlink="">
      <xdr:nvSpPr>
        <xdr:cNvPr id="132" name="フローチャート: 判断 131"/>
        <xdr:cNvSpPr/>
      </xdr:nvSpPr>
      <xdr:spPr>
        <a:xfrm>
          <a:off x="14033500" y="568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115735</xdr:rowOff>
    </xdr:from>
    <xdr:to>
      <xdr:col>68</xdr:col>
      <xdr:colOff>123825</xdr:colOff>
      <xdr:row>29</xdr:row>
      <xdr:rowOff>45885</xdr:rowOff>
    </xdr:to>
    <xdr:sp macro="" textlink="">
      <xdr:nvSpPr>
        <xdr:cNvPr id="133" name="フローチャート: 判断 132"/>
        <xdr:cNvSpPr/>
      </xdr:nvSpPr>
      <xdr:spPr>
        <a:xfrm>
          <a:off x="13271500" y="568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128041</xdr:rowOff>
    </xdr:from>
    <xdr:to>
      <xdr:col>64</xdr:col>
      <xdr:colOff>123825</xdr:colOff>
      <xdr:row>29</xdr:row>
      <xdr:rowOff>58191</xdr:rowOff>
    </xdr:to>
    <xdr:sp macro="" textlink="">
      <xdr:nvSpPr>
        <xdr:cNvPr id="134" name="フローチャート: 判断 133"/>
        <xdr:cNvSpPr/>
      </xdr:nvSpPr>
      <xdr:spPr>
        <a:xfrm>
          <a:off x="12509500" y="5700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58881</xdr:rowOff>
    </xdr:from>
    <xdr:to>
      <xdr:col>60</xdr:col>
      <xdr:colOff>123825</xdr:colOff>
      <xdr:row>28</xdr:row>
      <xdr:rowOff>160481</xdr:rowOff>
    </xdr:to>
    <xdr:sp macro="" textlink="">
      <xdr:nvSpPr>
        <xdr:cNvPr id="135" name="フローチャート: 判断 134"/>
        <xdr:cNvSpPr/>
      </xdr:nvSpPr>
      <xdr:spPr>
        <a:xfrm>
          <a:off x="11747500" y="563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23808</xdr:rowOff>
    </xdr:from>
    <xdr:to>
      <xdr:col>76</xdr:col>
      <xdr:colOff>73025</xdr:colOff>
      <xdr:row>29</xdr:row>
      <xdr:rowOff>125408</xdr:rowOff>
    </xdr:to>
    <xdr:sp macro="" textlink="">
      <xdr:nvSpPr>
        <xdr:cNvPr id="141" name="楕円 140"/>
        <xdr:cNvSpPr/>
      </xdr:nvSpPr>
      <xdr:spPr>
        <a:xfrm>
          <a:off x="14744700" y="576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2235</xdr:rowOff>
    </xdr:from>
    <xdr:ext cx="469744" cy="259045"/>
    <xdr:sp macro="" textlink="">
      <xdr:nvSpPr>
        <xdr:cNvPr id="142" name="債務償還比率該当値テキスト"/>
        <xdr:cNvSpPr txBox="1"/>
      </xdr:nvSpPr>
      <xdr:spPr>
        <a:xfrm>
          <a:off x="14846300" y="5745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22297</xdr:rowOff>
    </xdr:from>
    <xdr:to>
      <xdr:col>72</xdr:col>
      <xdr:colOff>123825</xdr:colOff>
      <xdr:row>29</xdr:row>
      <xdr:rowOff>123897</xdr:rowOff>
    </xdr:to>
    <xdr:sp macro="" textlink="">
      <xdr:nvSpPr>
        <xdr:cNvPr id="143" name="楕円 142"/>
        <xdr:cNvSpPr/>
      </xdr:nvSpPr>
      <xdr:spPr>
        <a:xfrm>
          <a:off x="14033500" y="57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73097</xdr:rowOff>
    </xdr:from>
    <xdr:to>
      <xdr:col>76</xdr:col>
      <xdr:colOff>22225</xdr:colOff>
      <xdr:row>29</xdr:row>
      <xdr:rowOff>74608</xdr:rowOff>
    </xdr:to>
    <xdr:cxnSp macro="">
      <xdr:nvCxnSpPr>
        <xdr:cNvPr id="144" name="直線コネクタ 143"/>
        <xdr:cNvCxnSpPr/>
      </xdr:nvCxnSpPr>
      <xdr:spPr>
        <a:xfrm>
          <a:off x="14084300" y="5816672"/>
          <a:ext cx="711200" cy="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50868</xdr:rowOff>
    </xdr:from>
    <xdr:to>
      <xdr:col>68</xdr:col>
      <xdr:colOff>123825</xdr:colOff>
      <xdr:row>29</xdr:row>
      <xdr:rowOff>152468</xdr:rowOff>
    </xdr:to>
    <xdr:sp macro="" textlink="">
      <xdr:nvSpPr>
        <xdr:cNvPr id="145" name="楕円 144"/>
        <xdr:cNvSpPr/>
      </xdr:nvSpPr>
      <xdr:spPr>
        <a:xfrm>
          <a:off x="13271500" y="579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73097</xdr:rowOff>
    </xdr:from>
    <xdr:to>
      <xdr:col>72</xdr:col>
      <xdr:colOff>73025</xdr:colOff>
      <xdr:row>29</xdr:row>
      <xdr:rowOff>101668</xdr:rowOff>
    </xdr:to>
    <xdr:cxnSp macro="">
      <xdr:nvCxnSpPr>
        <xdr:cNvPr id="146" name="直線コネクタ 145"/>
        <xdr:cNvCxnSpPr/>
      </xdr:nvCxnSpPr>
      <xdr:spPr>
        <a:xfrm flipV="1">
          <a:off x="13322300" y="5816672"/>
          <a:ext cx="762000" cy="28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80806</xdr:rowOff>
    </xdr:from>
    <xdr:to>
      <xdr:col>64</xdr:col>
      <xdr:colOff>123825</xdr:colOff>
      <xdr:row>30</xdr:row>
      <xdr:rowOff>10956</xdr:rowOff>
    </xdr:to>
    <xdr:sp macro="" textlink="">
      <xdr:nvSpPr>
        <xdr:cNvPr id="147" name="楕円 146"/>
        <xdr:cNvSpPr/>
      </xdr:nvSpPr>
      <xdr:spPr>
        <a:xfrm>
          <a:off x="12509500" y="582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101668</xdr:rowOff>
    </xdr:from>
    <xdr:to>
      <xdr:col>68</xdr:col>
      <xdr:colOff>73025</xdr:colOff>
      <xdr:row>29</xdr:row>
      <xdr:rowOff>131606</xdr:rowOff>
    </xdr:to>
    <xdr:cxnSp macro="">
      <xdr:nvCxnSpPr>
        <xdr:cNvPr id="148" name="直線コネクタ 147"/>
        <xdr:cNvCxnSpPr/>
      </xdr:nvCxnSpPr>
      <xdr:spPr>
        <a:xfrm flipV="1">
          <a:off x="12560300" y="5845243"/>
          <a:ext cx="762000" cy="29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111104</xdr:rowOff>
    </xdr:from>
    <xdr:to>
      <xdr:col>60</xdr:col>
      <xdr:colOff>123825</xdr:colOff>
      <xdr:row>30</xdr:row>
      <xdr:rowOff>41254</xdr:rowOff>
    </xdr:to>
    <xdr:sp macro="" textlink="">
      <xdr:nvSpPr>
        <xdr:cNvPr id="149" name="楕円 148"/>
        <xdr:cNvSpPr/>
      </xdr:nvSpPr>
      <xdr:spPr>
        <a:xfrm>
          <a:off x="11747500" y="585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131606</xdr:rowOff>
    </xdr:from>
    <xdr:to>
      <xdr:col>64</xdr:col>
      <xdr:colOff>73025</xdr:colOff>
      <xdr:row>29</xdr:row>
      <xdr:rowOff>161904</xdr:rowOff>
    </xdr:to>
    <xdr:cxnSp macro="">
      <xdr:nvCxnSpPr>
        <xdr:cNvPr id="150" name="直線コネクタ 149"/>
        <xdr:cNvCxnSpPr/>
      </xdr:nvCxnSpPr>
      <xdr:spPr>
        <a:xfrm flipV="1">
          <a:off x="11798300" y="5875181"/>
          <a:ext cx="762000" cy="30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62412</xdr:rowOff>
    </xdr:from>
    <xdr:ext cx="469744" cy="259045"/>
    <xdr:sp macro="" textlink="">
      <xdr:nvSpPr>
        <xdr:cNvPr id="151" name="n_1aveValue債務償還比率"/>
        <xdr:cNvSpPr txBox="1"/>
      </xdr:nvSpPr>
      <xdr:spPr>
        <a:xfrm>
          <a:off x="13836727" y="546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62412</xdr:rowOff>
    </xdr:from>
    <xdr:ext cx="469744" cy="259045"/>
    <xdr:sp macro="" textlink="">
      <xdr:nvSpPr>
        <xdr:cNvPr id="152" name="n_2aveValue債務償還比率"/>
        <xdr:cNvSpPr txBox="1"/>
      </xdr:nvSpPr>
      <xdr:spPr>
        <a:xfrm>
          <a:off x="13087427" y="546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74718</xdr:rowOff>
    </xdr:from>
    <xdr:ext cx="469744" cy="259045"/>
    <xdr:sp macro="" textlink="">
      <xdr:nvSpPr>
        <xdr:cNvPr id="153" name="n_3aveValue債務償還比率"/>
        <xdr:cNvSpPr txBox="1"/>
      </xdr:nvSpPr>
      <xdr:spPr>
        <a:xfrm>
          <a:off x="12325427" y="5475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5558</xdr:rowOff>
    </xdr:from>
    <xdr:ext cx="469744" cy="259045"/>
    <xdr:sp macro="" textlink="">
      <xdr:nvSpPr>
        <xdr:cNvPr id="154" name="n_4aveValue債務償還比率"/>
        <xdr:cNvSpPr txBox="1"/>
      </xdr:nvSpPr>
      <xdr:spPr>
        <a:xfrm>
          <a:off x="11563427" y="5406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115024</xdr:rowOff>
    </xdr:from>
    <xdr:ext cx="469744" cy="259045"/>
    <xdr:sp macro="" textlink="">
      <xdr:nvSpPr>
        <xdr:cNvPr id="155" name="n_1mainValue債務償還比率"/>
        <xdr:cNvSpPr txBox="1"/>
      </xdr:nvSpPr>
      <xdr:spPr>
        <a:xfrm>
          <a:off x="13836727" y="5858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143595</xdr:rowOff>
    </xdr:from>
    <xdr:ext cx="469744" cy="259045"/>
    <xdr:sp macro="" textlink="">
      <xdr:nvSpPr>
        <xdr:cNvPr id="156" name="n_2mainValue債務償還比率"/>
        <xdr:cNvSpPr txBox="1"/>
      </xdr:nvSpPr>
      <xdr:spPr>
        <a:xfrm>
          <a:off x="13087427" y="5887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2083</xdr:rowOff>
    </xdr:from>
    <xdr:ext cx="469744" cy="259045"/>
    <xdr:sp macro="" textlink="">
      <xdr:nvSpPr>
        <xdr:cNvPr id="157" name="n_3mainValue債務償還比率"/>
        <xdr:cNvSpPr txBox="1"/>
      </xdr:nvSpPr>
      <xdr:spPr>
        <a:xfrm>
          <a:off x="12325427" y="5917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32381</xdr:rowOff>
    </xdr:from>
    <xdr:ext cx="469744" cy="259045"/>
    <xdr:sp macro="" textlink="">
      <xdr:nvSpPr>
        <xdr:cNvPr id="158" name="n_4mainValue債務償還比率"/>
        <xdr:cNvSpPr txBox="1"/>
      </xdr:nvSpPr>
      <xdr:spPr>
        <a:xfrm>
          <a:off x="11563427" y="5947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埼玉県小川町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29,628
29,321
60.36
9,067,032
8,753,438
273,162
6,307,908
9,228,449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41.3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43815</xdr:rowOff>
    </xdr:from>
    <xdr:to>
      <xdr:col>24</xdr:col>
      <xdr:colOff>62865</xdr:colOff>
      <xdr:row>42</xdr:row>
      <xdr:rowOff>11430</xdr:rowOff>
    </xdr:to>
    <xdr:cxnSp macro="">
      <xdr:nvCxnSpPr>
        <xdr:cNvPr id="57" name="直線コネクタ 56"/>
        <xdr:cNvCxnSpPr/>
      </xdr:nvCxnSpPr>
      <xdr:spPr>
        <a:xfrm flipV="1">
          <a:off x="4634865" y="5873115"/>
          <a:ext cx="0" cy="13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15257</xdr:rowOff>
    </xdr:from>
    <xdr:ext cx="405111" cy="259045"/>
    <xdr:sp macro="" textlink="">
      <xdr:nvSpPr>
        <xdr:cNvPr id="58" name="【道路】&#10;有形固定資産減価償却率最小値テキスト"/>
        <xdr:cNvSpPr txBox="1"/>
      </xdr:nvSpPr>
      <xdr:spPr>
        <a:xfrm>
          <a:off x="4673600"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11430</xdr:rowOff>
    </xdr:from>
    <xdr:to>
      <xdr:col>24</xdr:col>
      <xdr:colOff>152400</xdr:colOff>
      <xdr:row>42</xdr:row>
      <xdr:rowOff>11430</xdr:rowOff>
    </xdr:to>
    <xdr:cxnSp macro="">
      <xdr:nvCxnSpPr>
        <xdr:cNvPr id="59" name="直線コネクタ 58"/>
        <xdr:cNvCxnSpPr/>
      </xdr:nvCxnSpPr>
      <xdr:spPr>
        <a:xfrm>
          <a:off x="4546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161942</xdr:rowOff>
    </xdr:from>
    <xdr:ext cx="405111" cy="259045"/>
    <xdr:sp macro="" textlink="">
      <xdr:nvSpPr>
        <xdr:cNvPr id="60" name="【道路】&#10;有形固定資産減価償却率最大値テキスト"/>
        <xdr:cNvSpPr txBox="1"/>
      </xdr:nvSpPr>
      <xdr:spPr>
        <a:xfrm>
          <a:off x="4673600" y="564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43815</xdr:rowOff>
    </xdr:from>
    <xdr:to>
      <xdr:col>24</xdr:col>
      <xdr:colOff>152400</xdr:colOff>
      <xdr:row>34</xdr:row>
      <xdr:rowOff>43815</xdr:rowOff>
    </xdr:to>
    <xdr:cxnSp macro="">
      <xdr:nvCxnSpPr>
        <xdr:cNvPr id="61" name="直線コネクタ 60"/>
        <xdr:cNvCxnSpPr/>
      </xdr:nvCxnSpPr>
      <xdr:spPr>
        <a:xfrm>
          <a:off x="4546600" y="587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170197</xdr:rowOff>
    </xdr:from>
    <xdr:ext cx="405111" cy="259045"/>
    <xdr:sp macro="" textlink="">
      <xdr:nvSpPr>
        <xdr:cNvPr id="62" name="【道路】&#10;有形固定資産減価償却率平均値テキスト"/>
        <xdr:cNvSpPr txBox="1"/>
      </xdr:nvSpPr>
      <xdr:spPr>
        <a:xfrm>
          <a:off x="4673600" y="634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147320</xdr:rowOff>
    </xdr:from>
    <xdr:to>
      <xdr:col>24</xdr:col>
      <xdr:colOff>114300</xdr:colOff>
      <xdr:row>38</xdr:row>
      <xdr:rowOff>77470</xdr:rowOff>
    </xdr:to>
    <xdr:sp macro="" textlink="">
      <xdr:nvSpPr>
        <xdr:cNvPr id="63" name="フローチャート: 判断 62"/>
        <xdr:cNvSpPr/>
      </xdr:nvSpPr>
      <xdr:spPr>
        <a:xfrm>
          <a:off x="4584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103505</xdr:rowOff>
    </xdr:from>
    <xdr:to>
      <xdr:col>20</xdr:col>
      <xdr:colOff>38100</xdr:colOff>
      <xdr:row>38</xdr:row>
      <xdr:rowOff>33655</xdr:rowOff>
    </xdr:to>
    <xdr:sp macro="" textlink="">
      <xdr:nvSpPr>
        <xdr:cNvPr id="64" name="フローチャート: 判断 63"/>
        <xdr:cNvSpPr/>
      </xdr:nvSpPr>
      <xdr:spPr>
        <a:xfrm>
          <a:off x="3746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101600</xdr:rowOff>
    </xdr:from>
    <xdr:to>
      <xdr:col>15</xdr:col>
      <xdr:colOff>101600</xdr:colOff>
      <xdr:row>38</xdr:row>
      <xdr:rowOff>31750</xdr:rowOff>
    </xdr:to>
    <xdr:sp macro="" textlink="">
      <xdr:nvSpPr>
        <xdr:cNvPr id="65" name="フローチャート: 判断 64"/>
        <xdr:cNvSpPr/>
      </xdr:nvSpPr>
      <xdr:spPr>
        <a:xfrm>
          <a:off x="2857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57785</xdr:rowOff>
    </xdr:from>
    <xdr:to>
      <xdr:col>10</xdr:col>
      <xdr:colOff>165100</xdr:colOff>
      <xdr:row>37</xdr:row>
      <xdr:rowOff>159385</xdr:rowOff>
    </xdr:to>
    <xdr:sp macro="" textlink="">
      <xdr:nvSpPr>
        <xdr:cNvPr id="66" name="フローチャート: 判断 65"/>
        <xdr:cNvSpPr/>
      </xdr:nvSpPr>
      <xdr:spPr>
        <a:xfrm>
          <a:off x="1968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10160</xdr:rowOff>
    </xdr:from>
    <xdr:to>
      <xdr:col>6</xdr:col>
      <xdr:colOff>38100</xdr:colOff>
      <xdr:row>37</xdr:row>
      <xdr:rowOff>111760</xdr:rowOff>
    </xdr:to>
    <xdr:sp macro="" textlink="">
      <xdr:nvSpPr>
        <xdr:cNvPr id="67" name="フローチャート: 判断 66"/>
        <xdr:cNvSpPr/>
      </xdr:nvSpPr>
      <xdr:spPr>
        <a:xfrm>
          <a:off x="1079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6350</xdr:rowOff>
    </xdr:from>
    <xdr:to>
      <xdr:col>24</xdr:col>
      <xdr:colOff>114300</xdr:colOff>
      <xdr:row>39</xdr:row>
      <xdr:rowOff>107950</xdr:rowOff>
    </xdr:to>
    <xdr:sp macro="" textlink="">
      <xdr:nvSpPr>
        <xdr:cNvPr id="73" name="楕円 72"/>
        <xdr:cNvSpPr/>
      </xdr:nvSpPr>
      <xdr:spPr>
        <a:xfrm>
          <a:off x="45847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156227</xdr:rowOff>
    </xdr:from>
    <xdr:ext cx="405111" cy="259045"/>
    <xdr:sp macro="" textlink="">
      <xdr:nvSpPr>
        <xdr:cNvPr id="74" name="【道路】&#10;有形固定資産減価償却率該当値テキスト"/>
        <xdr:cNvSpPr txBox="1"/>
      </xdr:nvSpPr>
      <xdr:spPr>
        <a:xfrm>
          <a:off x="4673600" y="667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149225</xdr:rowOff>
    </xdr:from>
    <xdr:to>
      <xdr:col>20</xdr:col>
      <xdr:colOff>38100</xdr:colOff>
      <xdr:row>39</xdr:row>
      <xdr:rowOff>79375</xdr:rowOff>
    </xdr:to>
    <xdr:sp macro="" textlink="">
      <xdr:nvSpPr>
        <xdr:cNvPr id="75" name="楕円 74"/>
        <xdr:cNvSpPr/>
      </xdr:nvSpPr>
      <xdr:spPr>
        <a:xfrm>
          <a:off x="3746500" y="666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28575</xdr:rowOff>
    </xdr:from>
    <xdr:to>
      <xdr:col>24</xdr:col>
      <xdr:colOff>63500</xdr:colOff>
      <xdr:row>39</xdr:row>
      <xdr:rowOff>57150</xdr:rowOff>
    </xdr:to>
    <xdr:cxnSp macro="">
      <xdr:nvCxnSpPr>
        <xdr:cNvPr id="76" name="直線コネクタ 75"/>
        <xdr:cNvCxnSpPr/>
      </xdr:nvCxnSpPr>
      <xdr:spPr>
        <a:xfrm>
          <a:off x="3797300" y="671512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124460</xdr:rowOff>
    </xdr:from>
    <xdr:to>
      <xdr:col>15</xdr:col>
      <xdr:colOff>101600</xdr:colOff>
      <xdr:row>39</xdr:row>
      <xdr:rowOff>54610</xdr:rowOff>
    </xdr:to>
    <xdr:sp macro="" textlink="">
      <xdr:nvSpPr>
        <xdr:cNvPr id="77" name="楕円 76"/>
        <xdr:cNvSpPr/>
      </xdr:nvSpPr>
      <xdr:spPr>
        <a:xfrm>
          <a:off x="28575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3810</xdr:rowOff>
    </xdr:from>
    <xdr:to>
      <xdr:col>19</xdr:col>
      <xdr:colOff>177800</xdr:colOff>
      <xdr:row>39</xdr:row>
      <xdr:rowOff>28575</xdr:rowOff>
    </xdr:to>
    <xdr:cxnSp macro="">
      <xdr:nvCxnSpPr>
        <xdr:cNvPr id="78" name="直線コネクタ 77"/>
        <xdr:cNvCxnSpPr/>
      </xdr:nvCxnSpPr>
      <xdr:spPr>
        <a:xfrm>
          <a:off x="2908300" y="669036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143510</xdr:rowOff>
    </xdr:from>
    <xdr:to>
      <xdr:col>10</xdr:col>
      <xdr:colOff>165100</xdr:colOff>
      <xdr:row>39</xdr:row>
      <xdr:rowOff>73660</xdr:rowOff>
    </xdr:to>
    <xdr:sp macro="" textlink="">
      <xdr:nvSpPr>
        <xdr:cNvPr id="79" name="楕円 78"/>
        <xdr:cNvSpPr/>
      </xdr:nvSpPr>
      <xdr:spPr>
        <a:xfrm>
          <a:off x="1968500" y="665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3810</xdr:rowOff>
    </xdr:from>
    <xdr:to>
      <xdr:col>15</xdr:col>
      <xdr:colOff>50800</xdr:colOff>
      <xdr:row>39</xdr:row>
      <xdr:rowOff>22860</xdr:rowOff>
    </xdr:to>
    <xdr:cxnSp macro="">
      <xdr:nvCxnSpPr>
        <xdr:cNvPr id="80" name="直線コネクタ 79"/>
        <xdr:cNvCxnSpPr/>
      </xdr:nvCxnSpPr>
      <xdr:spPr>
        <a:xfrm flipV="1">
          <a:off x="2019300" y="669036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111125</xdr:rowOff>
    </xdr:from>
    <xdr:to>
      <xdr:col>6</xdr:col>
      <xdr:colOff>38100</xdr:colOff>
      <xdr:row>39</xdr:row>
      <xdr:rowOff>41275</xdr:rowOff>
    </xdr:to>
    <xdr:sp macro="" textlink="">
      <xdr:nvSpPr>
        <xdr:cNvPr id="81" name="楕円 80"/>
        <xdr:cNvSpPr/>
      </xdr:nvSpPr>
      <xdr:spPr>
        <a:xfrm>
          <a:off x="1079500" y="662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161925</xdr:rowOff>
    </xdr:from>
    <xdr:to>
      <xdr:col>10</xdr:col>
      <xdr:colOff>114300</xdr:colOff>
      <xdr:row>39</xdr:row>
      <xdr:rowOff>22860</xdr:rowOff>
    </xdr:to>
    <xdr:cxnSp macro="">
      <xdr:nvCxnSpPr>
        <xdr:cNvPr id="82" name="直線コネクタ 81"/>
        <xdr:cNvCxnSpPr/>
      </xdr:nvCxnSpPr>
      <xdr:spPr>
        <a:xfrm>
          <a:off x="1130300" y="667702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50182</xdr:rowOff>
    </xdr:from>
    <xdr:ext cx="405111" cy="259045"/>
    <xdr:sp macro="" textlink="">
      <xdr:nvSpPr>
        <xdr:cNvPr id="83" name="n_1aveValue【道路】&#10;有形固定資産減価償却率"/>
        <xdr:cNvSpPr txBox="1"/>
      </xdr:nvSpPr>
      <xdr:spPr>
        <a:xfrm>
          <a:off x="3582044"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48277</xdr:rowOff>
    </xdr:from>
    <xdr:ext cx="405111" cy="259045"/>
    <xdr:sp macro="" textlink="">
      <xdr:nvSpPr>
        <xdr:cNvPr id="84" name="n_2aveValue【道路】&#10;有形固定資産減価償却率"/>
        <xdr:cNvSpPr txBox="1"/>
      </xdr:nvSpPr>
      <xdr:spPr>
        <a:xfrm>
          <a:off x="270574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4462</xdr:rowOff>
    </xdr:from>
    <xdr:ext cx="405111" cy="259045"/>
    <xdr:sp macro="" textlink="">
      <xdr:nvSpPr>
        <xdr:cNvPr id="85" name="n_3aveValue【道路】&#10;有形固定資産減価償却率"/>
        <xdr:cNvSpPr txBox="1"/>
      </xdr:nvSpPr>
      <xdr:spPr>
        <a:xfrm>
          <a:off x="18167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128287</xdr:rowOff>
    </xdr:from>
    <xdr:ext cx="405111" cy="259045"/>
    <xdr:sp macro="" textlink="">
      <xdr:nvSpPr>
        <xdr:cNvPr id="86" name="n_4aveValue【道路】&#10;有形固定資産減価償却率"/>
        <xdr:cNvSpPr txBox="1"/>
      </xdr:nvSpPr>
      <xdr:spPr>
        <a:xfrm>
          <a:off x="927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70502</xdr:rowOff>
    </xdr:from>
    <xdr:ext cx="405111" cy="259045"/>
    <xdr:sp macro="" textlink="">
      <xdr:nvSpPr>
        <xdr:cNvPr id="87" name="n_1mainValue【道路】&#10;有形固定資産減価償却率"/>
        <xdr:cNvSpPr txBox="1"/>
      </xdr:nvSpPr>
      <xdr:spPr>
        <a:xfrm>
          <a:off x="3582044" y="675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45737</xdr:rowOff>
    </xdr:from>
    <xdr:ext cx="405111" cy="259045"/>
    <xdr:sp macro="" textlink="">
      <xdr:nvSpPr>
        <xdr:cNvPr id="88" name="n_2mainValue【道路】&#10;有形固定資産減価償却率"/>
        <xdr:cNvSpPr txBox="1"/>
      </xdr:nvSpPr>
      <xdr:spPr>
        <a:xfrm>
          <a:off x="2705744" y="673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64787</xdr:rowOff>
    </xdr:from>
    <xdr:ext cx="405111" cy="259045"/>
    <xdr:sp macro="" textlink="">
      <xdr:nvSpPr>
        <xdr:cNvPr id="89" name="n_3mainValue【道路】&#10;有形固定資産減価償却率"/>
        <xdr:cNvSpPr txBox="1"/>
      </xdr:nvSpPr>
      <xdr:spPr>
        <a:xfrm>
          <a:off x="1816744" y="675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32402</xdr:rowOff>
    </xdr:from>
    <xdr:ext cx="405111" cy="259045"/>
    <xdr:sp macro="" textlink="">
      <xdr:nvSpPr>
        <xdr:cNvPr id="90" name="n_4mainValue【道路】&#10;有形固定資産減価償却率"/>
        <xdr:cNvSpPr txBox="1"/>
      </xdr:nvSpPr>
      <xdr:spPr>
        <a:xfrm>
          <a:off x="927744" y="671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147180</xdr:rowOff>
    </xdr:from>
    <xdr:to>
      <xdr:col>54</xdr:col>
      <xdr:colOff>189865</xdr:colOff>
      <xdr:row>42</xdr:row>
      <xdr:rowOff>16345</xdr:rowOff>
    </xdr:to>
    <xdr:cxnSp macro="">
      <xdr:nvCxnSpPr>
        <xdr:cNvPr id="114" name="直線コネクタ 113"/>
        <xdr:cNvCxnSpPr/>
      </xdr:nvCxnSpPr>
      <xdr:spPr>
        <a:xfrm flipV="1">
          <a:off x="10476865" y="5976480"/>
          <a:ext cx="0" cy="1240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20172</xdr:rowOff>
    </xdr:from>
    <xdr:ext cx="469744" cy="259045"/>
    <xdr:sp macro="" textlink="">
      <xdr:nvSpPr>
        <xdr:cNvPr id="115" name="【道路】&#10;一人当たり延長最小値テキスト"/>
        <xdr:cNvSpPr txBox="1"/>
      </xdr:nvSpPr>
      <xdr:spPr>
        <a:xfrm>
          <a:off x="10515600" y="722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16345</xdr:rowOff>
    </xdr:from>
    <xdr:to>
      <xdr:col>55</xdr:col>
      <xdr:colOff>88900</xdr:colOff>
      <xdr:row>42</xdr:row>
      <xdr:rowOff>16345</xdr:rowOff>
    </xdr:to>
    <xdr:cxnSp macro="">
      <xdr:nvCxnSpPr>
        <xdr:cNvPr id="116" name="直線コネクタ 115"/>
        <xdr:cNvCxnSpPr/>
      </xdr:nvCxnSpPr>
      <xdr:spPr>
        <a:xfrm>
          <a:off x="10388600" y="721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93857</xdr:rowOff>
    </xdr:from>
    <xdr:ext cx="534377" cy="259045"/>
    <xdr:sp macro="" textlink="">
      <xdr:nvSpPr>
        <xdr:cNvPr id="117" name="【道路】&#10;一人当たり延長最大値テキスト"/>
        <xdr:cNvSpPr txBox="1"/>
      </xdr:nvSpPr>
      <xdr:spPr>
        <a:xfrm>
          <a:off x="10515600" y="575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147180</xdr:rowOff>
    </xdr:from>
    <xdr:to>
      <xdr:col>55</xdr:col>
      <xdr:colOff>88900</xdr:colOff>
      <xdr:row>34</xdr:row>
      <xdr:rowOff>147180</xdr:rowOff>
    </xdr:to>
    <xdr:cxnSp macro="">
      <xdr:nvCxnSpPr>
        <xdr:cNvPr id="118" name="直線コネクタ 117"/>
        <xdr:cNvCxnSpPr/>
      </xdr:nvCxnSpPr>
      <xdr:spPr>
        <a:xfrm>
          <a:off x="10388600" y="5976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122014</xdr:rowOff>
    </xdr:from>
    <xdr:ext cx="469744" cy="259045"/>
    <xdr:sp macro="" textlink="">
      <xdr:nvSpPr>
        <xdr:cNvPr id="119" name="【道路】&#10;一人当たり延長平均値テキスト"/>
        <xdr:cNvSpPr txBox="1"/>
      </xdr:nvSpPr>
      <xdr:spPr>
        <a:xfrm>
          <a:off x="10515600" y="6808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143587</xdr:rowOff>
    </xdr:from>
    <xdr:to>
      <xdr:col>55</xdr:col>
      <xdr:colOff>50800</xdr:colOff>
      <xdr:row>40</xdr:row>
      <xdr:rowOff>73737</xdr:rowOff>
    </xdr:to>
    <xdr:sp macro="" textlink="">
      <xdr:nvSpPr>
        <xdr:cNvPr id="120" name="フローチャート: 判断 119"/>
        <xdr:cNvSpPr/>
      </xdr:nvSpPr>
      <xdr:spPr>
        <a:xfrm>
          <a:off x="10426700" y="68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140424</xdr:rowOff>
    </xdr:from>
    <xdr:to>
      <xdr:col>50</xdr:col>
      <xdr:colOff>165100</xdr:colOff>
      <xdr:row>40</xdr:row>
      <xdr:rowOff>70574</xdr:rowOff>
    </xdr:to>
    <xdr:sp macro="" textlink="">
      <xdr:nvSpPr>
        <xdr:cNvPr id="121" name="フローチャート: 判断 120"/>
        <xdr:cNvSpPr/>
      </xdr:nvSpPr>
      <xdr:spPr>
        <a:xfrm>
          <a:off x="9588500" y="682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152235</xdr:rowOff>
    </xdr:from>
    <xdr:to>
      <xdr:col>46</xdr:col>
      <xdr:colOff>38100</xdr:colOff>
      <xdr:row>40</xdr:row>
      <xdr:rowOff>82385</xdr:rowOff>
    </xdr:to>
    <xdr:sp macro="" textlink="">
      <xdr:nvSpPr>
        <xdr:cNvPr id="122" name="フローチャート: 判断 121"/>
        <xdr:cNvSpPr/>
      </xdr:nvSpPr>
      <xdr:spPr>
        <a:xfrm>
          <a:off x="8699500" y="683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123355</xdr:rowOff>
    </xdr:from>
    <xdr:to>
      <xdr:col>41</xdr:col>
      <xdr:colOff>101600</xdr:colOff>
      <xdr:row>40</xdr:row>
      <xdr:rowOff>53505</xdr:rowOff>
    </xdr:to>
    <xdr:sp macro="" textlink="">
      <xdr:nvSpPr>
        <xdr:cNvPr id="123" name="フローチャート: 判断 122"/>
        <xdr:cNvSpPr/>
      </xdr:nvSpPr>
      <xdr:spPr>
        <a:xfrm>
          <a:off x="7810500" y="680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139853</xdr:rowOff>
    </xdr:from>
    <xdr:to>
      <xdr:col>36</xdr:col>
      <xdr:colOff>165100</xdr:colOff>
      <xdr:row>40</xdr:row>
      <xdr:rowOff>70003</xdr:rowOff>
    </xdr:to>
    <xdr:sp macro="" textlink="">
      <xdr:nvSpPr>
        <xdr:cNvPr id="124" name="フローチャート: 判断 123"/>
        <xdr:cNvSpPr/>
      </xdr:nvSpPr>
      <xdr:spPr>
        <a:xfrm>
          <a:off x="6921500" y="68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127432</xdr:rowOff>
    </xdr:from>
    <xdr:to>
      <xdr:col>55</xdr:col>
      <xdr:colOff>50800</xdr:colOff>
      <xdr:row>40</xdr:row>
      <xdr:rowOff>57582</xdr:rowOff>
    </xdr:to>
    <xdr:sp macro="" textlink="">
      <xdr:nvSpPr>
        <xdr:cNvPr id="130" name="楕円 129"/>
        <xdr:cNvSpPr/>
      </xdr:nvSpPr>
      <xdr:spPr>
        <a:xfrm>
          <a:off x="10426700" y="6813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150309</xdr:rowOff>
    </xdr:from>
    <xdr:ext cx="469744" cy="259045"/>
    <xdr:sp macro="" textlink="">
      <xdr:nvSpPr>
        <xdr:cNvPr id="131" name="【道路】&#10;一人当たり延長該当値テキスト"/>
        <xdr:cNvSpPr txBox="1"/>
      </xdr:nvSpPr>
      <xdr:spPr>
        <a:xfrm>
          <a:off x="10515600" y="666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133299</xdr:rowOff>
    </xdr:from>
    <xdr:to>
      <xdr:col>50</xdr:col>
      <xdr:colOff>165100</xdr:colOff>
      <xdr:row>40</xdr:row>
      <xdr:rowOff>63449</xdr:rowOff>
    </xdr:to>
    <xdr:sp macro="" textlink="">
      <xdr:nvSpPr>
        <xdr:cNvPr id="132" name="楕円 131"/>
        <xdr:cNvSpPr/>
      </xdr:nvSpPr>
      <xdr:spPr>
        <a:xfrm>
          <a:off x="9588500" y="681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6782</xdr:rowOff>
    </xdr:from>
    <xdr:to>
      <xdr:col>55</xdr:col>
      <xdr:colOff>0</xdr:colOff>
      <xdr:row>40</xdr:row>
      <xdr:rowOff>12649</xdr:rowOff>
    </xdr:to>
    <xdr:cxnSp macro="">
      <xdr:nvCxnSpPr>
        <xdr:cNvPr id="133" name="直線コネクタ 132"/>
        <xdr:cNvCxnSpPr/>
      </xdr:nvCxnSpPr>
      <xdr:spPr>
        <a:xfrm flipV="1">
          <a:off x="9639300" y="6864782"/>
          <a:ext cx="838200" cy="5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139509</xdr:rowOff>
    </xdr:from>
    <xdr:to>
      <xdr:col>46</xdr:col>
      <xdr:colOff>38100</xdr:colOff>
      <xdr:row>40</xdr:row>
      <xdr:rowOff>69659</xdr:rowOff>
    </xdr:to>
    <xdr:sp macro="" textlink="">
      <xdr:nvSpPr>
        <xdr:cNvPr id="134" name="楕円 133"/>
        <xdr:cNvSpPr/>
      </xdr:nvSpPr>
      <xdr:spPr>
        <a:xfrm>
          <a:off x="8699500" y="6826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12649</xdr:rowOff>
    </xdr:from>
    <xdr:to>
      <xdr:col>50</xdr:col>
      <xdr:colOff>114300</xdr:colOff>
      <xdr:row>40</xdr:row>
      <xdr:rowOff>18859</xdr:rowOff>
    </xdr:to>
    <xdr:cxnSp macro="">
      <xdr:nvCxnSpPr>
        <xdr:cNvPr id="135" name="直線コネクタ 134"/>
        <xdr:cNvCxnSpPr/>
      </xdr:nvCxnSpPr>
      <xdr:spPr>
        <a:xfrm flipV="1">
          <a:off x="8750300" y="6870649"/>
          <a:ext cx="889000" cy="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146215</xdr:rowOff>
    </xdr:from>
    <xdr:to>
      <xdr:col>41</xdr:col>
      <xdr:colOff>101600</xdr:colOff>
      <xdr:row>40</xdr:row>
      <xdr:rowOff>76365</xdr:rowOff>
    </xdr:to>
    <xdr:sp macro="" textlink="">
      <xdr:nvSpPr>
        <xdr:cNvPr id="136" name="楕円 135"/>
        <xdr:cNvSpPr/>
      </xdr:nvSpPr>
      <xdr:spPr>
        <a:xfrm>
          <a:off x="7810500" y="683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18859</xdr:rowOff>
    </xdr:from>
    <xdr:to>
      <xdr:col>45</xdr:col>
      <xdr:colOff>177800</xdr:colOff>
      <xdr:row>40</xdr:row>
      <xdr:rowOff>25565</xdr:rowOff>
    </xdr:to>
    <xdr:cxnSp macro="">
      <xdr:nvCxnSpPr>
        <xdr:cNvPr id="137" name="直線コネクタ 136"/>
        <xdr:cNvCxnSpPr/>
      </xdr:nvCxnSpPr>
      <xdr:spPr>
        <a:xfrm flipV="1">
          <a:off x="7861300" y="6876859"/>
          <a:ext cx="889000" cy="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150940</xdr:rowOff>
    </xdr:from>
    <xdr:to>
      <xdr:col>36</xdr:col>
      <xdr:colOff>165100</xdr:colOff>
      <xdr:row>40</xdr:row>
      <xdr:rowOff>81090</xdr:rowOff>
    </xdr:to>
    <xdr:sp macro="" textlink="">
      <xdr:nvSpPr>
        <xdr:cNvPr id="138" name="楕円 137"/>
        <xdr:cNvSpPr/>
      </xdr:nvSpPr>
      <xdr:spPr>
        <a:xfrm>
          <a:off x="6921500" y="683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25565</xdr:rowOff>
    </xdr:from>
    <xdr:to>
      <xdr:col>41</xdr:col>
      <xdr:colOff>50800</xdr:colOff>
      <xdr:row>40</xdr:row>
      <xdr:rowOff>30290</xdr:rowOff>
    </xdr:to>
    <xdr:cxnSp macro="">
      <xdr:nvCxnSpPr>
        <xdr:cNvPr id="139" name="直線コネクタ 138"/>
        <xdr:cNvCxnSpPr/>
      </xdr:nvCxnSpPr>
      <xdr:spPr>
        <a:xfrm flipV="1">
          <a:off x="6972300" y="6883565"/>
          <a:ext cx="889000" cy="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61701</xdr:rowOff>
    </xdr:from>
    <xdr:ext cx="469744" cy="259045"/>
    <xdr:sp macro="" textlink="">
      <xdr:nvSpPr>
        <xdr:cNvPr id="140" name="n_1aveValue【道路】&#10;一人当たり延長"/>
        <xdr:cNvSpPr txBox="1"/>
      </xdr:nvSpPr>
      <xdr:spPr>
        <a:xfrm>
          <a:off x="9391727" y="6919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73512</xdr:rowOff>
    </xdr:from>
    <xdr:ext cx="469744" cy="259045"/>
    <xdr:sp macro="" textlink="">
      <xdr:nvSpPr>
        <xdr:cNvPr id="141" name="n_2aveValue【道路】&#10;一人当たり延長"/>
        <xdr:cNvSpPr txBox="1"/>
      </xdr:nvSpPr>
      <xdr:spPr>
        <a:xfrm>
          <a:off x="8515427" y="6931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70032</xdr:rowOff>
    </xdr:from>
    <xdr:ext cx="469744" cy="259045"/>
    <xdr:sp macro="" textlink="">
      <xdr:nvSpPr>
        <xdr:cNvPr id="142" name="n_3aveValue【道路】&#10;一人当たり延長"/>
        <xdr:cNvSpPr txBox="1"/>
      </xdr:nvSpPr>
      <xdr:spPr>
        <a:xfrm>
          <a:off x="7626427" y="658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86530</xdr:rowOff>
    </xdr:from>
    <xdr:ext cx="469744" cy="259045"/>
    <xdr:sp macro="" textlink="">
      <xdr:nvSpPr>
        <xdr:cNvPr id="143" name="n_4aveValue【道路】&#10;一人当たり延長"/>
        <xdr:cNvSpPr txBox="1"/>
      </xdr:nvSpPr>
      <xdr:spPr>
        <a:xfrm>
          <a:off x="6737427" y="6601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79976</xdr:rowOff>
    </xdr:from>
    <xdr:ext cx="469744" cy="259045"/>
    <xdr:sp macro="" textlink="">
      <xdr:nvSpPr>
        <xdr:cNvPr id="144" name="n_1mainValue【道路】&#10;一人当たり延長"/>
        <xdr:cNvSpPr txBox="1"/>
      </xdr:nvSpPr>
      <xdr:spPr>
        <a:xfrm>
          <a:off x="9391727" y="6595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86186</xdr:rowOff>
    </xdr:from>
    <xdr:ext cx="469744" cy="259045"/>
    <xdr:sp macro="" textlink="">
      <xdr:nvSpPr>
        <xdr:cNvPr id="145" name="n_2mainValue【道路】&#10;一人当たり延長"/>
        <xdr:cNvSpPr txBox="1"/>
      </xdr:nvSpPr>
      <xdr:spPr>
        <a:xfrm>
          <a:off x="8515427" y="6601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67492</xdr:rowOff>
    </xdr:from>
    <xdr:ext cx="469744" cy="259045"/>
    <xdr:sp macro="" textlink="">
      <xdr:nvSpPr>
        <xdr:cNvPr id="146" name="n_3mainValue【道路】&#10;一人当たり延長"/>
        <xdr:cNvSpPr txBox="1"/>
      </xdr:nvSpPr>
      <xdr:spPr>
        <a:xfrm>
          <a:off x="7626427" y="6925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72217</xdr:rowOff>
    </xdr:from>
    <xdr:ext cx="469744" cy="259045"/>
    <xdr:sp macro="" textlink="">
      <xdr:nvSpPr>
        <xdr:cNvPr id="147" name="n_4mainValue【道路】&#10;一人当たり延長"/>
        <xdr:cNvSpPr txBox="1"/>
      </xdr:nvSpPr>
      <xdr:spPr>
        <a:xfrm>
          <a:off x="6737427" y="6930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63681</xdr:rowOff>
    </xdr:from>
    <xdr:to>
      <xdr:col>24</xdr:col>
      <xdr:colOff>62865</xdr:colOff>
      <xdr:row>64</xdr:row>
      <xdr:rowOff>128996</xdr:rowOff>
    </xdr:to>
    <xdr:cxnSp macro="">
      <xdr:nvCxnSpPr>
        <xdr:cNvPr id="173" name="直線コネクタ 172"/>
        <xdr:cNvCxnSpPr/>
      </xdr:nvCxnSpPr>
      <xdr:spPr>
        <a:xfrm flipV="1">
          <a:off x="4634865" y="9493431"/>
          <a:ext cx="0" cy="1608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10358</xdr:rowOff>
    </xdr:from>
    <xdr:ext cx="340478" cy="259045"/>
    <xdr:sp macro="" textlink="">
      <xdr:nvSpPr>
        <xdr:cNvPr id="176" name="【橋りょう・トンネル】&#10;有形固定資産減価償却率最大値テキスト"/>
        <xdr:cNvSpPr txBox="1"/>
      </xdr:nvSpPr>
      <xdr:spPr>
        <a:xfrm>
          <a:off x="4673600" y="92686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63681</xdr:rowOff>
    </xdr:from>
    <xdr:to>
      <xdr:col>24</xdr:col>
      <xdr:colOff>152400</xdr:colOff>
      <xdr:row>55</xdr:row>
      <xdr:rowOff>63681</xdr:rowOff>
    </xdr:to>
    <xdr:cxnSp macro="">
      <xdr:nvCxnSpPr>
        <xdr:cNvPr id="177" name="直線コネクタ 176"/>
        <xdr:cNvCxnSpPr/>
      </xdr:nvCxnSpPr>
      <xdr:spPr>
        <a:xfrm>
          <a:off x="4546600" y="949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72951</xdr:rowOff>
    </xdr:from>
    <xdr:ext cx="405111" cy="259045"/>
    <xdr:sp macro="" textlink="">
      <xdr:nvSpPr>
        <xdr:cNvPr id="178" name="【橋りょう・トンネル】&#10;有形固定資産減価償却率平均値テキスト"/>
        <xdr:cNvSpPr txBox="1"/>
      </xdr:nvSpPr>
      <xdr:spPr>
        <a:xfrm>
          <a:off x="4673600" y="10359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94524</xdr:rowOff>
    </xdr:from>
    <xdr:to>
      <xdr:col>24</xdr:col>
      <xdr:colOff>114300</xdr:colOff>
      <xdr:row>61</xdr:row>
      <xdr:rowOff>24674</xdr:rowOff>
    </xdr:to>
    <xdr:sp macro="" textlink="">
      <xdr:nvSpPr>
        <xdr:cNvPr id="179" name="フローチャート: 判断 178"/>
        <xdr:cNvSpPr/>
      </xdr:nvSpPr>
      <xdr:spPr>
        <a:xfrm>
          <a:off x="45847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70031</xdr:rowOff>
    </xdr:from>
    <xdr:to>
      <xdr:col>20</xdr:col>
      <xdr:colOff>38100</xdr:colOff>
      <xdr:row>61</xdr:row>
      <xdr:rowOff>181</xdr:rowOff>
    </xdr:to>
    <xdr:sp macro="" textlink="">
      <xdr:nvSpPr>
        <xdr:cNvPr id="180" name="フローチャート: 判断 179"/>
        <xdr:cNvSpPr/>
      </xdr:nvSpPr>
      <xdr:spPr>
        <a:xfrm>
          <a:off x="3746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43906</xdr:rowOff>
    </xdr:from>
    <xdr:to>
      <xdr:col>15</xdr:col>
      <xdr:colOff>101600</xdr:colOff>
      <xdr:row>60</xdr:row>
      <xdr:rowOff>145506</xdr:rowOff>
    </xdr:to>
    <xdr:sp macro="" textlink="">
      <xdr:nvSpPr>
        <xdr:cNvPr id="181" name="フローチャート: 判断 180"/>
        <xdr:cNvSpPr/>
      </xdr:nvSpPr>
      <xdr:spPr>
        <a:xfrm>
          <a:off x="2857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56969</xdr:rowOff>
    </xdr:from>
    <xdr:to>
      <xdr:col>10</xdr:col>
      <xdr:colOff>165100</xdr:colOff>
      <xdr:row>60</xdr:row>
      <xdr:rowOff>158569</xdr:rowOff>
    </xdr:to>
    <xdr:sp macro="" textlink="">
      <xdr:nvSpPr>
        <xdr:cNvPr id="182" name="フローチャート: 判断 181"/>
        <xdr:cNvSpPr/>
      </xdr:nvSpPr>
      <xdr:spPr>
        <a:xfrm>
          <a:off x="1968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164737</xdr:rowOff>
    </xdr:from>
    <xdr:to>
      <xdr:col>6</xdr:col>
      <xdr:colOff>38100</xdr:colOff>
      <xdr:row>60</xdr:row>
      <xdr:rowOff>94887</xdr:rowOff>
    </xdr:to>
    <xdr:sp macro="" textlink="">
      <xdr:nvSpPr>
        <xdr:cNvPr id="183" name="フローチャート: 判断 182"/>
        <xdr:cNvSpPr/>
      </xdr:nvSpPr>
      <xdr:spPr>
        <a:xfrm>
          <a:off x="1079500" y="102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52070</xdr:rowOff>
    </xdr:from>
    <xdr:to>
      <xdr:col>24</xdr:col>
      <xdr:colOff>114300</xdr:colOff>
      <xdr:row>60</xdr:row>
      <xdr:rowOff>153670</xdr:rowOff>
    </xdr:to>
    <xdr:sp macro="" textlink="">
      <xdr:nvSpPr>
        <xdr:cNvPr id="189" name="楕円 188"/>
        <xdr:cNvSpPr/>
      </xdr:nvSpPr>
      <xdr:spPr>
        <a:xfrm>
          <a:off x="45847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74947</xdr:rowOff>
    </xdr:from>
    <xdr:ext cx="405111" cy="259045"/>
    <xdr:sp macro="" textlink="">
      <xdr:nvSpPr>
        <xdr:cNvPr id="190" name="【橋りょう・トンネル】&#10;有形固定資産減価償却率該当値テキスト"/>
        <xdr:cNvSpPr txBox="1"/>
      </xdr:nvSpPr>
      <xdr:spPr>
        <a:xfrm>
          <a:off x="4673600" y="1019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43906</xdr:rowOff>
    </xdr:from>
    <xdr:to>
      <xdr:col>20</xdr:col>
      <xdr:colOff>38100</xdr:colOff>
      <xdr:row>60</xdr:row>
      <xdr:rowOff>145506</xdr:rowOff>
    </xdr:to>
    <xdr:sp macro="" textlink="">
      <xdr:nvSpPr>
        <xdr:cNvPr id="191" name="楕円 190"/>
        <xdr:cNvSpPr/>
      </xdr:nvSpPr>
      <xdr:spPr>
        <a:xfrm>
          <a:off x="3746500" y="1033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94706</xdr:rowOff>
    </xdr:from>
    <xdr:to>
      <xdr:col>24</xdr:col>
      <xdr:colOff>63500</xdr:colOff>
      <xdr:row>60</xdr:row>
      <xdr:rowOff>102870</xdr:rowOff>
    </xdr:to>
    <xdr:cxnSp macro="">
      <xdr:nvCxnSpPr>
        <xdr:cNvPr id="192" name="直線コネクタ 191"/>
        <xdr:cNvCxnSpPr/>
      </xdr:nvCxnSpPr>
      <xdr:spPr>
        <a:xfrm>
          <a:off x="3797300" y="10381706"/>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50437</xdr:rowOff>
    </xdr:from>
    <xdr:to>
      <xdr:col>15</xdr:col>
      <xdr:colOff>101600</xdr:colOff>
      <xdr:row>60</xdr:row>
      <xdr:rowOff>152037</xdr:rowOff>
    </xdr:to>
    <xdr:sp macro="" textlink="">
      <xdr:nvSpPr>
        <xdr:cNvPr id="193" name="楕円 192"/>
        <xdr:cNvSpPr/>
      </xdr:nvSpPr>
      <xdr:spPr>
        <a:xfrm>
          <a:off x="28575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94706</xdr:rowOff>
    </xdr:from>
    <xdr:to>
      <xdr:col>19</xdr:col>
      <xdr:colOff>177800</xdr:colOff>
      <xdr:row>60</xdr:row>
      <xdr:rowOff>101237</xdr:rowOff>
    </xdr:to>
    <xdr:cxnSp macro="">
      <xdr:nvCxnSpPr>
        <xdr:cNvPr id="194" name="直線コネクタ 193"/>
        <xdr:cNvCxnSpPr/>
      </xdr:nvCxnSpPr>
      <xdr:spPr>
        <a:xfrm flipV="1">
          <a:off x="2908300" y="1038170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45538</xdr:rowOff>
    </xdr:from>
    <xdr:to>
      <xdr:col>10</xdr:col>
      <xdr:colOff>165100</xdr:colOff>
      <xdr:row>60</xdr:row>
      <xdr:rowOff>147138</xdr:rowOff>
    </xdr:to>
    <xdr:sp macro="" textlink="">
      <xdr:nvSpPr>
        <xdr:cNvPr id="195" name="楕円 194"/>
        <xdr:cNvSpPr/>
      </xdr:nvSpPr>
      <xdr:spPr>
        <a:xfrm>
          <a:off x="1968500" y="1033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96338</xdr:rowOff>
    </xdr:from>
    <xdr:to>
      <xdr:col>15</xdr:col>
      <xdr:colOff>50800</xdr:colOff>
      <xdr:row>60</xdr:row>
      <xdr:rowOff>101237</xdr:rowOff>
    </xdr:to>
    <xdr:cxnSp macro="">
      <xdr:nvCxnSpPr>
        <xdr:cNvPr id="196" name="直線コネクタ 195"/>
        <xdr:cNvCxnSpPr/>
      </xdr:nvCxnSpPr>
      <xdr:spPr>
        <a:xfrm>
          <a:off x="2019300" y="10383338"/>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40640</xdr:rowOff>
    </xdr:from>
    <xdr:to>
      <xdr:col>6</xdr:col>
      <xdr:colOff>38100</xdr:colOff>
      <xdr:row>60</xdr:row>
      <xdr:rowOff>142240</xdr:rowOff>
    </xdr:to>
    <xdr:sp macro="" textlink="">
      <xdr:nvSpPr>
        <xdr:cNvPr id="197" name="楕円 196"/>
        <xdr:cNvSpPr/>
      </xdr:nvSpPr>
      <xdr:spPr>
        <a:xfrm>
          <a:off x="1079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91440</xdr:rowOff>
    </xdr:from>
    <xdr:to>
      <xdr:col>10</xdr:col>
      <xdr:colOff>114300</xdr:colOff>
      <xdr:row>60</xdr:row>
      <xdr:rowOff>96338</xdr:rowOff>
    </xdr:to>
    <xdr:cxnSp macro="">
      <xdr:nvCxnSpPr>
        <xdr:cNvPr id="198" name="直線コネクタ 197"/>
        <xdr:cNvCxnSpPr/>
      </xdr:nvCxnSpPr>
      <xdr:spPr>
        <a:xfrm>
          <a:off x="1130300" y="10378440"/>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162758</xdr:rowOff>
    </xdr:from>
    <xdr:ext cx="405111" cy="259045"/>
    <xdr:sp macro="" textlink="">
      <xdr:nvSpPr>
        <xdr:cNvPr id="199" name="n_1aveValue【橋りょう・トンネル】&#10;有形固定資産減価償却率"/>
        <xdr:cNvSpPr txBox="1"/>
      </xdr:nvSpPr>
      <xdr:spPr>
        <a:xfrm>
          <a:off x="35820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162033</xdr:rowOff>
    </xdr:from>
    <xdr:ext cx="405111" cy="259045"/>
    <xdr:sp macro="" textlink="">
      <xdr:nvSpPr>
        <xdr:cNvPr id="200" name="n_2aveValue【橋りょう・トンネル】&#10;有形固定資産減価償却率"/>
        <xdr:cNvSpPr txBox="1"/>
      </xdr:nvSpPr>
      <xdr:spPr>
        <a:xfrm>
          <a:off x="2705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149696</xdr:rowOff>
    </xdr:from>
    <xdr:ext cx="405111" cy="259045"/>
    <xdr:sp macro="" textlink="">
      <xdr:nvSpPr>
        <xdr:cNvPr id="201" name="n_3aveValue【橋りょう・トンネル】&#10;有形固定資産減価償却率"/>
        <xdr:cNvSpPr txBox="1"/>
      </xdr:nvSpPr>
      <xdr:spPr>
        <a:xfrm>
          <a:off x="1816744"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111414</xdr:rowOff>
    </xdr:from>
    <xdr:ext cx="405111" cy="259045"/>
    <xdr:sp macro="" textlink="">
      <xdr:nvSpPr>
        <xdr:cNvPr id="202" name="n_4aveValue【橋りょう・トンネル】&#10;有形固定資産減価償却率"/>
        <xdr:cNvSpPr txBox="1"/>
      </xdr:nvSpPr>
      <xdr:spPr>
        <a:xfrm>
          <a:off x="92774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162033</xdr:rowOff>
    </xdr:from>
    <xdr:ext cx="405111" cy="259045"/>
    <xdr:sp macro="" textlink="">
      <xdr:nvSpPr>
        <xdr:cNvPr id="203" name="n_1mainValue【橋りょう・トンネル】&#10;有形固定資産減価償却率"/>
        <xdr:cNvSpPr txBox="1"/>
      </xdr:nvSpPr>
      <xdr:spPr>
        <a:xfrm>
          <a:off x="35820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143164</xdr:rowOff>
    </xdr:from>
    <xdr:ext cx="405111" cy="259045"/>
    <xdr:sp macro="" textlink="">
      <xdr:nvSpPr>
        <xdr:cNvPr id="204" name="n_2mainValue【橋りょう・トンネル】&#10;有形固定資産減価償却率"/>
        <xdr:cNvSpPr txBox="1"/>
      </xdr:nvSpPr>
      <xdr:spPr>
        <a:xfrm>
          <a:off x="2705744" y="1043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163665</xdr:rowOff>
    </xdr:from>
    <xdr:ext cx="405111" cy="259045"/>
    <xdr:sp macro="" textlink="">
      <xdr:nvSpPr>
        <xdr:cNvPr id="205" name="n_3mainValue【橋りょう・トンネル】&#10;有形固定資産減価償却率"/>
        <xdr:cNvSpPr txBox="1"/>
      </xdr:nvSpPr>
      <xdr:spPr>
        <a:xfrm>
          <a:off x="1816744" y="1010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133367</xdr:rowOff>
    </xdr:from>
    <xdr:ext cx="405111" cy="259045"/>
    <xdr:sp macro="" textlink="">
      <xdr:nvSpPr>
        <xdr:cNvPr id="206" name="n_4mainValue【橋りょう・トンネル】&#10;有形固定資産減価償却率"/>
        <xdr:cNvSpPr txBox="1"/>
      </xdr:nvSpPr>
      <xdr:spPr>
        <a:xfrm>
          <a:off x="927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20" name="テキスト ボックス 219"/>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22" name="テキスト ボックス 221"/>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24" name="テキスト ボックス 223"/>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6" name="テキスト ボックス 225"/>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15084</xdr:rowOff>
    </xdr:from>
    <xdr:to>
      <xdr:col>54</xdr:col>
      <xdr:colOff>189865</xdr:colOff>
      <xdr:row>64</xdr:row>
      <xdr:rowOff>130261</xdr:rowOff>
    </xdr:to>
    <xdr:cxnSp macro="">
      <xdr:nvCxnSpPr>
        <xdr:cNvPr id="232" name="直線コネクタ 231"/>
        <xdr:cNvCxnSpPr/>
      </xdr:nvCxnSpPr>
      <xdr:spPr>
        <a:xfrm flipV="1">
          <a:off x="10476865" y="9616284"/>
          <a:ext cx="0" cy="1486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134088</xdr:rowOff>
    </xdr:from>
    <xdr:ext cx="469744" cy="259045"/>
    <xdr:sp macro="" textlink="">
      <xdr:nvSpPr>
        <xdr:cNvPr id="233" name="【橋りょう・トンネル】&#10;一人当たり有形固定資産（償却資産）額最小値テキスト"/>
        <xdr:cNvSpPr txBox="1"/>
      </xdr:nvSpPr>
      <xdr:spPr>
        <a:xfrm>
          <a:off x="10515600" y="1110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130261</xdr:rowOff>
    </xdr:from>
    <xdr:to>
      <xdr:col>55</xdr:col>
      <xdr:colOff>88900</xdr:colOff>
      <xdr:row>64</xdr:row>
      <xdr:rowOff>130261</xdr:rowOff>
    </xdr:to>
    <xdr:cxnSp macro="">
      <xdr:nvCxnSpPr>
        <xdr:cNvPr id="234" name="直線コネクタ 233"/>
        <xdr:cNvCxnSpPr/>
      </xdr:nvCxnSpPr>
      <xdr:spPr>
        <a:xfrm>
          <a:off x="10388600" y="11103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133211</xdr:rowOff>
    </xdr:from>
    <xdr:ext cx="690189" cy="259045"/>
    <xdr:sp macro="" textlink="">
      <xdr:nvSpPr>
        <xdr:cNvPr id="235" name="【橋りょう・トンネル】&#10;一人当たり有形固定資産（償却資産）額最大値テキスト"/>
        <xdr:cNvSpPr txBox="1"/>
      </xdr:nvSpPr>
      <xdr:spPr>
        <a:xfrm>
          <a:off x="10515600" y="93915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4,553,811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15084</xdr:rowOff>
    </xdr:from>
    <xdr:to>
      <xdr:col>55</xdr:col>
      <xdr:colOff>88900</xdr:colOff>
      <xdr:row>56</xdr:row>
      <xdr:rowOff>15084</xdr:rowOff>
    </xdr:to>
    <xdr:cxnSp macro="">
      <xdr:nvCxnSpPr>
        <xdr:cNvPr id="236" name="直線コネクタ 235"/>
        <xdr:cNvCxnSpPr/>
      </xdr:nvCxnSpPr>
      <xdr:spPr>
        <a:xfrm>
          <a:off x="10388600" y="961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35262</xdr:rowOff>
    </xdr:from>
    <xdr:ext cx="599010" cy="259045"/>
    <xdr:sp macro="" textlink="">
      <xdr:nvSpPr>
        <xdr:cNvPr id="237" name="【橋りょう・トンネル】&#10;一人当たり有形固定資産（償却資産）額平均値テキスト"/>
        <xdr:cNvSpPr txBox="1"/>
      </xdr:nvSpPr>
      <xdr:spPr>
        <a:xfrm>
          <a:off x="10515600" y="10836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12385</xdr:rowOff>
    </xdr:from>
    <xdr:to>
      <xdr:col>55</xdr:col>
      <xdr:colOff>50800</xdr:colOff>
      <xdr:row>64</xdr:row>
      <xdr:rowOff>113985</xdr:rowOff>
    </xdr:to>
    <xdr:sp macro="" textlink="">
      <xdr:nvSpPr>
        <xdr:cNvPr id="238" name="フローチャート: 判断 237"/>
        <xdr:cNvSpPr/>
      </xdr:nvSpPr>
      <xdr:spPr>
        <a:xfrm>
          <a:off x="10426700" y="1098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64</xdr:row>
      <xdr:rowOff>17823</xdr:rowOff>
    </xdr:from>
    <xdr:to>
      <xdr:col>50</xdr:col>
      <xdr:colOff>165100</xdr:colOff>
      <xdr:row>64</xdr:row>
      <xdr:rowOff>119423</xdr:rowOff>
    </xdr:to>
    <xdr:sp macro="" textlink="">
      <xdr:nvSpPr>
        <xdr:cNvPr id="239" name="フローチャート: 判断 238"/>
        <xdr:cNvSpPr/>
      </xdr:nvSpPr>
      <xdr:spPr>
        <a:xfrm>
          <a:off x="9588500" y="1099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17453</xdr:rowOff>
    </xdr:from>
    <xdr:to>
      <xdr:col>46</xdr:col>
      <xdr:colOff>38100</xdr:colOff>
      <xdr:row>64</xdr:row>
      <xdr:rowOff>119053</xdr:rowOff>
    </xdr:to>
    <xdr:sp macro="" textlink="">
      <xdr:nvSpPr>
        <xdr:cNvPr id="240" name="フローチャート: 判断 239"/>
        <xdr:cNvSpPr/>
      </xdr:nvSpPr>
      <xdr:spPr>
        <a:xfrm>
          <a:off x="8699500" y="1099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19924</xdr:rowOff>
    </xdr:from>
    <xdr:to>
      <xdr:col>41</xdr:col>
      <xdr:colOff>101600</xdr:colOff>
      <xdr:row>64</xdr:row>
      <xdr:rowOff>121524</xdr:rowOff>
    </xdr:to>
    <xdr:sp macro="" textlink="">
      <xdr:nvSpPr>
        <xdr:cNvPr id="241" name="フローチャート: 判断 240"/>
        <xdr:cNvSpPr/>
      </xdr:nvSpPr>
      <xdr:spPr>
        <a:xfrm>
          <a:off x="7810500" y="1099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64</xdr:row>
      <xdr:rowOff>31965</xdr:rowOff>
    </xdr:from>
    <xdr:to>
      <xdr:col>36</xdr:col>
      <xdr:colOff>165100</xdr:colOff>
      <xdr:row>64</xdr:row>
      <xdr:rowOff>133565</xdr:rowOff>
    </xdr:to>
    <xdr:sp macro="" textlink="">
      <xdr:nvSpPr>
        <xdr:cNvPr id="242" name="フローチャート: 判断 241"/>
        <xdr:cNvSpPr/>
      </xdr:nvSpPr>
      <xdr:spPr>
        <a:xfrm>
          <a:off x="6921500" y="110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33316</xdr:rowOff>
    </xdr:from>
    <xdr:to>
      <xdr:col>55</xdr:col>
      <xdr:colOff>50800</xdr:colOff>
      <xdr:row>64</xdr:row>
      <xdr:rowOff>134916</xdr:rowOff>
    </xdr:to>
    <xdr:sp macro="" textlink="">
      <xdr:nvSpPr>
        <xdr:cNvPr id="248" name="楕円 247"/>
        <xdr:cNvSpPr/>
      </xdr:nvSpPr>
      <xdr:spPr>
        <a:xfrm>
          <a:off x="10426700" y="11006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162262</xdr:rowOff>
    </xdr:from>
    <xdr:ext cx="599010" cy="259045"/>
    <xdr:sp macro="" textlink="">
      <xdr:nvSpPr>
        <xdr:cNvPr id="249" name="【橋りょう・トンネル】&#10;一人当たり有形固定資産（償却資産）額該当値テキスト"/>
        <xdr:cNvSpPr txBox="1"/>
      </xdr:nvSpPr>
      <xdr:spPr>
        <a:xfrm>
          <a:off x="10515600" y="10963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34898</xdr:rowOff>
    </xdr:from>
    <xdr:to>
      <xdr:col>50</xdr:col>
      <xdr:colOff>165100</xdr:colOff>
      <xdr:row>64</xdr:row>
      <xdr:rowOff>136498</xdr:rowOff>
    </xdr:to>
    <xdr:sp macro="" textlink="">
      <xdr:nvSpPr>
        <xdr:cNvPr id="250" name="楕円 249"/>
        <xdr:cNvSpPr/>
      </xdr:nvSpPr>
      <xdr:spPr>
        <a:xfrm>
          <a:off x="9588500" y="11007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84116</xdr:rowOff>
    </xdr:from>
    <xdr:to>
      <xdr:col>55</xdr:col>
      <xdr:colOff>0</xdr:colOff>
      <xdr:row>64</xdr:row>
      <xdr:rowOff>85698</xdr:rowOff>
    </xdr:to>
    <xdr:cxnSp macro="">
      <xdr:nvCxnSpPr>
        <xdr:cNvPr id="251" name="直線コネクタ 250"/>
        <xdr:cNvCxnSpPr/>
      </xdr:nvCxnSpPr>
      <xdr:spPr>
        <a:xfrm flipV="1">
          <a:off x="9639300" y="11056916"/>
          <a:ext cx="838200" cy="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37159</xdr:rowOff>
    </xdr:from>
    <xdr:to>
      <xdr:col>46</xdr:col>
      <xdr:colOff>38100</xdr:colOff>
      <xdr:row>64</xdr:row>
      <xdr:rowOff>138759</xdr:rowOff>
    </xdr:to>
    <xdr:sp macro="" textlink="">
      <xdr:nvSpPr>
        <xdr:cNvPr id="252" name="楕円 251"/>
        <xdr:cNvSpPr/>
      </xdr:nvSpPr>
      <xdr:spPr>
        <a:xfrm>
          <a:off x="8699500" y="1100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85698</xdr:rowOff>
    </xdr:from>
    <xdr:to>
      <xdr:col>50</xdr:col>
      <xdr:colOff>114300</xdr:colOff>
      <xdr:row>64</xdr:row>
      <xdr:rowOff>87959</xdr:rowOff>
    </xdr:to>
    <xdr:cxnSp macro="">
      <xdr:nvCxnSpPr>
        <xdr:cNvPr id="253" name="直線コネクタ 252"/>
        <xdr:cNvCxnSpPr/>
      </xdr:nvCxnSpPr>
      <xdr:spPr>
        <a:xfrm flipV="1">
          <a:off x="8750300" y="11058498"/>
          <a:ext cx="889000" cy="2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38957</xdr:rowOff>
    </xdr:from>
    <xdr:to>
      <xdr:col>41</xdr:col>
      <xdr:colOff>101600</xdr:colOff>
      <xdr:row>64</xdr:row>
      <xdr:rowOff>140557</xdr:rowOff>
    </xdr:to>
    <xdr:sp macro="" textlink="">
      <xdr:nvSpPr>
        <xdr:cNvPr id="254" name="楕円 253"/>
        <xdr:cNvSpPr/>
      </xdr:nvSpPr>
      <xdr:spPr>
        <a:xfrm>
          <a:off x="7810500" y="1101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87959</xdr:rowOff>
    </xdr:from>
    <xdr:to>
      <xdr:col>45</xdr:col>
      <xdr:colOff>177800</xdr:colOff>
      <xdr:row>64</xdr:row>
      <xdr:rowOff>89757</xdr:rowOff>
    </xdr:to>
    <xdr:cxnSp macro="">
      <xdr:nvCxnSpPr>
        <xdr:cNvPr id="255" name="直線コネクタ 254"/>
        <xdr:cNvCxnSpPr/>
      </xdr:nvCxnSpPr>
      <xdr:spPr>
        <a:xfrm flipV="1">
          <a:off x="7861300" y="11060759"/>
          <a:ext cx="889000" cy="1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40454</xdr:rowOff>
    </xdr:from>
    <xdr:to>
      <xdr:col>36</xdr:col>
      <xdr:colOff>165100</xdr:colOff>
      <xdr:row>64</xdr:row>
      <xdr:rowOff>142054</xdr:rowOff>
    </xdr:to>
    <xdr:sp macro="" textlink="">
      <xdr:nvSpPr>
        <xdr:cNvPr id="256" name="楕円 255"/>
        <xdr:cNvSpPr/>
      </xdr:nvSpPr>
      <xdr:spPr>
        <a:xfrm>
          <a:off x="6921500" y="1101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89757</xdr:rowOff>
    </xdr:from>
    <xdr:to>
      <xdr:col>41</xdr:col>
      <xdr:colOff>50800</xdr:colOff>
      <xdr:row>64</xdr:row>
      <xdr:rowOff>91254</xdr:rowOff>
    </xdr:to>
    <xdr:cxnSp macro="">
      <xdr:nvCxnSpPr>
        <xdr:cNvPr id="257" name="直線コネクタ 256"/>
        <xdr:cNvCxnSpPr/>
      </xdr:nvCxnSpPr>
      <xdr:spPr>
        <a:xfrm flipV="1">
          <a:off x="6972300" y="11062557"/>
          <a:ext cx="889000" cy="1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135950</xdr:rowOff>
    </xdr:from>
    <xdr:ext cx="599010" cy="259045"/>
    <xdr:sp macro="" textlink="">
      <xdr:nvSpPr>
        <xdr:cNvPr id="258" name="n_1aveValue【橋りょう・トンネル】&#10;一人当たり有形固定資産（償却資産）額"/>
        <xdr:cNvSpPr txBox="1"/>
      </xdr:nvSpPr>
      <xdr:spPr>
        <a:xfrm>
          <a:off x="9327095" y="10765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135580</xdr:rowOff>
    </xdr:from>
    <xdr:ext cx="599010" cy="259045"/>
    <xdr:sp macro="" textlink="">
      <xdr:nvSpPr>
        <xdr:cNvPr id="259" name="n_2aveValue【橋りょう・トンネル】&#10;一人当たり有形固定資産（償却資産）額"/>
        <xdr:cNvSpPr txBox="1"/>
      </xdr:nvSpPr>
      <xdr:spPr>
        <a:xfrm>
          <a:off x="8450795" y="10765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138051</xdr:rowOff>
    </xdr:from>
    <xdr:ext cx="599010" cy="259045"/>
    <xdr:sp macro="" textlink="">
      <xdr:nvSpPr>
        <xdr:cNvPr id="260" name="n_3aveValue【橋りょう・トンネル】&#10;一人当たり有形固定資産（償却資産）額"/>
        <xdr:cNvSpPr txBox="1"/>
      </xdr:nvSpPr>
      <xdr:spPr>
        <a:xfrm>
          <a:off x="7561795" y="1076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150092</xdr:rowOff>
    </xdr:from>
    <xdr:ext cx="599010" cy="259045"/>
    <xdr:sp macro="" textlink="">
      <xdr:nvSpPr>
        <xdr:cNvPr id="261" name="n_4aveValue【橋りょう・トンネル】&#10;一人当たり有形固定資産（償却資産）額"/>
        <xdr:cNvSpPr txBox="1"/>
      </xdr:nvSpPr>
      <xdr:spPr>
        <a:xfrm>
          <a:off x="6672795" y="1077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127625</xdr:rowOff>
    </xdr:from>
    <xdr:ext cx="599010" cy="259045"/>
    <xdr:sp macro="" textlink="">
      <xdr:nvSpPr>
        <xdr:cNvPr id="262" name="n_1mainValue【橋りょう・トンネル】&#10;一人当たり有形固定資産（償却資産）額"/>
        <xdr:cNvSpPr txBox="1"/>
      </xdr:nvSpPr>
      <xdr:spPr>
        <a:xfrm>
          <a:off x="9327095" y="11100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129886</xdr:rowOff>
    </xdr:from>
    <xdr:ext cx="599010" cy="259045"/>
    <xdr:sp macro="" textlink="">
      <xdr:nvSpPr>
        <xdr:cNvPr id="263" name="n_2mainValue【橋りょう・トンネル】&#10;一人当たり有形固定資産（償却資産）額"/>
        <xdr:cNvSpPr txBox="1"/>
      </xdr:nvSpPr>
      <xdr:spPr>
        <a:xfrm>
          <a:off x="8450795" y="11102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131684</xdr:rowOff>
    </xdr:from>
    <xdr:ext cx="599010" cy="259045"/>
    <xdr:sp macro="" textlink="">
      <xdr:nvSpPr>
        <xdr:cNvPr id="264" name="n_3mainValue【橋りょう・トンネル】&#10;一人当たり有形固定資産（償却資産）額"/>
        <xdr:cNvSpPr txBox="1"/>
      </xdr:nvSpPr>
      <xdr:spPr>
        <a:xfrm>
          <a:off x="7561795" y="11104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133181</xdr:rowOff>
    </xdr:from>
    <xdr:ext cx="599010" cy="259045"/>
    <xdr:sp macro="" textlink="">
      <xdr:nvSpPr>
        <xdr:cNvPr id="265" name="n_4mainValue【橋りょう・トンネル】&#10;一人当たり有形固定資産（償却資産）額"/>
        <xdr:cNvSpPr txBox="1"/>
      </xdr:nvSpPr>
      <xdr:spPr>
        <a:xfrm>
          <a:off x="6672795" y="11105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7" name="直線コネクタ 276"/>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8" name="テキスト ボックス 277"/>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9" name="直線コネクタ 278"/>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0" name="テキスト ボックス 279"/>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1" name="直線コネクタ 280"/>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2" name="テキスト ボックス 281"/>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3" name="直線コネクタ 282"/>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4" name="テキスト ボックス 283"/>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5" name="直線コネクタ 284"/>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6" name="テキスト ボックス 285"/>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7" name="直線コネクタ 286"/>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8" name="テキスト ボックス 287"/>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9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127907</xdr:rowOff>
    </xdr:from>
    <xdr:to>
      <xdr:col>24</xdr:col>
      <xdr:colOff>62865</xdr:colOff>
      <xdr:row>86</xdr:row>
      <xdr:rowOff>168729</xdr:rowOff>
    </xdr:to>
    <xdr:cxnSp macro="">
      <xdr:nvCxnSpPr>
        <xdr:cNvPr id="291" name="直線コネクタ 290"/>
        <xdr:cNvCxnSpPr/>
      </xdr:nvCxnSpPr>
      <xdr:spPr>
        <a:xfrm flipV="1">
          <a:off x="4634865" y="13329557"/>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2"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3" name="直線コネクタ 292"/>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74584</xdr:rowOff>
    </xdr:from>
    <xdr:ext cx="340478" cy="259045"/>
    <xdr:sp macro="" textlink="">
      <xdr:nvSpPr>
        <xdr:cNvPr id="294" name="【公営住宅】&#10;有形固定資産減価償却率最大値テキスト"/>
        <xdr:cNvSpPr txBox="1"/>
      </xdr:nvSpPr>
      <xdr:spPr>
        <a:xfrm>
          <a:off x="4673600" y="1310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127907</xdr:rowOff>
    </xdr:from>
    <xdr:to>
      <xdr:col>24</xdr:col>
      <xdr:colOff>152400</xdr:colOff>
      <xdr:row>77</xdr:row>
      <xdr:rowOff>127907</xdr:rowOff>
    </xdr:to>
    <xdr:cxnSp macro="">
      <xdr:nvCxnSpPr>
        <xdr:cNvPr id="295" name="直線コネクタ 294"/>
        <xdr:cNvCxnSpPr/>
      </xdr:nvCxnSpPr>
      <xdr:spPr>
        <a:xfrm>
          <a:off x="4546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70593</xdr:rowOff>
    </xdr:from>
    <xdr:ext cx="405111" cy="259045"/>
    <xdr:sp macro="" textlink="">
      <xdr:nvSpPr>
        <xdr:cNvPr id="296" name="【公営住宅】&#10;有形固定資産減価償却率平均値テキスト"/>
        <xdr:cNvSpPr txBox="1"/>
      </xdr:nvSpPr>
      <xdr:spPr>
        <a:xfrm>
          <a:off x="4673600" y="14129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47716</xdr:rowOff>
    </xdr:from>
    <xdr:to>
      <xdr:col>24</xdr:col>
      <xdr:colOff>114300</xdr:colOff>
      <xdr:row>83</xdr:row>
      <xdr:rowOff>149316</xdr:rowOff>
    </xdr:to>
    <xdr:sp macro="" textlink="">
      <xdr:nvSpPr>
        <xdr:cNvPr id="297" name="フローチャート: 判断 296"/>
        <xdr:cNvSpPr/>
      </xdr:nvSpPr>
      <xdr:spPr>
        <a:xfrm>
          <a:off x="45847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36286</xdr:rowOff>
    </xdr:from>
    <xdr:to>
      <xdr:col>20</xdr:col>
      <xdr:colOff>38100</xdr:colOff>
      <xdr:row>83</xdr:row>
      <xdr:rowOff>137886</xdr:rowOff>
    </xdr:to>
    <xdr:sp macro="" textlink="">
      <xdr:nvSpPr>
        <xdr:cNvPr id="298" name="フローチャート: 判断 297"/>
        <xdr:cNvSpPr/>
      </xdr:nvSpPr>
      <xdr:spPr>
        <a:xfrm>
          <a:off x="3746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137523</xdr:rowOff>
    </xdr:from>
    <xdr:to>
      <xdr:col>15</xdr:col>
      <xdr:colOff>101600</xdr:colOff>
      <xdr:row>83</xdr:row>
      <xdr:rowOff>67673</xdr:rowOff>
    </xdr:to>
    <xdr:sp macro="" textlink="">
      <xdr:nvSpPr>
        <xdr:cNvPr id="299" name="フローチャート: 判断 298"/>
        <xdr:cNvSpPr/>
      </xdr:nvSpPr>
      <xdr:spPr>
        <a:xfrm>
          <a:off x="28575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11793</xdr:rowOff>
    </xdr:from>
    <xdr:to>
      <xdr:col>10</xdr:col>
      <xdr:colOff>165100</xdr:colOff>
      <xdr:row>83</xdr:row>
      <xdr:rowOff>113393</xdr:rowOff>
    </xdr:to>
    <xdr:sp macro="" textlink="">
      <xdr:nvSpPr>
        <xdr:cNvPr id="300" name="フローチャート: 判断 299"/>
        <xdr:cNvSpPr/>
      </xdr:nvSpPr>
      <xdr:spPr>
        <a:xfrm>
          <a:off x="1968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28121</xdr:rowOff>
    </xdr:from>
    <xdr:to>
      <xdr:col>6</xdr:col>
      <xdr:colOff>38100</xdr:colOff>
      <xdr:row>83</xdr:row>
      <xdr:rowOff>129721</xdr:rowOff>
    </xdr:to>
    <xdr:sp macro="" textlink="">
      <xdr:nvSpPr>
        <xdr:cNvPr id="301" name="フローチャート: 判断 300"/>
        <xdr:cNvSpPr/>
      </xdr:nvSpPr>
      <xdr:spPr>
        <a:xfrm>
          <a:off x="1079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50981</xdr:rowOff>
    </xdr:from>
    <xdr:to>
      <xdr:col>24</xdr:col>
      <xdr:colOff>114300</xdr:colOff>
      <xdr:row>83</xdr:row>
      <xdr:rowOff>152581</xdr:rowOff>
    </xdr:to>
    <xdr:sp macro="" textlink="">
      <xdr:nvSpPr>
        <xdr:cNvPr id="307" name="楕円 306"/>
        <xdr:cNvSpPr/>
      </xdr:nvSpPr>
      <xdr:spPr>
        <a:xfrm>
          <a:off x="4584700" y="1428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29408</xdr:rowOff>
    </xdr:from>
    <xdr:ext cx="405111" cy="259045"/>
    <xdr:sp macro="" textlink="">
      <xdr:nvSpPr>
        <xdr:cNvPr id="308" name="【公営住宅】&#10;有形固定資産減価償却率該当値テキスト"/>
        <xdr:cNvSpPr txBox="1"/>
      </xdr:nvSpPr>
      <xdr:spPr>
        <a:xfrm>
          <a:off x="4673600" y="1425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16692</xdr:rowOff>
    </xdr:from>
    <xdr:to>
      <xdr:col>20</xdr:col>
      <xdr:colOff>38100</xdr:colOff>
      <xdr:row>83</xdr:row>
      <xdr:rowOff>118292</xdr:rowOff>
    </xdr:to>
    <xdr:sp macro="" textlink="">
      <xdr:nvSpPr>
        <xdr:cNvPr id="309" name="楕円 308"/>
        <xdr:cNvSpPr/>
      </xdr:nvSpPr>
      <xdr:spPr>
        <a:xfrm>
          <a:off x="3746500" y="1424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67492</xdr:rowOff>
    </xdr:from>
    <xdr:to>
      <xdr:col>24</xdr:col>
      <xdr:colOff>63500</xdr:colOff>
      <xdr:row>83</xdr:row>
      <xdr:rowOff>101781</xdr:rowOff>
    </xdr:to>
    <xdr:cxnSp macro="">
      <xdr:nvCxnSpPr>
        <xdr:cNvPr id="310" name="直線コネクタ 309"/>
        <xdr:cNvCxnSpPr/>
      </xdr:nvCxnSpPr>
      <xdr:spPr>
        <a:xfrm>
          <a:off x="3797300" y="14297842"/>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157118</xdr:rowOff>
    </xdr:from>
    <xdr:to>
      <xdr:col>15</xdr:col>
      <xdr:colOff>101600</xdr:colOff>
      <xdr:row>83</xdr:row>
      <xdr:rowOff>87268</xdr:rowOff>
    </xdr:to>
    <xdr:sp macro="" textlink="">
      <xdr:nvSpPr>
        <xdr:cNvPr id="311" name="楕円 310"/>
        <xdr:cNvSpPr/>
      </xdr:nvSpPr>
      <xdr:spPr>
        <a:xfrm>
          <a:off x="2857500" y="1421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36468</xdr:rowOff>
    </xdr:from>
    <xdr:to>
      <xdr:col>19</xdr:col>
      <xdr:colOff>177800</xdr:colOff>
      <xdr:row>83</xdr:row>
      <xdr:rowOff>67492</xdr:rowOff>
    </xdr:to>
    <xdr:cxnSp macro="">
      <xdr:nvCxnSpPr>
        <xdr:cNvPr id="312" name="直線コネクタ 311"/>
        <xdr:cNvCxnSpPr/>
      </xdr:nvCxnSpPr>
      <xdr:spPr>
        <a:xfrm>
          <a:off x="2908300" y="14266818"/>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127726</xdr:rowOff>
    </xdr:from>
    <xdr:to>
      <xdr:col>10</xdr:col>
      <xdr:colOff>165100</xdr:colOff>
      <xdr:row>83</xdr:row>
      <xdr:rowOff>57876</xdr:rowOff>
    </xdr:to>
    <xdr:sp macro="" textlink="">
      <xdr:nvSpPr>
        <xdr:cNvPr id="313" name="楕円 312"/>
        <xdr:cNvSpPr/>
      </xdr:nvSpPr>
      <xdr:spPr>
        <a:xfrm>
          <a:off x="1968500" y="1418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7076</xdr:rowOff>
    </xdr:from>
    <xdr:to>
      <xdr:col>15</xdr:col>
      <xdr:colOff>50800</xdr:colOff>
      <xdr:row>83</xdr:row>
      <xdr:rowOff>36468</xdr:rowOff>
    </xdr:to>
    <xdr:cxnSp macro="">
      <xdr:nvCxnSpPr>
        <xdr:cNvPr id="314" name="直線コネクタ 313"/>
        <xdr:cNvCxnSpPr/>
      </xdr:nvCxnSpPr>
      <xdr:spPr>
        <a:xfrm>
          <a:off x="2019300" y="14237426"/>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109764</xdr:rowOff>
    </xdr:from>
    <xdr:to>
      <xdr:col>6</xdr:col>
      <xdr:colOff>38100</xdr:colOff>
      <xdr:row>83</xdr:row>
      <xdr:rowOff>39914</xdr:rowOff>
    </xdr:to>
    <xdr:sp macro="" textlink="">
      <xdr:nvSpPr>
        <xdr:cNvPr id="315" name="楕円 314"/>
        <xdr:cNvSpPr/>
      </xdr:nvSpPr>
      <xdr:spPr>
        <a:xfrm>
          <a:off x="1079500" y="1416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160564</xdr:rowOff>
    </xdr:from>
    <xdr:to>
      <xdr:col>10</xdr:col>
      <xdr:colOff>114300</xdr:colOff>
      <xdr:row>83</xdr:row>
      <xdr:rowOff>7076</xdr:rowOff>
    </xdr:to>
    <xdr:cxnSp macro="">
      <xdr:nvCxnSpPr>
        <xdr:cNvPr id="316" name="直線コネクタ 315"/>
        <xdr:cNvCxnSpPr/>
      </xdr:nvCxnSpPr>
      <xdr:spPr>
        <a:xfrm>
          <a:off x="1130300" y="14219464"/>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129013</xdr:rowOff>
    </xdr:from>
    <xdr:ext cx="405111" cy="259045"/>
    <xdr:sp macro="" textlink="">
      <xdr:nvSpPr>
        <xdr:cNvPr id="317" name="n_1aveValue【公営住宅】&#10;有形固定資産減価償却率"/>
        <xdr:cNvSpPr txBox="1"/>
      </xdr:nvSpPr>
      <xdr:spPr>
        <a:xfrm>
          <a:off x="3582044" y="1435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84200</xdr:rowOff>
    </xdr:from>
    <xdr:ext cx="405111" cy="259045"/>
    <xdr:sp macro="" textlink="">
      <xdr:nvSpPr>
        <xdr:cNvPr id="318" name="n_2aveValue【公営住宅】&#10;有形固定資産減価償却率"/>
        <xdr:cNvSpPr txBox="1"/>
      </xdr:nvSpPr>
      <xdr:spPr>
        <a:xfrm>
          <a:off x="2705744" y="1397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104520</xdr:rowOff>
    </xdr:from>
    <xdr:ext cx="405111" cy="259045"/>
    <xdr:sp macro="" textlink="">
      <xdr:nvSpPr>
        <xdr:cNvPr id="319" name="n_3aveValue【公営住宅】&#10;有形固定資産減価償却率"/>
        <xdr:cNvSpPr txBox="1"/>
      </xdr:nvSpPr>
      <xdr:spPr>
        <a:xfrm>
          <a:off x="1816744" y="1433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120848</xdr:rowOff>
    </xdr:from>
    <xdr:ext cx="405111" cy="259045"/>
    <xdr:sp macro="" textlink="">
      <xdr:nvSpPr>
        <xdr:cNvPr id="320" name="n_4aveValue【公営住宅】&#10;有形固定資産減価償却率"/>
        <xdr:cNvSpPr txBox="1"/>
      </xdr:nvSpPr>
      <xdr:spPr>
        <a:xfrm>
          <a:off x="9277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134819</xdr:rowOff>
    </xdr:from>
    <xdr:ext cx="405111" cy="259045"/>
    <xdr:sp macro="" textlink="">
      <xdr:nvSpPr>
        <xdr:cNvPr id="321" name="n_1mainValue【公営住宅】&#10;有形固定資産減価償却率"/>
        <xdr:cNvSpPr txBox="1"/>
      </xdr:nvSpPr>
      <xdr:spPr>
        <a:xfrm>
          <a:off x="3582044" y="14022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78395</xdr:rowOff>
    </xdr:from>
    <xdr:ext cx="405111" cy="259045"/>
    <xdr:sp macro="" textlink="">
      <xdr:nvSpPr>
        <xdr:cNvPr id="322" name="n_2mainValue【公営住宅】&#10;有形固定資産減価償却率"/>
        <xdr:cNvSpPr txBox="1"/>
      </xdr:nvSpPr>
      <xdr:spPr>
        <a:xfrm>
          <a:off x="2705744" y="14308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74403</xdr:rowOff>
    </xdr:from>
    <xdr:ext cx="405111" cy="259045"/>
    <xdr:sp macro="" textlink="">
      <xdr:nvSpPr>
        <xdr:cNvPr id="323" name="n_3mainValue【公営住宅】&#10;有形固定資産減価償却率"/>
        <xdr:cNvSpPr txBox="1"/>
      </xdr:nvSpPr>
      <xdr:spPr>
        <a:xfrm>
          <a:off x="1816744" y="1396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56441</xdr:rowOff>
    </xdr:from>
    <xdr:ext cx="405111" cy="259045"/>
    <xdr:sp macro="" textlink="">
      <xdr:nvSpPr>
        <xdr:cNvPr id="324" name="n_4mainValue【公営住宅】&#10;有形固定資産減価償却率"/>
        <xdr:cNvSpPr txBox="1"/>
      </xdr:nvSpPr>
      <xdr:spPr>
        <a:xfrm>
          <a:off x="927744" y="1394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5" name="直線コネクタ 334"/>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6" name="テキスト ボックス 335"/>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7" name="直線コネクタ 336"/>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8" name="テキスト ボックス 337"/>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9" name="直線コネクタ 338"/>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40" name="テキスト ボックス 339"/>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1" name="直線コネクタ 340"/>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2" name="テキスト ボックス 341"/>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168859</xdr:rowOff>
    </xdr:from>
    <xdr:to>
      <xdr:col>54</xdr:col>
      <xdr:colOff>189865</xdr:colOff>
      <xdr:row>86</xdr:row>
      <xdr:rowOff>35128</xdr:rowOff>
    </xdr:to>
    <xdr:cxnSp macro="">
      <xdr:nvCxnSpPr>
        <xdr:cNvPr id="346" name="直線コネクタ 345"/>
        <xdr:cNvCxnSpPr/>
      </xdr:nvCxnSpPr>
      <xdr:spPr>
        <a:xfrm flipV="1">
          <a:off x="10476865" y="13541959"/>
          <a:ext cx="0" cy="1237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7" name="【公営住宅】&#10;一人当たり面積最小値テキスト"/>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8" name="直線コネクタ 347"/>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115536</xdr:rowOff>
    </xdr:from>
    <xdr:ext cx="469744" cy="259045"/>
    <xdr:sp macro="" textlink="">
      <xdr:nvSpPr>
        <xdr:cNvPr id="349" name="【公営住宅】&#10;一人当たり面積最大値テキスト"/>
        <xdr:cNvSpPr txBox="1"/>
      </xdr:nvSpPr>
      <xdr:spPr>
        <a:xfrm>
          <a:off x="10515600" y="13317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168859</xdr:rowOff>
    </xdr:from>
    <xdr:to>
      <xdr:col>55</xdr:col>
      <xdr:colOff>88900</xdr:colOff>
      <xdr:row>78</xdr:row>
      <xdr:rowOff>168859</xdr:rowOff>
    </xdr:to>
    <xdr:cxnSp macro="">
      <xdr:nvCxnSpPr>
        <xdr:cNvPr id="350" name="直線コネクタ 349"/>
        <xdr:cNvCxnSpPr/>
      </xdr:nvCxnSpPr>
      <xdr:spPr>
        <a:xfrm>
          <a:off x="10388600" y="1354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37837</xdr:rowOff>
    </xdr:from>
    <xdr:ext cx="469744" cy="259045"/>
    <xdr:sp macro="" textlink="">
      <xdr:nvSpPr>
        <xdr:cNvPr id="351" name="【公営住宅】&#10;一人当たり面積平均値テキスト"/>
        <xdr:cNvSpPr txBox="1"/>
      </xdr:nvSpPr>
      <xdr:spPr>
        <a:xfrm>
          <a:off x="10515600" y="14439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14960</xdr:rowOff>
    </xdr:from>
    <xdr:to>
      <xdr:col>55</xdr:col>
      <xdr:colOff>50800</xdr:colOff>
      <xdr:row>85</xdr:row>
      <xdr:rowOff>116560</xdr:rowOff>
    </xdr:to>
    <xdr:sp macro="" textlink="">
      <xdr:nvSpPr>
        <xdr:cNvPr id="352" name="フローチャート: 判断 351"/>
        <xdr:cNvSpPr/>
      </xdr:nvSpPr>
      <xdr:spPr>
        <a:xfrm>
          <a:off x="10426700" y="1458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20904</xdr:rowOff>
    </xdr:from>
    <xdr:to>
      <xdr:col>50</xdr:col>
      <xdr:colOff>165100</xdr:colOff>
      <xdr:row>85</xdr:row>
      <xdr:rowOff>122504</xdr:rowOff>
    </xdr:to>
    <xdr:sp macro="" textlink="">
      <xdr:nvSpPr>
        <xdr:cNvPr id="353" name="フローチャート: 判断 352"/>
        <xdr:cNvSpPr/>
      </xdr:nvSpPr>
      <xdr:spPr>
        <a:xfrm>
          <a:off x="9588500" y="1459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35077</xdr:rowOff>
    </xdr:from>
    <xdr:to>
      <xdr:col>46</xdr:col>
      <xdr:colOff>38100</xdr:colOff>
      <xdr:row>85</xdr:row>
      <xdr:rowOff>136677</xdr:rowOff>
    </xdr:to>
    <xdr:sp macro="" textlink="">
      <xdr:nvSpPr>
        <xdr:cNvPr id="354" name="フローチャート: 判断 353"/>
        <xdr:cNvSpPr/>
      </xdr:nvSpPr>
      <xdr:spPr>
        <a:xfrm>
          <a:off x="8699500" y="146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17475</xdr:rowOff>
    </xdr:from>
    <xdr:to>
      <xdr:col>41</xdr:col>
      <xdr:colOff>101600</xdr:colOff>
      <xdr:row>85</xdr:row>
      <xdr:rowOff>119075</xdr:rowOff>
    </xdr:to>
    <xdr:sp macro="" textlink="">
      <xdr:nvSpPr>
        <xdr:cNvPr id="355" name="フローチャート: 判断 354"/>
        <xdr:cNvSpPr/>
      </xdr:nvSpPr>
      <xdr:spPr>
        <a:xfrm>
          <a:off x="7810500" y="1459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35534</xdr:rowOff>
    </xdr:from>
    <xdr:to>
      <xdr:col>36</xdr:col>
      <xdr:colOff>165100</xdr:colOff>
      <xdr:row>85</xdr:row>
      <xdr:rowOff>137134</xdr:rowOff>
    </xdr:to>
    <xdr:sp macro="" textlink="">
      <xdr:nvSpPr>
        <xdr:cNvPr id="356" name="フローチャート: 判断 355"/>
        <xdr:cNvSpPr/>
      </xdr:nvSpPr>
      <xdr:spPr>
        <a:xfrm>
          <a:off x="6921500" y="1460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100000</xdr:rowOff>
    </xdr:from>
    <xdr:to>
      <xdr:col>55</xdr:col>
      <xdr:colOff>50800</xdr:colOff>
      <xdr:row>86</xdr:row>
      <xdr:rowOff>30150</xdr:rowOff>
    </xdr:to>
    <xdr:sp macro="" textlink="">
      <xdr:nvSpPr>
        <xdr:cNvPr id="362" name="楕円 361"/>
        <xdr:cNvSpPr/>
      </xdr:nvSpPr>
      <xdr:spPr>
        <a:xfrm>
          <a:off x="10426700" y="1467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14927</xdr:rowOff>
    </xdr:from>
    <xdr:ext cx="469744" cy="259045"/>
    <xdr:sp macro="" textlink="">
      <xdr:nvSpPr>
        <xdr:cNvPr id="363" name="【公営住宅】&#10;一人当たり面積該当値テキスト"/>
        <xdr:cNvSpPr txBox="1"/>
      </xdr:nvSpPr>
      <xdr:spPr>
        <a:xfrm>
          <a:off x="10515600" y="14588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100915</xdr:rowOff>
    </xdr:from>
    <xdr:to>
      <xdr:col>50</xdr:col>
      <xdr:colOff>165100</xdr:colOff>
      <xdr:row>86</xdr:row>
      <xdr:rowOff>31065</xdr:rowOff>
    </xdr:to>
    <xdr:sp macro="" textlink="">
      <xdr:nvSpPr>
        <xdr:cNvPr id="364" name="楕円 363"/>
        <xdr:cNvSpPr/>
      </xdr:nvSpPr>
      <xdr:spPr>
        <a:xfrm>
          <a:off x="9588500" y="1467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150800</xdr:rowOff>
    </xdr:from>
    <xdr:to>
      <xdr:col>55</xdr:col>
      <xdr:colOff>0</xdr:colOff>
      <xdr:row>85</xdr:row>
      <xdr:rowOff>151715</xdr:rowOff>
    </xdr:to>
    <xdr:cxnSp macro="">
      <xdr:nvCxnSpPr>
        <xdr:cNvPr id="365" name="直線コネクタ 364"/>
        <xdr:cNvCxnSpPr/>
      </xdr:nvCxnSpPr>
      <xdr:spPr>
        <a:xfrm flipV="1">
          <a:off x="9639300" y="14724050"/>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101600</xdr:rowOff>
    </xdr:from>
    <xdr:to>
      <xdr:col>46</xdr:col>
      <xdr:colOff>38100</xdr:colOff>
      <xdr:row>86</xdr:row>
      <xdr:rowOff>31750</xdr:rowOff>
    </xdr:to>
    <xdr:sp macro="" textlink="">
      <xdr:nvSpPr>
        <xdr:cNvPr id="366" name="楕円 365"/>
        <xdr:cNvSpPr/>
      </xdr:nvSpPr>
      <xdr:spPr>
        <a:xfrm>
          <a:off x="8699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151715</xdr:rowOff>
    </xdr:from>
    <xdr:to>
      <xdr:col>50</xdr:col>
      <xdr:colOff>114300</xdr:colOff>
      <xdr:row>85</xdr:row>
      <xdr:rowOff>152400</xdr:rowOff>
    </xdr:to>
    <xdr:cxnSp macro="">
      <xdr:nvCxnSpPr>
        <xdr:cNvPr id="367" name="直線コネクタ 366"/>
        <xdr:cNvCxnSpPr/>
      </xdr:nvCxnSpPr>
      <xdr:spPr>
        <a:xfrm flipV="1">
          <a:off x="8750300" y="14724965"/>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102285</xdr:rowOff>
    </xdr:from>
    <xdr:to>
      <xdr:col>41</xdr:col>
      <xdr:colOff>101600</xdr:colOff>
      <xdr:row>86</xdr:row>
      <xdr:rowOff>32435</xdr:rowOff>
    </xdr:to>
    <xdr:sp macro="" textlink="">
      <xdr:nvSpPr>
        <xdr:cNvPr id="368" name="楕円 367"/>
        <xdr:cNvSpPr/>
      </xdr:nvSpPr>
      <xdr:spPr>
        <a:xfrm>
          <a:off x="7810500" y="1467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152400</xdr:rowOff>
    </xdr:from>
    <xdr:to>
      <xdr:col>45</xdr:col>
      <xdr:colOff>177800</xdr:colOff>
      <xdr:row>85</xdr:row>
      <xdr:rowOff>153085</xdr:rowOff>
    </xdr:to>
    <xdr:cxnSp macro="">
      <xdr:nvCxnSpPr>
        <xdr:cNvPr id="369" name="直線コネクタ 368"/>
        <xdr:cNvCxnSpPr/>
      </xdr:nvCxnSpPr>
      <xdr:spPr>
        <a:xfrm flipV="1">
          <a:off x="7861300" y="14725650"/>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101828</xdr:rowOff>
    </xdr:from>
    <xdr:to>
      <xdr:col>36</xdr:col>
      <xdr:colOff>165100</xdr:colOff>
      <xdr:row>86</xdr:row>
      <xdr:rowOff>31978</xdr:rowOff>
    </xdr:to>
    <xdr:sp macro="" textlink="">
      <xdr:nvSpPr>
        <xdr:cNvPr id="370" name="楕円 369"/>
        <xdr:cNvSpPr/>
      </xdr:nvSpPr>
      <xdr:spPr>
        <a:xfrm>
          <a:off x="6921500" y="1467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152628</xdr:rowOff>
    </xdr:from>
    <xdr:to>
      <xdr:col>41</xdr:col>
      <xdr:colOff>50800</xdr:colOff>
      <xdr:row>85</xdr:row>
      <xdr:rowOff>153085</xdr:rowOff>
    </xdr:to>
    <xdr:cxnSp macro="">
      <xdr:nvCxnSpPr>
        <xdr:cNvPr id="371" name="直線コネクタ 370"/>
        <xdr:cNvCxnSpPr/>
      </xdr:nvCxnSpPr>
      <xdr:spPr>
        <a:xfrm>
          <a:off x="6972300" y="14725878"/>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139031</xdr:rowOff>
    </xdr:from>
    <xdr:ext cx="469744" cy="259045"/>
    <xdr:sp macro="" textlink="">
      <xdr:nvSpPr>
        <xdr:cNvPr id="372" name="n_1aveValue【公営住宅】&#10;一人当たり面積"/>
        <xdr:cNvSpPr txBox="1"/>
      </xdr:nvSpPr>
      <xdr:spPr>
        <a:xfrm>
          <a:off x="9391727" y="1436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153204</xdr:rowOff>
    </xdr:from>
    <xdr:ext cx="469744" cy="259045"/>
    <xdr:sp macro="" textlink="">
      <xdr:nvSpPr>
        <xdr:cNvPr id="373" name="n_2aveValue【公営住宅】&#10;一人当たり面積"/>
        <xdr:cNvSpPr txBox="1"/>
      </xdr:nvSpPr>
      <xdr:spPr>
        <a:xfrm>
          <a:off x="8515427" y="1438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135602</xdr:rowOff>
    </xdr:from>
    <xdr:ext cx="469744" cy="259045"/>
    <xdr:sp macro="" textlink="">
      <xdr:nvSpPr>
        <xdr:cNvPr id="374" name="n_3aveValue【公営住宅】&#10;一人当たり面積"/>
        <xdr:cNvSpPr txBox="1"/>
      </xdr:nvSpPr>
      <xdr:spPr>
        <a:xfrm>
          <a:off x="7626427" y="1436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153661</xdr:rowOff>
    </xdr:from>
    <xdr:ext cx="469744" cy="259045"/>
    <xdr:sp macro="" textlink="">
      <xdr:nvSpPr>
        <xdr:cNvPr id="375" name="n_4aveValue【公営住宅】&#10;一人当たり面積"/>
        <xdr:cNvSpPr txBox="1"/>
      </xdr:nvSpPr>
      <xdr:spPr>
        <a:xfrm>
          <a:off x="6737427" y="1438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22192</xdr:rowOff>
    </xdr:from>
    <xdr:ext cx="469744" cy="259045"/>
    <xdr:sp macro="" textlink="">
      <xdr:nvSpPr>
        <xdr:cNvPr id="376" name="n_1mainValue【公営住宅】&#10;一人当たり面積"/>
        <xdr:cNvSpPr txBox="1"/>
      </xdr:nvSpPr>
      <xdr:spPr>
        <a:xfrm>
          <a:off x="9391727" y="14766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22877</xdr:rowOff>
    </xdr:from>
    <xdr:ext cx="469744" cy="259045"/>
    <xdr:sp macro="" textlink="">
      <xdr:nvSpPr>
        <xdr:cNvPr id="377" name="n_2mainValue【公営住宅】&#10;一人当たり面積"/>
        <xdr:cNvSpPr txBox="1"/>
      </xdr:nvSpPr>
      <xdr:spPr>
        <a:xfrm>
          <a:off x="85154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23562</xdr:rowOff>
    </xdr:from>
    <xdr:ext cx="469744" cy="259045"/>
    <xdr:sp macro="" textlink="">
      <xdr:nvSpPr>
        <xdr:cNvPr id="378" name="n_3mainValue【公営住宅】&#10;一人当たり面積"/>
        <xdr:cNvSpPr txBox="1"/>
      </xdr:nvSpPr>
      <xdr:spPr>
        <a:xfrm>
          <a:off x="7626427" y="14768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23105</xdr:rowOff>
    </xdr:from>
    <xdr:ext cx="469744" cy="259045"/>
    <xdr:sp macro="" textlink="">
      <xdr:nvSpPr>
        <xdr:cNvPr id="379" name="n_4mainValue【公営住宅】&#10;一人当たり面積"/>
        <xdr:cNvSpPr txBox="1"/>
      </xdr:nvSpPr>
      <xdr:spPr>
        <a:xfrm>
          <a:off x="6737427" y="1476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51707</xdr:rowOff>
    </xdr:from>
    <xdr:to>
      <xdr:col>85</xdr:col>
      <xdr:colOff>126364</xdr:colOff>
      <xdr:row>42</xdr:row>
      <xdr:rowOff>92528</xdr:rowOff>
    </xdr:to>
    <xdr:cxnSp macro="">
      <xdr:nvCxnSpPr>
        <xdr:cNvPr id="421" name="直線コネクタ 420"/>
        <xdr:cNvCxnSpPr/>
      </xdr:nvCxnSpPr>
      <xdr:spPr>
        <a:xfrm flipV="1">
          <a:off x="16318864" y="5881007"/>
          <a:ext cx="0" cy="141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2"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3" name="直線コネクタ 422"/>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169834</xdr:rowOff>
    </xdr:from>
    <xdr:ext cx="405111" cy="259045"/>
    <xdr:sp macro="" textlink="">
      <xdr:nvSpPr>
        <xdr:cNvPr id="424" name="【認定こども園・幼稚園・保育所】&#10;有形固定資産減価償却率最大値テキスト"/>
        <xdr:cNvSpPr txBox="1"/>
      </xdr:nvSpPr>
      <xdr:spPr>
        <a:xfrm>
          <a:off x="16357600" y="565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51707</xdr:rowOff>
    </xdr:from>
    <xdr:to>
      <xdr:col>86</xdr:col>
      <xdr:colOff>25400</xdr:colOff>
      <xdr:row>34</xdr:row>
      <xdr:rowOff>51707</xdr:rowOff>
    </xdr:to>
    <xdr:cxnSp macro="">
      <xdr:nvCxnSpPr>
        <xdr:cNvPr id="425" name="直線コネクタ 424"/>
        <xdr:cNvCxnSpPr/>
      </xdr:nvCxnSpPr>
      <xdr:spPr>
        <a:xfrm>
          <a:off x="16230600" y="588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141350</xdr:rowOff>
    </xdr:from>
    <xdr:ext cx="405111" cy="259045"/>
    <xdr:sp macro="" textlink="">
      <xdr:nvSpPr>
        <xdr:cNvPr id="426" name="【認定こども園・幼稚園・保育所】&#10;有形固定資産減価償却率平均値テキスト"/>
        <xdr:cNvSpPr txBox="1"/>
      </xdr:nvSpPr>
      <xdr:spPr>
        <a:xfrm>
          <a:off x="16357600" y="6313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118473</xdr:rowOff>
    </xdr:from>
    <xdr:to>
      <xdr:col>85</xdr:col>
      <xdr:colOff>177800</xdr:colOff>
      <xdr:row>38</xdr:row>
      <xdr:rowOff>48623</xdr:rowOff>
    </xdr:to>
    <xdr:sp macro="" textlink="">
      <xdr:nvSpPr>
        <xdr:cNvPr id="427" name="フローチャート: 判断 426"/>
        <xdr:cNvSpPr/>
      </xdr:nvSpPr>
      <xdr:spPr>
        <a:xfrm>
          <a:off x="16268700" y="646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156028</xdr:rowOff>
    </xdr:from>
    <xdr:to>
      <xdr:col>81</xdr:col>
      <xdr:colOff>101600</xdr:colOff>
      <xdr:row>38</xdr:row>
      <xdr:rowOff>86178</xdr:rowOff>
    </xdr:to>
    <xdr:sp macro="" textlink="">
      <xdr:nvSpPr>
        <xdr:cNvPr id="428" name="フローチャート: 判断 427"/>
        <xdr:cNvSpPr/>
      </xdr:nvSpPr>
      <xdr:spPr>
        <a:xfrm>
          <a:off x="154305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154396</xdr:rowOff>
    </xdr:from>
    <xdr:to>
      <xdr:col>76</xdr:col>
      <xdr:colOff>165100</xdr:colOff>
      <xdr:row>38</xdr:row>
      <xdr:rowOff>84545</xdr:rowOff>
    </xdr:to>
    <xdr:sp macro="" textlink="">
      <xdr:nvSpPr>
        <xdr:cNvPr id="429" name="フローチャート: 判断 428"/>
        <xdr:cNvSpPr/>
      </xdr:nvSpPr>
      <xdr:spPr>
        <a:xfrm>
          <a:off x="14541500" y="64980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17235</xdr:rowOff>
    </xdr:from>
    <xdr:to>
      <xdr:col>72</xdr:col>
      <xdr:colOff>38100</xdr:colOff>
      <xdr:row>38</xdr:row>
      <xdr:rowOff>118835</xdr:rowOff>
    </xdr:to>
    <xdr:sp macro="" textlink="">
      <xdr:nvSpPr>
        <xdr:cNvPr id="430" name="フローチャート: 判断 429"/>
        <xdr:cNvSpPr/>
      </xdr:nvSpPr>
      <xdr:spPr>
        <a:xfrm>
          <a:off x="13652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431" name="フローチャート: 判断 430"/>
        <xdr:cNvSpPr/>
      </xdr:nvSpPr>
      <xdr:spPr>
        <a:xfrm>
          <a:off x="12763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129903</xdr:rowOff>
    </xdr:from>
    <xdr:to>
      <xdr:col>85</xdr:col>
      <xdr:colOff>177800</xdr:colOff>
      <xdr:row>42</xdr:row>
      <xdr:rowOff>60053</xdr:rowOff>
    </xdr:to>
    <xdr:sp macro="" textlink="">
      <xdr:nvSpPr>
        <xdr:cNvPr id="437" name="楕円 436"/>
        <xdr:cNvSpPr/>
      </xdr:nvSpPr>
      <xdr:spPr>
        <a:xfrm>
          <a:off x="16268700" y="715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44830</xdr:rowOff>
    </xdr:from>
    <xdr:ext cx="405111" cy="259045"/>
    <xdr:sp macro="" textlink="">
      <xdr:nvSpPr>
        <xdr:cNvPr id="438" name="【認定こども園・幼稚園・保育所】&#10;有形固定資産減価償却率該当値テキスト"/>
        <xdr:cNvSpPr txBox="1"/>
      </xdr:nvSpPr>
      <xdr:spPr>
        <a:xfrm>
          <a:off x="16357600" y="7074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118473</xdr:rowOff>
    </xdr:from>
    <xdr:to>
      <xdr:col>81</xdr:col>
      <xdr:colOff>101600</xdr:colOff>
      <xdr:row>42</xdr:row>
      <xdr:rowOff>48623</xdr:rowOff>
    </xdr:to>
    <xdr:sp macro="" textlink="">
      <xdr:nvSpPr>
        <xdr:cNvPr id="439" name="楕円 438"/>
        <xdr:cNvSpPr/>
      </xdr:nvSpPr>
      <xdr:spPr>
        <a:xfrm>
          <a:off x="15430500" y="714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169273</xdr:rowOff>
    </xdr:from>
    <xdr:to>
      <xdr:col>85</xdr:col>
      <xdr:colOff>127000</xdr:colOff>
      <xdr:row>42</xdr:row>
      <xdr:rowOff>9253</xdr:rowOff>
    </xdr:to>
    <xdr:cxnSp macro="">
      <xdr:nvCxnSpPr>
        <xdr:cNvPr id="440" name="直線コネクタ 439"/>
        <xdr:cNvCxnSpPr/>
      </xdr:nvCxnSpPr>
      <xdr:spPr>
        <a:xfrm>
          <a:off x="15481300" y="7198723"/>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100512</xdr:rowOff>
    </xdr:from>
    <xdr:to>
      <xdr:col>76</xdr:col>
      <xdr:colOff>165100</xdr:colOff>
      <xdr:row>42</xdr:row>
      <xdr:rowOff>30662</xdr:rowOff>
    </xdr:to>
    <xdr:sp macro="" textlink="">
      <xdr:nvSpPr>
        <xdr:cNvPr id="441" name="楕円 440"/>
        <xdr:cNvSpPr/>
      </xdr:nvSpPr>
      <xdr:spPr>
        <a:xfrm>
          <a:off x="14541500" y="712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151312</xdr:rowOff>
    </xdr:from>
    <xdr:to>
      <xdr:col>81</xdr:col>
      <xdr:colOff>50800</xdr:colOff>
      <xdr:row>41</xdr:row>
      <xdr:rowOff>169273</xdr:rowOff>
    </xdr:to>
    <xdr:cxnSp macro="">
      <xdr:nvCxnSpPr>
        <xdr:cNvPr id="442" name="直線コネクタ 441"/>
        <xdr:cNvCxnSpPr/>
      </xdr:nvCxnSpPr>
      <xdr:spPr>
        <a:xfrm>
          <a:off x="14592300" y="7180762"/>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74385</xdr:rowOff>
    </xdr:from>
    <xdr:to>
      <xdr:col>72</xdr:col>
      <xdr:colOff>38100</xdr:colOff>
      <xdr:row>42</xdr:row>
      <xdr:rowOff>4535</xdr:rowOff>
    </xdr:to>
    <xdr:sp macro="" textlink="">
      <xdr:nvSpPr>
        <xdr:cNvPr id="443" name="楕円 442"/>
        <xdr:cNvSpPr/>
      </xdr:nvSpPr>
      <xdr:spPr>
        <a:xfrm>
          <a:off x="13652500" y="710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125185</xdr:rowOff>
    </xdr:from>
    <xdr:to>
      <xdr:col>76</xdr:col>
      <xdr:colOff>114300</xdr:colOff>
      <xdr:row>41</xdr:row>
      <xdr:rowOff>151312</xdr:rowOff>
    </xdr:to>
    <xdr:cxnSp macro="">
      <xdr:nvCxnSpPr>
        <xdr:cNvPr id="444" name="直線コネクタ 443"/>
        <xdr:cNvCxnSpPr/>
      </xdr:nvCxnSpPr>
      <xdr:spPr>
        <a:xfrm>
          <a:off x="13703300" y="7154635"/>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25400</xdr:rowOff>
    </xdr:from>
    <xdr:to>
      <xdr:col>67</xdr:col>
      <xdr:colOff>101600</xdr:colOff>
      <xdr:row>41</xdr:row>
      <xdr:rowOff>127000</xdr:rowOff>
    </xdr:to>
    <xdr:sp macro="" textlink="">
      <xdr:nvSpPr>
        <xdr:cNvPr id="445" name="楕円 444"/>
        <xdr:cNvSpPr/>
      </xdr:nvSpPr>
      <xdr:spPr>
        <a:xfrm>
          <a:off x="127635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76200</xdr:rowOff>
    </xdr:from>
    <xdr:to>
      <xdr:col>71</xdr:col>
      <xdr:colOff>177800</xdr:colOff>
      <xdr:row>41</xdr:row>
      <xdr:rowOff>125185</xdr:rowOff>
    </xdr:to>
    <xdr:cxnSp macro="">
      <xdr:nvCxnSpPr>
        <xdr:cNvPr id="446" name="直線コネクタ 445"/>
        <xdr:cNvCxnSpPr/>
      </xdr:nvCxnSpPr>
      <xdr:spPr>
        <a:xfrm>
          <a:off x="12814300" y="7105650"/>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102705</xdr:rowOff>
    </xdr:from>
    <xdr:ext cx="405111" cy="259045"/>
    <xdr:sp macro="" textlink="">
      <xdr:nvSpPr>
        <xdr:cNvPr id="447" name="n_1aveValue【認定こども園・幼稚園・保育所】&#10;有形固定資産減価償却率"/>
        <xdr:cNvSpPr txBox="1"/>
      </xdr:nvSpPr>
      <xdr:spPr>
        <a:xfrm>
          <a:off x="15266044" y="627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101073</xdr:rowOff>
    </xdr:from>
    <xdr:ext cx="405111" cy="259045"/>
    <xdr:sp macro="" textlink="">
      <xdr:nvSpPr>
        <xdr:cNvPr id="448" name="n_2aveValue【認定こども園・幼稚園・保育所】&#10;有形固定資産減価償却率"/>
        <xdr:cNvSpPr txBox="1"/>
      </xdr:nvSpPr>
      <xdr:spPr>
        <a:xfrm>
          <a:off x="14389744" y="627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135363</xdr:rowOff>
    </xdr:from>
    <xdr:ext cx="405111" cy="259045"/>
    <xdr:sp macro="" textlink="">
      <xdr:nvSpPr>
        <xdr:cNvPr id="449" name="n_3aveValue【認定こども園・幼稚園・保育所】&#10;有形固定資産減価償却率"/>
        <xdr:cNvSpPr txBox="1"/>
      </xdr:nvSpPr>
      <xdr:spPr>
        <a:xfrm>
          <a:off x="13500744" y="630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123933</xdr:rowOff>
    </xdr:from>
    <xdr:ext cx="405111" cy="259045"/>
    <xdr:sp macro="" textlink="">
      <xdr:nvSpPr>
        <xdr:cNvPr id="450" name="n_4aveValue【認定こども園・幼稚園・保育所】&#10;有形固定資産減価償却率"/>
        <xdr:cNvSpPr txBox="1"/>
      </xdr:nvSpPr>
      <xdr:spPr>
        <a:xfrm>
          <a:off x="12611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39750</xdr:rowOff>
    </xdr:from>
    <xdr:ext cx="405111" cy="259045"/>
    <xdr:sp macro="" textlink="">
      <xdr:nvSpPr>
        <xdr:cNvPr id="451" name="n_1mainValue【認定こども園・幼稚園・保育所】&#10;有形固定資産減価償却率"/>
        <xdr:cNvSpPr txBox="1"/>
      </xdr:nvSpPr>
      <xdr:spPr>
        <a:xfrm>
          <a:off x="15266044" y="7240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21789</xdr:rowOff>
    </xdr:from>
    <xdr:ext cx="405111" cy="259045"/>
    <xdr:sp macro="" textlink="">
      <xdr:nvSpPr>
        <xdr:cNvPr id="452" name="n_2mainValue【認定こども園・幼稚園・保育所】&#10;有形固定資産減価償却率"/>
        <xdr:cNvSpPr txBox="1"/>
      </xdr:nvSpPr>
      <xdr:spPr>
        <a:xfrm>
          <a:off x="14389744" y="7222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167112</xdr:rowOff>
    </xdr:from>
    <xdr:ext cx="405111" cy="259045"/>
    <xdr:sp macro="" textlink="">
      <xdr:nvSpPr>
        <xdr:cNvPr id="453" name="n_3mainValue【認定こども園・幼稚園・保育所】&#10;有形固定資産減価償却率"/>
        <xdr:cNvSpPr txBox="1"/>
      </xdr:nvSpPr>
      <xdr:spPr>
        <a:xfrm>
          <a:off x="13500744" y="719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118127</xdr:rowOff>
    </xdr:from>
    <xdr:ext cx="405111" cy="259045"/>
    <xdr:sp macro="" textlink="">
      <xdr:nvSpPr>
        <xdr:cNvPr id="454" name="n_4mainValue【認定こども園・幼稚園・保育所】&#10;有形固定資産減価償却率"/>
        <xdr:cNvSpPr txBox="1"/>
      </xdr:nvSpPr>
      <xdr:spPr>
        <a:xfrm>
          <a:off x="12611744" y="714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153924</xdr:rowOff>
    </xdr:from>
    <xdr:to>
      <xdr:col>116</xdr:col>
      <xdr:colOff>62864</xdr:colOff>
      <xdr:row>41</xdr:row>
      <xdr:rowOff>115062</xdr:rowOff>
    </xdr:to>
    <xdr:cxnSp macro="">
      <xdr:nvCxnSpPr>
        <xdr:cNvPr id="476" name="直線コネクタ 475"/>
        <xdr:cNvCxnSpPr/>
      </xdr:nvCxnSpPr>
      <xdr:spPr>
        <a:xfrm flipV="1">
          <a:off x="22160864" y="5983224"/>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7"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8" name="直線コネクタ 477"/>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100601</xdr:rowOff>
    </xdr:from>
    <xdr:ext cx="469744" cy="259045"/>
    <xdr:sp macro="" textlink="">
      <xdr:nvSpPr>
        <xdr:cNvPr id="479" name="【認定こども園・幼稚園・保育所】&#10;一人当たり面積最大値テキスト"/>
        <xdr:cNvSpPr txBox="1"/>
      </xdr:nvSpPr>
      <xdr:spPr>
        <a:xfrm>
          <a:off x="22199600" y="575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153924</xdr:rowOff>
    </xdr:from>
    <xdr:to>
      <xdr:col>116</xdr:col>
      <xdr:colOff>152400</xdr:colOff>
      <xdr:row>34</xdr:row>
      <xdr:rowOff>153924</xdr:rowOff>
    </xdr:to>
    <xdr:cxnSp macro="">
      <xdr:nvCxnSpPr>
        <xdr:cNvPr id="480" name="直線コネクタ 479"/>
        <xdr:cNvCxnSpPr/>
      </xdr:nvCxnSpPr>
      <xdr:spPr>
        <a:xfrm>
          <a:off x="22072600" y="598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146575</xdr:rowOff>
    </xdr:from>
    <xdr:ext cx="469744" cy="259045"/>
    <xdr:sp macro="" textlink="">
      <xdr:nvSpPr>
        <xdr:cNvPr id="481" name="【認定こども園・幼稚園・保育所】&#10;一人当たり面積平均値テキスト"/>
        <xdr:cNvSpPr txBox="1"/>
      </xdr:nvSpPr>
      <xdr:spPr>
        <a:xfrm>
          <a:off x="22199600" y="6661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123698</xdr:rowOff>
    </xdr:from>
    <xdr:to>
      <xdr:col>116</xdr:col>
      <xdr:colOff>114300</xdr:colOff>
      <xdr:row>40</xdr:row>
      <xdr:rowOff>53848</xdr:rowOff>
    </xdr:to>
    <xdr:sp macro="" textlink="">
      <xdr:nvSpPr>
        <xdr:cNvPr id="482" name="フローチャート: 判断 481"/>
        <xdr:cNvSpPr/>
      </xdr:nvSpPr>
      <xdr:spPr>
        <a:xfrm>
          <a:off x="22110700" y="681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137414</xdr:rowOff>
    </xdr:from>
    <xdr:to>
      <xdr:col>112</xdr:col>
      <xdr:colOff>38100</xdr:colOff>
      <xdr:row>40</xdr:row>
      <xdr:rowOff>67564</xdr:rowOff>
    </xdr:to>
    <xdr:sp macro="" textlink="">
      <xdr:nvSpPr>
        <xdr:cNvPr id="483" name="フローチャート: 判断 482"/>
        <xdr:cNvSpPr/>
      </xdr:nvSpPr>
      <xdr:spPr>
        <a:xfrm>
          <a:off x="21272500" y="682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135128</xdr:rowOff>
    </xdr:from>
    <xdr:to>
      <xdr:col>107</xdr:col>
      <xdr:colOff>101600</xdr:colOff>
      <xdr:row>40</xdr:row>
      <xdr:rowOff>65278</xdr:rowOff>
    </xdr:to>
    <xdr:sp macro="" textlink="">
      <xdr:nvSpPr>
        <xdr:cNvPr id="484" name="フローチャート: 判断 483"/>
        <xdr:cNvSpPr/>
      </xdr:nvSpPr>
      <xdr:spPr>
        <a:xfrm>
          <a:off x="20383500" y="682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93980</xdr:rowOff>
    </xdr:from>
    <xdr:to>
      <xdr:col>102</xdr:col>
      <xdr:colOff>165100</xdr:colOff>
      <xdr:row>40</xdr:row>
      <xdr:rowOff>24130</xdr:rowOff>
    </xdr:to>
    <xdr:sp macro="" textlink="">
      <xdr:nvSpPr>
        <xdr:cNvPr id="485" name="フローチャート: 判断 484"/>
        <xdr:cNvSpPr/>
      </xdr:nvSpPr>
      <xdr:spPr>
        <a:xfrm>
          <a:off x="19494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105410</xdr:rowOff>
    </xdr:from>
    <xdr:to>
      <xdr:col>98</xdr:col>
      <xdr:colOff>38100</xdr:colOff>
      <xdr:row>40</xdr:row>
      <xdr:rowOff>35560</xdr:rowOff>
    </xdr:to>
    <xdr:sp macro="" textlink="">
      <xdr:nvSpPr>
        <xdr:cNvPr id="486" name="フローチャート: 判断 485"/>
        <xdr:cNvSpPr/>
      </xdr:nvSpPr>
      <xdr:spPr>
        <a:xfrm>
          <a:off x="18605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89408</xdr:rowOff>
    </xdr:from>
    <xdr:to>
      <xdr:col>116</xdr:col>
      <xdr:colOff>114300</xdr:colOff>
      <xdr:row>41</xdr:row>
      <xdr:rowOff>19558</xdr:rowOff>
    </xdr:to>
    <xdr:sp macro="" textlink="">
      <xdr:nvSpPr>
        <xdr:cNvPr id="492" name="楕円 491"/>
        <xdr:cNvSpPr/>
      </xdr:nvSpPr>
      <xdr:spPr>
        <a:xfrm>
          <a:off x="22110700" y="694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67835</xdr:rowOff>
    </xdr:from>
    <xdr:ext cx="469744" cy="259045"/>
    <xdr:sp macro="" textlink="">
      <xdr:nvSpPr>
        <xdr:cNvPr id="493" name="【認定こども園・幼稚園・保育所】&#10;一人当たり面積該当値テキスト"/>
        <xdr:cNvSpPr txBox="1"/>
      </xdr:nvSpPr>
      <xdr:spPr>
        <a:xfrm>
          <a:off x="22199600" y="692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91694</xdr:rowOff>
    </xdr:from>
    <xdr:to>
      <xdr:col>112</xdr:col>
      <xdr:colOff>38100</xdr:colOff>
      <xdr:row>41</xdr:row>
      <xdr:rowOff>21844</xdr:rowOff>
    </xdr:to>
    <xdr:sp macro="" textlink="">
      <xdr:nvSpPr>
        <xdr:cNvPr id="494" name="楕円 493"/>
        <xdr:cNvSpPr/>
      </xdr:nvSpPr>
      <xdr:spPr>
        <a:xfrm>
          <a:off x="21272500" y="694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140208</xdr:rowOff>
    </xdr:from>
    <xdr:to>
      <xdr:col>116</xdr:col>
      <xdr:colOff>63500</xdr:colOff>
      <xdr:row>40</xdr:row>
      <xdr:rowOff>142494</xdr:rowOff>
    </xdr:to>
    <xdr:cxnSp macro="">
      <xdr:nvCxnSpPr>
        <xdr:cNvPr id="495" name="直線コネクタ 494"/>
        <xdr:cNvCxnSpPr/>
      </xdr:nvCxnSpPr>
      <xdr:spPr>
        <a:xfrm flipV="1">
          <a:off x="21323300" y="699820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103124</xdr:rowOff>
    </xdr:from>
    <xdr:to>
      <xdr:col>107</xdr:col>
      <xdr:colOff>101600</xdr:colOff>
      <xdr:row>41</xdr:row>
      <xdr:rowOff>33274</xdr:rowOff>
    </xdr:to>
    <xdr:sp macro="" textlink="">
      <xdr:nvSpPr>
        <xdr:cNvPr id="496" name="楕円 495"/>
        <xdr:cNvSpPr/>
      </xdr:nvSpPr>
      <xdr:spPr>
        <a:xfrm>
          <a:off x="20383500" y="696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142494</xdr:rowOff>
    </xdr:from>
    <xdr:to>
      <xdr:col>111</xdr:col>
      <xdr:colOff>177800</xdr:colOff>
      <xdr:row>40</xdr:row>
      <xdr:rowOff>153924</xdr:rowOff>
    </xdr:to>
    <xdr:cxnSp macro="">
      <xdr:nvCxnSpPr>
        <xdr:cNvPr id="497" name="直線コネクタ 496"/>
        <xdr:cNvCxnSpPr/>
      </xdr:nvCxnSpPr>
      <xdr:spPr>
        <a:xfrm flipV="1">
          <a:off x="20434300" y="700049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105410</xdr:rowOff>
    </xdr:from>
    <xdr:to>
      <xdr:col>102</xdr:col>
      <xdr:colOff>165100</xdr:colOff>
      <xdr:row>41</xdr:row>
      <xdr:rowOff>35560</xdr:rowOff>
    </xdr:to>
    <xdr:sp macro="" textlink="">
      <xdr:nvSpPr>
        <xdr:cNvPr id="498" name="楕円 497"/>
        <xdr:cNvSpPr/>
      </xdr:nvSpPr>
      <xdr:spPr>
        <a:xfrm>
          <a:off x="19494500" y="69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153924</xdr:rowOff>
    </xdr:from>
    <xdr:to>
      <xdr:col>107</xdr:col>
      <xdr:colOff>50800</xdr:colOff>
      <xdr:row>40</xdr:row>
      <xdr:rowOff>156210</xdr:rowOff>
    </xdr:to>
    <xdr:cxnSp macro="">
      <xdr:nvCxnSpPr>
        <xdr:cNvPr id="499" name="直線コネクタ 498"/>
        <xdr:cNvCxnSpPr/>
      </xdr:nvCxnSpPr>
      <xdr:spPr>
        <a:xfrm flipV="1">
          <a:off x="19545300" y="701192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107696</xdr:rowOff>
    </xdr:from>
    <xdr:to>
      <xdr:col>98</xdr:col>
      <xdr:colOff>38100</xdr:colOff>
      <xdr:row>41</xdr:row>
      <xdr:rowOff>37846</xdr:rowOff>
    </xdr:to>
    <xdr:sp macro="" textlink="">
      <xdr:nvSpPr>
        <xdr:cNvPr id="500" name="楕円 499"/>
        <xdr:cNvSpPr/>
      </xdr:nvSpPr>
      <xdr:spPr>
        <a:xfrm>
          <a:off x="18605500" y="696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156210</xdr:rowOff>
    </xdr:from>
    <xdr:to>
      <xdr:col>102</xdr:col>
      <xdr:colOff>114300</xdr:colOff>
      <xdr:row>40</xdr:row>
      <xdr:rowOff>158496</xdr:rowOff>
    </xdr:to>
    <xdr:cxnSp macro="">
      <xdr:nvCxnSpPr>
        <xdr:cNvPr id="501" name="直線コネクタ 500"/>
        <xdr:cNvCxnSpPr/>
      </xdr:nvCxnSpPr>
      <xdr:spPr>
        <a:xfrm flipV="1">
          <a:off x="18656300" y="701421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84091</xdr:rowOff>
    </xdr:from>
    <xdr:ext cx="469744" cy="259045"/>
    <xdr:sp macro="" textlink="">
      <xdr:nvSpPr>
        <xdr:cNvPr id="502" name="n_1aveValue【認定こども園・幼稚園・保育所】&#10;一人当たり面積"/>
        <xdr:cNvSpPr txBox="1"/>
      </xdr:nvSpPr>
      <xdr:spPr>
        <a:xfrm>
          <a:off x="21075727" y="659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81805</xdr:rowOff>
    </xdr:from>
    <xdr:ext cx="469744" cy="259045"/>
    <xdr:sp macro="" textlink="">
      <xdr:nvSpPr>
        <xdr:cNvPr id="503" name="n_2aveValue【認定こども園・幼稚園・保育所】&#10;一人当たり面積"/>
        <xdr:cNvSpPr txBox="1"/>
      </xdr:nvSpPr>
      <xdr:spPr>
        <a:xfrm>
          <a:off x="20199427" y="659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40657</xdr:rowOff>
    </xdr:from>
    <xdr:ext cx="469744" cy="259045"/>
    <xdr:sp macro="" textlink="">
      <xdr:nvSpPr>
        <xdr:cNvPr id="504" name="n_3aveValue【認定こども園・幼稚園・保育所】&#10;一人当たり面積"/>
        <xdr:cNvSpPr txBox="1"/>
      </xdr:nvSpPr>
      <xdr:spPr>
        <a:xfrm>
          <a:off x="19310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52087</xdr:rowOff>
    </xdr:from>
    <xdr:ext cx="469744" cy="259045"/>
    <xdr:sp macro="" textlink="">
      <xdr:nvSpPr>
        <xdr:cNvPr id="505" name="n_4aveValue【認定こども園・幼稚園・保育所】&#10;一人当たり面積"/>
        <xdr:cNvSpPr txBox="1"/>
      </xdr:nvSpPr>
      <xdr:spPr>
        <a:xfrm>
          <a:off x="184214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12971</xdr:rowOff>
    </xdr:from>
    <xdr:ext cx="469744" cy="259045"/>
    <xdr:sp macro="" textlink="">
      <xdr:nvSpPr>
        <xdr:cNvPr id="506" name="n_1mainValue【認定こども園・幼稚園・保育所】&#10;一人当たり面積"/>
        <xdr:cNvSpPr txBox="1"/>
      </xdr:nvSpPr>
      <xdr:spPr>
        <a:xfrm>
          <a:off x="21075727" y="704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24401</xdr:rowOff>
    </xdr:from>
    <xdr:ext cx="469744" cy="259045"/>
    <xdr:sp macro="" textlink="">
      <xdr:nvSpPr>
        <xdr:cNvPr id="507" name="n_2mainValue【認定こども園・幼稚園・保育所】&#10;一人当たり面積"/>
        <xdr:cNvSpPr txBox="1"/>
      </xdr:nvSpPr>
      <xdr:spPr>
        <a:xfrm>
          <a:off x="20199427" y="705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26687</xdr:rowOff>
    </xdr:from>
    <xdr:ext cx="469744" cy="259045"/>
    <xdr:sp macro="" textlink="">
      <xdr:nvSpPr>
        <xdr:cNvPr id="508" name="n_3mainValue【認定こども園・幼稚園・保育所】&#10;一人当たり面積"/>
        <xdr:cNvSpPr txBox="1"/>
      </xdr:nvSpPr>
      <xdr:spPr>
        <a:xfrm>
          <a:off x="19310427" y="705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28973</xdr:rowOff>
    </xdr:from>
    <xdr:ext cx="469744" cy="259045"/>
    <xdr:sp macro="" textlink="">
      <xdr:nvSpPr>
        <xdr:cNvPr id="509" name="n_4mainValue【認定こども園・幼稚園・保育所】&#10;一人当たり面積"/>
        <xdr:cNvSpPr txBox="1"/>
      </xdr:nvSpPr>
      <xdr:spPr>
        <a:xfrm>
          <a:off x="18421427" y="705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2" name="テキスト ボックス 521"/>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4" name="テキスト ボックス 52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6" name="テキスト ボックス 52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8" name="テキスト ボックス 52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0" name="テキスト ボックス 52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2" name="テキスト ボックス 531"/>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76200</xdr:rowOff>
    </xdr:from>
    <xdr:to>
      <xdr:col>85</xdr:col>
      <xdr:colOff>126364</xdr:colOff>
      <xdr:row>63</xdr:row>
      <xdr:rowOff>36195</xdr:rowOff>
    </xdr:to>
    <xdr:cxnSp macro="">
      <xdr:nvCxnSpPr>
        <xdr:cNvPr id="534" name="直線コネクタ 533"/>
        <xdr:cNvCxnSpPr/>
      </xdr:nvCxnSpPr>
      <xdr:spPr>
        <a:xfrm flipV="1">
          <a:off x="16318864" y="9677400"/>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40022</xdr:rowOff>
    </xdr:from>
    <xdr:ext cx="405111" cy="259045"/>
    <xdr:sp macro="" textlink="">
      <xdr:nvSpPr>
        <xdr:cNvPr id="535" name="【学校施設】&#10;有形固定資産減価償却率最小値テキスト"/>
        <xdr:cNvSpPr txBox="1"/>
      </xdr:nvSpPr>
      <xdr:spPr>
        <a:xfrm>
          <a:off x="16357600" y="1084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36195</xdr:rowOff>
    </xdr:from>
    <xdr:to>
      <xdr:col>86</xdr:col>
      <xdr:colOff>25400</xdr:colOff>
      <xdr:row>63</xdr:row>
      <xdr:rowOff>36195</xdr:rowOff>
    </xdr:to>
    <xdr:cxnSp macro="">
      <xdr:nvCxnSpPr>
        <xdr:cNvPr id="536" name="直線コネクタ 535"/>
        <xdr:cNvCxnSpPr/>
      </xdr:nvCxnSpPr>
      <xdr:spPr>
        <a:xfrm>
          <a:off x="16230600" y="1083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22877</xdr:rowOff>
    </xdr:from>
    <xdr:ext cx="405111" cy="259045"/>
    <xdr:sp macro="" textlink="">
      <xdr:nvSpPr>
        <xdr:cNvPr id="537" name="【学校施設】&#10;有形固定資産減価償却率最大値テキスト"/>
        <xdr:cNvSpPr txBox="1"/>
      </xdr:nvSpPr>
      <xdr:spPr>
        <a:xfrm>
          <a:off x="16357600" y="945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76200</xdr:rowOff>
    </xdr:from>
    <xdr:to>
      <xdr:col>86</xdr:col>
      <xdr:colOff>25400</xdr:colOff>
      <xdr:row>56</xdr:row>
      <xdr:rowOff>76200</xdr:rowOff>
    </xdr:to>
    <xdr:cxnSp macro="">
      <xdr:nvCxnSpPr>
        <xdr:cNvPr id="538" name="直線コネクタ 537"/>
        <xdr:cNvCxnSpPr/>
      </xdr:nvCxnSpPr>
      <xdr:spPr>
        <a:xfrm>
          <a:off x="16230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21607</xdr:rowOff>
    </xdr:from>
    <xdr:ext cx="405111" cy="259045"/>
    <xdr:sp macro="" textlink="">
      <xdr:nvSpPr>
        <xdr:cNvPr id="539" name="【学校施設】&#10;有形固定資産減価償却率平均値テキスト"/>
        <xdr:cNvSpPr txBox="1"/>
      </xdr:nvSpPr>
      <xdr:spPr>
        <a:xfrm>
          <a:off x="16357600" y="1013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170180</xdr:rowOff>
    </xdr:from>
    <xdr:to>
      <xdr:col>85</xdr:col>
      <xdr:colOff>177800</xdr:colOff>
      <xdr:row>60</xdr:row>
      <xdr:rowOff>100330</xdr:rowOff>
    </xdr:to>
    <xdr:sp macro="" textlink="">
      <xdr:nvSpPr>
        <xdr:cNvPr id="540" name="フローチャート: 判断 539"/>
        <xdr:cNvSpPr/>
      </xdr:nvSpPr>
      <xdr:spPr>
        <a:xfrm>
          <a:off x="16268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541" name="フローチャート: 判断 540"/>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149225</xdr:rowOff>
    </xdr:from>
    <xdr:to>
      <xdr:col>76</xdr:col>
      <xdr:colOff>165100</xdr:colOff>
      <xdr:row>60</xdr:row>
      <xdr:rowOff>79375</xdr:rowOff>
    </xdr:to>
    <xdr:sp macro="" textlink="">
      <xdr:nvSpPr>
        <xdr:cNvPr id="542" name="フローチャート: 判断 541"/>
        <xdr:cNvSpPr/>
      </xdr:nvSpPr>
      <xdr:spPr>
        <a:xfrm>
          <a:off x="14541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145415</xdr:rowOff>
    </xdr:from>
    <xdr:to>
      <xdr:col>72</xdr:col>
      <xdr:colOff>38100</xdr:colOff>
      <xdr:row>60</xdr:row>
      <xdr:rowOff>75565</xdr:rowOff>
    </xdr:to>
    <xdr:sp macro="" textlink="">
      <xdr:nvSpPr>
        <xdr:cNvPr id="543" name="フローチャート: 判断 542"/>
        <xdr:cNvSpPr/>
      </xdr:nvSpPr>
      <xdr:spPr>
        <a:xfrm>
          <a:off x="13652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137795</xdr:rowOff>
    </xdr:from>
    <xdr:to>
      <xdr:col>67</xdr:col>
      <xdr:colOff>101600</xdr:colOff>
      <xdr:row>60</xdr:row>
      <xdr:rowOff>67945</xdr:rowOff>
    </xdr:to>
    <xdr:sp macro="" textlink="">
      <xdr:nvSpPr>
        <xdr:cNvPr id="544" name="フローチャート: 判断 543"/>
        <xdr:cNvSpPr/>
      </xdr:nvSpPr>
      <xdr:spPr>
        <a:xfrm>
          <a:off x="12763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153035</xdr:rowOff>
    </xdr:from>
    <xdr:to>
      <xdr:col>85</xdr:col>
      <xdr:colOff>177800</xdr:colOff>
      <xdr:row>62</xdr:row>
      <xdr:rowOff>83185</xdr:rowOff>
    </xdr:to>
    <xdr:sp macro="" textlink="">
      <xdr:nvSpPr>
        <xdr:cNvPr id="550" name="楕円 549"/>
        <xdr:cNvSpPr/>
      </xdr:nvSpPr>
      <xdr:spPr>
        <a:xfrm>
          <a:off x="162687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131462</xdr:rowOff>
    </xdr:from>
    <xdr:ext cx="405111" cy="259045"/>
    <xdr:sp macro="" textlink="">
      <xdr:nvSpPr>
        <xdr:cNvPr id="551" name="【学校施設】&#10;有形固定資産減価償却率該当値テキスト"/>
        <xdr:cNvSpPr txBox="1"/>
      </xdr:nvSpPr>
      <xdr:spPr>
        <a:xfrm>
          <a:off x="16357600" y="10589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143510</xdr:rowOff>
    </xdr:from>
    <xdr:to>
      <xdr:col>81</xdr:col>
      <xdr:colOff>101600</xdr:colOff>
      <xdr:row>62</xdr:row>
      <xdr:rowOff>73660</xdr:rowOff>
    </xdr:to>
    <xdr:sp macro="" textlink="">
      <xdr:nvSpPr>
        <xdr:cNvPr id="552" name="楕円 551"/>
        <xdr:cNvSpPr/>
      </xdr:nvSpPr>
      <xdr:spPr>
        <a:xfrm>
          <a:off x="15430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22860</xdr:rowOff>
    </xdr:from>
    <xdr:to>
      <xdr:col>85</xdr:col>
      <xdr:colOff>127000</xdr:colOff>
      <xdr:row>62</xdr:row>
      <xdr:rowOff>32385</xdr:rowOff>
    </xdr:to>
    <xdr:cxnSp macro="">
      <xdr:nvCxnSpPr>
        <xdr:cNvPr id="553" name="直線コネクタ 552"/>
        <xdr:cNvCxnSpPr/>
      </xdr:nvCxnSpPr>
      <xdr:spPr>
        <a:xfrm>
          <a:off x="15481300" y="1065276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107315</xdr:rowOff>
    </xdr:from>
    <xdr:to>
      <xdr:col>76</xdr:col>
      <xdr:colOff>165100</xdr:colOff>
      <xdr:row>62</xdr:row>
      <xdr:rowOff>37465</xdr:rowOff>
    </xdr:to>
    <xdr:sp macro="" textlink="">
      <xdr:nvSpPr>
        <xdr:cNvPr id="554" name="楕円 553"/>
        <xdr:cNvSpPr/>
      </xdr:nvSpPr>
      <xdr:spPr>
        <a:xfrm>
          <a:off x="14541500" y="1056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158115</xdr:rowOff>
    </xdr:from>
    <xdr:to>
      <xdr:col>81</xdr:col>
      <xdr:colOff>50800</xdr:colOff>
      <xdr:row>62</xdr:row>
      <xdr:rowOff>22860</xdr:rowOff>
    </xdr:to>
    <xdr:cxnSp macro="">
      <xdr:nvCxnSpPr>
        <xdr:cNvPr id="555" name="直線コネクタ 554"/>
        <xdr:cNvCxnSpPr/>
      </xdr:nvCxnSpPr>
      <xdr:spPr>
        <a:xfrm>
          <a:off x="14592300" y="1061656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76835</xdr:rowOff>
    </xdr:from>
    <xdr:to>
      <xdr:col>72</xdr:col>
      <xdr:colOff>38100</xdr:colOff>
      <xdr:row>62</xdr:row>
      <xdr:rowOff>6985</xdr:rowOff>
    </xdr:to>
    <xdr:sp macro="" textlink="">
      <xdr:nvSpPr>
        <xdr:cNvPr id="556" name="楕円 555"/>
        <xdr:cNvSpPr/>
      </xdr:nvSpPr>
      <xdr:spPr>
        <a:xfrm>
          <a:off x="13652500" y="1053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127635</xdr:rowOff>
    </xdr:from>
    <xdr:to>
      <xdr:col>76</xdr:col>
      <xdr:colOff>114300</xdr:colOff>
      <xdr:row>61</xdr:row>
      <xdr:rowOff>158115</xdr:rowOff>
    </xdr:to>
    <xdr:cxnSp macro="">
      <xdr:nvCxnSpPr>
        <xdr:cNvPr id="557" name="直線コネクタ 556"/>
        <xdr:cNvCxnSpPr/>
      </xdr:nvCxnSpPr>
      <xdr:spPr>
        <a:xfrm>
          <a:off x="13703300" y="1058608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13970</xdr:rowOff>
    </xdr:from>
    <xdr:to>
      <xdr:col>67</xdr:col>
      <xdr:colOff>101600</xdr:colOff>
      <xdr:row>61</xdr:row>
      <xdr:rowOff>115570</xdr:rowOff>
    </xdr:to>
    <xdr:sp macro="" textlink="">
      <xdr:nvSpPr>
        <xdr:cNvPr id="558" name="楕円 557"/>
        <xdr:cNvSpPr/>
      </xdr:nvSpPr>
      <xdr:spPr>
        <a:xfrm>
          <a:off x="12763500" y="1047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64770</xdr:rowOff>
    </xdr:from>
    <xdr:to>
      <xdr:col>71</xdr:col>
      <xdr:colOff>177800</xdr:colOff>
      <xdr:row>61</xdr:row>
      <xdr:rowOff>127635</xdr:rowOff>
    </xdr:to>
    <xdr:cxnSp macro="">
      <xdr:nvCxnSpPr>
        <xdr:cNvPr id="559" name="直線コネクタ 558"/>
        <xdr:cNvCxnSpPr/>
      </xdr:nvCxnSpPr>
      <xdr:spPr>
        <a:xfrm>
          <a:off x="12814300" y="1052322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126382</xdr:rowOff>
    </xdr:from>
    <xdr:ext cx="405111" cy="259045"/>
    <xdr:sp macro="" textlink="">
      <xdr:nvSpPr>
        <xdr:cNvPr id="560" name="n_1aveValue【学校施設】&#10;有形固定資産減価償却率"/>
        <xdr:cNvSpPr txBox="1"/>
      </xdr:nvSpPr>
      <xdr:spPr>
        <a:xfrm>
          <a:off x="152660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95902</xdr:rowOff>
    </xdr:from>
    <xdr:ext cx="405111" cy="259045"/>
    <xdr:sp macro="" textlink="">
      <xdr:nvSpPr>
        <xdr:cNvPr id="561" name="n_2aveValue【学校施設】&#10;有形固定資産減価償却率"/>
        <xdr:cNvSpPr txBox="1"/>
      </xdr:nvSpPr>
      <xdr:spPr>
        <a:xfrm>
          <a:off x="14389744"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92092</xdr:rowOff>
    </xdr:from>
    <xdr:ext cx="405111" cy="259045"/>
    <xdr:sp macro="" textlink="">
      <xdr:nvSpPr>
        <xdr:cNvPr id="562" name="n_3aveValue【学校施設】&#10;有形固定資産減価償却率"/>
        <xdr:cNvSpPr txBox="1"/>
      </xdr:nvSpPr>
      <xdr:spPr>
        <a:xfrm>
          <a:off x="13500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84472</xdr:rowOff>
    </xdr:from>
    <xdr:ext cx="405111" cy="259045"/>
    <xdr:sp macro="" textlink="">
      <xdr:nvSpPr>
        <xdr:cNvPr id="563" name="n_4aveValue【学校施設】&#10;有形固定資産減価償却率"/>
        <xdr:cNvSpPr txBox="1"/>
      </xdr:nvSpPr>
      <xdr:spPr>
        <a:xfrm>
          <a:off x="126117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64787</xdr:rowOff>
    </xdr:from>
    <xdr:ext cx="405111" cy="259045"/>
    <xdr:sp macro="" textlink="">
      <xdr:nvSpPr>
        <xdr:cNvPr id="564" name="n_1mainValue【学校施設】&#10;有形固定資産減価償却率"/>
        <xdr:cNvSpPr txBox="1"/>
      </xdr:nvSpPr>
      <xdr:spPr>
        <a:xfrm>
          <a:off x="15266044"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28592</xdr:rowOff>
    </xdr:from>
    <xdr:ext cx="405111" cy="259045"/>
    <xdr:sp macro="" textlink="">
      <xdr:nvSpPr>
        <xdr:cNvPr id="565" name="n_2mainValue【学校施設】&#10;有形固定資産減価償却率"/>
        <xdr:cNvSpPr txBox="1"/>
      </xdr:nvSpPr>
      <xdr:spPr>
        <a:xfrm>
          <a:off x="14389744" y="1065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169562</xdr:rowOff>
    </xdr:from>
    <xdr:ext cx="405111" cy="259045"/>
    <xdr:sp macro="" textlink="">
      <xdr:nvSpPr>
        <xdr:cNvPr id="566" name="n_3mainValue【学校施設】&#10;有形固定資産減価償却率"/>
        <xdr:cNvSpPr txBox="1"/>
      </xdr:nvSpPr>
      <xdr:spPr>
        <a:xfrm>
          <a:off x="13500744" y="10628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106697</xdr:rowOff>
    </xdr:from>
    <xdr:ext cx="405111" cy="259045"/>
    <xdr:sp macro="" textlink="">
      <xdr:nvSpPr>
        <xdr:cNvPr id="567" name="n_4mainValue【学校施設】&#10;有形固定資産減価償却率"/>
        <xdr:cNvSpPr txBox="1"/>
      </xdr:nvSpPr>
      <xdr:spPr>
        <a:xfrm>
          <a:off x="12611744" y="1056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8" name="テキスト ボックス 57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9" name="直線コネクタ 57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0" name="テキスト ボックス 57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1" name="直線コネクタ 58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2" name="テキスト ボックス 58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3" name="直線コネクタ 58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4" name="テキスト ボックス 58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5" name="直線コネクタ 58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6" name="テキスト ボックス 58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112471</xdr:rowOff>
    </xdr:from>
    <xdr:to>
      <xdr:col>116</xdr:col>
      <xdr:colOff>62864</xdr:colOff>
      <xdr:row>64</xdr:row>
      <xdr:rowOff>32918</xdr:rowOff>
    </xdr:to>
    <xdr:cxnSp macro="">
      <xdr:nvCxnSpPr>
        <xdr:cNvPr id="590" name="直線コネクタ 589"/>
        <xdr:cNvCxnSpPr/>
      </xdr:nvCxnSpPr>
      <xdr:spPr>
        <a:xfrm flipV="1">
          <a:off x="22160864" y="9713671"/>
          <a:ext cx="0" cy="1292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36745</xdr:rowOff>
    </xdr:from>
    <xdr:ext cx="469744" cy="259045"/>
    <xdr:sp macro="" textlink="">
      <xdr:nvSpPr>
        <xdr:cNvPr id="591" name="【学校施設】&#10;一人当たり面積最小値テキスト"/>
        <xdr:cNvSpPr txBox="1"/>
      </xdr:nvSpPr>
      <xdr:spPr>
        <a:xfrm>
          <a:off x="22199600" y="1100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32918</xdr:rowOff>
    </xdr:from>
    <xdr:to>
      <xdr:col>116</xdr:col>
      <xdr:colOff>152400</xdr:colOff>
      <xdr:row>64</xdr:row>
      <xdr:rowOff>32918</xdr:rowOff>
    </xdr:to>
    <xdr:cxnSp macro="">
      <xdr:nvCxnSpPr>
        <xdr:cNvPr id="592" name="直線コネクタ 591"/>
        <xdr:cNvCxnSpPr/>
      </xdr:nvCxnSpPr>
      <xdr:spPr>
        <a:xfrm>
          <a:off x="22072600" y="1100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59148</xdr:rowOff>
    </xdr:from>
    <xdr:ext cx="469744" cy="259045"/>
    <xdr:sp macro="" textlink="">
      <xdr:nvSpPr>
        <xdr:cNvPr id="593" name="【学校施設】&#10;一人当たり面積最大値テキスト"/>
        <xdr:cNvSpPr txBox="1"/>
      </xdr:nvSpPr>
      <xdr:spPr>
        <a:xfrm>
          <a:off x="22199600" y="948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112471</xdr:rowOff>
    </xdr:from>
    <xdr:to>
      <xdr:col>116</xdr:col>
      <xdr:colOff>152400</xdr:colOff>
      <xdr:row>56</xdr:row>
      <xdr:rowOff>112471</xdr:rowOff>
    </xdr:to>
    <xdr:cxnSp macro="">
      <xdr:nvCxnSpPr>
        <xdr:cNvPr id="594" name="直線コネクタ 593"/>
        <xdr:cNvCxnSpPr/>
      </xdr:nvCxnSpPr>
      <xdr:spPr>
        <a:xfrm>
          <a:off x="22072600" y="9713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33240</xdr:rowOff>
    </xdr:from>
    <xdr:ext cx="469744" cy="259045"/>
    <xdr:sp macro="" textlink="">
      <xdr:nvSpPr>
        <xdr:cNvPr id="595" name="【学校施設】&#10;一人当たり面積平均値テキスト"/>
        <xdr:cNvSpPr txBox="1"/>
      </xdr:nvSpPr>
      <xdr:spPr>
        <a:xfrm>
          <a:off x="22199600" y="10663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54813</xdr:rowOff>
    </xdr:from>
    <xdr:to>
      <xdr:col>116</xdr:col>
      <xdr:colOff>114300</xdr:colOff>
      <xdr:row>62</xdr:row>
      <xdr:rowOff>156413</xdr:rowOff>
    </xdr:to>
    <xdr:sp macro="" textlink="">
      <xdr:nvSpPr>
        <xdr:cNvPr id="596" name="フローチャート: 判断 595"/>
        <xdr:cNvSpPr/>
      </xdr:nvSpPr>
      <xdr:spPr>
        <a:xfrm>
          <a:off x="22110700" y="106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67158</xdr:rowOff>
    </xdr:from>
    <xdr:to>
      <xdr:col>112</xdr:col>
      <xdr:colOff>38100</xdr:colOff>
      <xdr:row>62</xdr:row>
      <xdr:rowOff>168758</xdr:rowOff>
    </xdr:to>
    <xdr:sp macro="" textlink="">
      <xdr:nvSpPr>
        <xdr:cNvPr id="597" name="フローチャート: 判断 596"/>
        <xdr:cNvSpPr/>
      </xdr:nvSpPr>
      <xdr:spPr>
        <a:xfrm>
          <a:off x="21272500" y="1069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75387</xdr:rowOff>
    </xdr:from>
    <xdr:to>
      <xdr:col>107</xdr:col>
      <xdr:colOff>101600</xdr:colOff>
      <xdr:row>63</xdr:row>
      <xdr:rowOff>5537</xdr:rowOff>
    </xdr:to>
    <xdr:sp macro="" textlink="">
      <xdr:nvSpPr>
        <xdr:cNvPr id="598" name="フローチャート: 判断 597"/>
        <xdr:cNvSpPr/>
      </xdr:nvSpPr>
      <xdr:spPr>
        <a:xfrm>
          <a:off x="20383500" y="10705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77674</xdr:rowOff>
    </xdr:from>
    <xdr:to>
      <xdr:col>102</xdr:col>
      <xdr:colOff>165100</xdr:colOff>
      <xdr:row>63</xdr:row>
      <xdr:rowOff>7824</xdr:rowOff>
    </xdr:to>
    <xdr:sp macro="" textlink="">
      <xdr:nvSpPr>
        <xdr:cNvPr id="599" name="フローチャート: 判断 598"/>
        <xdr:cNvSpPr/>
      </xdr:nvSpPr>
      <xdr:spPr>
        <a:xfrm>
          <a:off x="19494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84531</xdr:rowOff>
    </xdr:from>
    <xdr:to>
      <xdr:col>98</xdr:col>
      <xdr:colOff>38100</xdr:colOff>
      <xdr:row>63</xdr:row>
      <xdr:rowOff>14681</xdr:rowOff>
    </xdr:to>
    <xdr:sp macro="" textlink="">
      <xdr:nvSpPr>
        <xdr:cNvPr id="600" name="フローチャート: 判断 599"/>
        <xdr:cNvSpPr/>
      </xdr:nvSpPr>
      <xdr:spPr>
        <a:xfrm>
          <a:off x="18605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119735</xdr:rowOff>
    </xdr:from>
    <xdr:to>
      <xdr:col>116</xdr:col>
      <xdr:colOff>114300</xdr:colOff>
      <xdr:row>62</xdr:row>
      <xdr:rowOff>49885</xdr:rowOff>
    </xdr:to>
    <xdr:sp macro="" textlink="">
      <xdr:nvSpPr>
        <xdr:cNvPr id="606" name="楕円 605"/>
        <xdr:cNvSpPr/>
      </xdr:nvSpPr>
      <xdr:spPr>
        <a:xfrm>
          <a:off x="22110700" y="1057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142612</xdr:rowOff>
    </xdr:from>
    <xdr:ext cx="469744" cy="259045"/>
    <xdr:sp macro="" textlink="">
      <xdr:nvSpPr>
        <xdr:cNvPr id="607" name="【学校施設】&#10;一人当たり面積該当値テキスト"/>
        <xdr:cNvSpPr txBox="1"/>
      </xdr:nvSpPr>
      <xdr:spPr>
        <a:xfrm>
          <a:off x="22199600" y="1042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126136</xdr:rowOff>
    </xdr:from>
    <xdr:to>
      <xdr:col>112</xdr:col>
      <xdr:colOff>38100</xdr:colOff>
      <xdr:row>62</xdr:row>
      <xdr:rowOff>56286</xdr:rowOff>
    </xdr:to>
    <xdr:sp macro="" textlink="">
      <xdr:nvSpPr>
        <xdr:cNvPr id="608" name="楕円 607"/>
        <xdr:cNvSpPr/>
      </xdr:nvSpPr>
      <xdr:spPr>
        <a:xfrm>
          <a:off x="21272500" y="1058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170535</xdr:rowOff>
    </xdr:from>
    <xdr:to>
      <xdr:col>116</xdr:col>
      <xdr:colOff>63500</xdr:colOff>
      <xdr:row>62</xdr:row>
      <xdr:rowOff>5486</xdr:rowOff>
    </xdr:to>
    <xdr:cxnSp macro="">
      <xdr:nvCxnSpPr>
        <xdr:cNvPr id="609" name="直線コネクタ 608"/>
        <xdr:cNvCxnSpPr/>
      </xdr:nvCxnSpPr>
      <xdr:spPr>
        <a:xfrm flipV="1">
          <a:off x="21323300" y="10628985"/>
          <a:ext cx="8382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139395</xdr:rowOff>
    </xdr:from>
    <xdr:to>
      <xdr:col>107</xdr:col>
      <xdr:colOff>101600</xdr:colOff>
      <xdr:row>62</xdr:row>
      <xdr:rowOff>69545</xdr:rowOff>
    </xdr:to>
    <xdr:sp macro="" textlink="">
      <xdr:nvSpPr>
        <xdr:cNvPr id="610" name="楕円 609"/>
        <xdr:cNvSpPr/>
      </xdr:nvSpPr>
      <xdr:spPr>
        <a:xfrm>
          <a:off x="20383500" y="1059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5486</xdr:rowOff>
    </xdr:from>
    <xdr:to>
      <xdr:col>111</xdr:col>
      <xdr:colOff>177800</xdr:colOff>
      <xdr:row>62</xdr:row>
      <xdr:rowOff>18745</xdr:rowOff>
    </xdr:to>
    <xdr:cxnSp macro="">
      <xdr:nvCxnSpPr>
        <xdr:cNvPr id="611" name="直線コネクタ 610"/>
        <xdr:cNvCxnSpPr/>
      </xdr:nvCxnSpPr>
      <xdr:spPr>
        <a:xfrm flipV="1">
          <a:off x="20434300" y="10635386"/>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154025</xdr:rowOff>
    </xdr:from>
    <xdr:to>
      <xdr:col>102</xdr:col>
      <xdr:colOff>165100</xdr:colOff>
      <xdr:row>62</xdr:row>
      <xdr:rowOff>84175</xdr:rowOff>
    </xdr:to>
    <xdr:sp macro="" textlink="">
      <xdr:nvSpPr>
        <xdr:cNvPr id="612" name="楕円 611"/>
        <xdr:cNvSpPr/>
      </xdr:nvSpPr>
      <xdr:spPr>
        <a:xfrm>
          <a:off x="19494500" y="1061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18745</xdr:rowOff>
    </xdr:from>
    <xdr:to>
      <xdr:col>107</xdr:col>
      <xdr:colOff>50800</xdr:colOff>
      <xdr:row>62</xdr:row>
      <xdr:rowOff>33375</xdr:rowOff>
    </xdr:to>
    <xdr:cxnSp macro="">
      <xdr:nvCxnSpPr>
        <xdr:cNvPr id="613" name="直線コネクタ 612"/>
        <xdr:cNvCxnSpPr/>
      </xdr:nvCxnSpPr>
      <xdr:spPr>
        <a:xfrm flipV="1">
          <a:off x="19545300" y="10648645"/>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33325</xdr:rowOff>
    </xdr:from>
    <xdr:to>
      <xdr:col>98</xdr:col>
      <xdr:colOff>38100</xdr:colOff>
      <xdr:row>62</xdr:row>
      <xdr:rowOff>134925</xdr:rowOff>
    </xdr:to>
    <xdr:sp macro="" textlink="">
      <xdr:nvSpPr>
        <xdr:cNvPr id="614" name="楕円 613"/>
        <xdr:cNvSpPr/>
      </xdr:nvSpPr>
      <xdr:spPr>
        <a:xfrm>
          <a:off x="18605500" y="106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33375</xdr:rowOff>
    </xdr:from>
    <xdr:to>
      <xdr:col>102</xdr:col>
      <xdr:colOff>114300</xdr:colOff>
      <xdr:row>62</xdr:row>
      <xdr:rowOff>84125</xdr:rowOff>
    </xdr:to>
    <xdr:cxnSp macro="">
      <xdr:nvCxnSpPr>
        <xdr:cNvPr id="615" name="直線コネクタ 614"/>
        <xdr:cNvCxnSpPr/>
      </xdr:nvCxnSpPr>
      <xdr:spPr>
        <a:xfrm flipV="1">
          <a:off x="18656300" y="10663275"/>
          <a:ext cx="889000" cy="50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159885</xdr:rowOff>
    </xdr:from>
    <xdr:ext cx="469744" cy="259045"/>
    <xdr:sp macro="" textlink="">
      <xdr:nvSpPr>
        <xdr:cNvPr id="616" name="n_1aveValue【学校施設】&#10;一人当たり面積"/>
        <xdr:cNvSpPr txBox="1"/>
      </xdr:nvSpPr>
      <xdr:spPr>
        <a:xfrm>
          <a:off x="21075727" y="10789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168114</xdr:rowOff>
    </xdr:from>
    <xdr:ext cx="469744" cy="259045"/>
    <xdr:sp macro="" textlink="">
      <xdr:nvSpPr>
        <xdr:cNvPr id="617" name="n_2aveValue【学校施設】&#10;一人当たり面積"/>
        <xdr:cNvSpPr txBox="1"/>
      </xdr:nvSpPr>
      <xdr:spPr>
        <a:xfrm>
          <a:off x="20199427" y="10798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170401</xdr:rowOff>
    </xdr:from>
    <xdr:ext cx="469744" cy="259045"/>
    <xdr:sp macro="" textlink="">
      <xdr:nvSpPr>
        <xdr:cNvPr id="618" name="n_3aveValue【学校施設】&#10;一人当たり面積"/>
        <xdr:cNvSpPr txBox="1"/>
      </xdr:nvSpPr>
      <xdr:spPr>
        <a:xfrm>
          <a:off x="19310427" y="1080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5808</xdr:rowOff>
    </xdr:from>
    <xdr:ext cx="469744" cy="259045"/>
    <xdr:sp macro="" textlink="">
      <xdr:nvSpPr>
        <xdr:cNvPr id="619" name="n_4aveValue【学校施設】&#10;一人当たり面積"/>
        <xdr:cNvSpPr txBox="1"/>
      </xdr:nvSpPr>
      <xdr:spPr>
        <a:xfrm>
          <a:off x="18421427" y="1080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72813</xdr:rowOff>
    </xdr:from>
    <xdr:ext cx="469744" cy="259045"/>
    <xdr:sp macro="" textlink="">
      <xdr:nvSpPr>
        <xdr:cNvPr id="620" name="n_1mainValue【学校施設】&#10;一人当たり面積"/>
        <xdr:cNvSpPr txBox="1"/>
      </xdr:nvSpPr>
      <xdr:spPr>
        <a:xfrm>
          <a:off x="21075727" y="10359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86072</xdr:rowOff>
    </xdr:from>
    <xdr:ext cx="469744" cy="259045"/>
    <xdr:sp macro="" textlink="">
      <xdr:nvSpPr>
        <xdr:cNvPr id="621" name="n_2mainValue【学校施設】&#10;一人当たり面積"/>
        <xdr:cNvSpPr txBox="1"/>
      </xdr:nvSpPr>
      <xdr:spPr>
        <a:xfrm>
          <a:off x="20199427" y="10373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100702</xdr:rowOff>
    </xdr:from>
    <xdr:ext cx="469744" cy="259045"/>
    <xdr:sp macro="" textlink="">
      <xdr:nvSpPr>
        <xdr:cNvPr id="622" name="n_3mainValue【学校施設】&#10;一人当たり面積"/>
        <xdr:cNvSpPr txBox="1"/>
      </xdr:nvSpPr>
      <xdr:spPr>
        <a:xfrm>
          <a:off x="19310427" y="10387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151452</xdr:rowOff>
    </xdr:from>
    <xdr:ext cx="469744" cy="259045"/>
    <xdr:sp macro="" textlink="">
      <xdr:nvSpPr>
        <xdr:cNvPr id="623" name="n_4mainValue【学校施設】&#10;一人当たり面積"/>
        <xdr:cNvSpPr txBox="1"/>
      </xdr:nvSpPr>
      <xdr:spPr>
        <a:xfrm>
          <a:off x="18421427" y="10438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2" name="正方形/長方形 63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3" name="正方形/長方形 63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4" name="正方形/長方形 63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5" name="正方形/長方形 63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6" name="正方形/長方形 63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7" name="正方形/長方形 63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8" name="正方形/長方形 63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9" name="正方形/長方形 63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1" name="直線コネクタ 6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2" name="テキスト ボックス 65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3" name="直線コネクタ 6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4" name="テキスト ボックス 6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5" name="直線コネクタ 6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6" name="テキスト ボックス 6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7" name="直線コネクタ 6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8" name="テキスト ボックス 6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9" name="直線コネクタ 6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0" name="テキスト ボックス 6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1" name="直線コネクタ 6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2" name="テキスト ボックス 66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109</xdr:row>
      <xdr:rowOff>35379</xdr:rowOff>
    </xdr:to>
    <xdr:cxnSp macro="">
      <xdr:nvCxnSpPr>
        <xdr:cNvPr id="665" name="直線コネクタ 664"/>
        <xdr:cNvCxnSpPr/>
      </xdr:nvCxnSpPr>
      <xdr:spPr>
        <a:xfrm flipV="1">
          <a:off x="16318864" y="1722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6"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7" name="直線コネクタ 66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340478" cy="259045"/>
    <xdr:sp macro="" textlink="">
      <xdr:nvSpPr>
        <xdr:cNvPr id="668" name="【公民館】&#10;有形固定資産減価償却率最大値テキスト"/>
        <xdr:cNvSpPr txBox="1"/>
      </xdr:nvSpPr>
      <xdr:spPr>
        <a:xfrm>
          <a:off x="16357600" y="1699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669" name="直線コネクタ 668"/>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93997</xdr:rowOff>
    </xdr:from>
    <xdr:ext cx="405111" cy="259045"/>
    <xdr:sp macro="" textlink="">
      <xdr:nvSpPr>
        <xdr:cNvPr id="670" name="【公民館】&#10;有形固定資産減価償却率平均値テキスト"/>
        <xdr:cNvSpPr txBox="1"/>
      </xdr:nvSpPr>
      <xdr:spPr>
        <a:xfrm>
          <a:off x="16357600" y="17924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71120</xdr:rowOff>
    </xdr:from>
    <xdr:to>
      <xdr:col>85</xdr:col>
      <xdr:colOff>177800</xdr:colOff>
      <xdr:row>106</xdr:row>
      <xdr:rowOff>1270</xdr:rowOff>
    </xdr:to>
    <xdr:sp macro="" textlink="">
      <xdr:nvSpPr>
        <xdr:cNvPr id="671" name="フローチャート: 判断 670"/>
        <xdr:cNvSpPr/>
      </xdr:nvSpPr>
      <xdr:spPr>
        <a:xfrm>
          <a:off x="162687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69487</xdr:rowOff>
    </xdr:from>
    <xdr:to>
      <xdr:col>81</xdr:col>
      <xdr:colOff>101600</xdr:colOff>
      <xdr:row>105</xdr:row>
      <xdr:rowOff>171087</xdr:rowOff>
    </xdr:to>
    <xdr:sp macro="" textlink="">
      <xdr:nvSpPr>
        <xdr:cNvPr id="672" name="フローチャート: 判断 671"/>
        <xdr:cNvSpPr/>
      </xdr:nvSpPr>
      <xdr:spPr>
        <a:xfrm>
          <a:off x="154305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56424</xdr:rowOff>
    </xdr:from>
    <xdr:to>
      <xdr:col>76</xdr:col>
      <xdr:colOff>165100</xdr:colOff>
      <xdr:row>105</xdr:row>
      <xdr:rowOff>158024</xdr:rowOff>
    </xdr:to>
    <xdr:sp macro="" textlink="">
      <xdr:nvSpPr>
        <xdr:cNvPr id="673" name="フローチャート: 判断 672"/>
        <xdr:cNvSpPr/>
      </xdr:nvSpPr>
      <xdr:spPr>
        <a:xfrm>
          <a:off x="14541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48261</xdr:rowOff>
    </xdr:from>
    <xdr:to>
      <xdr:col>72</xdr:col>
      <xdr:colOff>38100</xdr:colOff>
      <xdr:row>105</xdr:row>
      <xdr:rowOff>149861</xdr:rowOff>
    </xdr:to>
    <xdr:sp macro="" textlink="">
      <xdr:nvSpPr>
        <xdr:cNvPr id="674" name="フローチャート: 判断 673"/>
        <xdr:cNvSpPr/>
      </xdr:nvSpPr>
      <xdr:spPr>
        <a:xfrm>
          <a:off x="13652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13970</xdr:rowOff>
    </xdr:from>
    <xdr:to>
      <xdr:col>67</xdr:col>
      <xdr:colOff>101600</xdr:colOff>
      <xdr:row>105</xdr:row>
      <xdr:rowOff>115570</xdr:rowOff>
    </xdr:to>
    <xdr:sp macro="" textlink="">
      <xdr:nvSpPr>
        <xdr:cNvPr id="675" name="フローチャート: 判断 674"/>
        <xdr:cNvSpPr/>
      </xdr:nvSpPr>
      <xdr:spPr>
        <a:xfrm>
          <a:off x="1276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95613</xdr:rowOff>
    </xdr:from>
    <xdr:to>
      <xdr:col>85</xdr:col>
      <xdr:colOff>177800</xdr:colOff>
      <xdr:row>108</xdr:row>
      <xdr:rowOff>25763</xdr:rowOff>
    </xdr:to>
    <xdr:sp macro="" textlink="">
      <xdr:nvSpPr>
        <xdr:cNvPr id="681" name="楕円 680"/>
        <xdr:cNvSpPr/>
      </xdr:nvSpPr>
      <xdr:spPr>
        <a:xfrm>
          <a:off x="16268700" y="1844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74040</xdr:rowOff>
    </xdr:from>
    <xdr:ext cx="405111" cy="259045"/>
    <xdr:sp macro="" textlink="">
      <xdr:nvSpPr>
        <xdr:cNvPr id="682" name="【公民館】&#10;有形固定資産減価償却率該当値テキスト"/>
        <xdr:cNvSpPr txBox="1"/>
      </xdr:nvSpPr>
      <xdr:spPr>
        <a:xfrm>
          <a:off x="16357600" y="1841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111942</xdr:rowOff>
    </xdr:from>
    <xdr:to>
      <xdr:col>81</xdr:col>
      <xdr:colOff>101600</xdr:colOff>
      <xdr:row>108</xdr:row>
      <xdr:rowOff>42092</xdr:rowOff>
    </xdr:to>
    <xdr:sp macro="" textlink="">
      <xdr:nvSpPr>
        <xdr:cNvPr id="683" name="楕円 682"/>
        <xdr:cNvSpPr/>
      </xdr:nvSpPr>
      <xdr:spPr>
        <a:xfrm>
          <a:off x="15430500" y="1845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146413</xdr:rowOff>
    </xdr:from>
    <xdr:to>
      <xdr:col>85</xdr:col>
      <xdr:colOff>127000</xdr:colOff>
      <xdr:row>107</xdr:row>
      <xdr:rowOff>162742</xdr:rowOff>
    </xdr:to>
    <xdr:cxnSp macro="">
      <xdr:nvCxnSpPr>
        <xdr:cNvPr id="684" name="直線コネクタ 683"/>
        <xdr:cNvCxnSpPr/>
      </xdr:nvCxnSpPr>
      <xdr:spPr>
        <a:xfrm flipV="1">
          <a:off x="15481300" y="18491563"/>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100512</xdr:rowOff>
    </xdr:from>
    <xdr:to>
      <xdr:col>76</xdr:col>
      <xdr:colOff>165100</xdr:colOff>
      <xdr:row>108</xdr:row>
      <xdr:rowOff>30662</xdr:rowOff>
    </xdr:to>
    <xdr:sp macro="" textlink="">
      <xdr:nvSpPr>
        <xdr:cNvPr id="685" name="楕円 684"/>
        <xdr:cNvSpPr/>
      </xdr:nvSpPr>
      <xdr:spPr>
        <a:xfrm>
          <a:off x="14541500" y="1844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151312</xdr:rowOff>
    </xdr:from>
    <xdr:to>
      <xdr:col>81</xdr:col>
      <xdr:colOff>50800</xdr:colOff>
      <xdr:row>107</xdr:row>
      <xdr:rowOff>162742</xdr:rowOff>
    </xdr:to>
    <xdr:cxnSp macro="">
      <xdr:nvCxnSpPr>
        <xdr:cNvPr id="686" name="直線コネクタ 685"/>
        <xdr:cNvCxnSpPr/>
      </xdr:nvCxnSpPr>
      <xdr:spPr>
        <a:xfrm>
          <a:off x="14592300" y="1849646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82550</xdr:rowOff>
    </xdr:from>
    <xdr:to>
      <xdr:col>72</xdr:col>
      <xdr:colOff>38100</xdr:colOff>
      <xdr:row>108</xdr:row>
      <xdr:rowOff>12700</xdr:rowOff>
    </xdr:to>
    <xdr:sp macro="" textlink="">
      <xdr:nvSpPr>
        <xdr:cNvPr id="687" name="楕円 686"/>
        <xdr:cNvSpPr/>
      </xdr:nvSpPr>
      <xdr:spPr>
        <a:xfrm>
          <a:off x="13652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133350</xdr:rowOff>
    </xdr:from>
    <xdr:to>
      <xdr:col>76</xdr:col>
      <xdr:colOff>114300</xdr:colOff>
      <xdr:row>107</xdr:row>
      <xdr:rowOff>151312</xdr:rowOff>
    </xdr:to>
    <xdr:cxnSp macro="">
      <xdr:nvCxnSpPr>
        <xdr:cNvPr id="688" name="直線コネクタ 687"/>
        <xdr:cNvCxnSpPr/>
      </xdr:nvCxnSpPr>
      <xdr:spPr>
        <a:xfrm>
          <a:off x="13703300" y="18478500"/>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64588</xdr:rowOff>
    </xdr:from>
    <xdr:to>
      <xdr:col>67</xdr:col>
      <xdr:colOff>101600</xdr:colOff>
      <xdr:row>107</xdr:row>
      <xdr:rowOff>166188</xdr:rowOff>
    </xdr:to>
    <xdr:sp macro="" textlink="">
      <xdr:nvSpPr>
        <xdr:cNvPr id="689" name="楕円 688"/>
        <xdr:cNvSpPr/>
      </xdr:nvSpPr>
      <xdr:spPr>
        <a:xfrm>
          <a:off x="12763500" y="1840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115388</xdr:rowOff>
    </xdr:from>
    <xdr:to>
      <xdr:col>71</xdr:col>
      <xdr:colOff>177800</xdr:colOff>
      <xdr:row>107</xdr:row>
      <xdr:rowOff>133350</xdr:rowOff>
    </xdr:to>
    <xdr:cxnSp macro="">
      <xdr:nvCxnSpPr>
        <xdr:cNvPr id="690" name="直線コネクタ 689"/>
        <xdr:cNvCxnSpPr/>
      </xdr:nvCxnSpPr>
      <xdr:spPr>
        <a:xfrm>
          <a:off x="12814300" y="18460538"/>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16164</xdr:rowOff>
    </xdr:from>
    <xdr:ext cx="405111" cy="259045"/>
    <xdr:sp macro="" textlink="">
      <xdr:nvSpPr>
        <xdr:cNvPr id="691" name="n_1aveValue【公民館】&#10;有形固定資産減価償却率"/>
        <xdr:cNvSpPr txBox="1"/>
      </xdr:nvSpPr>
      <xdr:spPr>
        <a:xfrm>
          <a:off x="15266044" y="1784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3101</xdr:rowOff>
    </xdr:from>
    <xdr:ext cx="405111" cy="259045"/>
    <xdr:sp macro="" textlink="">
      <xdr:nvSpPr>
        <xdr:cNvPr id="692" name="n_2aveValue【公民館】&#10;有形固定資産減価償却率"/>
        <xdr:cNvSpPr txBox="1"/>
      </xdr:nvSpPr>
      <xdr:spPr>
        <a:xfrm>
          <a:off x="14389744" y="1783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166388</xdr:rowOff>
    </xdr:from>
    <xdr:ext cx="405111" cy="259045"/>
    <xdr:sp macro="" textlink="">
      <xdr:nvSpPr>
        <xdr:cNvPr id="693" name="n_3aveValue【公民館】&#10;有形固定資産減価償却率"/>
        <xdr:cNvSpPr txBox="1"/>
      </xdr:nvSpPr>
      <xdr:spPr>
        <a:xfrm>
          <a:off x="13500744" y="178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132097</xdr:rowOff>
    </xdr:from>
    <xdr:ext cx="405111" cy="259045"/>
    <xdr:sp macro="" textlink="">
      <xdr:nvSpPr>
        <xdr:cNvPr id="694" name="n_4aveValue【公民館】&#10;有形固定資産減価償却率"/>
        <xdr:cNvSpPr txBox="1"/>
      </xdr:nvSpPr>
      <xdr:spPr>
        <a:xfrm>
          <a:off x="12611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33219</xdr:rowOff>
    </xdr:from>
    <xdr:ext cx="405111" cy="259045"/>
    <xdr:sp macro="" textlink="">
      <xdr:nvSpPr>
        <xdr:cNvPr id="695" name="n_1mainValue【公民館】&#10;有形固定資産減価償却率"/>
        <xdr:cNvSpPr txBox="1"/>
      </xdr:nvSpPr>
      <xdr:spPr>
        <a:xfrm>
          <a:off x="15266044" y="18549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21789</xdr:rowOff>
    </xdr:from>
    <xdr:ext cx="405111" cy="259045"/>
    <xdr:sp macro="" textlink="">
      <xdr:nvSpPr>
        <xdr:cNvPr id="696" name="n_2mainValue【公民館】&#10;有形固定資産減価償却率"/>
        <xdr:cNvSpPr txBox="1"/>
      </xdr:nvSpPr>
      <xdr:spPr>
        <a:xfrm>
          <a:off x="14389744" y="18538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3827</xdr:rowOff>
    </xdr:from>
    <xdr:ext cx="405111" cy="259045"/>
    <xdr:sp macro="" textlink="">
      <xdr:nvSpPr>
        <xdr:cNvPr id="697" name="n_3mainValue【公民館】&#10;有形固定資産減価償却率"/>
        <xdr:cNvSpPr txBox="1"/>
      </xdr:nvSpPr>
      <xdr:spPr>
        <a:xfrm>
          <a:off x="13500744" y="185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157315</xdr:rowOff>
    </xdr:from>
    <xdr:ext cx="405111" cy="259045"/>
    <xdr:sp macro="" textlink="">
      <xdr:nvSpPr>
        <xdr:cNvPr id="698" name="n_4mainValue【公民館】&#10;有形固定資産減価償却率"/>
        <xdr:cNvSpPr txBox="1"/>
      </xdr:nvSpPr>
      <xdr:spPr>
        <a:xfrm>
          <a:off x="12611744" y="18502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9" name="直線コネクタ 70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0" name="テキスト ボックス 70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1" name="直線コネクタ 71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2" name="テキスト ボックス 71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3" name="直線コネクタ 71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4" name="テキスト ボックス 71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5" name="直線コネクタ 71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6" name="テキスト ボックス 71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7" name="直線コネクタ 71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8" name="テキスト ボックス 71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9" name="直線コネクタ 71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0" name="テキスト ボックス 71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1" name="直線コネクタ 7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2" name="テキスト ボックス 7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134982</xdr:rowOff>
    </xdr:from>
    <xdr:to>
      <xdr:col>116</xdr:col>
      <xdr:colOff>62864</xdr:colOff>
      <xdr:row>109</xdr:row>
      <xdr:rowOff>35379</xdr:rowOff>
    </xdr:to>
    <xdr:cxnSp macro="">
      <xdr:nvCxnSpPr>
        <xdr:cNvPr id="724" name="直線コネクタ 723"/>
        <xdr:cNvCxnSpPr/>
      </xdr:nvCxnSpPr>
      <xdr:spPr>
        <a:xfrm flipV="1">
          <a:off x="22160864" y="17279982"/>
          <a:ext cx="0" cy="144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725" name="【公民館】&#10;一人当たり面積最小値テキスト"/>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726" name="直線コネクタ 725"/>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81659</xdr:rowOff>
    </xdr:from>
    <xdr:ext cx="469744" cy="259045"/>
    <xdr:sp macro="" textlink="">
      <xdr:nvSpPr>
        <xdr:cNvPr id="727" name="【公民館】&#10;一人当たり面積最大値テキスト"/>
        <xdr:cNvSpPr txBox="1"/>
      </xdr:nvSpPr>
      <xdr:spPr>
        <a:xfrm>
          <a:off x="22199600" y="1705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134982</xdr:rowOff>
    </xdr:from>
    <xdr:to>
      <xdr:col>116</xdr:col>
      <xdr:colOff>152400</xdr:colOff>
      <xdr:row>100</xdr:row>
      <xdr:rowOff>134982</xdr:rowOff>
    </xdr:to>
    <xdr:cxnSp macro="">
      <xdr:nvCxnSpPr>
        <xdr:cNvPr id="728" name="直線コネクタ 727"/>
        <xdr:cNvCxnSpPr/>
      </xdr:nvCxnSpPr>
      <xdr:spPr>
        <a:xfrm>
          <a:off x="22072600" y="1727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59345</xdr:rowOff>
    </xdr:from>
    <xdr:ext cx="469744" cy="259045"/>
    <xdr:sp macro="" textlink="">
      <xdr:nvSpPr>
        <xdr:cNvPr id="729" name="【公民館】&#10;一人当たり面積平均値テキスト"/>
        <xdr:cNvSpPr txBox="1"/>
      </xdr:nvSpPr>
      <xdr:spPr>
        <a:xfrm>
          <a:off x="22199600" y="182330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80918</xdr:rowOff>
    </xdr:from>
    <xdr:to>
      <xdr:col>116</xdr:col>
      <xdr:colOff>114300</xdr:colOff>
      <xdr:row>107</xdr:row>
      <xdr:rowOff>11068</xdr:rowOff>
    </xdr:to>
    <xdr:sp macro="" textlink="">
      <xdr:nvSpPr>
        <xdr:cNvPr id="730" name="フローチャート: 判断 729"/>
        <xdr:cNvSpPr/>
      </xdr:nvSpPr>
      <xdr:spPr>
        <a:xfrm>
          <a:off x="22110700" y="1825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107043</xdr:rowOff>
    </xdr:from>
    <xdr:to>
      <xdr:col>112</xdr:col>
      <xdr:colOff>38100</xdr:colOff>
      <xdr:row>107</xdr:row>
      <xdr:rowOff>37193</xdr:rowOff>
    </xdr:to>
    <xdr:sp macro="" textlink="">
      <xdr:nvSpPr>
        <xdr:cNvPr id="731" name="フローチャート: 判断 730"/>
        <xdr:cNvSpPr/>
      </xdr:nvSpPr>
      <xdr:spPr>
        <a:xfrm>
          <a:off x="21272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103777</xdr:rowOff>
    </xdr:from>
    <xdr:to>
      <xdr:col>107</xdr:col>
      <xdr:colOff>101600</xdr:colOff>
      <xdr:row>107</xdr:row>
      <xdr:rowOff>33927</xdr:rowOff>
    </xdr:to>
    <xdr:sp macro="" textlink="">
      <xdr:nvSpPr>
        <xdr:cNvPr id="732" name="フローチャート: 判断 731"/>
        <xdr:cNvSpPr/>
      </xdr:nvSpPr>
      <xdr:spPr>
        <a:xfrm>
          <a:off x="20383500" y="1827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84182</xdr:rowOff>
    </xdr:from>
    <xdr:to>
      <xdr:col>102</xdr:col>
      <xdr:colOff>165100</xdr:colOff>
      <xdr:row>107</xdr:row>
      <xdr:rowOff>14332</xdr:rowOff>
    </xdr:to>
    <xdr:sp macro="" textlink="">
      <xdr:nvSpPr>
        <xdr:cNvPr id="733" name="フローチャート: 判断 732"/>
        <xdr:cNvSpPr/>
      </xdr:nvSpPr>
      <xdr:spPr>
        <a:xfrm>
          <a:off x="19494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147864</xdr:rowOff>
    </xdr:from>
    <xdr:to>
      <xdr:col>98</xdr:col>
      <xdr:colOff>38100</xdr:colOff>
      <xdr:row>106</xdr:row>
      <xdr:rowOff>78014</xdr:rowOff>
    </xdr:to>
    <xdr:sp macro="" textlink="">
      <xdr:nvSpPr>
        <xdr:cNvPr id="734" name="フローチャート: 判断 733"/>
        <xdr:cNvSpPr/>
      </xdr:nvSpPr>
      <xdr:spPr>
        <a:xfrm>
          <a:off x="18605500" y="181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5" name="テキスト ボックス 7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6" name="テキスト ボックス 7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7" name="テキスト ボックス 7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8" name="テキスト ボックス 7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9" name="テキスト ボックス 7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44994</xdr:rowOff>
    </xdr:from>
    <xdr:to>
      <xdr:col>116</xdr:col>
      <xdr:colOff>114300</xdr:colOff>
      <xdr:row>106</xdr:row>
      <xdr:rowOff>146594</xdr:rowOff>
    </xdr:to>
    <xdr:sp macro="" textlink="">
      <xdr:nvSpPr>
        <xdr:cNvPr id="740" name="楕円 739"/>
        <xdr:cNvSpPr/>
      </xdr:nvSpPr>
      <xdr:spPr>
        <a:xfrm>
          <a:off x="22110700" y="1821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67871</xdr:rowOff>
    </xdr:from>
    <xdr:ext cx="469744" cy="259045"/>
    <xdr:sp macro="" textlink="">
      <xdr:nvSpPr>
        <xdr:cNvPr id="741" name="【公民館】&#10;一人当たり面積該当値テキスト"/>
        <xdr:cNvSpPr txBox="1"/>
      </xdr:nvSpPr>
      <xdr:spPr>
        <a:xfrm>
          <a:off x="22199600" y="18070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51526</xdr:rowOff>
    </xdr:from>
    <xdr:to>
      <xdr:col>112</xdr:col>
      <xdr:colOff>38100</xdr:colOff>
      <xdr:row>106</xdr:row>
      <xdr:rowOff>153126</xdr:rowOff>
    </xdr:to>
    <xdr:sp macro="" textlink="">
      <xdr:nvSpPr>
        <xdr:cNvPr id="742" name="楕円 741"/>
        <xdr:cNvSpPr/>
      </xdr:nvSpPr>
      <xdr:spPr>
        <a:xfrm>
          <a:off x="21272500" y="1822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95794</xdr:rowOff>
    </xdr:from>
    <xdr:to>
      <xdr:col>116</xdr:col>
      <xdr:colOff>63500</xdr:colOff>
      <xdr:row>106</xdr:row>
      <xdr:rowOff>102326</xdr:rowOff>
    </xdr:to>
    <xdr:cxnSp macro="">
      <xdr:nvCxnSpPr>
        <xdr:cNvPr id="743" name="直線コネクタ 742"/>
        <xdr:cNvCxnSpPr/>
      </xdr:nvCxnSpPr>
      <xdr:spPr>
        <a:xfrm flipV="1">
          <a:off x="21323300" y="18269494"/>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61323</xdr:rowOff>
    </xdr:from>
    <xdr:to>
      <xdr:col>107</xdr:col>
      <xdr:colOff>101600</xdr:colOff>
      <xdr:row>106</xdr:row>
      <xdr:rowOff>162923</xdr:rowOff>
    </xdr:to>
    <xdr:sp macro="" textlink="">
      <xdr:nvSpPr>
        <xdr:cNvPr id="744" name="楕円 743"/>
        <xdr:cNvSpPr/>
      </xdr:nvSpPr>
      <xdr:spPr>
        <a:xfrm>
          <a:off x="20383500" y="1823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102326</xdr:rowOff>
    </xdr:from>
    <xdr:to>
      <xdr:col>111</xdr:col>
      <xdr:colOff>177800</xdr:colOff>
      <xdr:row>106</xdr:row>
      <xdr:rowOff>112123</xdr:rowOff>
    </xdr:to>
    <xdr:cxnSp macro="">
      <xdr:nvCxnSpPr>
        <xdr:cNvPr id="745" name="直線コネクタ 744"/>
        <xdr:cNvCxnSpPr/>
      </xdr:nvCxnSpPr>
      <xdr:spPr>
        <a:xfrm flipV="1">
          <a:off x="20434300" y="1827602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67855</xdr:rowOff>
    </xdr:from>
    <xdr:to>
      <xdr:col>102</xdr:col>
      <xdr:colOff>165100</xdr:colOff>
      <xdr:row>106</xdr:row>
      <xdr:rowOff>169455</xdr:rowOff>
    </xdr:to>
    <xdr:sp macro="" textlink="">
      <xdr:nvSpPr>
        <xdr:cNvPr id="746" name="楕円 745"/>
        <xdr:cNvSpPr/>
      </xdr:nvSpPr>
      <xdr:spPr>
        <a:xfrm>
          <a:off x="19494500" y="1824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112123</xdr:rowOff>
    </xdr:from>
    <xdr:to>
      <xdr:col>107</xdr:col>
      <xdr:colOff>50800</xdr:colOff>
      <xdr:row>106</xdr:row>
      <xdr:rowOff>118655</xdr:rowOff>
    </xdr:to>
    <xdr:cxnSp macro="">
      <xdr:nvCxnSpPr>
        <xdr:cNvPr id="747" name="直線コネクタ 746"/>
        <xdr:cNvCxnSpPr/>
      </xdr:nvCxnSpPr>
      <xdr:spPr>
        <a:xfrm flipV="1">
          <a:off x="19545300" y="18285823"/>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74386</xdr:rowOff>
    </xdr:from>
    <xdr:to>
      <xdr:col>98</xdr:col>
      <xdr:colOff>38100</xdr:colOff>
      <xdr:row>107</xdr:row>
      <xdr:rowOff>4536</xdr:rowOff>
    </xdr:to>
    <xdr:sp macro="" textlink="">
      <xdr:nvSpPr>
        <xdr:cNvPr id="748" name="楕円 747"/>
        <xdr:cNvSpPr/>
      </xdr:nvSpPr>
      <xdr:spPr>
        <a:xfrm>
          <a:off x="18605500" y="1824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118655</xdr:rowOff>
    </xdr:from>
    <xdr:to>
      <xdr:col>102</xdr:col>
      <xdr:colOff>114300</xdr:colOff>
      <xdr:row>106</xdr:row>
      <xdr:rowOff>125186</xdr:rowOff>
    </xdr:to>
    <xdr:cxnSp macro="">
      <xdr:nvCxnSpPr>
        <xdr:cNvPr id="749" name="直線コネクタ 748"/>
        <xdr:cNvCxnSpPr/>
      </xdr:nvCxnSpPr>
      <xdr:spPr>
        <a:xfrm flipV="1">
          <a:off x="18656300" y="18292355"/>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28320</xdr:rowOff>
    </xdr:from>
    <xdr:ext cx="469744" cy="259045"/>
    <xdr:sp macro="" textlink="">
      <xdr:nvSpPr>
        <xdr:cNvPr id="750" name="n_1aveValue【公民館】&#10;一人当たり面積"/>
        <xdr:cNvSpPr txBox="1"/>
      </xdr:nvSpPr>
      <xdr:spPr>
        <a:xfrm>
          <a:off x="210757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25054</xdr:rowOff>
    </xdr:from>
    <xdr:ext cx="469744" cy="259045"/>
    <xdr:sp macro="" textlink="">
      <xdr:nvSpPr>
        <xdr:cNvPr id="751" name="n_2aveValue【公民館】&#10;一人当たり面積"/>
        <xdr:cNvSpPr txBox="1"/>
      </xdr:nvSpPr>
      <xdr:spPr>
        <a:xfrm>
          <a:off x="20199427" y="1837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5459</xdr:rowOff>
    </xdr:from>
    <xdr:ext cx="469744" cy="259045"/>
    <xdr:sp macro="" textlink="">
      <xdr:nvSpPr>
        <xdr:cNvPr id="752" name="n_3aveValue【公民館】&#10;一人当たり面積"/>
        <xdr:cNvSpPr txBox="1"/>
      </xdr:nvSpPr>
      <xdr:spPr>
        <a:xfrm>
          <a:off x="19310427" y="183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94541</xdr:rowOff>
    </xdr:from>
    <xdr:ext cx="469744" cy="259045"/>
    <xdr:sp macro="" textlink="">
      <xdr:nvSpPr>
        <xdr:cNvPr id="753" name="n_4aveValue【公民館】&#10;一人当たり面積"/>
        <xdr:cNvSpPr txBox="1"/>
      </xdr:nvSpPr>
      <xdr:spPr>
        <a:xfrm>
          <a:off x="18421427" y="1792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169653</xdr:rowOff>
    </xdr:from>
    <xdr:ext cx="469744" cy="259045"/>
    <xdr:sp macro="" textlink="">
      <xdr:nvSpPr>
        <xdr:cNvPr id="754" name="n_1mainValue【公民館】&#10;一人当たり面積"/>
        <xdr:cNvSpPr txBox="1"/>
      </xdr:nvSpPr>
      <xdr:spPr>
        <a:xfrm>
          <a:off x="21075727" y="180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8000</xdr:rowOff>
    </xdr:from>
    <xdr:ext cx="469744" cy="259045"/>
    <xdr:sp macro="" textlink="">
      <xdr:nvSpPr>
        <xdr:cNvPr id="755" name="n_2mainValue【公民館】&#10;一人当たり面積"/>
        <xdr:cNvSpPr txBox="1"/>
      </xdr:nvSpPr>
      <xdr:spPr>
        <a:xfrm>
          <a:off x="20199427" y="1801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14532</xdr:rowOff>
    </xdr:from>
    <xdr:ext cx="469744" cy="259045"/>
    <xdr:sp macro="" textlink="">
      <xdr:nvSpPr>
        <xdr:cNvPr id="756" name="n_3mainValue【公民館】&#10;一人当たり面積"/>
        <xdr:cNvSpPr txBox="1"/>
      </xdr:nvSpPr>
      <xdr:spPr>
        <a:xfrm>
          <a:off x="19310427" y="18016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167113</xdr:rowOff>
    </xdr:from>
    <xdr:ext cx="469744" cy="259045"/>
    <xdr:sp macro="" textlink="">
      <xdr:nvSpPr>
        <xdr:cNvPr id="757" name="n_4mainValue【公民館】&#10;一人当たり面積"/>
        <xdr:cNvSpPr txBox="1"/>
      </xdr:nvSpPr>
      <xdr:spPr>
        <a:xfrm>
          <a:off x="18421427" y="1834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8" name="正方形/長方形 7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9" name="正方形/長方形 7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0" name="テキスト ボックス 7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類似団体と比較して特に有形固定資産減価償却率が高くなっている施設は保育所、学校施設、公民館である。主な要因として、人口増加を背景として昭和５０年代に整備した各施設の老朽化が進行していることが挙げられる。</a:t>
          </a:r>
          <a:r>
            <a:rPr kumimoji="1" lang="en-US" altLang="ja-JP" sz="1200">
              <a:solidFill>
                <a:schemeClr val="dk1"/>
              </a:solidFill>
              <a:effectLst/>
              <a:latin typeface="+mn-lt"/>
              <a:ea typeface="+mn-ea"/>
              <a:cs typeface="+mn-cs"/>
            </a:rPr>
            <a:t/>
          </a:r>
          <a:br>
            <a:rPr kumimoji="1" lang="en-US" altLang="ja-JP" sz="1200">
              <a:solidFill>
                <a:schemeClr val="dk1"/>
              </a:solidFill>
              <a:effectLst/>
              <a:latin typeface="+mn-lt"/>
              <a:ea typeface="+mn-ea"/>
              <a:cs typeface="+mn-cs"/>
            </a:rPr>
          </a:br>
          <a:r>
            <a:rPr kumimoji="1" lang="ja-JP" altLang="ja-JP" sz="1200">
              <a:solidFill>
                <a:schemeClr val="dk1"/>
              </a:solidFill>
              <a:effectLst/>
              <a:latin typeface="+mn-lt"/>
              <a:ea typeface="+mn-ea"/>
              <a:cs typeface="+mn-cs"/>
            </a:rPr>
            <a:t>学校施設につい</a:t>
          </a:r>
          <a:r>
            <a:rPr kumimoji="1" lang="ja-JP" altLang="en-US" sz="1200">
              <a:solidFill>
                <a:schemeClr val="dk1"/>
              </a:solidFill>
              <a:effectLst/>
              <a:latin typeface="+mn-lt"/>
              <a:ea typeface="+mn-ea"/>
              <a:cs typeface="+mn-cs"/>
            </a:rPr>
            <a:t>ては、各学校の校舎、体育館等の施設の</a:t>
          </a:r>
          <a:r>
            <a:rPr kumimoji="1" lang="ja-JP" altLang="ja-JP" sz="1200">
              <a:solidFill>
                <a:schemeClr val="dk1"/>
              </a:solidFill>
              <a:effectLst/>
              <a:latin typeface="+mn-lt"/>
              <a:ea typeface="+mn-ea"/>
              <a:cs typeface="+mn-cs"/>
            </a:rPr>
            <a:t>老朽化が進んでいることから、今後も活用する施設に</a:t>
          </a:r>
          <a:r>
            <a:rPr kumimoji="1" lang="ja-JP" altLang="en-US" sz="1200">
              <a:solidFill>
                <a:schemeClr val="dk1"/>
              </a:solidFill>
              <a:effectLst/>
              <a:latin typeface="+mn-lt"/>
              <a:ea typeface="+mn-ea"/>
              <a:cs typeface="+mn-cs"/>
            </a:rPr>
            <a:t>対して</a:t>
          </a:r>
          <a:r>
            <a:rPr kumimoji="1" lang="ja-JP" altLang="ja-JP" sz="1200">
              <a:solidFill>
                <a:schemeClr val="dk1"/>
              </a:solidFill>
              <a:effectLst/>
              <a:latin typeface="+mn-lt"/>
              <a:ea typeface="+mn-ea"/>
              <a:cs typeface="+mn-cs"/>
            </a:rPr>
            <a:t>適切な対策を行う必要がある。</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公民館については、令和２年度に旧中央公民館の除却を行ったことから、今後跡地の活用について検討していく必要がある。（数値への反映は令和２年度の財政状況資料集になります）</a:t>
          </a:r>
          <a:endParaRPr kumimoji="1" lang="en-US" altLang="ja-JP" sz="1200">
            <a:solidFill>
              <a:schemeClr val="dk1"/>
            </a:solidFill>
            <a:effectLst/>
            <a:latin typeface="+mn-lt"/>
            <a:ea typeface="+mn-ea"/>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埼玉県小川町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29,628
29,321
60.36
9,067,032
8,753,438
273,162
6,307,908
9,228,449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41.3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7620</xdr:rowOff>
    </xdr:from>
    <xdr:to>
      <xdr:col>24</xdr:col>
      <xdr:colOff>62865</xdr:colOff>
      <xdr:row>42</xdr:row>
      <xdr:rowOff>92528</xdr:rowOff>
    </xdr:to>
    <xdr:cxnSp macro="">
      <xdr:nvCxnSpPr>
        <xdr:cNvPr id="58" name="直線コネクタ 57"/>
        <xdr:cNvCxnSpPr/>
      </xdr:nvCxnSpPr>
      <xdr:spPr>
        <a:xfrm flipV="1">
          <a:off x="4634865" y="5836920"/>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125747</xdr:rowOff>
    </xdr:from>
    <xdr:ext cx="405111" cy="259045"/>
    <xdr:sp macro="" textlink="">
      <xdr:nvSpPr>
        <xdr:cNvPr id="61" name="【図書館】&#10;有形固定資産減価償却率最大値テキスト"/>
        <xdr:cNvSpPr txBox="1"/>
      </xdr:nvSpPr>
      <xdr:spPr>
        <a:xfrm>
          <a:off x="4673600"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7620</xdr:rowOff>
    </xdr:from>
    <xdr:to>
      <xdr:col>24</xdr:col>
      <xdr:colOff>152400</xdr:colOff>
      <xdr:row>34</xdr:row>
      <xdr:rowOff>7620</xdr:rowOff>
    </xdr:to>
    <xdr:cxnSp macro="">
      <xdr:nvCxnSpPr>
        <xdr:cNvPr id="62" name="直線コネクタ 61"/>
        <xdr:cNvCxnSpPr/>
      </xdr:nvCxnSpPr>
      <xdr:spPr>
        <a:xfrm>
          <a:off x="4546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561</xdr:rowOff>
    </xdr:from>
    <xdr:ext cx="405111" cy="259045"/>
    <xdr:sp macro="" textlink="">
      <xdr:nvSpPr>
        <xdr:cNvPr id="63" name="【図書館】&#10;有形固定資産減価償却率平均値テキスト"/>
        <xdr:cNvSpPr txBox="1"/>
      </xdr:nvSpPr>
      <xdr:spPr>
        <a:xfrm>
          <a:off x="4673600" y="63442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22134</xdr:rowOff>
    </xdr:from>
    <xdr:to>
      <xdr:col>24</xdr:col>
      <xdr:colOff>114300</xdr:colOff>
      <xdr:row>37</xdr:row>
      <xdr:rowOff>123734</xdr:rowOff>
    </xdr:to>
    <xdr:sp macro="" textlink="">
      <xdr:nvSpPr>
        <xdr:cNvPr id="64" name="フローチャート: 判断 63"/>
        <xdr:cNvSpPr/>
      </xdr:nvSpPr>
      <xdr:spPr>
        <a:xfrm>
          <a:off x="45847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10704</xdr:rowOff>
    </xdr:from>
    <xdr:to>
      <xdr:col>20</xdr:col>
      <xdr:colOff>38100</xdr:colOff>
      <xdr:row>37</xdr:row>
      <xdr:rowOff>112304</xdr:rowOff>
    </xdr:to>
    <xdr:sp macro="" textlink="">
      <xdr:nvSpPr>
        <xdr:cNvPr id="65" name="フローチャート: 判断 64"/>
        <xdr:cNvSpPr/>
      </xdr:nvSpPr>
      <xdr:spPr>
        <a:xfrm>
          <a:off x="3746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151130</xdr:rowOff>
    </xdr:from>
    <xdr:to>
      <xdr:col>15</xdr:col>
      <xdr:colOff>101600</xdr:colOff>
      <xdr:row>37</xdr:row>
      <xdr:rowOff>81280</xdr:rowOff>
    </xdr:to>
    <xdr:sp macro="" textlink="">
      <xdr:nvSpPr>
        <xdr:cNvPr id="66" name="フローチャート: 判断 65"/>
        <xdr:cNvSpPr/>
      </xdr:nvSpPr>
      <xdr:spPr>
        <a:xfrm>
          <a:off x="2857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120106</xdr:rowOff>
    </xdr:from>
    <xdr:to>
      <xdr:col>10</xdr:col>
      <xdr:colOff>165100</xdr:colOff>
      <xdr:row>37</xdr:row>
      <xdr:rowOff>50256</xdr:rowOff>
    </xdr:to>
    <xdr:sp macro="" textlink="">
      <xdr:nvSpPr>
        <xdr:cNvPr id="67" name="フローチャート: 判断 66"/>
        <xdr:cNvSpPr/>
      </xdr:nvSpPr>
      <xdr:spPr>
        <a:xfrm>
          <a:off x="1968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105410</xdr:rowOff>
    </xdr:from>
    <xdr:to>
      <xdr:col>6</xdr:col>
      <xdr:colOff>38100</xdr:colOff>
      <xdr:row>37</xdr:row>
      <xdr:rowOff>35560</xdr:rowOff>
    </xdr:to>
    <xdr:sp macro="" textlink="">
      <xdr:nvSpPr>
        <xdr:cNvPr id="68" name="フローチャート: 判断 67"/>
        <xdr:cNvSpPr/>
      </xdr:nvSpPr>
      <xdr:spPr>
        <a:xfrm>
          <a:off x="1079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25400</xdr:rowOff>
    </xdr:from>
    <xdr:to>
      <xdr:col>24</xdr:col>
      <xdr:colOff>114300</xdr:colOff>
      <xdr:row>36</xdr:row>
      <xdr:rowOff>127000</xdr:rowOff>
    </xdr:to>
    <xdr:sp macro="" textlink="">
      <xdr:nvSpPr>
        <xdr:cNvPr id="74" name="楕円 73"/>
        <xdr:cNvSpPr/>
      </xdr:nvSpPr>
      <xdr:spPr>
        <a:xfrm>
          <a:off x="45847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48277</xdr:rowOff>
    </xdr:from>
    <xdr:ext cx="405111" cy="259045"/>
    <xdr:sp macro="" textlink="">
      <xdr:nvSpPr>
        <xdr:cNvPr id="75" name="【図書館】&#10;有形固定資産減価償却率該当値テキスト"/>
        <xdr:cNvSpPr txBox="1"/>
      </xdr:nvSpPr>
      <xdr:spPr>
        <a:xfrm>
          <a:off x="4673600" y="60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164193</xdr:rowOff>
    </xdr:from>
    <xdr:to>
      <xdr:col>20</xdr:col>
      <xdr:colOff>38100</xdr:colOff>
      <xdr:row>36</xdr:row>
      <xdr:rowOff>94343</xdr:rowOff>
    </xdr:to>
    <xdr:sp macro="" textlink="">
      <xdr:nvSpPr>
        <xdr:cNvPr id="76" name="楕円 75"/>
        <xdr:cNvSpPr/>
      </xdr:nvSpPr>
      <xdr:spPr>
        <a:xfrm>
          <a:off x="3746500" y="616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43543</xdr:rowOff>
    </xdr:from>
    <xdr:to>
      <xdr:col>24</xdr:col>
      <xdr:colOff>63500</xdr:colOff>
      <xdr:row>36</xdr:row>
      <xdr:rowOff>76200</xdr:rowOff>
    </xdr:to>
    <xdr:cxnSp macro="">
      <xdr:nvCxnSpPr>
        <xdr:cNvPr id="77" name="直線コネクタ 76"/>
        <xdr:cNvCxnSpPr/>
      </xdr:nvCxnSpPr>
      <xdr:spPr>
        <a:xfrm>
          <a:off x="3797300" y="62157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131536</xdr:rowOff>
    </xdr:from>
    <xdr:to>
      <xdr:col>15</xdr:col>
      <xdr:colOff>101600</xdr:colOff>
      <xdr:row>36</xdr:row>
      <xdr:rowOff>61686</xdr:rowOff>
    </xdr:to>
    <xdr:sp macro="" textlink="">
      <xdr:nvSpPr>
        <xdr:cNvPr id="78" name="楕円 77"/>
        <xdr:cNvSpPr/>
      </xdr:nvSpPr>
      <xdr:spPr>
        <a:xfrm>
          <a:off x="2857500" y="613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10886</xdr:rowOff>
    </xdr:from>
    <xdr:to>
      <xdr:col>19</xdr:col>
      <xdr:colOff>177800</xdr:colOff>
      <xdr:row>36</xdr:row>
      <xdr:rowOff>43543</xdr:rowOff>
    </xdr:to>
    <xdr:cxnSp macro="">
      <xdr:nvCxnSpPr>
        <xdr:cNvPr id="79" name="直線コネクタ 78"/>
        <xdr:cNvCxnSpPr/>
      </xdr:nvCxnSpPr>
      <xdr:spPr>
        <a:xfrm>
          <a:off x="2908300" y="61830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98878</xdr:rowOff>
    </xdr:from>
    <xdr:to>
      <xdr:col>10</xdr:col>
      <xdr:colOff>165100</xdr:colOff>
      <xdr:row>36</xdr:row>
      <xdr:rowOff>29028</xdr:rowOff>
    </xdr:to>
    <xdr:sp macro="" textlink="">
      <xdr:nvSpPr>
        <xdr:cNvPr id="80" name="楕円 79"/>
        <xdr:cNvSpPr/>
      </xdr:nvSpPr>
      <xdr:spPr>
        <a:xfrm>
          <a:off x="1968500" y="609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149678</xdr:rowOff>
    </xdr:from>
    <xdr:to>
      <xdr:col>15</xdr:col>
      <xdr:colOff>50800</xdr:colOff>
      <xdr:row>36</xdr:row>
      <xdr:rowOff>10886</xdr:rowOff>
    </xdr:to>
    <xdr:cxnSp macro="">
      <xdr:nvCxnSpPr>
        <xdr:cNvPr id="81" name="直線コネクタ 80"/>
        <xdr:cNvCxnSpPr/>
      </xdr:nvCxnSpPr>
      <xdr:spPr>
        <a:xfrm>
          <a:off x="2019300" y="61504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66222</xdr:rowOff>
    </xdr:from>
    <xdr:to>
      <xdr:col>6</xdr:col>
      <xdr:colOff>38100</xdr:colOff>
      <xdr:row>35</xdr:row>
      <xdr:rowOff>167822</xdr:rowOff>
    </xdr:to>
    <xdr:sp macro="" textlink="">
      <xdr:nvSpPr>
        <xdr:cNvPr id="82" name="楕円 81"/>
        <xdr:cNvSpPr/>
      </xdr:nvSpPr>
      <xdr:spPr>
        <a:xfrm>
          <a:off x="1079500" y="606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117022</xdr:rowOff>
    </xdr:from>
    <xdr:to>
      <xdr:col>10</xdr:col>
      <xdr:colOff>114300</xdr:colOff>
      <xdr:row>35</xdr:row>
      <xdr:rowOff>149678</xdr:rowOff>
    </xdr:to>
    <xdr:cxnSp macro="">
      <xdr:nvCxnSpPr>
        <xdr:cNvPr id="83" name="直線コネクタ 82"/>
        <xdr:cNvCxnSpPr/>
      </xdr:nvCxnSpPr>
      <xdr:spPr>
        <a:xfrm>
          <a:off x="1130300" y="61177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103431</xdr:rowOff>
    </xdr:from>
    <xdr:ext cx="405111" cy="259045"/>
    <xdr:sp macro="" textlink="">
      <xdr:nvSpPr>
        <xdr:cNvPr id="84" name="n_1aveValue【図書館】&#10;有形固定資産減価償却率"/>
        <xdr:cNvSpPr txBox="1"/>
      </xdr:nvSpPr>
      <xdr:spPr>
        <a:xfrm>
          <a:off x="3582044"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72407</xdr:rowOff>
    </xdr:from>
    <xdr:ext cx="405111" cy="259045"/>
    <xdr:sp macro="" textlink="">
      <xdr:nvSpPr>
        <xdr:cNvPr id="85" name="n_2aveValue【図書館】&#10;有形固定資産減価償却率"/>
        <xdr:cNvSpPr txBox="1"/>
      </xdr:nvSpPr>
      <xdr:spPr>
        <a:xfrm>
          <a:off x="2705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41383</xdr:rowOff>
    </xdr:from>
    <xdr:ext cx="405111" cy="259045"/>
    <xdr:sp macro="" textlink="">
      <xdr:nvSpPr>
        <xdr:cNvPr id="86" name="n_3aveValue【図書館】&#10;有形固定資産減価償却率"/>
        <xdr:cNvSpPr txBox="1"/>
      </xdr:nvSpPr>
      <xdr:spPr>
        <a:xfrm>
          <a:off x="1816744" y="638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26687</xdr:rowOff>
    </xdr:from>
    <xdr:ext cx="405111" cy="259045"/>
    <xdr:sp macro="" textlink="">
      <xdr:nvSpPr>
        <xdr:cNvPr id="87" name="n_4aveValue【図書館】&#10;有形固定資産減価償却率"/>
        <xdr:cNvSpPr txBox="1"/>
      </xdr:nvSpPr>
      <xdr:spPr>
        <a:xfrm>
          <a:off x="927744"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110870</xdr:rowOff>
    </xdr:from>
    <xdr:ext cx="405111" cy="259045"/>
    <xdr:sp macro="" textlink="">
      <xdr:nvSpPr>
        <xdr:cNvPr id="88" name="n_1mainValue【図書館】&#10;有形固定資産減価償却率"/>
        <xdr:cNvSpPr txBox="1"/>
      </xdr:nvSpPr>
      <xdr:spPr>
        <a:xfrm>
          <a:off x="3582044" y="594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78213</xdr:rowOff>
    </xdr:from>
    <xdr:ext cx="405111" cy="259045"/>
    <xdr:sp macro="" textlink="">
      <xdr:nvSpPr>
        <xdr:cNvPr id="89" name="n_2mainValue【図書館】&#10;有形固定資産減価償却率"/>
        <xdr:cNvSpPr txBox="1"/>
      </xdr:nvSpPr>
      <xdr:spPr>
        <a:xfrm>
          <a:off x="2705744" y="590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45555</xdr:rowOff>
    </xdr:from>
    <xdr:ext cx="405111" cy="259045"/>
    <xdr:sp macro="" textlink="">
      <xdr:nvSpPr>
        <xdr:cNvPr id="90" name="n_3mainValue【図書館】&#10;有形固定資産減価償却率"/>
        <xdr:cNvSpPr txBox="1"/>
      </xdr:nvSpPr>
      <xdr:spPr>
        <a:xfrm>
          <a:off x="1816744" y="587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12899</xdr:rowOff>
    </xdr:from>
    <xdr:ext cx="405111" cy="259045"/>
    <xdr:sp macro="" textlink="">
      <xdr:nvSpPr>
        <xdr:cNvPr id="91" name="n_4mainValue【図書館】&#10;有形固定資産減価償却率"/>
        <xdr:cNvSpPr txBox="1"/>
      </xdr:nvSpPr>
      <xdr:spPr>
        <a:xfrm>
          <a:off x="927744" y="584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127635</xdr:rowOff>
    </xdr:from>
    <xdr:to>
      <xdr:col>54</xdr:col>
      <xdr:colOff>189865</xdr:colOff>
      <xdr:row>40</xdr:row>
      <xdr:rowOff>156210</xdr:rowOff>
    </xdr:to>
    <xdr:cxnSp macro="">
      <xdr:nvCxnSpPr>
        <xdr:cNvPr id="111" name="直線コネクタ 110"/>
        <xdr:cNvCxnSpPr/>
      </xdr:nvCxnSpPr>
      <xdr:spPr>
        <a:xfrm flipV="1">
          <a:off x="10476865" y="5785485"/>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160037</xdr:rowOff>
    </xdr:from>
    <xdr:ext cx="469744" cy="259045"/>
    <xdr:sp macro="" textlink="">
      <xdr:nvSpPr>
        <xdr:cNvPr id="112" name="【図書館】&#10;一人当たり面積最小値テキスト"/>
        <xdr:cNvSpPr txBox="1"/>
      </xdr:nvSpPr>
      <xdr:spPr>
        <a:xfrm>
          <a:off x="10515600"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156210</xdr:rowOff>
    </xdr:from>
    <xdr:to>
      <xdr:col>55</xdr:col>
      <xdr:colOff>88900</xdr:colOff>
      <xdr:row>40</xdr:row>
      <xdr:rowOff>156210</xdr:rowOff>
    </xdr:to>
    <xdr:cxnSp macro="">
      <xdr:nvCxnSpPr>
        <xdr:cNvPr id="113" name="直線コネクタ 112"/>
        <xdr:cNvCxnSpPr/>
      </xdr:nvCxnSpPr>
      <xdr:spPr>
        <a:xfrm>
          <a:off x="10388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74312</xdr:rowOff>
    </xdr:from>
    <xdr:ext cx="469744" cy="259045"/>
    <xdr:sp macro="" textlink="">
      <xdr:nvSpPr>
        <xdr:cNvPr id="114" name="【図書館】&#10;一人当たり面積最大値テキスト"/>
        <xdr:cNvSpPr txBox="1"/>
      </xdr:nvSpPr>
      <xdr:spPr>
        <a:xfrm>
          <a:off x="10515600" y="556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127635</xdr:rowOff>
    </xdr:from>
    <xdr:to>
      <xdr:col>55</xdr:col>
      <xdr:colOff>88900</xdr:colOff>
      <xdr:row>33</xdr:row>
      <xdr:rowOff>127635</xdr:rowOff>
    </xdr:to>
    <xdr:cxnSp macro="">
      <xdr:nvCxnSpPr>
        <xdr:cNvPr id="115" name="直線コネクタ 114"/>
        <xdr:cNvCxnSpPr/>
      </xdr:nvCxnSpPr>
      <xdr:spPr>
        <a:xfrm>
          <a:off x="10388600" y="578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112412</xdr:rowOff>
    </xdr:from>
    <xdr:ext cx="469744" cy="259045"/>
    <xdr:sp macro="" textlink="">
      <xdr:nvSpPr>
        <xdr:cNvPr id="116" name="【図書館】&#10;一人当たり面積平均値テキスト"/>
        <xdr:cNvSpPr txBox="1"/>
      </xdr:nvSpPr>
      <xdr:spPr>
        <a:xfrm>
          <a:off x="10515600" y="6627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133985</xdr:rowOff>
    </xdr:from>
    <xdr:to>
      <xdr:col>55</xdr:col>
      <xdr:colOff>50800</xdr:colOff>
      <xdr:row>39</xdr:row>
      <xdr:rowOff>64135</xdr:rowOff>
    </xdr:to>
    <xdr:sp macro="" textlink="">
      <xdr:nvSpPr>
        <xdr:cNvPr id="117" name="フローチャート: 判断 116"/>
        <xdr:cNvSpPr/>
      </xdr:nvSpPr>
      <xdr:spPr>
        <a:xfrm>
          <a:off x="104267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151130</xdr:rowOff>
    </xdr:from>
    <xdr:to>
      <xdr:col>50</xdr:col>
      <xdr:colOff>165100</xdr:colOff>
      <xdr:row>39</xdr:row>
      <xdr:rowOff>81280</xdr:rowOff>
    </xdr:to>
    <xdr:sp macro="" textlink="">
      <xdr:nvSpPr>
        <xdr:cNvPr id="118" name="フローチャート: 判断 117"/>
        <xdr:cNvSpPr/>
      </xdr:nvSpPr>
      <xdr:spPr>
        <a:xfrm>
          <a:off x="9588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156845</xdr:rowOff>
    </xdr:from>
    <xdr:to>
      <xdr:col>46</xdr:col>
      <xdr:colOff>38100</xdr:colOff>
      <xdr:row>39</xdr:row>
      <xdr:rowOff>86995</xdr:rowOff>
    </xdr:to>
    <xdr:sp macro="" textlink="">
      <xdr:nvSpPr>
        <xdr:cNvPr id="119" name="フローチャート: 判断 118"/>
        <xdr:cNvSpPr/>
      </xdr:nvSpPr>
      <xdr:spPr>
        <a:xfrm>
          <a:off x="86995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133985</xdr:rowOff>
    </xdr:from>
    <xdr:to>
      <xdr:col>41</xdr:col>
      <xdr:colOff>101600</xdr:colOff>
      <xdr:row>39</xdr:row>
      <xdr:rowOff>64135</xdr:rowOff>
    </xdr:to>
    <xdr:sp macro="" textlink="">
      <xdr:nvSpPr>
        <xdr:cNvPr id="120" name="フローチャート: 判断 119"/>
        <xdr:cNvSpPr/>
      </xdr:nvSpPr>
      <xdr:spPr>
        <a:xfrm>
          <a:off x="78105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2540</xdr:rowOff>
    </xdr:from>
    <xdr:to>
      <xdr:col>36</xdr:col>
      <xdr:colOff>165100</xdr:colOff>
      <xdr:row>39</xdr:row>
      <xdr:rowOff>104140</xdr:rowOff>
    </xdr:to>
    <xdr:sp macro="" textlink="">
      <xdr:nvSpPr>
        <xdr:cNvPr id="121" name="フローチャート: 判断 120"/>
        <xdr:cNvSpPr/>
      </xdr:nvSpPr>
      <xdr:spPr>
        <a:xfrm>
          <a:off x="6921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59690</xdr:rowOff>
    </xdr:from>
    <xdr:to>
      <xdr:col>55</xdr:col>
      <xdr:colOff>50800</xdr:colOff>
      <xdr:row>37</xdr:row>
      <xdr:rowOff>161290</xdr:rowOff>
    </xdr:to>
    <xdr:sp macro="" textlink="">
      <xdr:nvSpPr>
        <xdr:cNvPr id="127" name="楕円 126"/>
        <xdr:cNvSpPr/>
      </xdr:nvSpPr>
      <xdr:spPr>
        <a:xfrm>
          <a:off x="104267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82567</xdr:rowOff>
    </xdr:from>
    <xdr:ext cx="469744" cy="259045"/>
    <xdr:sp macro="" textlink="">
      <xdr:nvSpPr>
        <xdr:cNvPr id="128" name="【図書館】&#10;一人当たり面積該当値テキスト"/>
        <xdr:cNvSpPr txBox="1"/>
      </xdr:nvSpPr>
      <xdr:spPr>
        <a:xfrm>
          <a:off x="10515600"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71120</xdr:rowOff>
    </xdr:from>
    <xdr:to>
      <xdr:col>50</xdr:col>
      <xdr:colOff>165100</xdr:colOff>
      <xdr:row>38</xdr:row>
      <xdr:rowOff>1270</xdr:rowOff>
    </xdr:to>
    <xdr:sp macro="" textlink="">
      <xdr:nvSpPr>
        <xdr:cNvPr id="129" name="楕円 128"/>
        <xdr:cNvSpPr/>
      </xdr:nvSpPr>
      <xdr:spPr>
        <a:xfrm>
          <a:off x="9588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110490</xdr:rowOff>
    </xdr:from>
    <xdr:to>
      <xdr:col>55</xdr:col>
      <xdr:colOff>0</xdr:colOff>
      <xdr:row>37</xdr:row>
      <xdr:rowOff>121920</xdr:rowOff>
    </xdr:to>
    <xdr:cxnSp macro="">
      <xdr:nvCxnSpPr>
        <xdr:cNvPr id="130" name="直線コネクタ 129"/>
        <xdr:cNvCxnSpPr/>
      </xdr:nvCxnSpPr>
      <xdr:spPr>
        <a:xfrm flipV="1">
          <a:off x="9639300" y="645414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82550</xdr:rowOff>
    </xdr:from>
    <xdr:to>
      <xdr:col>46</xdr:col>
      <xdr:colOff>38100</xdr:colOff>
      <xdr:row>38</xdr:row>
      <xdr:rowOff>12700</xdr:rowOff>
    </xdr:to>
    <xdr:sp macro="" textlink="">
      <xdr:nvSpPr>
        <xdr:cNvPr id="131" name="楕円 130"/>
        <xdr:cNvSpPr/>
      </xdr:nvSpPr>
      <xdr:spPr>
        <a:xfrm>
          <a:off x="8699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121920</xdr:rowOff>
    </xdr:from>
    <xdr:to>
      <xdr:col>50</xdr:col>
      <xdr:colOff>114300</xdr:colOff>
      <xdr:row>37</xdr:row>
      <xdr:rowOff>133350</xdr:rowOff>
    </xdr:to>
    <xdr:cxnSp macro="">
      <xdr:nvCxnSpPr>
        <xdr:cNvPr id="132" name="直線コネクタ 131"/>
        <xdr:cNvCxnSpPr/>
      </xdr:nvCxnSpPr>
      <xdr:spPr>
        <a:xfrm flipV="1">
          <a:off x="8750300" y="64655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93980</xdr:rowOff>
    </xdr:from>
    <xdr:to>
      <xdr:col>41</xdr:col>
      <xdr:colOff>101600</xdr:colOff>
      <xdr:row>38</xdr:row>
      <xdr:rowOff>24130</xdr:rowOff>
    </xdr:to>
    <xdr:sp macro="" textlink="">
      <xdr:nvSpPr>
        <xdr:cNvPr id="133" name="楕円 132"/>
        <xdr:cNvSpPr/>
      </xdr:nvSpPr>
      <xdr:spPr>
        <a:xfrm>
          <a:off x="7810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133350</xdr:rowOff>
    </xdr:from>
    <xdr:to>
      <xdr:col>45</xdr:col>
      <xdr:colOff>177800</xdr:colOff>
      <xdr:row>37</xdr:row>
      <xdr:rowOff>144780</xdr:rowOff>
    </xdr:to>
    <xdr:cxnSp macro="">
      <xdr:nvCxnSpPr>
        <xdr:cNvPr id="134" name="直線コネクタ 133"/>
        <xdr:cNvCxnSpPr/>
      </xdr:nvCxnSpPr>
      <xdr:spPr>
        <a:xfrm flipV="1">
          <a:off x="7861300" y="64770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99695</xdr:rowOff>
    </xdr:from>
    <xdr:to>
      <xdr:col>36</xdr:col>
      <xdr:colOff>165100</xdr:colOff>
      <xdr:row>38</xdr:row>
      <xdr:rowOff>29845</xdr:rowOff>
    </xdr:to>
    <xdr:sp macro="" textlink="">
      <xdr:nvSpPr>
        <xdr:cNvPr id="135" name="楕円 134"/>
        <xdr:cNvSpPr/>
      </xdr:nvSpPr>
      <xdr:spPr>
        <a:xfrm>
          <a:off x="6921500"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144780</xdr:rowOff>
    </xdr:from>
    <xdr:to>
      <xdr:col>41</xdr:col>
      <xdr:colOff>50800</xdr:colOff>
      <xdr:row>37</xdr:row>
      <xdr:rowOff>150495</xdr:rowOff>
    </xdr:to>
    <xdr:cxnSp macro="">
      <xdr:nvCxnSpPr>
        <xdr:cNvPr id="136" name="直線コネクタ 135"/>
        <xdr:cNvCxnSpPr/>
      </xdr:nvCxnSpPr>
      <xdr:spPr>
        <a:xfrm flipV="1">
          <a:off x="6972300" y="64884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72407</xdr:rowOff>
    </xdr:from>
    <xdr:ext cx="469744" cy="259045"/>
    <xdr:sp macro="" textlink="">
      <xdr:nvSpPr>
        <xdr:cNvPr id="137" name="n_1aveValue【図書館】&#10;一人当たり面積"/>
        <xdr:cNvSpPr txBox="1"/>
      </xdr:nvSpPr>
      <xdr:spPr>
        <a:xfrm>
          <a:off x="9391727" y="675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78122</xdr:rowOff>
    </xdr:from>
    <xdr:ext cx="469744" cy="259045"/>
    <xdr:sp macro="" textlink="">
      <xdr:nvSpPr>
        <xdr:cNvPr id="138" name="n_2aveValue【図書館】&#10;一人当たり面積"/>
        <xdr:cNvSpPr txBox="1"/>
      </xdr:nvSpPr>
      <xdr:spPr>
        <a:xfrm>
          <a:off x="8515427" y="676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55262</xdr:rowOff>
    </xdr:from>
    <xdr:ext cx="469744" cy="259045"/>
    <xdr:sp macro="" textlink="">
      <xdr:nvSpPr>
        <xdr:cNvPr id="139" name="n_3aveValue【図書館】&#10;一人当たり面積"/>
        <xdr:cNvSpPr txBox="1"/>
      </xdr:nvSpPr>
      <xdr:spPr>
        <a:xfrm>
          <a:off x="7626427" y="674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95267</xdr:rowOff>
    </xdr:from>
    <xdr:ext cx="469744" cy="259045"/>
    <xdr:sp macro="" textlink="">
      <xdr:nvSpPr>
        <xdr:cNvPr id="140" name="n_4aveValue【図書館】&#10;一人当たり面積"/>
        <xdr:cNvSpPr txBox="1"/>
      </xdr:nvSpPr>
      <xdr:spPr>
        <a:xfrm>
          <a:off x="673742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17797</xdr:rowOff>
    </xdr:from>
    <xdr:ext cx="469744" cy="259045"/>
    <xdr:sp macro="" textlink="">
      <xdr:nvSpPr>
        <xdr:cNvPr id="141" name="n_1mainValue【図書館】&#10;一人当たり面積"/>
        <xdr:cNvSpPr txBox="1"/>
      </xdr:nvSpPr>
      <xdr:spPr>
        <a:xfrm>
          <a:off x="9391727" y="618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29227</xdr:rowOff>
    </xdr:from>
    <xdr:ext cx="469744" cy="259045"/>
    <xdr:sp macro="" textlink="">
      <xdr:nvSpPr>
        <xdr:cNvPr id="142" name="n_2mainValue【図書館】&#10;一人当たり面積"/>
        <xdr:cNvSpPr txBox="1"/>
      </xdr:nvSpPr>
      <xdr:spPr>
        <a:xfrm>
          <a:off x="8515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40657</xdr:rowOff>
    </xdr:from>
    <xdr:ext cx="469744" cy="259045"/>
    <xdr:sp macro="" textlink="">
      <xdr:nvSpPr>
        <xdr:cNvPr id="143" name="n_3mainValue【図書館】&#10;一人当たり面積"/>
        <xdr:cNvSpPr txBox="1"/>
      </xdr:nvSpPr>
      <xdr:spPr>
        <a:xfrm>
          <a:off x="7626427" y="621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46372</xdr:rowOff>
    </xdr:from>
    <xdr:ext cx="469744" cy="259045"/>
    <xdr:sp macro="" textlink="">
      <xdr:nvSpPr>
        <xdr:cNvPr id="144" name="n_4mainValue【図書館】&#10;一人当たり面積"/>
        <xdr:cNvSpPr txBox="1"/>
      </xdr:nvSpPr>
      <xdr:spPr>
        <a:xfrm>
          <a:off x="6737427" y="621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53" name="正方形/長方形 15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4" name="正方形/長方形 15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5" name="正方形/長方形 15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6" name="正方形/長方形 15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57" name="正方形/長方形 15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58" name="正方形/長方形 15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59" name="正方形/長方形 15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0" name="正方形/長方形 159"/>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61" name="正方形/長方形 1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2" name="正方形/長方形 16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3" name="正方形/長方形 16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4" name="正方形/長方形 16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5" name="正方形/長方形 16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6" name="正方形/長方形 16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7" name="正方形/長方形 16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8" name="正方形/長方形 167"/>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69" name="正方形/長方形 16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0" name="正方形/長方形 16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1" name="正方形/長方形 17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2" name="正方形/長方形 17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3" name="正方形/長方形 17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4" name="正方形/長方形 17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5" name="正方形/長方形 17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76" name="正方形/長方形 175"/>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77" name="正方形/長方形 1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78" name="正方形/長方形 1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79" name="正方形/長方形 1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0" name="正方形/長方形 1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1" name="正方形/長方形 1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2" name="正方形/長方形 1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3" name="正方形/長方形 1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4" name="正方形/長方形 18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85" name="テキスト ボックス 18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86" name="直線コネクタ 18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187" name="テキスト ボックス 18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188" name="直線コネクタ 18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189" name="テキスト ボックス 188"/>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190" name="直線コネクタ 18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191" name="テキスト ボックス 19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192" name="直線コネクタ 19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193" name="テキスト ボックス 19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194" name="直線コネクタ 19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195" name="テキスト ボックス 19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196" name="直線コネクタ 19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197" name="テキスト ボックス 19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198" name="直線コネクタ 19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199" name="テキスト ボックス 198"/>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00" name="直線コネクタ 19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0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148045</xdr:rowOff>
    </xdr:from>
    <xdr:to>
      <xdr:col>24</xdr:col>
      <xdr:colOff>62865</xdr:colOff>
      <xdr:row>109</xdr:row>
      <xdr:rowOff>35379</xdr:rowOff>
    </xdr:to>
    <xdr:cxnSp macro="">
      <xdr:nvCxnSpPr>
        <xdr:cNvPr id="202" name="直線コネクタ 201"/>
        <xdr:cNvCxnSpPr/>
      </xdr:nvCxnSpPr>
      <xdr:spPr>
        <a:xfrm flipV="1">
          <a:off x="4634865"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203"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204" name="直線コネクタ 203"/>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94722</xdr:rowOff>
    </xdr:from>
    <xdr:ext cx="340478" cy="259045"/>
    <xdr:sp macro="" textlink="">
      <xdr:nvSpPr>
        <xdr:cNvPr id="205" name="【市民会館】&#10;有形固定資産減価償却率最大値テキスト"/>
        <xdr:cNvSpPr txBox="1"/>
      </xdr:nvSpPr>
      <xdr:spPr>
        <a:xfrm>
          <a:off x="4673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148045</xdr:rowOff>
    </xdr:from>
    <xdr:to>
      <xdr:col>24</xdr:col>
      <xdr:colOff>152400</xdr:colOff>
      <xdr:row>99</xdr:row>
      <xdr:rowOff>148045</xdr:rowOff>
    </xdr:to>
    <xdr:cxnSp macro="">
      <xdr:nvCxnSpPr>
        <xdr:cNvPr id="206" name="直線コネクタ 205"/>
        <xdr:cNvCxnSpPr/>
      </xdr:nvCxnSpPr>
      <xdr:spPr>
        <a:xfrm>
          <a:off x="4546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121756</xdr:rowOff>
    </xdr:from>
    <xdr:ext cx="405111" cy="259045"/>
    <xdr:sp macro="" textlink="">
      <xdr:nvSpPr>
        <xdr:cNvPr id="207" name="【市民会館】&#10;有形固定資産減価償却率平均値テキスト"/>
        <xdr:cNvSpPr txBox="1"/>
      </xdr:nvSpPr>
      <xdr:spPr>
        <a:xfrm>
          <a:off x="4673600" y="17781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98879</xdr:rowOff>
    </xdr:from>
    <xdr:to>
      <xdr:col>24</xdr:col>
      <xdr:colOff>114300</xdr:colOff>
      <xdr:row>105</xdr:row>
      <xdr:rowOff>29029</xdr:rowOff>
    </xdr:to>
    <xdr:sp macro="" textlink="">
      <xdr:nvSpPr>
        <xdr:cNvPr id="208" name="フローチャート: 判断 207"/>
        <xdr:cNvSpPr/>
      </xdr:nvSpPr>
      <xdr:spPr>
        <a:xfrm>
          <a:off x="45847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62956</xdr:rowOff>
    </xdr:from>
    <xdr:to>
      <xdr:col>20</xdr:col>
      <xdr:colOff>38100</xdr:colOff>
      <xdr:row>104</xdr:row>
      <xdr:rowOff>164556</xdr:rowOff>
    </xdr:to>
    <xdr:sp macro="" textlink="">
      <xdr:nvSpPr>
        <xdr:cNvPr id="209" name="フローチャート: 判断 208"/>
        <xdr:cNvSpPr/>
      </xdr:nvSpPr>
      <xdr:spPr>
        <a:xfrm>
          <a:off x="3746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69487</xdr:rowOff>
    </xdr:from>
    <xdr:to>
      <xdr:col>15</xdr:col>
      <xdr:colOff>101600</xdr:colOff>
      <xdr:row>104</xdr:row>
      <xdr:rowOff>171087</xdr:rowOff>
    </xdr:to>
    <xdr:sp macro="" textlink="">
      <xdr:nvSpPr>
        <xdr:cNvPr id="210" name="フローチャート: 判断 209"/>
        <xdr:cNvSpPr/>
      </xdr:nvSpPr>
      <xdr:spPr>
        <a:xfrm>
          <a:off x="2857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49893</xdr:rowOff>
    </xdr:from>
    <xdr:to>
      <xdr:col>10</xdr:col>
      <xdr:colOff>165100</xdr:colOff>
      <xdr:row>104</xdr:row>
      <xdr:rowOff>151493</xdr:rowOff>
    </xdr:to>
    <xdr:sp macro="" textlink="">
      <xdr:nvSpPr>
        <xdr:cNvPr id="211" name="フローチャート: 判断 210"/>
        <xdr:cNvSpPr/>
      </xdr:nvSpPr>
      <xdr:spPr>
        <a:xfrm>
          <a:off x="1968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51526</xdr:rowOff>
    </xdr:from>
    <xdr:to>
      <xdr:col>6</xdr:col>
      <xdr:colOff>38100</xdr:colOff>
      <xdr:row>104</xdr:row>
      <xdr:rowOff>153126</xdr:rowOff>
    </xdr:to>
    <xdr:sp macro="" textlink="">
      <xdr:nvSpPr>
        <xdr:cNvPr id="212" name="フローチャート: 判断 211"/>
        <xdr:cNvSpPr/>
      </xdr:nvSpPr>
      <xdr:spPr>
        <a:xfrm>
          <a:off x="1079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13" name="テキスト ボックス 2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14" name="テキスト ボックス 2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15" name="テキスト ボックス 2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16" name="テキスト ボックス 2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17" name="テキスト ボックス 2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165826</xdr:rowOff>
    </xdr:from>
    <xdr:to>
      <xdr:col>24</xdr:col>
      <xdr:colOff>114300</xdr:colOff>
      <xdr:row>106</xdr:row>
      <xdr:rowOff>95976</xdr:rowOff>
    </xdr:to>
    <xdr:sp macro="" textlink="">
      <xdr:nvSpPr>
        <xdr:cNvPr id="218" name="楕円 217"/>
        <xdr:cNvSpPr/>
      </xdr:nvSpPr>
      <xdr:spPr>
        <a:xfrm>
          <a:off x="4584700" y="1816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144253</xdr:rowOff>
    </xdr:from>
    <xdr:ext cx="405111" cy="259045"/>
    <xdr:sp macro="" textlink="">
      <xdr:nvSpPr>
        <xdr:cNvPr id="219" name="【市民会館】&#10;有形固定資産減価償却率該当値テキスト"/>
        <xdr:cNvSpPr txBox="1"/>
      </xdr:nvSpPr>
      <xdr:spPr>
        <a:xfrm>
          <a:off x="4673600" y="1814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128270</xdr:rowOff>
    </xdr:from>
    <xdr:to>
      <xdr:col>20</xdr:col>
      <xdr:colOff>38100</xdr:colOff>
      <xdr:row>106</xdr:row>
      <xdr:rowOff>58420</xdr:rowOff>
    </xdr:to>
    <xdr:sp macro="" textlink="">
      <xdr:nvSpPr>
        <xdr:cNvPr id="220" name="楕円 219"/>
        <xdr:cNvSpPr/>
      </xdr:nvSpPr>
      <xdr:spPr>
        <a:xfrm>
          <a:off x="3746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7620</xdr:rowOff>
    </xdr:from>
    <xdr:to>
      <xdr:col>24</xdr:col>
      <xdr:colOff>63500</xdr:colOff>
      <xdr:row>106</xdr:row>
      <xdr:rowOff>45176</xdr:rowOff>
    </xdr:to>
    <xdr:cxnSp macro="">
      <xdr:nvCxnSpPr>
        <xdr:cNvPr id="221" name="直線コネクタ 220"/>
        <xdr:cNvCxnSpPr/>
      </xdr:nvCxnSpPr>
      <xdr:spPr>
        <a:xfrm>
          <a:off x="3797300" y="18181320"/>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9071</xdr:rowOff>
    </xdr:from>
    <xdr:to>
      <xdr:col>15</xdr:col>
      <xdr:colOff>101600</xdr:colOff>
      <xdr:row>106</xdr:row>
      <xdr:rowOff>110671</xdr:rowOff>
    </xdr:to>
    <xdr:sp macro="" textlink="">
      <xdr:nvSpPr>
        <xdr:cNvPr id="222" name="楕円 221"/>
        <xdr:cNvSpPr/>
      </xdr:nvSpPr>
      <xdr:spPr>
        <a:xfrm>
          <a:off x="2857500" y="181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7620</xdr:rowOff>
    </xdr:from>
    <xdr:to>
      <xdr:col>19</xdr:col>
      <xdr:colOff>177800</xdr:colOff>
      <xdr:row>106</xdr:row>
      <xdr:rowOff>59871</xdr:rowOff>
    </xdr:to>
    <xdr:cxnSp macro="">
      <xdr:nvCxnSpPr>
        <xdr:cNvPr id="223" name="直線コネクタ 222"/>
        <xdr:cNvCxnSpPr/>
      </xdr:nvCxnSpPr>
      <xdr:spPr>
        <a:xfrm flipV="1">
          <a:off x="2908300" y="18181320"/>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147864</xdr:rowOff>
    </xdr:from>
    <xdr:to>
      <xdr:col>10</xdr:col>
      <xdr:colOff>165100</xdr:colOff>
      <xdr:row>106</xdr:row>
      <xdr:rowOff>78014</xdr:rowOff>
    </xdr:to>
    <xdr:sp macro="" textlink="">
      <xdr:nvSpPr>
        <xdr:cNvPr id="224" name="楕円 223"/>
        <xdr:cNvSpPr/>
      </xdr:nvSpPr>
      <xdr:spPr>
        <a:xfrm>
          <a:off x="1968500" y="181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27214</xdr:rowOff>
    </xdr:from>
    <xdr:to>
      <xdr:col>15</xdr:col>
      <xdr:colOff>50800</xdr:colOff>
      <xdr:row>106</xdr:row>
      <xdr:rowOff>59871</xdr:rowOff>
    </xdr:to>
    <xdr:cxnSp macro="">
      <xdr:nvCxnSpPr>
        <xdr:cNvPr id="225" name="直線コネクタ 224"/>
        <xdr:cNvCxnSpPr/>
      </xdr:nvCxnSpPr>
      <xdr:spPr>
        <a:xfrm>
          <a:off x="2019300" y="182009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115207</xdr:rowOff>
    </xdr:from>
    <xdr:to>
      <xdr:col>6</xdr:col>
      <xdr:colOff>38100</xdr:colOff>
      <xdr:row>106</xdr:row>
      <xdr:rowOff>45357</xdr:rowOff>
    </xdr:to>
    <xdr:sp macro="" textlink="">
      <xdr:nvSpPr>
        <xdr:cNvPr id="226" name="楕円 225"/>
        <xdr:cNvSpPr/>
      </xdr:nvSpPr>
      <xdr:spPr>
        <a:xfrm>
          <a:off x="1079500" y="181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166007</xdr:rowOff>
    </xdr:from>
    <xdr:to>
      <xdr:col>10</xdr:col>
      <xdr:colOff>114300</xdr:colOff>
      <xdr:row>106</xdr:row>
      <xdr:rowOff>27214</xdr:rowOff>
    </xdr:to>
    <xdr:cxnSp macro="">
      <xdr:nvCxnSpPr>
        <xdr:cNvPr id="227" name="直線コネクタ 226"/>
        <xdr:cNvCxnSpPr/>
      </xdr:nvCxnSpPr>
      <xdr:spPr>
        <a:xfrm>
          <a:off x="1130300" y="181682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9633</xdr:rowOff>
    </xdr:from>
    <xdr:ext cx="405111" cy="259045"/>
    <xdr:sp macro="" textlink="">
      <xdr:nvSpPr>
        <xdr:cNvPr id="228" name="n_1aveValue【市民会館】&#10;有形固定資産減価償却率"/>
        <xdr:cNvSpPr txBox="1"/>
      </xdr:nvSpPr>
      <xdr:spPr>
        <a:xfrm>
          <a:off x="3582044" y="1766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16164</xdr:rowOff>
    </xdr:from>
    <xdr:ext cx="405111" cy="259045"/>
    <xdr:sp macro="" textlink="">
      <xdr:nvSpPr>
        <xdr:cNvPr id="229" name="n_2aveValue【市民会館】&#10;有形固定資産減価償却率"/>
        <xdr:cNvSpPr txBox="1"/>
      </xdr:nvSpPr>
      <xdr:spPr>
        <a:xfrm>
          <a:off x="2705744" y="1767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168020</xdr:rowOff>
    </xdr:from>
    <xdr:ext cx="405111" cy="259045"/>
    <xdr:sp macro="" textlink="">
      <xdr:nvSpPr>
        <xdr:cNvPr id="230" name="n_3aveValue【市民会館】&#10;有形固定資産減価償却率"/>
        <xdr:cNvSpPr txBox="1"/>
      </xdr:nvSpPr>
      <xdr:spPr>
        <a:xfrm>
          <a:off x="18167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169653</xdr:rowOff>
    </xdr:from>
    <xdr:ext cx="405111" cy="259045"/>
    <xdr:sp macro="" textlink="">
      <xdr:nvSpPr>
        <xdr:cNvPr id="231" name="n_4aveValue【市民会館】&#10;有形固定資産減価償却率"/>
        <xdr:cNvSpPr txBox="1"/>
      </xdr:nvSpPr>
      <xdr:spPr>
        <a:xfrm>
          <a:off x="927744" y="1765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49547</xdr:rowOff>
    </xdr:from>
    <xdr:ext cx="405111" cy="259045"/>
    <xdr:sp macro="" textlink="">
      <xdr:nvSpPr>
        <xdr:cNvPr id="232" name="n_1mainValue【市民会館】&#10;有形固定資産減価償却率"/>
        <xdr:cNvSpPr txBox="1"/>
      </xdr:nvSpPr>
      <xdr:spPr>
        <a:xfrm>
          <a:off x="3582044" y="182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101798</xdr:rowOff>
    </xdr:from>
    <xdr:ext cx="405111" cy="259045"/>
    <xdr:sp macro="" textlink="">
      <xdr:nvSpPr>
        <xdr:cNvPr id="233" name="n_2mainValue【市民会館】&#10;有形固定資産減価償却率"/>
        <xdr:cNvSpPr txBox="1"/>
      </xdr:nvSpPr>
      <xdr:spPr>
        <a:xfrm>
          <a:off x="2705744" y="1827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69141</xdr:rowOff>
    </xdr:from>
    <xdr:ext cx="405111" cy="259045"/>
    <xdr:sp macro="" textlink="">
      <xdr:nvSpPr>
        <xdr:cNvPr id="234" name="n_3mainValue【市民会館】&#10;有形固定資産減価償却率"/>
        <xdr:cNvSpPr txBox="1"/>
      </xdr:nvSpPr>
      <xdr:spPr>
        <a:xfrm>
          <a:off x="1816744" y="1824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36484</xdr:rowOff>
    </xdr:from>
    <xdr:ext cx="405111" cy="259045"/>
    <xdr:sp macro="" textlink="">
      <xdr:nvSpPr>
        <xdr:cNvPr id="235" name="n_4mainValue【市民会館】&#10;有形固定資産減価償却率"/>
        <xdr:cNvSpPr txBox="1"/>
      </xdr:nvSpPr>
      <xdr:spPr>
        <a:xfrm>
          <a:off x="927744" y="182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36" name="正方形/長方形 2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37" name="正方形/長方形 2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38" name="正方形/長方形 2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39" name="正方形/長方形 2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40" name="正方形/長方形 2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41" name="正方形/長方形 2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2" name="正方形/長方形 2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3" name="正方形/長方形 2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44" name="テキスト ボックス 2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45" name="直線コネクタ 2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246" name="直線コネクタ 245"/>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247" name="テキスト ボックス 246"/>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248" name="直線コネクタ 247"/>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249" name="テキスト ボックス 248"/>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250" name="直線コネクタ 249"/>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251" name="テキスト ボックス 250"/>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252" name="直線コネクタ 251"/>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253" name="テキスト ボックス 252"/>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54" name="直線コネクタ 25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55" name="テキスト ボックス 25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5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151637</xdr:rowOff>
    </xdr:from>
    <xdr:to>
      <xdr:col>54</xdr:col>
      <xdr:colOff>189865</xdr:colOff>
      <xdr:row>108</xdr:row>
      <xdr:rowOff>71628</xdr:rowOff>
    </xdr:to>
    <xdr:cxnSp macro="">
      <xdr:nvCxnSpPr>
        <xdr:cNvPr id="257" name="直線コネクタ 256"/>
        <xdr:cNvCxnSpPr/>
      </xdr:nvCxnSpPr>
      <xdr:spPr>
        <a:xfrm flipV="1">
          <a:off x="10476865" y="17296637"/>
          <a:ext cx="0" cy="1291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75455</xdr:rowOff>
    </xdr:from>
    <xdr:ext cx="469744" cy="259045"/>
    <xdr:sp macro="" textlink="">
      <xdr:nvSpPr>
        <xdr:cNvPr id="258" name="【市民会館】&#10;一人当たり面積最小値テキスト"/>
        <xdr:cNvSpPr txBox="1"/>
      </xdr:nvSpPr>
      <xdr:spPr>
        <a:xfrm>
          <a:off x="10515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71628</xdr:rowOff>
    </xdr:from>
    <xdr:to>
      <xdr:col>55</xdr:col>
      <xdr:colOff>88900</xdr:colOff>
      <xdr:row>108</xdr:row>
      <xdr:rowOff>71628</xdr:rowOff>
    </xdr:to>
    <xdr:cxnSp macro="">
      <xdr:nvCxnSpPr>
        <xdr:cNvPr id="259" name="直線コネクタ 258"/>
        <xdr:cNvCxnSpPr/>
      </xdr:nvCxnSpPr>
      <xdr:spPr>
        <a:xfrm>
          <a:off x="10388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98314</xdr:rowOff>
    </xdr:from>
    <xdr:ext cx="469744" cy="259045"/>
    <xdr:sp macro="" textlink="">
      <xdr:nvSpPr>
        <xdr:cNvPr id="260" name="【市民会館】&#10;一人当たり面積最大値テキスト"/>
        <xdr:cNvSpPr txBox="1"/>
      </xdr:nvSpPr>
      <xdr:spPr>
        <a:xfrm>
          <a:off x="10515600" y="17071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151637</xdr:rowOff>
    </xdr:from>
    <xdr:to>
      <xdr:col>55</xdr:col>
      <xdr:colOff>88900</xdr:colOff>
      <xdr:row>100</xdr:row>
      <xdr:rowOff>151637</xdr:rowOff>
    </xdr:to>
    <xdr:cxnSp macro="">
      <xdr:nvCxnSpPr>
        <xdr:cNvPr id="261" name="直線コネクタ 260"/>
        <xdr:cNvCxnSpPr/>
      </xdr:nvCxnSpPr>
      <xdr:spPr>
        <a:xfrm>
          <a:off x="10388600" y="17296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32275</xdr:rowOff>
    </xdr:from>
    <xdr:ext cx="469744" cy="259045"/>
    <xdr:sp macro="" textlink="">
      <xdr:nvSpPr>
        <xdr:cNvPr id="262" name="【市民会館】&#10;一人当たり面積平均値テキスト"/>
        <xdr:cNvSpPr txBox="1"/>
      </xdr:nvSpPr>
      <xdr:spPr>
        <a:xfrm>
          <a:off x="10515600" y="180345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9398</xdr:rowOff>
    </xdr:from>
    <xdr:to>
      <xdr:col>55</xdr:col>
      <xdr:colOff>50800</xdr:colOff>
      <xdr:row>106</xdr:row>
      <xdr:rowOff>110998</xdr:rowOff>
    </xdr:to>
    <xdr:sp macro="" textlink="">
      <xdr:nvSpPr>
        <xdr:cNvPr id="263" name="フローチャート: 判断 262"/>
        <xdr:cNvSpPr/>
      </xdr:nvSpPr>
      <xdr:spPr>
        <a:xfrm>
          <a:off x="10426700" y="1818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20828</xdr:rowOff>
    </xdr:from>
    <xdr:to>
      <xdr:col>50</xdr:col>
      <xdr:colOff>165100</xdr:colOff>
      <xdr:row>106</xdr:row>
      <xdr:rowOff>122428</xdr:rowOff>
    </xdr:to>
    <xdr:sp macro="" textlink="">
      <xdr:nvSpPr>
        <xdr:cNvPr id="264" name="フローチャート: 判断 263"/>
        <xdr:cNvSpPr/>
      </xdr:nvSpPr>
      <xdr:spPr>
        <a:xfrm>
          <a:off x="9588500" y="1819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39115</xdr:rowOff>
    </xdr:from>
    <xdr:to>
      <xdr:col>46</xdr:col>
      <xdr:colOff>38100</xdr:colOff>
      <xdr:row>106</xdr:row>
      <xdr:rowOff>140715</xdr:rowOff>
    </xdr:to>
    <xdr:sp macro="" textlink="">
      <xdr:nvSpPr>
        <xdr:cNvPr id="265" name="フローチャート: 判断 264"/>
        <xdr:cNvSpPr/>
      </xdr:nvSpPr>
      <xdr:spPr>
        <a:xfrm>
          <a:off x="8699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32258</xdr:rowOff>
    </xdr:from>
    <xdr:to>
      <xdr:col>41</xdr:col>
      <xdr:colOff>101600</xdr:colOff>
      <xdr:row>106</xdr:row>
      <xdr:rowOff>133858</xdr:rowOff>
    </xdr:to>
    <xdr:sp macro="" textlink="">
      <xdr:nvSpPr>
        <xdr:cNvPr id="266" name="フローチャート: 判断 265"/>
        <xdr:cNvSpPr/>
      </xdr:nvSpPr>
      <xdr:spPr>
        <a:xfrm>
          <a:off x="7810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36830</xdr:rowOff>
    </xdr:from>
    <xdr:to>
      <xdr:col>36</xdr:col>
      <xdr:colOff>165100</xdr:colOff>
      <xdr:row>106</xdr:row>
      <xdr:rowOff>138430</xdr:rowOff>
    </xdr:to>
    <xdr:sp macro="" textlink="">
      <xdr:nvSpPr>
        <xdr:cNvPr id="267" name="フローチャート: 判断 266"/>
        <xdr:cNvSpPr/>
      </xdr:nvSpPr>
      <xdr:spPr>
        <a:xfrm>
          <a:off x="6921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268" name="テキスト ボックス 26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69" name="テキスト ボックス 26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70" name="テキスト ボックス 26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71" name="テキスト ボックス 27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72" name="テキスト ボックス 27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137413</xdr:rowOff>
    </xdr:from>
    <xdr:to>
      <xdr:col>55</xdr:col>
      <xdr:colOff>50800</xdr:colOff>
      <xdr:row>107</xdr:row>
      <xdr:rowOff>67563</xdr:rowOff>
    </xdr:to>
    <xdr:sp macro="" textlink="">
      <xdr:nvSpPr>
        <xdr:cNvPr id="273" name="楕円 272"/>
        <xdr:cNvSpPr/>
      </xdr:nvSpPr>
      <xdr:spPr>
        <a:xfrm>
          <a:off x="10426700" y="1831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115840</xdr:rowOff>
    </xdr:from>
    <xdr:ext cx="469744" cy="259045"/>
    <xdr:sp macro="" textlink="">
      <xdr:nvSpPr>
        <xdr:cNvPr id="274" name="【市民会館】&#10;一人当たり面積該当値テキスト"/>
        <xdr:cNvSpPr txBox="1"/>
      </xdr:nvSpPr>
      <xdr:spPr>
        <a:xfrm>
          <a:off x="10515600" y="18289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139700</xdr:rowOff>
    </xdr:from>
    <xdr:to>
      <xdr:col>50</xdr:col>
      <xdr:colOff>165100</xdr:colOff>
      <xdr:row>107</xdr:row>
      <xdr:rowOff>69850</xdr:rowOff>
    </xdr:to>
    <xdr:sp macro="" textlink="">
      <xdr:nvSpPr>
        <xdr:cNvPr id="275" name="楕円 274"/>
        <xdr:cNvSpPr/>
      </xdr:nvSpPr>
      <xdr:spPr>
        <a:xfrm>
          <a:off x="9588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16763</xdr:rowOff>
    </xdr:from>
    <xdr:to>
      <xdr:col>55</xdr:col>
      <xdr:colOff>0</xdr:colOff>
      <xdr:row>107</xdr:row>
      <xdr:rowOff>19050</xdr:rowOff>
    </xdr:to>
    <xdr:cxnSp macro="">
      <xdr:nvCxnSpPr>
        <xdr:cNvPr id="276" name="直線コネクタ 275"/>
        <xdr:cNvCxnSpPr/>
      </xdr:nvCxnSpPr>
      <xdr:spPr>
        <a:xfrm flipV="1">
          <a:off x="9639300" y="18361913"/>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144272</xdr:rowOff>
    </xdr:from>
    <xdr:to>
      <xdr:col>46</xdr:col>
      <xdr:colOff>38100</xdr:colOff>
      <xdr:row>107</xdr:row>
      <xdr:rowOff>74422</xdr:rowOff>
    </xdr:to>
    <xdr:sp macro="" textlink="">
      <xdr:nvSpPr>
        <xdr:cNvPr id="277" name="楕円 276"/>
        <xdr:cNvSpPr/>
      </xdr:nvSpPr>
      <xdr:spPr>
        <a:xfrm>
          <a:off x="8699500" y="1831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19050</xdr:rowOff>
    </xdr:from>
    <xdr:to>
      <xdr:col>50</xdr:col>
      <xdr:colOff>114300</xdr:colOff>
      <xdr:row>107</xdr:row>
      <xdr:rowOff>23622</xdr:rowOff>
    </xdr:to>
    <xdr:cxnSp macro="">
      <xdr:nvCxnSpPr>
        <xdr:cNvPr id="278" name="直線コネクタ 277"/>
        <xdr:cNvCxnSpPr/>
      </xdr:nvCxnSpPr>
      <xdr:spPr>
        <a:xfrm flipV="1">
          <a:off x="8750300" y="183642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148844</xdr:rowOff>
    </xdr:from>
    <xdr:to>
      <xdr:col>41</xdr:col>
      <xdr:colOff>101600</xdr:colOff>
      <xdr:row>107</xdr:row>
      <xdr:rowOff>78994</xdr:rowOff>
    </xdr:to>
    <xdr:sp macro="" textlink="">
      <xdr:nvSpPr>
        <xdr:cNvPr id="279" name="楕円 278"/>
        <xdr:cNvSpPr/>
      </xdr:nvSpPr>
      <xdr:spPr>
        <a:xfrm>
          <a:off x="7810500" y="1832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23622</xdr:rowOff>
    </xdr:from>
    <xdr:to>
      <xdr:col>45</xdr:col>
      <xdr:colOff>177800</xdr:colOff>
      <xdr:row>107</xdr:row>
      <xdr:rowOff>28194</xdr:rowOff>
    </xdr:to>
    <xdr:cxnSp macro="">
      <xdr:nvCxnSpPr>
        <xdr:cNvPr id="280" name="直線コネクタ 279"/>
        <xdr:cNvCxnSpPr/>
      </xdr:nvCxnSpPr>
      <xdr:spPr>
        <a:xfrm flipV="1">
          <a:off x="7861300" y="183687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151130</xdr:rowOff>
    </xdr:from>
    <xdr:to>
      <xdr:col>36</xdr:col>
      <xdr:colOff>165100</xdr:colOff>
      <xdr:row>107</xdr:row>
      <xdr:rowOff>81280</xdr:rowOff>
    </xdr:to>
    <xdr:sp macro="" textlink="">
      <xdr:nvSpPr>
        <xdr:cNvPr id="281" name="楕円 280"/>
        <xdr:cNvSpPr/>
      </xdr:nvSpPr>
      <xdr:spPr>
        <a:xfrm>
          <a:off x="6921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28194</xdr:rowOff>
    </xdr:from>
    <xdr:to>
      <xdr:col>41</xdr:col>
      <xdr:colOff>50800</xdr:colOff>
      <xdr:row>107</xdr:row>
      <xdr:rowOff>30480</xdr:rowOff>
    </xdr:to>
    <xdr:cxnSp macro="">
      <xdr:nvCxnSpPr>
        <xdr:cNvPr id="282" name="直線コネクタ 281"/>
        <xdr:cNvCxnSpPr/>
      </xdr:nvCxnSpPr>
      <xdr:spPr>
        <a:xfrm flipV="1">
          <a:off x="6972300" y="1837334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138955</xdr:rowOff>
    </xdr:from>
    <xdr:ext cx="469744" cy="259045"/>
    <xdr:sp macro="" textlink="">
      <xdr:nvSpPr>
        <xdr:cNvPr id="283" name="n_1aveValue【市民会館】&#10;一人当たり面積"/>
        <xdr:cNvSpPr txBox="1"/>
      </xdr:nvSpPr>
      <xdr:spPr>
        <a:xfrm>
          <a:off x="9391727" y="1796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157242</xdr:rowOff>
    </xdr:from>
    <xdr:ext cx="469744" cy="259045"/>
    <xdr:sp macro="" textlink="">
      <xdr:nvSpPr>
        <xdr:cNvPr id="284" name="n_2aveValue【市民会館】&#10;一人当たり面積"/>
        <xdr:cNvSpPr txBox="1"/>
      </xdr:nvSpPr>
      <xdr:spPr>
        <a:xfrm>
          <a:off x="8515427" y="1798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150385</xdr:rowOff>
    </xdr:from>
    <xdr:ext cx="469744" cy="259045"/>
    <xdr:sp macro="" textlink="">
      <xdr:nvSpPr>
        <xdr:cNvPr id="285" name="n_3aveValue【市民会館】&#10;一人当たり面積"/>
        <xdr:cNvSpPr txBox="1"/>
      </xdr:nvSpPr>
      <xdr:spPr>
        <a:xfrm>
          <a:off x="7626427" y="1798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154957</xdr:rowOff>
    </xdr:from>
    <xdr:ext cx="469744" cy="259045"/>
    <xdr:sp macro="" textlink="">
      <xdr:nvSpPr>
        <xdr:cNvPr id="286" name="n_4aveValue【市民会館】&#10;一人当たり面積"/>
        <xdr:cNvSpPr txBox="1"/>
      </xdr:nvSpPr>
      <xdr:spPr>
        <a:xfrm>
          <a:off x="6737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60977</xdr:rowOff>
    </xdr:from>
    <xdr:ext cx="469744" cy="259045"/>
    <xdr:sp macro="" textlink="">
      <xdr:nvSpPr>
        <xdr:cNvPr id="287" name="n_1mainValue【市民会館】&#10;一人当たり面積"/>
        <xdr:cNvSpPr txBox="1"/>
      </xdr:nvSpPr>
      <xdr:spPr>
        <a:xfrm>
          <a:off x="93917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65549</xdr:rowOff>
    </xdr:from>
    <xdr:ext cx="469744" cy="259045"/>
    <xdr:sp macro="" textlink="">
      <xdr:nvSpPr>
        <xdr:cNvPr id="288" name="n_2mainValue【市民会館】&#10;一人当たり面積"/>
        <xdr:cNvSpPr txBox="1"/>
      </xdr:nvSpPr>
      <xdr:spPr>
        <a:xfrm>
          <a:off x="8515427" y="1841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70121</xdr:rowOff>
    </xdr:from>
    <xdr:ext cx="469744" cy="259045"/>
    <xdr:sp macro="" textlink="">
      <xdr:nvSpPr>
        <xdr:cNvPr id="289" name="n_3mainValue【市民会館】&#10;一人当たり面積"/>
        <xdr:cNvSpPr txBox="1"/>
      </xdr:nvSpPr>
      <xdr:spPr>
        <a:xfrm>
          <a:off x="7626427" y="1841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72407</xdr:rowOff>
    </xdr:from>
    <xdr:ext cx="469744" cy="259045"/>
    <xdr:sp macro="" textlink="">
      <xdr:nvSpPr>
        <xdr:cNvPr id="290" name="n_4mainValue【市民会館】&#10;一人当たり面積"/>
        <xdr:cNvSpPr txBox="1"/>
      </xdr:nvSpPr>
      <xdr:spPr>
        <a:xfrm>
          <a:off x="6737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91" name="正方形/長方形 2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2" name="正方形/長方形 2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3" name="正方形/長方形 2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4" name="正方形/長方形 2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5" name="正方形/長方形 2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6" name="正方形/長方形 2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7" name="正方形/長方形 2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8" name="正方形/長方形 2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9" name="テキスト ボックス 2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0" name="直線コネクタ 2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1" name="テキスト ボックス 3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2" name="直線コネクタ 30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3" name="テキスト ボックス 302"/>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4" name="直線コネクタ 30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5" name="テキスト ボックス 30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6" name="直線コネクタ 30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07" name="テキスト ボックス 30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08" name="直線コネクタ 30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09" name="テキスト ボックス 30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0" name="直線コネクタ 30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1" name="テキスト ボックス 31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2" name="直線コネクタ 31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3" name="テキスト ボックス 312"/>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4" name="直線コネクタ 3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92528</xdr:rowOff>
    </xdr:to>
    <xdr:cxnSp macro="">
      <xdr:nvCxnSpPr>
        <xdr:cNvPr id="316" name="直線コネクタ 315"/>
        <xdr:cNvCxnSpPr/>
      </xdr:nvCxnSpPr>
      <xdr:spPr>
        <a:xfrm flipV="1">
          <a:off x="16318864" y="5769973"/>
          <a:ext cx="0" cy="1523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17"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18" name="直線コネクタ 317"/>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319" name="【一般廃棄物処理施設】&#10;有形固定資産減価償却率最大値テキスト"/>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320" name="直線コネクタ 319"/>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138084</xdr:rowOff>
    </xdr:from>
    <xdr:ext cx="405111" cy="259045"/>
    <xdr:sp macro="" textlink="">
      <xdr:nvSpPr>
        <xdr:cNvPr id="321" name="【一般廃棄物処理施設】&#10;有形固定資産減価償却率平均値テキスト"/>
        <xdr:cNvSpPr txBox="1"/>
      </xdr:nvSpPr>
      <xdr:spPr>
        <a:xfrm>
          <a:off x="16357600" y="64817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115207</xdr:rowOff>
    </xdr:from>
    <xdr:to>
      <xdr:col>85</xdr:col>
      <xdr:colOff>177800</xdr:colOff>
      <xdr:row>39</xdr:row>
      <xdr:rowOff>45357</xdr:rowOff>
    </xdr:to>
    <xdr:sp macro="" textlink="">
      <xdr:nvSpPr>
        <xdr:cNvPr id="322" name="フローチャート: 判断 321"/>
        <xdr:cNvSpPr/>
      </xdr:nvSpPr>
      <xdr:spPr>
        <a:xfrm>
          <a:off x="16268700" y="663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93980</xdr:rowOff>
    </xdr:from>
    <xdr:to>
      <xdr:col>81</xdr:col>
      <xdr:colOff>101600</xdr:colOff>
      <xdr:row>39</xdr:row>
      <xdr:rowOff>24130</xdr:rowOff>
    </xdr:to>
    <xdr:sp macro="" textlink="">
      <xdr:nvSpPr>
        <xdr:cNvPr id="323" name="フローチャート: 判断 322"/>
        <xdr:cNvSpPr/>
      </xdr:nvSpPr>
      <xdr:spPr>
        <a:xfrm>
          <a:off x="15430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79284</xdr:rowOff>
    </xdr:from>
    <xdr:to>
      <xdr:col>76</xdr:col>
      <xdr:colOff>165100</xdr:colOff>
      <xdr:row>39</xdr:row>
      <xdr:rowOff>9434</xdr:rowOff>
    </xdr:to>
    <xdr:sp macro="" textlink="">
      <xdr:nvSpPr>
        <xdr:cNvPr id="324" name="フローチャート: 判断 323"/>
        <xdr:cNvSpPr/>
      </xdr:nvSpPr>
      <xdr:spPr>
        <a:xfrm>
          <a:off x="145415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95613</xdr:rowOff>
    </xdr:from>
    <xdr:to>
      <xdr:col>72</xdr:col>
      <xdr:colOff>38100</xdr:colOff>
      <xdr:row>39</xdr:row>
      <xdr:rowOff>25763</xdr:rowOff>
    </xdr:to>
    <xdr:sp macro="" textlink="">
      <xdr:nvSpPr>
        <xdr:cNvPr id="325" name="フローチャート: 判断 324"/>
        <xdr:cNvSpPr/>
      </xdr:nvSpPr>
      <xdr:spPr>
        <a:xfrm>
          <a:off x="13652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25400</xdr:rowOff>
    </xdr:from>
    <xdr:to>
      <xdr:col>67</xdr:col>
      <xdr:colOff>101600</xdr:colOff>
      <xdr:row>38</xdr:row>
      <xdr:rowOff>127000</xdr:rowOff>
    </xdr:to>
    <xdr:sp macro="" textlink="">
      <xdr:nvSpPr>
        <xdr:cNvPr id="326" name="フローチャート: 判断 325"/>
        <xdr:cNvSpPr/>
      </xdr:nvSpPr>
      <xdr:spPr>
        <a:xfrm>
          <a:off x="12763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7" name="テキスト ボックス 3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8" name="テキスト ボックス 3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9" name="テキスト ボックス 3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0" name="テキスト ボックス 3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1" name="テキスト ボックス 3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103777</xdr:rowOff>
    </xdr:from>
    <xdr:to>
      <xdr:col>85</xdr:col>
      <xdr:colOff>177800</xdr:colOff>
      <xdr:row>41</xdr:row>
      <xdr:rowOff>33927</xdr:rowOff>
    </xdr:to>
    <xdr:sp macro="" textlink="">
      <xdr:nvSpPr>
        <xdr:cNvPr id="332" name="楕円 331"/>
        <xdr:cNvSpPr/>
      </xdr:nvSpPr>
      <xdr:spPr>
        <a:xfrm>
          <a:off x="16268700" y="696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82204</xdr:rowOff>
    </xdr:from>
    <xdr:ext cx="405111" cy="259045"/>
    <xdr:sp macro="" textlink="">
      <xdr:nvSpPr>
        <xdr:cNvPr id="333" name="【一般廃棄物処理施設】&#10;有形固定資産減価償却率該当値テキスト"/>
        <xdr:cNvSpPr txBox="1"/>
      </xdr:nvSpPr>
      <xdr:spPr>
        <a:xfrm>
          <a:off x="16357600" y="694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59690</xdr:rowOff>
    </xdr:from>
    <xdr:to>
      <xdr:col>81</xdr:col>
      <xdr:colOff>101600</xdr:colOff>
      <xdr:row>40</xdr:row>
      <xdr:rowOff>161290</xdr:rowOff>
    </xdr:to>
    <xdr:sp macro="" textlink="">
      <xdr:nvSpPr>
        <xdr:cNvPr id="334" name="楕円 333"/>
        <xdr:cNvSpPr/>
      </xdr:nvSpPr>
      <xdr:spPr>
        <a:xfrm>
          <a:off x="15430500" y="69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110490</xdr:rowOff>
    </xdr:from>
    <xdr:to>
      <xdr:col>85</xdr:col>
      <xdr:colOff>127000</xdr:colOff>
      <xdr:row>40</xdr:row>
      <xdr:rowOff>154577</xdr:rowOff>
    </xdr:to>
    <xdr:cxnSp macro="">
      <xdr:nvCxnSpPr>
        <xdr:cNvPr id="335" name="直線コネクタ 334"/>
        <xdr:cNvCxnSpPr/>
      </xdr:nvCxnSpPr>
      <xdr:spPr>
        <a:xfrm>
          <a:off x="15481300" y="6968490"/>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15603</xdr:rowOff>
    </xdr:from>
    <xdr:to>
      <xdr:col>76</xdr:col>
      <xdr:colOff>165100</xdr:colOff>
      <xdr:row>40</xdr:row>
      <xdr:rowOff>117203</xdr:rowOff>
    </xdr:to>
    <xdr:sp macro="" textlink="">
      <xdr:nvSpPr>
        <xdr:cNvPr id="336" name="楕円 335"/>
        <xdr:cNvSpPr/>
      </xdr:nvSpPr>
      <xdr:spPr>
        <a:xfrm>
          <a:off x="14541500" y="687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66403</xdr:rowOff>
    </xdr:from>
    <xdr:to>
      <xdr:col>81</xdr:col>
      <xdr:colOff>50800</xdr:colOff>
      <xdr:row>40</xdr:row>
      <xdr:rowOff>110490</xdr:rowOff>
    </xdr:to>
    <xdr:cxnSp macro="">
      <xdr:nvCxnSpPr>
        <xdr:cNvPr id="337" name="直線コネクタ 336"/>
        <xdr:cNvCxnSpPr/>
      </xdr:nvCxnSpPr>
      <xdr:spPr>
        <a:xfrm>
          <a:off x="14592300" y="692440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142966</xdr:rowOff>
    </xdr:from>
    <xdr:to>
      <xdr:col>72</xdr:col>
      <xdr:colOff>38100</xdr:colOff>
      <xdr:row>40</xdr:row>
      <xdr:rowOff>73116</xdr:rowOff>
    </xdr:to>
    <xdr:sp macro="" textlink="">
      <xdr:nvSpPr>
        <xdr:cNvPr id="338" name="楕円 337"/>
        <xdr:cNvSpPr/>
      </xdr:nvSpPr>
      <xdr:spPr>
        <a:xfrm>
          <a:off x="13652500" y="682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22316</xdr:rowOff>
    </xdr:from>
    <xdr:to>
      <xdr:col>76</xdr:col>
      <xdr:colOff>114300</xdr:colOff>
      <xdr:row>40</xdr:row>
      <xdr:rowOff>66403</xdr:rowOff>
    </xdr:to>
    <xdr:cxnSp macro="">
      <xdr:nvCxnSpPr>
        <xdr:cNvPr id="339" name="直線コネクタ 338"/>
        <xdr:cNvCxnSpPr/>
      </xdr:nvCxnSpPr>
      <xdr:spPr>
        <a:xfrm>
          <a:off x="13703300" y="688031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98878</xdr:rowOff>
    </xdr:from>
    <xdr:to>
      <xdr:col>67</xdr:col>
      <xdr:colOff>101600</xdr:colOff>
      <xdr:row>40</xdr:row>
      <xdr:rowOff>29028</xdr:rowOff>
    </xdr:to>
    <xdr:sp macro="" textlink="">
      <xdr:nvSpPr>
        <xdr:cNvPr id="340" name="楕円 339"/>
        <xdr:cNvSpPr/>
      </xdr:nvSpPr>
      <xdr:spPr>
        <a:xfrm>
          <a:off x="12763500" y="67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149678</xdr:rowOff>
    </xdr:from>
    <xdr:to>
      <xdr:col>71</xdr:col>
      <xdr:colOff>177800</xdr:colOff>
      <xdr:row>40</xdr:row>
      <xdr:rowOff>22316</xdr:rowOff>
    </xdr:to>
    <xdr:cxnSp macro="">
      <xdr:nvCxnSpPr>
        <xdr:cNvPr id="341" name="直線コネクタ 340"/>
        <xdr:cNvCxnSpPr/>
      </xdr:nvCxnSpPr>
      <xdr:spPr>
        <a:xfrm>
          <a:off x="12814300" y="6836228"/>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40657</xdr:rowOff>
    </xdr:from>
    <xdr:ext cx="405111" cy="259045"/>
    <xdr:sp macro="" textlink="">
      <xdr:nvSpPr>
        <xdr:cNvPr id="342" name="n_1aveValue【一般廃棄物処理施設】&#10;有形固定資産減価償却率"/>
        <xdr:cNvSpPr txBox="1"/>
      </xdr:nvSpPr>
      <xdr:spPr>
        <a:xfrm>
          <a:off x="152660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25961</xdr:rowOff>
    </xdr:from>
    <xdr:ext cx="405111" cy="259045"/>
    <xdr:sp macro="" textlink="">
      <xdr:nvSpPr>
        <xdr:cNvPr id="343" name="n_2aveValue【一般廃棄物処理施設】&#10;有形固定資産減価償却率"/>
        <xdr:cNvSpPr txBox="1"/>
      </xdr:nvSpPr>
      <xdr:spPr>
        <a:xfrm>
          <a:off x="14389744" y="636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42290</xdr:rowOff>
    </xdr:from>
    <xdr:ext cx="405111" cy="259045"/>
    <xdr:sp macro="" textlink="">
      <xdr:nvSpPr>
        <xdr:cNvPr id="344" name="n_3aveValue【一般廃棄物処理施設】&#10;有形固定資産減価償却率"/>
        <xdr:cNvSpPr txBox="1"/>
      </xdr:nvSpPr>
      <xdr:spPr>
        <a:xfrm>
          <a:off x="135007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143527</xdr:rowOff>
    </xdr:from>
    <xdr:ext cx="405111" cy="259045"/>
    <xdr:sp macro="" textlink="">
      <xdr:nvSpPr>
        <xdr:cNvPr id="345" name="n_4aveValue【一般廃棄物処理施設】&#10;有形固定資産減価償却率"/>
        <xdr:cNvSpPr txBox="1"/>
      </xdr:nvSpPr>
      <xdr:spPr>
        <a:xfrm>
          <a:off x="12611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152417</xdr:rowOff>
    </xdr:from>
    <xdr:ext cx="405111" cy="259045"/>
    <xdr:sp macro="" textlink="">
      <xdr:nvSpPr>
        <xdr:cNvPr id="346" name="n_1mainValue【一般廃棄物処理施設】&#10;有形固定資産減価償却率"/>
        <xdr:cNvSpPr txBox="1"/>
      </xdr:nvSpPr>
      <xdr:spPr>
        <a:xfrm>
          <a:off x="15266044" y="701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108330</xdr:rowOff>
    </xdr:from>
    <xdr:ext cx="405111" cy="259045"/>
    <xdr:sp macro="" textlink="">
      <xdr:nvSpPr>
        <xdr:cNvPr id="347" name="n_2mainValue【一般廃棄物処理施設】&#10;有形固定資産減価償却率"/>
        <xdr:cNvSpPr txBox="1"/>
      </xdr:nvSpPr>
      <xdr:spPr>
        <a:xfrm>
          <a:off x="14389744" y="6966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64243</xdr:rowOff>
    </xdr:from>
    <xdr:ext cx="405111" cy="259045"/>
    <xdr:sp macro="" textlink="">
      <xdr:nvSpPr>
        <xdr:cNvPr id="348" name="n_3mainValue【一般廃棄物処理施設】&#10;有形固定資産減価償却率"/>
        <xdr:cNvSpPr txBox="1"/>
      </xdr:nvSpPr>
      <xdr:spPr>
        <a:xfrm>
          <a:off x="13500744" y="692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20155</xdr:rowOff>
    </xdr:from>
    <xdr:ext cx="405111" cy="259045"/>
    <xdr:sp macro="" textlink="">
      <xdr:nvSpPr>
        <xdr:cNvPr id="349" name="n_4mainValue【一般廃棄物処理施設】&#10;有形固定資産減価償却率"/>
        <xdr:cNvSpPr txBox="1"/>
      </xdr:nvSpPr>
      <xdr:spPr>
        <a:xfrm>
          <a:off x="12611744" y="687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0" name="正方形/長方形 3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1" name="正方形/長方形 3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2" name="正方形/長方形 3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3" name="正方形/長方形 3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4" name="正方形/長方形 3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5" name="正方形/長方形 3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6" name="正方形/長方形 3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7" name="正方形/長方形 3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8" name="テキスト ボックス 3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9" name="直線コネクタ 3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360" name="直線コネクタ 359"/>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361" name="テキスト ボックス 360"/>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2" name="直線コネクタ 36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63" name="テキスト ボックス 362"/>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364" name="直線コネクタ 363"/>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365" name="テキスト ボックス 364"/>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6" name="直線コネクタ 36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67" name="テキスト ボックス 36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94476</xdr:rowOff>
    </xdr:from>
    <xdr:to>
      <xdr:col>116</xdr:col>
      <xdr:colOff>62864</xdr:colOff>
      <xdr:row>41</xdr:row>
      <xdr:rowOff>18953</xdr:rowOff>
    </xdr:to>
    <xdr:cxnSp macro="">
      <xdr:nvCxnSpPr>
        <xdr:cNvPr id="369" name="直線コネクタ 368"/>
        <xdr:cNvCxnSpPr/>
      </xdr:nvCxnSpPr>
      <xdr:spPr>
        <a:xfrm flipV="1">
          <a:off x="22160864" y="5752326"/>
          <a:ext cx="0" cy="1296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370" name="【一般廃棄物処理施設】&#10;一人当たり有形固定資産（償却資産）額最小値テキスト"/>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371" name="直線コネクタ 370"/>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41153</xdr:rowOff>
    </xdr:from>
    <xdr:ext cx="599010" cy="259045"/>
    <xdr:sp macro="" textlink="">
      <xdr:nvSpPr>
        <xdr:cNvPr id="372" name="【一般廃棄物処理施設】&#10;一人当たり有形固定資産（償却資産）額最大値テキスト"/>
        <xdr:cNvSpPr txBox="1"/>
      </xdr:nvSpPr>
      <xdr:spPr>
        <a:xfrm>
          <a:off x="22199600" y="552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94476</xdr:rowOff>
    </xdr:from>
    <xdr:to>
      <xdr:col>116</xdr:col>
      <xdr:colOff>152400</xdr:colOff>
      <xdr:row>33</xdr:row>
      <xdr:rowOff>94476</xdr:rowOff>
    </xdr:to>
    <xdr:cxnSp macro="">
      <xdr:nvCxnSpPr>
        <xdr:cNvPr id="373" name="直線コネクタ 372"/>
        <xdr:cNvCxnSpPr/>
      </xdr:nvCxnSpPr>
      <xdr:spPr>
        <a:xfrm>
          <a:off x="22072600" y="575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98140</xdr:rowOff>
    </xdr:from>
    <xdr:ext cx="534377" cy="259045"/>
    <xdr:sp macro="" textlink="">
      <xdr:nvSpPr>
        <xdr:cNvPr id="374" name="【一般廃棄物処理施設】&#10;一人当たり有形固定資産（償却資産）額平均値テキスト"/>
        <xdr:cNvSpPr txBox="1"/>
      </xdr:nvSpPr>
      <xdr:spPr>
        <a:xfrm>
          <a:off x="22199600" y="6441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75264</xdr:rowOff>
    </xdr:from>
    <xdr:to>
      <xdr:col>116</xdr:col>
      <xdr:colOff>114300</xdr:colOff>
      <xdr:row>39</xdr:row>
      <xdr:rowOff>5414</xdr:rowOff>
    </xdr:to>
    <xdr:sp macro="" textlink="">
      <xdr:nvSpPr>
        <xdr:cNvPr id="375" name="フローチャート: 判断 374"/>
        <xdr:cNvSpPr/>
      </xdr:nvSpPr>
      <xdr:spPr>
        <a:xfrm>
          <a:off x="22110700" y="6590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72023</xdr:rowOff>
    </xdr:from>
    <xdr:to>
      <xdr:col>112</xdr:col>
      <xdr:colOff>38100</xdr:colOff>
      <xdr:row>39</xdr:row>
      <xdr:rowOff>2173</xdr:rowOff>
    </xdr:to>
    <xdr:sp macro="" textlink="">
      <xdr:nvSpPr>
        <xdr:cNvPr id="376" name="フローチャート: 判断 375"/>
        <xdr:cNvSpPr/>
      </xdr:nvSpPr>
      <xdr:spPr>
        <a:xfrm>
          <a:off x="21272500" y="6587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86373</xdr:rowOff>
    </xdr:from>
    <xdr:to>
      <xdr:col>107</xdr:col>
      <xdr:colOff>101600</xdr:colOff>
      <xdr:row>39</xdr:row>
      <xdr:rowOff>16523</xdr:rowOff>
    </xdr:to>
    <xdr:sp macro="" textlink="">
      <xdr:nvSpPr>
        <xdr:cNvPr id="377" name="フローチャート: 判断 376"/>
        <xdr:cNvSpPr/>
      </xdr:nvSpPr>
      <xdr:spPr>
        <a:xfrm>
          <a:off x="20383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71006</xdr:rowOff>
    </xdr:from>
    <xdr:to>
      <xdr:col>102</xdr:col>
      <xdr:colOff>165100</xdr:colOff>
      <xdr:row>39</xdr:row>
      <xdr:rowOff>1156</xdr:rowOff>
    </xdr:to>
    <xdr:sp macro="" textlink="">
      <xdr:nvSpPr>
        <xdr:cNvPr id="378" name="フローチャート: 判断 377"/>
        <xdr:cNvSpPr/>
      </xdr:nvSpPr>
      <xdr:spPr>
        <a:xfrm>
          <a:off x="19494500"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115154</xdr:rowOff>
    </xdr:from>
    <xdr:to>
      <xdr:col>98</xdr:col>
      <xdr:colOff>38100</xdr:colOff>
      <xdr:row>39</xdr:row>
      <xdr:rowOff>45304</xdr:rowOff>
    </xdr:to>
    <xdr:sp macro="" textlink="">
      <xdr:nvSpPr>
        <xdr:cNvPr id="379" name="フローチャート: 判断 378"/>
        <xdr:cNvSpPr/>
      </xdr:nvSpPr>
      <xdr:spPr>
        <a:xfrm>
          <a:off x="18605500" y="663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0" name="テキスト ボックス 37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1" name="テキスト ボックス 38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2" name="テキスト ボックス 38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3" name="テキスト ボックス 38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4" name="テキスト ボックス 38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159240</xdr:rowOff>
    </xdr:from>
    <xdr:to>
      <xdr:col>116</xdr:col>
      <xdr:colOff>114300</xdr:colOff>
      <xdr:row>39</xdr:row>
      <xdr:rowOff>89390</xdr:rowOff>
    </xdr:to>
    <xdr:sp macro="" textlink="">
      <xdr:nvSpPr>
        <xdr:cNvPr id="385" name="楕円 384"/>
        <xdr:cNvSpPr/>
      </xdr:nvSpPr>
      <xdr:spPr>
        <a:xfrm>
          <a:off x="22110700" y="667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137667</xdr:rowOff>
    </xdr:from>
    <xdr:ext cx="534377" cy="259045"/>
    <xdr:sp macro="" textlink="">
      <xdr:nvSpPr>
        <xdr:cNvPr id="386" name="【一般廃棄物処理施設】&#10;一人当たり有形固定資産（償却資産）額該当値テキスト"/>
        <xdr:cNvSpPr txBox="1"/>
      </xdr:nvSpPr>
      <xdr:spPr>
        <a:xfrm>
          <a:off x="22199600" y="665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160977</xdr:rowOff>
    </xdr:from>
    <xdr:to>
      <xdr:col>112</xdr:col>
      <xdr:colOff>38100</xdr:colOff>
      <xdr:row>39</xdr:row>
      <xdr:rowOff>91127</xdr:rowOff>
    </xdr:to>
    <xdr:sp macro="" textlink="">
      <xdr:nvSpPr>
        <xdr:cNvPr id="387" name="楕円 386"/>
        <xdr:cNvSpPr/>
      </xdr:nvSpPr>
      <xdr:spPr>
        <a:xfrm>
          <a:off x="21272500" y="667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38590</xdr:rowOff>
    </xdr:from>
    <xdr:to>
      <xdr:col>116</xdr:col>
      <xdr:colOff>63500</xdr:colOff>
      <xdr:row>39</xdr:row>
      <xdr:rowOff>40327</xdr:rowOff>
    </xdr:to>
    <xdr:cxnSp macro="">
      <xdr:nvCxnSpPr>
        <xdr:cNvPr id="388" name="直線コネクタ 387"/>
        <xdr:cNvCxnSpPr/>
      </xdr:nvCxnSpPr>
      <xdr:spPr>
        <a:xfrm flipV="1">
          <a:off x="21323300" y="6725140"/>
          <a:ext cx="838200" cy="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164937</xdr:rowOff>
    </xdr:from>
    <xdr:to>
      <xdr:col>107</xdr:col>
      <xdr:colOff>101600</xdr:colOff>
      <xdr:row>39</xdr:row>
      <xdr:rowOff>95087</xdr:rowOff>
    </xdr:to>
    <xdr:sp macro="" textlink="">
      <xdr:nvSpPr>
        <xdr:cNvPr id="389" name="楕円 388"/>
        <xdr:cNvSpPr/>
      </xdr:nvSpPr>
      <xdr:spPr>
        <a:xfrm>
          <a:off x="20383500" y="668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40327</xdr:rowOff>
    </xdr:from>
    <xdr:to>
      <xdr:col>111</xdr:col>
      <xdr:colOff>177800</xdr:colOff>
      <xdr:row>39</xdr:row>
      <xdr:rowOff>44287</xdr:rowOff>
    </xdr:to>
    <xdr:cxnSp macro="">
      <xdr:nvCxnSpPr>
        <xdr:cNvPr id="390" name="直線コネクタ 389"/>
        <xdr:cNvCxnSpPr/>
      </xdr:nvCxnSpPr>
      <xdr:spPr>
        <a:xfrm flipV="1">
          <a:off x="20434300" y="6726877"/>
          <a:ext cx="889000" cy="3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2546</xdr:rowOff>
    </xdr:from>
    <xdr:to>
      <xdr:col>102</xdr:col>
      <xdr:colOff>165100</xdr:colOff>
      <xdr:row>39</xdr:row>
      <xdr:rowOff>104146</xdr:rowOff>
    </xdr:to>
    <xdr:sp macro="" textlink="">
      <xdr:nvSpPr>
        <xdr:cNvPr id="391" name="楕円 390"/>
        <xdr:cNvSpPr/>
      </xdr:nvSpPr>
      <xdr:spPr>
        <a:xfrm>
          <a:off x="19494500" y="668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44287</xdr:rowOff>
    </xdr:from>
    <xdr:to>
      <xdr:col>107</xdr:col>
      <xdr:colOff>50800</xdr:colOff>
      <xdr:row>39</xdr:row>
      <xdr:rowOff>53346</xdr:rowOff>
    </xdr:to>
    <xdr:cxnSp macro="">
      <xdr:nvCxnSpPr>
        <xdr:cNvPr id="392" name="直線コネクタ 391"/>
        <xdr:cNvCxnSpPr/>
      </xdr:nvCxnSpPr>
      <xdr:spPr>
        <a:xfrm flipV="1">
          <a:off x="19545300" y="6730837"/>
          <a:ext cx="889000" cy="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2306</xdr:rowOff>
    </xdr:from>
    <xdr:to>
      <xdr:col>98</xdr:col>
      <xdr:colOff>38100</xdr:colOff>
      <xdr:row>39</xdr:row>
      <xdr:rowOff>103906</xdr:rowOff>
    </xdr:to>
    <xdr:sp macro="" textlink="">
      <xdr:nvSpPr>
        <xdr:cNvPr id="393" name="楕円 392"/>
        <xdr:cNvSpPr/>
      </xdr:nvSpPr>
      <xdr:spPr>
        <a:xfrm>
          <a:off x="18605500" y="668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53106</xdr:rowOff>
    </xdr:from>
    <xdr:to>
      <xdr:col>102</xdr:col>
      <xdr:colOff>114300</xdr:colOff>
      <xdr:row>39</xdr:row>
      <xdr:rowOff>53346</xdr:rowOff>
    </xdr:to>
    <xdr:cxnSp macro="">
      <xdr:nvCxnSpPr>
        <xdr:cNvPr id="394" name="直線コネクタ 393"/>
        <xdr:cNvCxnSpPr/>
      </xdr:nvCxnSpPr>
      <xdr:spPr>
        <a:xfrm>
          <a:off x="18656300" y="6739656"/>
          <a:ext cx="889000" cy="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18700</xdr:rowOff>
    </xdr:from>
    <xdr:ext cx="534377" cy="259045"/>
    <xdr:sp macro="" textlink="">
      <xdr:nvSpPr>
        <xdr:cNvPr id="395" name="n_1aveValue【一般廃棄物処理施設】&#10;一人当たり有形固定資産（償却資産）額"/>
        <xdr:cNvSpPr txBox="1"/>
      </xdr:nvSpPr>
      <xdr:spPr>
        <a:xfrm>
          <a:off x="21043411" y="6362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33050</xdr:rowOff>
    </xdr:from>
    <xdr:ext cx="534377" cy="259045"/>
    <xdr:sp macro="" textlink="">
      <xdr:nvSpPr>
        <xdr:cNvPr id="396" name="n_2aveValue【一般廃棄物処理施設】&#10;一人当たり有形固定資産（償却資産）額"/>
        <xdr:cNvSpPr txBox="1"/>
      </xdr:nvSpPr>
      <xdr:spPr>
        <a:xfrm>
          <a:off x="20167111" y="637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17683</xdr:rowOff>
    </xdr:from>
    <xdr:ext cx="534377" cy="259045"/>
    <xdr:sp macro="" textlink="">
      <xdr:nvSpPr>
        <xdr:cNvPr id="397" name="n_3aveValue【一般廃棄物処理施設】&#10;一人当たり有形固定資産（償却資産）額"/>
        <xdr:cNvSpPr txBox="1"/>
      </xdr:nvSpPr>
      <xdr:spPr>
        <a:xfrm>
          <a:off x="19278111" y="636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61831</xdr:rowOff>
    </xdr:from>
    <xdr:ext cx="534377" cy="259045"/>
    <xdr:sp macro="" textlink="">
      <xdr:nvSpPr>
        <xdr:cNvPr id="398" name="n_4aveValue【一般廃棄物処理施設】&#10;一人当たり有形固定資産（償却資産）額"/>
        <xdr:cNvSpPr txBox="1"/>
      </xdr:nvSpPr>
      <xdr:spPr>
        <a:xfrm>
          <a:off x="18389111" y="640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82254</xdr:rowOff>
    </xdr:from>
    <xdr:ext cx="534377" cy="259045"/>
    <xdr:sp macro="" textlink="">
      <xdr:nvSpPr>
        <xdr:cNvPr id="399" name="n_1mainValue【一般廃棄物処理施設】&#10;一人当たり有形固定資産（償却資産）額"/>
        <xdr:cNvSpPr txBox="1"/>
      </xdr:nvSpPr>
      <xdr:spPr>
        <a:xfrm>
          <a:off x="21043411" y="676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86214</xdr:rowOff>
    </xdr:from>
    <xdr:ext cx="534377" cy="259045"/>
    <xdr:sp macro="" textlink="">
      <xdr:nvSpPr>
        <xdr:cNvPr id="400" name="n_2mainValue【一般廃棄物処理施設】&#10;一人当たり有形固定資産（償却資産）額"/>
        <xdr:cNvSpPr txBox="1"/>
      </xdr:nvSpPr>
      <xdr:spPr>
        <a:xfrm>
          <a:off x="20167111" y="6772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95273</xdr:rowOff>
    </xdr:from>
    <xdr:ext cx="534377" cy="259045"/>
    <xdr:sp macro="" textlink="">
      <xdr:nvSpPr>
        <xdr:cNvPr id="401" name="n_3mainValue【一般廃棄物処理施設】&#10;一人当たり有形固定資産（償却資産）額"/>
        <xdr:cNvSpPr txBox="1"/>
      </xdr:nvSpPr>
      <xdr:spPr>
        <a:xfrm>
          <a:off x="19278111" y="6781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95033</xdr:rowOff>
    </xdr:from>
    <xdr:ext cx="534377" cy="259045"/>
    <xdr:sp macro="" textlink="">
      <xdr:nvSpPr>
        <xdr:cNvPr id="402" name="n_4mainValue【一般廃棄物処理施設】&#10;一人当たり有形固定資産（償却資産）額"/>
        <xdr:cNvSpPr txBox="1"/>
      </xdr:nvSpPr>
      <xdr:spPr>
        <a:xfrm>
          <a:off x="18389111" y="678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3" name="正方形/長方形 4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4" name="正方形/長方形 4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5" name="正方形/長方形 4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6" name="正方形/長方形 4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7" name="正方形/長方形 4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8" name="正方形/長方形 4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9" name="正方形/長方形 4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0" name="正方形/長方形 4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1" name="テキスト ボックス 4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2" name="直線コネクタ 4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3" name="テキスト ボックス 41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14" name="直線コネクタ 41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15" name="テキスト ボックス 414"/>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6" name="直線コネクタ 41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7" name="テキスト ボックス 41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18" name="直線コネクタ 41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19" name="テキスト ボックス 41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0" name="直線コネクタ 41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1" name="テキスト ボックス 42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2" name="直線コネクタ 42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3" name="テキスト ボックス 42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4" name="直線コネクタ 42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25" name="テキスト ボックス 424"/>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6" name="直線コネクタ 4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32657</xdr:rowOff>
    </xdr:to>
    <xdr:cxnSp macro="">
      <xdr:nvCxnSpPr>
        <xdr:cNvPr id="428" name="直線コネクタ 427"/>
        <xdr:cNvCxnSpPr/>
      </xdr:nvCxnSpPr>
      <xdr:spPr>
        <a:xfrm flipV="1">
          <a:off x="16318864" y="9470572"/>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36484</xdr:rowOff>
    </xdr:from>
    <xdr:ext cx="405111" cy="259045"/>
    <xdr:sp macro="" textlink="">
      <xdr:nvSpPr>
        <xdr:cNvPr id="429" name="【保健センター・保健所】&#10;有形固定資産減価償却率最小値テキスト"/>
        <xdr:cNvSpPr txBox="1"/>
      </xdr:nvSpPr>
      <xdr:spPr>
        <a:xfrm>
          <a:off x="16357600" y="1100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32657</xdr:rowOff>
    </xdr:from>
    <xdr:to>
      <xdr:col>86</xdr:col>
      <xdr:colOff>25400</xdr:colOff>
      <xdr:row>64</xdr:row>
      <xdr:rowOff>32657</xdr:rowOff>
    </xdr:to>
    <xdr:cxnSp macro="">
      <xdr:nvCxnSpPr>
        <xdr:cNvPr id="430" name="直線コネクタ 429"/>
        <xdr:cNvCxnSpPr/>
      </xdr:nvCxnSpPr>
      <xdr:spPr>
        <a:xfrm>
          <a:off x="16230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431" name="【保健センター・保健所】&#10;有形固定資産減価償却率最大値テキスト"/>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32" name="直線コネクタ 431"/>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86014</xdr:rowOff>
    </xdr:from>
    <xdr:ext cx="405111" cy="259045"/>
    <xdr:sp macro="" textlink="">
      <xdr:nvSpPr>
        <xdr:cNvPr id="433" name="【保健センター・保健所】&#10;有形固定資産減価償却率平均値テキスト"/>
        <xdr:cNvSpPr txBox="1"/>
      </xdr:nvSpPr>
      <xdr:spPr>
        <a:xfrm>
          <a:off x="16357600" y="102015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107587</xdr:rowOff>
    </xdr:from>
    <xdr:to>
      <xdr:col>85</xdr:col>
      <xdr:colOff>177800</xdr:colOff>
      <xdr:row>60</xdr:row>
      <xdr:rowOff>37737</xdr:rowOff>
    </xdr:to>
    <xdr:sp macro="" textlink="">
      <xdr:nvSpPr>
        <xdr:cNvPr id="434" name="フローチャート: 判断 433"/>
        <xdr:cNvSpPr/>
      </xdr:nvSpPr>
      <xdr:spPr>
        <a:xfrm>
          <a:off x="16268700" y="102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86360</xdr:rowOff>
    </xdr:from>
    <xdr:to>
      <xdr:col>81</xdr:col>
      <xdr:colOff>101600</xdr:colOff>
      <xdr:row>60</xdr:row>
      <xdr:rowOff>16510</xdr:rowOff>
    </xdr:to>
    <xdr:sp macro="" textlink="">
      <xdr:nvSpPr>
        <xdr:cNvPr id="435" name="フローチャート: 判断 434"/>
        <xdr:cNvSpPr/>
      </xdr:nvSpPr>
      <xdr:spPr>
        <a:xfrm>
          <a:off x="15430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78196</xdr:rowOff>
    </xdr:from>
    <xdr:to>
      <xdr:col>76</xdr:col>
      <xdr:colOff>165100</xdr:colOff>
      <xdr:row>60</xdr:row>
      <xdr:rowOff>8346</xdr:rowOff>
    </xdr:to>
    <xdr:sp macro="" textlink="">
      <xdr:nvSpPr>
        <xdr:cNvPr id="436" name="フローチャート: 判断 435"/>
        <xdr:cNvSpPr/>
      </xdr:nvSpPr>
      <xdr:spPr>
        <a:xfrm>
          <a:off x="14541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29210</xdr:rowOff>
    </xdr:from>
    <xdr:to>
      <xdr:col>72</xdr:col>
      <xdr:colOff>38100</xdr:colOff>
      <xdr:row>59</xdr:row>
      <xdr:rowOff>130810</xdr:rowOff>
    </xdr:to>
    <xdr:sp macro="" textlink="">
      <xdr:nvSpPr>
        <xdr:cNvPr id="437" name="フローチャート: 判断 436"/>
        <xdr:cNvSpPr/>
      </xdr:nvSpPr>
      <xdr:spPr>
        <a:xfrm>
          <a:off x="1365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133713</xdr:rowOff>
    </xdr:from>
    <xdr:to>
      <xdr:col>67</xdr:col>
      <xdr:colOff>101600</xdr:colOff>
      <xdr:row>59</xdr:row>
      <xdr:rowOff>63863</xdr:rowOff>
    </xdr:to>
    <xdr:sp macro="" textlink="">
      <xdr:nvSpPr>
        <xdr:cNvPr id="438" name="フローチャート: 判断 437"/>
        <xdr:cNvSpPr/>
      </xdr:nvSpPr>
      <xdr:spPr>
        <a:xfrm>
          <a:off x="127635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9" name="テキスト ボックス 4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0" name="テキスト ボックス 4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1" name="テキスト ボックス 4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2" name="テキスト ボックス 4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3" name="テキスト ボックス 4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39007</xdr:rowOff>
    </xdr:from>
    <xdr:to>
      <xdr:col>76</xdr:col>
      <xdr:colOff>165100</xdr:colOff>
      <xdr:row>61</xdr:row>
      <xdr:rowOff>140607</xdr:rowOff>
    </xdr:to>
    <xdr:sp macro="" textlink="">
      <xdr:nvSpPr>
        <xdr:cNvPr id="444" name="楕円 443"/>
        <xdr:cNvSpPr/>
      </xdr:nvSpPr>
      <xdr:spPr>
        <a:xfrm>
          <a:off x="14541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3084</xdr:rowOff>
    </xdr:from>
    <xdr:to>
      <xdr:col>72</xdr:col>
      <xdr:colOff>38100</xdr:colOff>
      <xdr:row>61</xdr:row>
      <xdr:rowOff>104684</xdr:rowOff>
    </xdr:to>
    <xdr:sp macro="" textlink="">
      <xdr:nvSpPr>
        <xdr:cNvPr id="445" name="楕円 444"/>
        <xdr:cNvSpPr/>
      </xdr:nvSpPr>
      <xdr:spPr>
        <a:xfrm>
          <a:off x="136525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53884</xdr:rowOff>
    </xdr:from>
    <xdr:to>
      <xdr:col>76</xdr:col>
      <xdr:colOff>114300</xdr:colOff>
      <xdr:row>61</xdr:row>
      <xdr:rowOff>89807</xdr:rowOff>
    </xdr:to>
    <xdr:cxnSp macro="">
      <xdr:nvCxnSpPr>
        <xdr:cNvPr id="446" name="直線コネクタ 445"/>
        <xdr:cNvCxnSpPr/>
      </xdr:nvCxnSpPr>
      <xdr:spPr>
        <a:xfrm>
          <a:off x="13703300" y="1051233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138612</xdr:rowOff>
    </xdr:from>
    <xdr:to>
      <xdr:col>67</xdr:col>
      <xdr:colOff>101600</xdr:colOff>
      <xdr:row>61</xdr:row>
      <xdr:rowOff>68762</xdr:rowOff>
    </xdr:to>
    <xdr:sp macro="" textlink="">
      <xdr:nvSpPr>
        <xdr:cNvPr id="447" name="楕円 446"/>
        <xdr:cNvSpPr/>
      </xdr:nvSpPr>
      <xdr:spPr>
        <a:xfrm>
          <a:off x="12763500" y="1042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17962</xdr:rowOff>
    </xdr:from>
    <xdr:to>
      <xdr:col>71</xdr:col>
      <xdr:colOff>177800</xdr:colOff>
      <xdr:row>61</xdr:row>
      <xdr:rowOff>53884</xdr:rowOff>
    </xdr:to>
    <xdr:cxnSp macro="">
      <xdr:nvCxnSpPr>
        <xdr:cNvPr id="448" name="直線コネクタ 447"/>
        <xdr:cNvCxnSpPr/>
      </xdr:nvCxnSpPr>
      <xdr:spPr>
        <a:xfrm>
          <a:off x="12814300" y="1047641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33037</xdr:rowOff>
    </xdr:from>
    <xdr:ext cx="405111" cy="259045"/>
    <xdr:sp macro="" textlink="">
      <xdr:nvSpPr>
        <xdr:cNvPr id="449" name="n_1aveValue【保健センター・保健所】&#10;有形固定資産減価償却率"/>
        <xdr:cNvSpPr txBox="1"/>
      </xdr:nvSpPr>
      <xdr:spPr>
        <a:xfrm>
          <a:off x="152660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24873</xdr:rowOff>
    </xdr:from>
    <xdr:ext cx="405111" cy="259045"/>
    <xdr:sp macro="" textlink="">
      <xdr:nvSpPr>
        <xdr:cNvPr id="450" name="n_2aveValue【保健センター・保健所】&#10;有形固定資産減価償却率"/>
        <xdr:cNvSpPr txBox="1"/>
      </xdr:nvSpPr>
      <xdr:spPr>
        <a:xfrm>
          <a:off x="14389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147337</xdr:rowOff>
    </xdr:from>
    <xdr:ext cx="405111" cy="259045"/>
    <xdr:sp macro="" textlink="">
      <xdr:nvSpPr>
        <xdr:cNvPr id="451" name="n_3aveValue【保健センター・保健所】&#10;有形固定資産減価償却率"/>
        <xdr:cNvSpPr txBox="1"/>
      </xdr:nvSpPr>
      <xdr:spPr>
        <a:xfrm>
          <a:off x="13500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80390</xdr:rowOff>
    </xdr:from>
    <xdr:ext cx="405111" cy="259045"/>
    <xdr:sp macro="" textlink="">
      <xdr:nvSpPr>
        <xdr:cNvPr id="452" name="n_4aveValue【保健センター・保健所】&#10;有形固定資産減価償却率"/>
        <xdr:cNvSpPr txBox="1"/>
      </xdr:nvSpPr>
      <xdr:spPr>
        <a:xfrm>
          <a:off x="12611744" y="985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131734</xdr:rowOff>
    </xdr:from>
    <xdr:ext cx="405111" cy="259045"/>
    <xdr:sp macro="" textlink="">
      <xdr:nvSpPr>
        <xdr:cNvPr id="453" name="n_2mainValue【保健センター・保健所】&#10;有形固定資産減価償却率"/>
        <xdr:cNvSpPr txBox="1"/>
      </xdr:nvSpPr>
      <xdr:spPr>
        <a:xfrm>
          <a:off x="143897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95811</xdr:rowOff>
    </xdr:from>
    <xdr:ext cx="405111" cy="259045"/>
    <xdr:sp macro="" textlink="">
      <xdr:nvSpPr>
        <xdr:cNvPr id="454" name="n_3mainValue【保健センター・保健所】&#10;有形固定資産減価償却率"/>
        <xdr:cNvSpPr txBox="1"/>
      </xdr:nvSpPr>
      <xdr:spPr>
        <a:xfrm>
          <a:off x="13500744" y="1055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59889</xdr:rowOff>
    </xdr:from>
    <xdr:ext cx="405111" cy="259045"/>
    <xdr:sp macro="" textlink="">
      <xdr:nvSpPr>
        <xdr:cNvPr id="455" name="n_4mainValue【保健センター・保健所】&#10;有形固定資産減価償却率"/>
        <xdr:cNvSpPr txBox="1"/>
      </xdr:nvSpPr>
      <xdr:spPr>
        <a:xfrm>
          <a:off x="12611744" y="1051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6" name="正方形/長方形 45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7" name="正方形/長方形 45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8" name="正方形/長方形 45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9" name="正方形/長方形 45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0" name="正方形/長方形 45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1" name="正方形/長方形 46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2" name="正方形/長方形 46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3" name="正方形/長方形 46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4" name="テキスト ボックス 46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5" name="直線コネクタ 46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66" name="直線コネクタ 46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67" name="テキスト ボックス 46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68" name="直線コネクタ 46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69" name="テキスト ボックス 46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70" name="直線コネクタ 46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71" name="テキスト ボックス 47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72" name="直線コネクタ 47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73" name="テキスト ボックス 47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74" name="直線コネクタ 47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75" name="テキスト ボックス 474"/>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76" name="直線コネクタ 47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77" name="テキスト ボックス 476"/>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8" name="直線コネクタ 47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9" name="テキスト ボックス 47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42454</xdr:rowOff>
    </xdr:from>
    <xdr:to>
      <xdr:col>116</xdr:col>
      <xdr:colOff>62864</xdr:colOff>
      <xdr:row>64</xdr:row>
      <xdr:rowOff>88174</xdr:rowOff>
    </xdr:to>
    <xdr:cxnSp macro="">
      <xdr:nvCxnSpPr>
        <xdr:cNvPr id="481" name="直線コネクタ 480"/>
        <xdr:cNvCxnSpPr/>
      </xdr:nvCxnSpPr>
      <xdr:spPr>
        <a:xfrm flipV="1">
          <a:off x="22160864" y="9643654"/>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482" name="【保健センター・保健所】&#10;一人当たり面積最小値テキスト"/>
        <xdr:cNvSpPr txBox="1"/>
      </xdr:nvSpPr>
      <xdr:spPr>
        <a:xfrm>
          <a:off x="22199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483" name="直線コネクタ 482"/>
        <xdr:cNvCxnSpPr/>
      </xdr:nvCxnSpPr>
      <xdr:spPr>
        <a:xfrm>
          <a:off x="22072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160581</xdr:rowOff>
    </xdr:from>
    <xdr:ext cx="469744" cy="259045"/>
    <xdr:sp macro="" textlink="">
      <xdr:nvSpPr>
        <xdr:cNvPr id="484" name="【保健センター・保健所】&#10;一人当たり面積最大値テキスト"/>
        <xdr:cNvSpPr txBox="1"/>
      </xdr:nvSpPr>
      <xdr:spPr>
        <a:xfrm>
          <a:off x="22199600" y="9418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42454</xdr:rowOff>
    </xdr:from>
    <xdr:to>
      <xdr:col>116</xdr:col>
      <xdr:colOff>152400</xdr:colOff>
      <xdr:row>56</xdr:row>
      <xdr:rowOff>42454</xdr:rowOff>
    </xdr:to>
    <xdr:cxnSp macro="">
      <xdr:nvCxnSpPr>
        <xdr:cNvPr id="485" name="直線コネクタ 484"/>
        <xdr:cNvCxnSpPr/>
      </xdr:nvCxnSpPr>
      <xdr:spPr>
        <a:xfrm>
          <a:off x="22072600" y="964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20700</xdr:rowOff>
    </xdr:from>
    <xdr:ext cx="469744" cy="259045"/>
    <xdr:sp macro="" textlink="">
      <xdr:nvSpPr>
        <xdr:cNvPr id="486" name="【保健センター・保健所】&#10;一人当たり面積平均値テキスト"/>
        <xdr:cNvSpPr txBox="1"/>
      </xdr:nvSpPr>
      <xdr:spPr>
        <a:xfrm>
          <a:off x="22199600" y="10822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42273</xdr:rowOff>
    </xdr:from>
    <xdr:to>
      <xdr:col>116</xdr:col>
      <xdr:colOff>114300</xdr:colOff>
      <xdr:row>63</xdr:row>
      <xdr:rowOff>143873</xdr:rowOff>
    </xdr:to>
    <xdr:sp macro="" textlink="">
      <xdr:nvSpPr>
        <xdr:cNvPr id="487" name="フローチャート: 判断 486"/>
        <xdr:cNvSpPr/>
      </xdr:nvSpPr>
      <xdr:spPr>
        <a:xfrm>
          <a:off x="221107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48804</xdr:rowOff>
    </xdr:from>
    <xdr:to>
      <xdr:col>112</xdr:col>
      <xdr:colOff>38100</xdr:colOff>
      <xdr:row>63</xdr:row>
      <xdr:rowOff>150404</xdr:rowOff>
    </xdr:to>
    <xdr:sp macro="" textlink="">
      <xdr:nvSpPr>
        <xdr:cNvPr id="488" name="フローチャート: 判断 487"/>
        <xdr:cNvSpPr/>
      </xdr:nvSpPr>
      <xdr:spPr>
        <a:xfrm>
          <a:off x="21272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71665</xdr:rowOff>
    </xdr:from>
    <xdr:to>
      <xdr:col>107</xdr:col>
      <xdr:colOff>101600</xdr:colOff>
      <xdr:row>64</xdr:row>
      <xdr:rowOff>1815</xdr:rowOff>
    </xdr:to>
    <xdr:sp macro="" textlink="">
      <xdr:nvSpPr>
        <xdr:cNvPr id="489" name="フローチャート: 判断 488"/>
        <xdr:cNvSpPr/>
      </xdr:nvSpPr>
      <xdr:spPr>
        <a:xfrm>
          <a:off x="20383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58601</xdr:rowOff>
    </xdr:from>
    <xdr:to>
      <xdr:col>102</xdr:col>
      <xdr:colOff>165100</xdr:colOff>
      <xdr:row>63</xdr:row>
      <xdr:rowOff>160201</xdr:rowOff>
    </xdr:to>
    <xdr:sp macro="" textlink="">
      <xdr:nvSpPr>
        <xdr:cNvPr id="490" name="フローチャート: 判断 489"/>
        <xdr:cNvSpPr/>
      </xdr:nvSpPr>
      <xdr:spPr>
        <a:xfrm>
          <a:off x="19494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16147</xdr:rowOff>
    </xdr:from>
    <xdr:to>
      <xdr:col>98</xdr:col>
      <xdr:colOff>38100</xdr:colOff>
      <xdr:row>63</xdr:row>
      <xdr:rowOff>117747</xdr:rowOff>
    </xdr:to>
    <xdr:sp macro="" textlink="">
      <xdr:nvSpPr>
        <xdr:cNvPr id="491" name="フローチャート: 判断 490"/>
        <xdr:cNvSpPr/>
      </xdr:nvSpPr>
      <xdr:spPr>
        <a:xfrm>
          <a:off x="18605500"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2" name="テキスト ボックス 49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3" name="テキスト ボックス 49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4" name="テキスト ボックス 49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5" name="テキスト ボックス 49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6" name="テキスト ボックス 49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64</xdr:row>
      <xdr:rowOff>11249</xdr:rowOff>
    </xdr:from>
    <xdr:to>
      <xdr:col>107</xdr:col>
      <xdr:colOff>101600</xdr:colOff>
      <xdr:row>64</xdr:row>
      <xdr:rowOff>112849</xdr:rowOff>
    </xdr:to>
    <xdr:sp macro="" textlink="">
      <xdr:nvSpPr>
        <xdr:cNvPr id="497" name="楕円 496"/>
        <xdr:cNvSpPr/>
      </xdr:nvSpPr>
      <xdr:spPr>
        <a:xfrm>
          <a:off x="20383500" y="1098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64</xdr:row>
      <xdr:rowOff>11249</xdr:rowOff>
    </xdr:from>
    <xdr:to>
      <xdr:col>102</xdr:col>
      <xdr:colOff>165100</xdr:colOff>
      <xdr:row>64</xdr:row>
      <xdr:rowOff>112849</xdr:rowOff>
    </xdr:to>
    <xdr:sp macro="" textlink="">
      <xdr:nvSpPr>
        <xdr:cNvPr id="498" name="楕円 497"/>
        <xdr:cNvSpPr/>
      </xdr:nvSpPr>
      <xdr:spPr>
        <a:xfrm>
          <a:off x="19494500" y="1098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62049</xdr:rowOff>
    </xdr:from>
    <xdr:to>
      <xdr:col>107</xdr:col>
      <xdr:colOff>50800</xdr:colOff>
      <xdr:row>64</xdr:row>
      <xdr:rowOff>62049</xdr:rowOff>
    </xdr:to>
    <xdr:cxnSp macro="">
      <xdr:nvCxnSpPr>
        <xdr:cNvPr id="499" name="直線コネクタ 498"/>
        <xdr:cNvCxnSpPr/>
      </xdr:nvCxnSpPr>
      <xdr:spPr>
        <a:xfrm>
          <a:off x="19545300" y="110348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64</xdr:row>
      <xdr:rowOff>11249</xdr:rowOff>
    </xdr:from>
    <xdr:to>
      <xdr:col>98</xdr:col>
      <xdr:colOff>38100</xdr:colOff>
      <xdr:row>64</xdr:row>
      <xdr:rowOff>112849</xdr:rowOff>
    </xdr:to>
    <xdr:sp macro="" textlink="">
      <xdr:nvSpPr>
        <xdr:cNvPr id="500" name="楕円 499"/>
        <xdr:cNvSpPr/>
      </xdr:nvSpPr>
      <xdr:spPr>
        <a:xfrm>
          <a:off x="18605500" y="1098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62049</xdr:rowOff>
    </xdr:from>
    <xdr:to>
      <xdr:col>102</xdr:col>
      <xdr:colOff>114300</xdr:colOff>
      <xdr:row>64</xdr:row>
      <xdr:rowOff>62049</xdr:rowOff>
    </xdr:to>
    <xdr:cxnSp macro="">
      <xdr:nvCxnSpPr>
        <xdr:cNvPr id="501" name="直線コネクタ 500"/>
        <xdr:cNvCxnSpPr/>
      </xdr:nvCxnSpPr>
      <xdr:spPr>
        <a:xfrm>
          <a:off x="18656300" y="110348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166931</xdr:rowOff>
    </xdr:from>
    <xdr:ext cx="469744" cy="259045"/>
    <xdr:sp macro="" textlink="">
      <xdr:nvSpPr>
        <xdr:cNvPr id="502" name="n_1aveValue【保健センター・保健所】&#10;一人当たり面積"/>
        <xdr:cNvSpPr txBox="1"/>
      </xdr:nvSpPr>
      <xdr:spPr>
        <a:xfrm>
          <a:off x="21075727" y="1062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18342</xdr:rowOff>
    </xdr:from>
    <xdr:ext cx="469744" cy="259045"/>
    <xdr:sp macro="" textlink="">
      <xdr:nvSpPr>
        <xdr:cNvPr id="503" name="n_2aveValue【保健センター・保健所】&#10;一人当たり面積"/>
        <xdr:cNvSpPr txBox="1"/>
      </xdr:nvSpPr>
      <xdr:spPr>
        <a:xfrm>
          <a:off x="20199427" y="1064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5278</xdr:rowOff>
    </xdr:from>
    <xdr:ext cx="469744" cy="259045"/>
    <xdr:sp macro="" textlink="">
      <xdr:nvSpPr>
        <xdr:cNvPr id="504" name="n_3aveValue【保健センター・保健所】&#10;一人当たり面積"/>
        <xdr:cNvSpPr txBox="1"/>
      </xdr:nvSpPr>
      <xdr:spPr>
        <a:xfrm>
          <a:off x="193104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134274</xdr:rowOff>
    </xdr:from>
    <xdr:ext cx="469744" cy="259045"/>
    <xdr:sp macro="" textlink="">
      <xdr:nvSpPr>
        <xdr:cNvPr id="505" name="n_4aveValue【保健センター・保健所】&#10;一人当たり面積"/>
        <xdr:cNvSpPr txBox="1"/>
      </xdr:nvSpPr>
      <xdr:spPr>
        <a:xfrm>
          <a:off x="18421427" y="1059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103976</xdr:rowOff>
    </xdr:from>
    <xdr:ext cx="469744" cy="259045"/>
    <xdr:sp macro="" textlink="">
      <xdr:nvSpPr>
        <xdr:cNvPr id="506" name="n_2mainValue【保健センター・保健所】&#10;一人当たり面積"/>
        <xdr:cNvSpPr txBox="1"/>
      </xdr:nvSpPr>
      <xdr:spPr>
        <a:xfrm>
          <a:off x="20199427" y="1107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103976</xdr:rowOff>
    </xdr:from>
    <xdr:ext cx="469744" cy="259045"/>
    <xdr:sp macro="" textlink="">
      <xdr:nvSpPr>
        <xdr:cNvPr id="507" name="n_3mainValue【保健センター・保健所】&#10;一人当たり面積"/>
        <xdr:cNvSpPr txBox="1"/>
      </xdr:nvSpPr>
      <xdr:spPr>
        <a:xfrm>
          <a:off x="19310427" y="1107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103976</xdr:rowOff>
    </xdr:from>
    <xdr:ext cx="469744" cy="259045"/>
    <xdr:sp macro="" textlink="">
      <xdr:nvSpPr>
        <xdr:cNvPr id="508" name="n_4mainValue【保健センター・保健所】&#10;一人当たり面積"/>
        <xdr:cNvSpPr txBox="1"/>
      </xdr:nvSpPr>
      <xdr:spPr>
        <a:xfrm>
          <a:off x="18421427" y="1107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9" name="正方形/長方形 50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0" name="正方形/長方形 50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1" name="正方形/長方形 51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2" name="正方形/長方形 51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3" name="正方形/長方形 51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4" name="正方形/長方形 51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5" name="正方形/長方形 51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6" name="正方形/長方形 51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17" name="テキスト ボックス 51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18" name="直線コネクタ 51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19" name="テキスト ボックス 51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20" name="直線コネクタ 51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21" name="テキスト ボックス 520"/>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22" name="直線コネクタ 52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23" name="テキスト ボックス 52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24" name="直線コネクタ 52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25" name="テキスト ボックス 52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26" name="直線コネクタ 52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27" name="テキスト ボックス 52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28" name="直線コネクタ 52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29" name="テキスト ボックス 52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30" name="直線コネクタ 52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31" name="テキスト ボックス 530"/>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2" name="直線コネクタ 53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69124</xdr:rowOff>
    </xdr:from>
    <xdr:to>
      <xdr:col>85</xdr:col>
      <xdr:colOff>126364</xdr:colOff>
      <xdr:row>86</xdr:row>
      <xdr:rowOff>168729</xdr:rowOff>
    </xdr:to>
    <xdr:cxnSp macro="">
      <xdr:nvCxnSpPr>
        <xdr:cNvPr id="534" name="直線コネクタ 533"/>
        <xdr:cNvCxnSpPr/>
      </xdr:nvCxnSpPr>
      <xdr:spPr>
        <a:xfrm flipV="1">
          <a:off x="16318864" y="13442224"/>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35"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36" name="直線コネクタ 535"/>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15801</xdr:rowOff>
    </xdr:from>
    <xdr:ext cx="340478" cy="259045"/>
    <xdr:sp macro="" textlink="">
      <xdr:nvSpPr>
        <xdr:cNvPr id="537" name="【消防施設】&#10;有形固定資産減価償却率最大値テキスト"/>
        <xdr:cNvSpPr txBox="1"/>
      </xdr:nvSpPr>
      <xdr:spPr>
        <a:xfrm>
          <a:off x="16357600" y="1321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69124</xdr:rowOff>
    </xdr:from>
    <xdr:to>
      <xdr:col>86</xdr:col>
      <xdr:colOff>25400</xdr:colOff>
      <xdr:row>78</xdr:row>
      <xdr:rowOff>69124</xdr:rowOff>
    </xdr:to>
    <xdr:cxnSp macro="">
      <xdr:nvCxnSpPr>
        <xdr:cNvPr id="538" name="直線コネクタ 537"/>
        <xdr:cNvCxnSpPr/>
      </xdr:nvCxnSpPr>
      <xdr:spPr>
        <a:xfrm>
          <a:off x="16230600" y="1344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91457</xdr:rowOff>
    </xdr:from>
    <xdr:ext cx="405111" cy="259045"/>
    <xdr:sp macro="" textlink="">
      <xdr:nvSpPr>
        <xdr:cNvPr id="539" name="【消防施設】&#10;有形固定資産減価償却率平均値テキスト"/>
        <xdr:cNvSpPr txBox="1"/>
      </xdr:nvSpPr>
      <xdr:spPr>
        <a:xfrm>
          <a:off x="16357600" y="1415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540" name="フローチャート: 判断 539"/>
        <xdr:cNvSpPr/>
      </xdr:nvSpPr>
      <xdr:spPr>
        <a:xfrm>
          <a:off x="16268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541" name="フローチャート: 判断 540"/>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13426</xdr:rowOff>
    </xdr:from>
    <xdr:to>
      <xdr:col>76</xdr:col>
      <xdr:colOff>165100</xdr:colOff>
      <xdr:row>82</xdr:row>
      <xdr:rowOff>115026</xdr:rowOff>
    </xdr:to>
    <xdr:sp macro="" textlink="">
      <xdr:nvSpPr>
        <xdr:cNvPr id="542" name="フローチャート: 判断 541"/>
        <xdr:cNvSpPr/>
      </xdr:nvSpPr>
      <xdr:spPr>
        <a:xfrm>
          <a:off x="14541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3629</xdr:rowOff>
    </xdr:from>
    <xdr:to>
      <xdr:col>72</xdr:col>
      <xdr:colOff>38100</xdr:colOff>
      <xdr:row>82</xdr:row>
      <xdr:rowOff>105229</xdr:rowOff>
    </xdr:to>
    <xdr:sp macro="" textlink="">
      <xdr:nvSpPr>
        <xdr:cNvPr id="543" name="フローチャート: 判断 542"/>
        <xdr:cNvSpPr/>
      </xdr:nvSpPr>
      <xdr:spPr>
        <a:xfrm>
          <a:off x="13652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114663</xdr:rowOff>
    </xdr:from>
    <xdr:to>
      <xdr:col>67</xdr:col>
      <xdr:colOff>101600</xdr:colOff>
      <xdr:row>82</xdr:row>
      <xdr:rowOff>44813</xdr:rowOff>
    </xdr:to>
    <xdr:sp macro="" textlink="">
      <xdr:nvSpPr>
        <xdr:cNvPr id="544" name="フローチャート: 判断 543"/>
        <xdr:cNvSpPr/>
      </xdr:nvSpPr>
      <xdr:spPr>
        <a:xfrm>
          <a:off x="12763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45" name="テキスト ボックス 54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46" name="テキスト ボックス 54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47" name="テキスト ボックス 54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48" name="テキスト ボックス 54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49" name="テキスト ボックス 54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163649</xdr:rowOff>
    </xdr:from>
    <xdr:to>
      <xdr:col>85</xdr:col>
      <xdr:colOff>177800</xdr:colOff>
      <xdr:row>80</xdr:row>
      <xdr:rowOff>93799</xdr:rowOff>
    </xdr:to>
    <xdr:sp macro="" textlink="">
      <xdr:nvSpPr>
        <xdr:cNvPr id="550" name="楕円 549"/>
        <xdr:cNvSpPr/>
      </xdr:nvSpPr>
      <xdr:spPr>
        <a:xfrm>
          <a:off x="16268700" y="1370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15076</xdr:rowOff>
    </xdr:from>
    <xdr:ext cx="405111" cy="259045"/>
    <xdr:sp macro="" textlink="">
      <xdr:nvSpPr>
        <xdr:cNvPr id="551" name="【消防施設】&#10;有形固定資産減価償却率該当値テキスト"/>
        <xdr:cNvSpPr txBox="1"/>
      </xdr:nvSpPr>
      <xdr:spPr>
        <a:xfrm>
          <a:off x="16357600" y="13559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126093</xdr:rowOff>
    </xdr:from>
    <xdr:to>
      <xdr:col>81</xdr:col>
      <xdr:colOff>101600</xdr:colOff>
      <xdr:row>80</xdr:row>
      <xdr:rowOff>56243</xdr:rowOff>
    </xdr:to>
    <xdr:sp macro="" textlink="">
      <xdr:nvSpPr>
        <xdr:cNvPr id="552" name="楕円 551"/>
        <xdr:cNvSpPr/>
      </xdr:nvSpPr>
      <xdr:spPr>
        <a:xfrm>
          <a:off x="15430500" y="1367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5443</xdr:rowOff>
    </xdr:from>
    <xdr:to>
      <xdr:col>85</xdr:col>
      <xdr:colOff>127000</xdr:colOff>
      <xdr:row>80</xdr:row>
      <xdr:rowOff>42999</xdr:rowOff>
    </xdr:to>
    <xdr:cxnSp macro="">
      <xdr:nvCxnSpPr>
        <xdr:cNvPr id="553" name="直線コネクタ 552"/>
        <xdr:cNvCxnSpPr/>
      </xdr:nvCxnSpPr>
      <xdr:spPr>
        <a:xfrm>
          <a:off x="15481300" y="13721443"/>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36286</xdr:rowOff>
    </xdr:from>
    <xdr:to>
      <xdr:col>76</xdr:col>
      <xdr:colOff>165100</xdr:colOff>
      <xdr:row>79</xdr:row>
      <xdr:rowOff>137886</xdr:rowOff>
    </xdr:to>
    <xdr:sp macro="" textlink="">
      <xdr:nvSpPr>
        <xdr:cNvPr id="554" name="楕円 553"/>
        <xdr:cNvSpPr/>
      </xdr:nvSpPr>
      <xdr:spPr>
        <a:xfrm>
          <a:off x="14541500" y="1358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87086</xdr:rowOff>
    </xdr:from>
    <xdr:to>
      <xdr:col>81</xdr:col>
      <xdr:colOff>50800</xdr:colOff>
      <xdr:row>80</xdr:row>
      <xdr:rowOff>5443</xdr:rowOff>
    </xdr:to>
    <xdr:cxnSp macro="">
      <xdr:nvCxnSpPr>
        <xdr:cNvPr id="555" name="直線コネクタ 554"/>
        <xdr:cNvCxnSpPr/>
      </xdr:nvCxnSpPr>
      <xdr:spPr>
        <a:xfrm>
          <a:off x="14592300" y="13631636"/>
          <a:ext cx="889000" cy="8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33020</xdr:rowOff>
    </xdr:from>
    <xdr:to>
      <xdr:col>72</xdr:col>
      <xdr:colOff>38100</xdr:colOff>
      <xdr:row>79</xdr:row>
      <xdr:rowOff>134620</xdr:rowOff>
    </xdr:to>
    <xdr:sp macro="" textlink="">
      <xdr:nvSpPr>
        <xdr:cNvPr id="556" name="楕円 555"/>
        <xdr:cNvSpPr/>
      </xdr:nvSpPr>
      <xdr:spPr>
        <a:xfrm>
          <a:off x="13652500" y="1357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83820</xdr:rowOff>
    </xdr:from>
    <xdr:to>
      <xdr:col>76</xdr:col>
      <xdr:colOff>114300</xdr:colOff>
      <xdr:row>79</xdr:row>
      <xdr:rowOff>87086</xdr:rowOff>
    </xdr:to>
    <xdr:cxnSp macro="">
      <xdr:nvCxnSpPr>
        <xdr:cNvPr id="557" name="直線コネクタ 556"/>
        <xdr:cNvCxnSpPr/>
      </xdr:nvCxnSpPr>
      <xdr:spPr>
        <a:xfrm>
          <a:off x="13703300" y="1362837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6548</xdr:rowOff>
    </xdr:from>
    <xdr:ext cx="405111" cy="259045"/>
    <xdr:sp macro="" textlink="">
      <xdr:nvSpPr>
        <xdr:cNvPr id="558" name="n_1aveValue【消防施設】&#10;有形固定資産減価償却率"/>
        <xdr:cNvSpPr txBox="1"/>
      </xdr:nvSpPr>
      <xdr:spPr>
        <a:xfrm>
          <a:off x="15266044"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106153</xdr:rowOff>
    </xdr:from>
    <xdr:ext cx="405111" cy="259045"/>
    <xdr:sp macro="" textlink="">
      <xdr:nvSpPr>
        <xdr:cNvPr id="559" name="n_2aveValue【消防施設】&#10;有形固定資産減価償却率"/>
        <xdr:cNvSpPr txBox="1"/>
      </xdr:nvSpPr>
      <xdr:spPr>
        <a:xfrm>
          <a:off x="14389744" y="1416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96356</xdr:rowOff>
    </xdr:from>
    <xdr:ext cx="405111" cy="259045"/>
    <xdr:sp macro="" textlink="">
      <xdr:nvSpPr>
        <xdr:cNvPr id="560" name="n_3aveValue【消防施設】&#10;有形固定資産減価償却率"/>
        <xdr:cNvSpPr txBox="1"/>
      </xdr:nvSpPr>
      <xdr:spPr>
        <a:xfrm>
          <a:off x="13500744" y="1415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61340</xdr:rowOff>
    </xdr:from>
    <xdr:ext cx="405111" cy="259045"/>
    <xdr:sp macro="" textlink="">
      <xdr:nvSpPr>
        <xdr:cNvPr id="561" name="n_4aveValue【消防施設】&#10;有形固定資産減価償却率"/>
        <xdr:cNvSpPr txBox="1"/>
      </xdr:nvSpPr>
      <xdr:spPr>
        <a:xfrm>
          <a:off x="12611744" y="1377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72770</xdr:rowOff>
    </xdr:from>
    <xdr:ext cx="405111" cy="259045"/>
    <xdr:sp macro="" textlink="">
      <xdr:nvSpPr>
        <xdr:cNvPr id="562" name="n_1mainValue【消防施設】&#10;有形固定資産減価償却率"/>
        <xdr:cNvSpPr txBox="1"/>
      </xdr:nvSpPr>
      <xdr:spPr>
        <a:xfrm>
          <a:off x="15266044" y="13445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154413</xdr:rowOff>
    </xdr:from>
    <xdr:ext cx="405111" cy="259045"/>
    <xdr:sp macro="" textlink="">
      <xdr:nvSpPr>
        <xdr:cNvPr id="563" name="n_2mainValue【消防施設】&#10;有形固定資産減価償却率"/>
        <xdr:cNvSpPr txBox="1"/>
      </xdr:nvSpPr>
      <xdr:spPr>
        <a:xfrm>
          <a:off x="14389744" y="1335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151147</xdr:rowOff>
    </xdr:from>
    <xdr:ext cx="405111" cy="259045"/>
    <xdr:sp macro="" textlink="">
      <xdr:nvSpPr>
        <xdr:cNvPr id="564" name="n_3mainValue【消防施設】&#10;有形固定資産減価償却率"/>
        <xdr:cNvSpPr txBox="1"/>
      </xdr:nvSpPr>
      <xdr:spPr>
        <a:xfrm>
          <a:off x="13500744" y="1335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5" name="正方形/長方形 56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6" name="正方形/長方形 56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7" name="正方形/長方形 56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8" name="正方形/長方形 56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9" name="正方形/長方形 56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0" name="正方形/長方形 56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1" name="正方形/長方形 57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2" name="正方形/長方形 57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3" name="テキスト ボックス 57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4" name="直線コネクタ 57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75" name="直線コネクタ 57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76" name="テキスト ボックス 57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77" name="直線コネクタ 57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78" name="テキスト ボックス 57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79" name="直線コネクタ 57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80" name="テキスト ボックス 57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81" name="直線コネクタ 58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82" name="テキスト ボックス 58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3" name="直線コネクタ 58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4" name="テキスト ボックス 58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67818</xdr:rowOff>
    </xdr:from>
    <xdr:to>
      <xdr:col>116</xdr:col>
      <xdr:colOff>62864</xdr:colOff>
      <xdr:row>86</xdr:row>
      <xdr:rowOff>10668</xdr:rowOff>
    </xdr:to>
    <xdr:cxnSp macro="">
      <xdr:nvCxnSpPr>
        <xdr:cNvPr id="586" name="直線コネクタ 585"/>
        <xdr:cNvCxnSpPr/>
      </xdr:nvCxnSpPr>
      <xdr:spPr>
        <a:xfrm flipV="1">
          <a:off x="22160864" y="13612368"/>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587" name="【消防施設】&#10;一人当たり面積最小値テキスト"/>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588" name="直線コネクタ 587"/>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14495</xdr:rowOff>
    </xdr:from>
    <xdr:ext cx="469744" cy="259045"/>
    <xdr:sp macro="" textlink="">
      <xdr:nvSpPr>
        <xdr:cNvPr id="589" name="【消防施設】&#10;一人当たり面積最大値テキスト"/>
        <xdr:cNvSpPr txBox="1"/>
      </xdr:nvSpPr>
      <xdr:spPr>
        <a:xfrm>
          <a:off x="22199600" y="1338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67818</xdr:rowOff>
    </xdr:from>
    <xdr:to>
      <xdr:col>116</xdr:col>
      <xdr:colOff>152400</xdr:colOff>
      <xdr:row>79</xdr:row>
      <xdr:rowOff>67818</xdr:rowOff>
    </xdr:to>
    <xdr:cxnSp macro="">
      <xdr:nvCxnSpPr>
        <xdr:cNvPr id="590" name="直線コネクタ 589"/>
        <xdr:cNvCxnSpPr/>
      </xdr:nvCxnSpPr>
      <xdr:spPr>
        <a:xfrm>
          <a:off x="22072600" y="1361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42181</xdr:rowOff>
    </xdr:from>
    <xdr:ext cx="469744" cy="259045"/>
    <xdr:sp macro="" textlink="">
      <xdr:nvSpPr>
        <xdr:cNvPr id="591" name="【消防施設】&#10;一人当たり面積平均値テキスト"/>
        <xdr:cNvSpPr txBox="1"/>
      </xdr:nvSpPr>
      <xdr:spPr>
        <a:xfrm>
          <a:off x="22199600" y="142725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19304</xdr:rowOff>
    </xdr:from>
    <xdr:to>
      <xdr:col>116</xdr:col>
      <xdr:colOff>114300</xdr:colOff>
      <xdr:row>84</xdr:row>
      <xdr:rowOff>120904</xdr:rowOff>
    </xdr:to>
    <xdr:sp macro="" textlink="">
      <xdr:nvSpPr>
        <xdr:cNvPr id="592" name="フローチャート: 判断 591"/>
        <xdr:cNvSpPr/>
      </xdr:nvSpPr>
      <xdr:spPr>
        <a:xfrm>
          <a:off x="221107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593" name="フローチャート: 判断 592"/>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xdr:rowOff>
    </xdr:from>
    <xdr:to>
      <xdr:col>107</xdr:col>
      <xdr:colOff>101600</xdr:colOff>
      <xdr:row>84</xdr:row>
      <xdr:rowOff>116332</xdr:rowOff>
    </xdr:to>
    <xdr:sp macro="" textlink="">
      <xdr:nvSpPr>
        <xdr:cNvPr id="594" name="フローチャート: 判断 593"/>
        <xdr:cNvSpPr/>
      </xdr:nvSpPr>
      <xdr:spPr>
        <a:xfrm>
          <a:off x="20383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1015</xdr:rowOff>
    </xdr:from>
    <xdr:to>
      <xdr:col>102</xdr:col>
      <xdr:colOff>165100</xdr:colOff>
      <xdr:row>84</xdr:row>
      <xdr:rowOff>102615</xdr:rowOff>
    </xdr:to>
    <xdr:sp macro="" textlink="">
      <xdr:nvSpPr>
        <xdr:cNvPr id="595" name="フローチャート: 判断 594"/>
        <xdr:cNvSpPr/>
      </xdr:nvSpPr>
      <xdr:spPr>
        <a:xfrm>
          <a:off x="19494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23876</xdr:rowOff>
    </xdr:from>
    <xdr:to>
      <xdr:col>98</xdr:col>
      <xdr:colOff>38100</xdr:colOff>
      <xdr:row>84</xdr:row>
      <xdr:rowOff>125476</xdr:rowOff>
    </xdr:to>
    <xdr:sp macro="" textlink="">
      <xdr:nvSpPr>
        <xdr:cNvPr id="596" name="フローチャート: 判断 595"/>
        <xdr:cNvSpPr/>
      </xdr:nvSpPr>
      <xdr:spPr>
        <a:xfrm>
          <a:off x="18605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7" name="テキスト ボックス 59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8" name="テキスト ボックス 59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9" name="テキスト ボックス 59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0" name="テキスト ボックス 59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1" name="テキスト ボックス 60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19304</xdr:rowOff>
    </xdr:from>
    <xdr:to>
      <xdr:col>116</xdr:col>
      <xdr:colOff>114300</xdr:colOff>
      <xdr:row>84</xdr:row>
      <xdr:rowOff>120904</xdr:rowOff>
    </xdr:to>
    <xdr:sp macro="" textlink="">
      <xdr:nvSpPr>
        <xdr:cNvPr id="602" name="楕円 601"/>
        <xdr:cNvSpPr/>
      </xdr:nvSpPr>
      <xdr:spPr>
        <a:xfrm>
          <a:off x="22110700" y="1442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169181</xdr:rowOff>
    </xdr:from>
    <xdr:ext cx="469744" cy="259045"/>
    <xdr:sp macro="" textlink="">
      <xdr:nvSpPr>
        <xdr:cNvPr id="603" name="【消防施設】&#10;一人当たり面積該当値テキスト"/>
        <xdr:cNvSpPr txBox="1"/>
      </xdr:nvSpPr>
      <xdr:spPr>
        <a:xfrm>
          <a:off x="22199600" y="1439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14732</xdr:rowOff>
    </xdr:from>
    <xdr:to>
      <xdr:col>112</xdr:col>
      <xdr:colOff>38100</xdr:colOff>
      <xdr:row>84</xdr:row>
      <xdr:rowOff>116332</xdr:rowOff>
    </xdr:to>
    <xdr:sp macro="" textlink="">
      <xdr:nvSpPr>
        <xdr:cNvPr id="604" name="楕円 603"/>
        <xdr:cNvSpPr/>
      </xdr:nvSpPr>
      <xdr:spPr>
        <a:xfrm>
          <a:off x="21272500" y="1441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65532</xdr:rowOff>
    </xdr:from>
    <xdr:to>
      <xdr:col>116</xdr:col>
      <xdr:colOff>63500</xdr:colOff>
      <xdr:row>84</xdr:row>
      <xdr:rowOff>70104</xdr:rowOff>
    </xdr:to>
    <xdr:cxnSp macro="">
      <xdr:nvCxnSpPr>
        <xdr:cNvPr id="605" name="直線コネクタ 604"/>
        <xdr:cNvCxnSpPr/>
      </xdr:nvCxnSpPr>
      <xdr:spPr>
        <a:xfrm>
          <a:off x="21323300" y="1446733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140463</xdr:rowOff>
    </xdr:from>
    <xdr:to>
      <xdr:col>107</xdr:col>
      <xdr:colOff>101600</xdr:colOff>
      <xdr:row>84</xdr:row>
      <xdr:rowOff>70613</xdr:rowOff>
    </xdr:to>
    <xdr:sp macro="" textlink="">
      <xdr:nvSpPr>
        <xdr:cNvPr id="606" name="楕円 605"/>
        <xdr:cNvSpPr/>
      </xdr:nvSpPr>
      <xdr:spPr>
        <a:xfrm>
          <a:off x="20383500" y="1437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19813</xdr:rowOff>
    </xdr:from>
    <xdr:to>
      <xdr:col>111</xdr:col>
      <xdr:colOff>177800</xdr:colOff>
      <xdr:row>84</xdr:row>
      <xdr:rowOff>65532</xdr:rowOff>
    </xdr:to>
    <xdr:cxnSp macro="">
      <xdr:nvCxnSpPr>
        <xdr:cNvPr id="607" name="直線コネクタ 606"/>
        <xdr:cNvCxnSpPr/>
      </xdr:nvCxnSpPr>
      <xdr:spPr>
        <a:xfrm>
          <a:off x="20434300" y="14421613"/>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608" name="楕円 607"/>
        <xdr:cNvSpPr/>
      </xdr:nvSpPr>
      <xdr:spPr>
        <a:xfrm>
          <a:off x="19494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19813</xdr:rowOff>
    </xdr:from>
    <xdr:to>
      <xdr:col>107</xdr:col>
      <xdr:colOff>50800</xdr:colOff>
      <xdr:row>84</xdr:row>
      <xdr:rowOff>38100</xdr:rowOff>
    </xdr:to>
    <xdr:cxnSp macro="">
      <xdr:nvCxnSpPr>
        <xdr:cNvPr id="609" name="直線コネクタ 608"/>
        <xdr:cNvCxnSpPr/>
      </xdr:nvCxnSpPr>
      <xdr:spPr>
        <a:xfrm flipV="1">
          <a:off x="19545300" y="14421613"/>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125747</xdr:rowOff>
    </xdr:from>
    <xdr:ext cx="469744" cy="259045"/>
    <xdr:sp macro="" textlink="">
      <xdr:nvSpPr>
        <xdr:cNvPr id="610" name="n_1aveValue【消防施設】&#10;一人当たり面積"/>
        <xdr:cNvSpPr txBox="1"/>
      </xdr:nvSpPr>
      <xdr:spPr>
        <a:xfrm>
          <a:off x="210757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107459</xdr:rowOff>
    </xdr:from>
    <xdr:ext cx="469744" cy="259045"/>
    <xdr:sp macro="" textlink="">
      <xdr:nvSpPr>
        <xdr:cNvPr id="611" name="n_2aveValue【消防施設】&#10;一人当たり面積"/>
        <xdr:cNvSpPr txBox="1"/>
      </xdr:nvSpPr>
      <xdr:spPr>
        <a:xfrm>
          <a:off x="201994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93742</xdr:rowOff>
    </xdr:from>
    <xdr:ext cx="469744" cy="259045"/>
    <xdr:sp macro="" textlink="">
      <xdr:nvSpPr>
        <xdr:cNvPr id="612" name="n_3aveValue【消防施設】&#10;一人当たり面積"/>
        <xdr:cNvSpPr txBox="1"/>
      </xdr:nvSpPr>
      <xdr:spPr>
        <a:xfrm>
          <a:off x="193104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142003</xdr:rowOff>
    </xdr:from>
    <xdr:ext cx="469744" cy="259045"/>
    <xdr:sp macro="" textlink="">
      <xdr:nvSpPr>
        <xdr:cNvPr id="613" name="n_4aveValue【消防施設】&#10;一人当たり面積"/>
        <xdr:cNvSpPr txBox="1"/>
      </xdr:nvSpPr>
      <xdr:spPr>
        <a:xfrm>
          <a:off x="18421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132859</xdr:rowOff>
    </xdr:from>
    <xdr:ext cx="469744" cy="259045"/>
    <xdr:sp macro="" textlink="">
      <xdr:nvSpPr>
        <xdr:cNvPr id="614" name="n_1mainValue【消防施設】&#10;一人当たり面積"/>
        <xdr:cNvSpPr txBox="1"/>
      </xdr:nvSpPr>
      <xdr:spPr>
        <a:xfrm>
          <a:off x="210757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87140</xdr:rowOff>
    </xdr:from>
    <xdr:ext cx="469744" cy="259045"/>
    <xdr:sp macro="" textlink="">
      <xdr:nvSpPr>
        <xdr:cNvPr id="615" name="n_2mainValue【消防施設】&#10;一人当たり面積"/>
        <xdr:cNvSpPr txBox="1"/>
      </xdr:nvSpPr>
      <xdr:spPr>
        <a:xfrm>
          <a:off x="20199427" y="1414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105427</xdr:rowOff>
    </xdr:from>
    <xdr:ext cx="469744" cy="259045"/>
    <xdr:sp macro="" textlink="">
      <xdr:nvSpPr>
        <xdr:cNvPr id="616" name="n_3mainValue【消防施設】&#10;一人当たり面積"/>
        <xdr:cNvSpPr txBox="1"/>
      </xdr:nvSpPr>
      <xdr:spPr>
        <a:xfrm>
          <a:off x="19310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7" name="正方形/長方形 61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8" name="正方形/長方形 61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9" name="正方形/長方形 61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0" name="正方形/長方形 61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1" name="正方形/長方形 62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2" name="正方形/長方形 62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3" name="正方形/長方形 62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4" name="正方形/長方形 62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5" name="テキスト ボックス 62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6" name="直線コネクタ 62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27" name="テキスト ボックス 62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28" name="直線コネクタ 62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29" name="テキスト ボックス 628"/>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30" name="直線コネクタ 62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31" name="テキスト ボックス 63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32" name="直線コネクタ 63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33" name="テキスト ボックス 63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34" name="直線コネクタ 63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35" name="テキスト ボックス 63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6" name="直線コネクタ 63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7" name="テキスト ボックス 63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8" name="直線コネクタ 63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39" name="テキスト ボックス 638"/>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0" name="直線コネクタ 63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144780</xdr:rowOff>
    </xdr:from>
    <xdr:to>
      <xdr:col>85</xdr:col>
      <xdr:colOff>126364</xdr:colOff>
      <xdr:row>109</xdr:row>
      <xdr:rowOff>35379</xdr:rowOff>
    </xdr:to>
    <xdr:cxnSp macro="">
      <xdr:nvCxnSpPr>
        <xdr:cNvPr id="642" name="直線コネクタ 641"/>
        <xdr:cNvCxnSpPr/>
      </xdr:nvCxnSpPr>
      <xdr:spPr>
        <a:xfrm flipV="1">
          <a:off x="16318864" y="17118330"/>
          <a:ext cx="0" cy="1605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43"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44" name="直線コネクタ 643"/>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91457</xdr:rowOff>
    </xdr:from>
    <xdr:ext cx="340478" cy="259045"/>
    <xdr:sp macro="" textlink="">
      <xdr:nvSpPr>
        <xdr:cNvPr id="645" name="【庁舎】&#10;有形固定資産減価償却率最大値テキスト"/>
        <xdr:cNvSpPr txBox="1"/>
      </xdr:nvSpPr>
      <xdr:spPr>
        <a:xfrm>
          <a:off x="16357600" y="1689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144780</xdr:rowOff>
    </xdr:from>
    <xdr:to>
      <xdr:col>86</xdr:col>
      <xdr:colOff>25400</xdr:colOff>
      <xdr:row>99</xdr:row>
      <xdr:rowOff>144780</xdr:rowOff>
    </xdr:to>
    <xdr:cxnSp macro="">
      <xdr:nvCxnSpPr>
        <xdr:cNvPr id="646" name="直線コネクタ 645"/>
        <xdr:cNvCxnSpPr/>
      </xdr:nvCxnSpPr>
      <xdr:spPr>
        <a:xfrm>
          <a:off x="16230600" y="1711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157678</xdr:rowOff>
    </xdr:from>
    <xdr:ext cx="405111" cy="259045"/>
    <xdr:sp macro="" textlink="">
      <xdr:nvSpPr>
        <xdr:cNvPr id="647" name="【庁舎】&#10;有形固定資産減価償却率平均値テキスト"/>
        <xdr:cNvSpPr txBox="1"/>
      </xdr:nvSpPr>
      <xdr:spPr>
        <a:xfrm>
          <a:off x="16357600" y="17817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134801</xdr:rowOff>
    </xdr:from>
    <xdr:to>
      <xdr:col>85</xdr:col>
      <xdr:colOff>177800</xdr:colOff>
      <xdr:row>105</xdr:row>
      <xdr:rowOff>64951</xdr:rowOff>
    </xdr:to>
    <xdr:sp macro="" textlink="">
      <xdr:nvSpPr>
        <xdr:cNvPr id="648" name="フローチャート: 判断 647"/>
        <xdr:cNvSpPr/>
      </xdr:nvSpPr>
      <xdr:spPr>
        <a:xfrm>
          <a:off x="162687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82550</xdr:rowOff>
    </xdr:from>
    <xdr:to>
      <xdr:col>81</xdr:col>
      <xdr:colOff>101600</xdr:colOff>
      <xdr:row>105</xdr:row>
      <xdr:rowOff>12700</xdr:rowOff>
    </xdr:to>
    <xdr:sp macro="" textlink="">
      <xdr:nvSpPr>
        <xdr:cNvPr id="649" name="フローチャート: 判断 648"/>
        <xdr:cNvSpPr/>
      </xdr:nvSpPr>
      <xdr:spPr>
        <a:xfrm>
          <a:off x="15430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46627</xdr:rowOff>
    </xdr:from>
    <xdr:to>
      <xdr:col>76</xdr:col>
      <xdr:colOff>165100</xdr:colOff>
      <xdr:row>104</xdr:row>
      <xdr:rowOff>148227</xdr:rowOff>
    </xdr:to>
    <xdr:sp macro="" textlink="">
      <xdr:nvSpPr>
        <xdr:cNvPr id="650" name="フローチャート: 判断 649"/>
        <xdr:cNvSpPr/>
      </xdr:nvSpPr>
      <xdr:spPr>
        <a:xfrm>
          <a:off x="14541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41729</xdr:rowOff>
    </xdr:from>
    <xdr:to>
      <xdr:col>72</xdr:col>
      <xdr:colOff>38100</xdr:colOff>
      <xdr:row>104</xdr:row>
      <xdr:rowOff>143329</xdr:rowOff>
    </xdr:to>
    <xdr:sp macro="" textlink="">
      <xdr:nvSpPr>
        <xdr:cNvPr id="651" name="フローチャート: 判断 650"/>
        <xdr:cNvSpPr/>
      </xdr:nvSpPr>
      <xdr:spPr>
        <a:xfrm>
          <a:off x="13652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30299</xdr:rowOff>
    </xdr:from>
    <xdr:to>
      <xdr:col>67</xdr:col>
      <xdr:colOff>101600</xdr:colOff>
      <xdr:row>104</xdr:row>
      <xdr:rowOff>131899</xdr:rowOff>
    </xdr:to>
    <xdr:sp macro="" textlink="">
      <xdr:nvSpPr>
        <xdr:cNvPr id="652" name="フローチャート: 判断 651"/>
        <xdr:cNvSpPr/>
      </xdr:nvSpPr>
      <xdr:spPr>
        <a:xfrm>
          <a:off x="12763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3" name="テキスト ボックス 65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4" name="テキスト ボックス 65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5" name="テキスト ボックス 65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6" name="テキスト ボックス 65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7" name="テキスト ボックス 65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13970</xdr:rowOff>
    </xdr:from>
    <xdr:to>
      <xdr:col>85</xdr:col>
      <xdr:colOff>177800</xdr:colOff>
      <xdr:row>106</xdr:row>
      <xdr:rowOff>115570</xdr:rowOff>
    </xdr:to>
    <xdr:sp macro="" textlink="">
      <xdr:nvSpPr>
        <xdr:cNvPr id="658" name="楕円 657"/>
        <xdr:cNvSpPr/>
      </xdr:nvSpPr>
      <xdr:spPr>
        <a:xfrm>
          <a:off x="162687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163847</xdr:rowOff>
    </xdr:from>
    <xdr:ext cx="405111" cy="259045"/>
    <xdr:sp macro="" textlink="">
      <xdr:nvSpPr>
        <xdr:cNvPr id="659" name="【庁舎】&#10;有形固定資産減価償却率該当値テキスト"/>
        <xdr:cNvSpPr txBox="1"/>
      </xdr:nvSpPr>
      <xdr:spPr>
        <a:xfrm>
          <a:off x="16357600"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126637</xdr:rowOff>
    </xdr:from>
    <xdr:to>
      <xdr:col>81</xdr:col>
      <xdr:colOff>101600</xdr:colOff>
      <xdr:row>107</xdr:row>
      <xdr:rowOff>56787</xdr:rowOff>
    </xdr:to>
    <xdr:sp macro="" textlink="">
      <xdr:nvSpPr>
        <xdr:cNvPr id="660" name="楕円 659"/>
        <xdr:cNvSpPr/>
      </xdr:nvSpPr>
      <xdr:spPr>
        <a:xfrm>
          <a:off x="15430500" y="1830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64770</xdr:rowOff>
    </xdr:from>
    <xdr:to>
      <xdr:col>85</xdr:col>
      <xdr:colOff>127000</xdr:colOff>
      <xdr:row>107</xdr:row>
      <xdr:rowOff>5987</xdr:rowOff>
    </xdr:to>
    <xdr:cxnSp macro="">
      <xdr:nvCxnSpPr>
        <xdr:cNvPr id="661" name="直線コネクタ 660"/>
        <xdr:cNvCxnSpPr/>
      </xdr:nvCxnSpPr>
      <xdr:spPr>
        <a:xfrm flipV="1">
          <a:off x="15481300" y="18238470"/>
          <a:ext cx="838200" cy="11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76019</xdr:rowOff>
    </xdr:from>
    <xdr:to>
      <xdr:col>76</xdr:col>
      <xdr:colOff>165100</xdr:colOff>
      <xdr:row>107</xdr:row>
      <xdr:rowOff>6169</xdr:rowOff>
    </xdr:to>
    <xdr:sp macro="" textlink="">
      <xdr:nvSpPr>
        <xdr:cNvPr id="662" name="楕円 661"/>
        <xdr:cNvSpPr/>
      </xdr:nvSpPr>
      <xdr:spPr>
        <a:xfrm>
          <a:off x="14541500" y="1824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126819</xdr:rowOff>
    </xdr:from>
    <xdr:to>
      <xdr:col>81</xdr:col>
      <xdr:colOff>50800</xdr:colOff>
      <xdr:row>107</xdr:row>
      <xdr:rowOff>5987</xdr:rowOff>
    </xdr:to>
    <xdr:cxnSp macro="">
      <xdr:nvCxnSpPr>
        <xdr:cNvPr id="663" name="直線コネクタ 662"/>
        <xdr:cNvCxnSpPr/>
      </xdr:nvCxnSpPr>
      <xdr:spPr>
        <a:xfrm>
          <a:off x="14592300" y="18300519"/>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43362</xdr:rowOff>
    </xdr:from>
    <xdr:to>
      <xdr:col>72</xdr:col>
      <xdr:colOff>38100</xdr:colOff>
      <xdr:row>106</xdr:row>
      <xdr:rowOff>144962</xdr:rowOff>
    </xdr:to>
    <xdr:sp macro="" textlink="">
      <xdr:nvSpPr>
        <xdr:cNvPr id="664" name="楕円 663"/>
        <xdr:cNvSpPr/>
      </xdr:nvSpPr>
      <xdr:spPr>
        <a:xfrm>
          <a:off x="13652500" y="1821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94162</xdr:rowOff>
    </xdr:from>
    <xdr:to>
      <xdr:col>76</xdr:col>
      <xdr:colOff>114300</xdr:colOff>
      <xdr:row>106</xdr:row>
      <xdr:rowOff>126819</xdr:rowOff>
    </xdr:to>
    <xdr:cxnSp macro="">
      <xdr:nvCxnSpPr>
        <xdr:cNvPr id="665" name="直線コネクタ 664"/>
        <xdr:cNvCxnSpPr/>
      </xdr:nvCxnSpPr>
      <xdr:spPr>
        <a:xfrm>
          <a:off x="13703300" y="1826786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10705</xdr:rowOff>
    </xdr:from>
    <xdr:to>
      <xdr:col>67</xdr:col>
      <xdr:colOff>101600</xdr:colOff>
      <xdr:row>106</xdr:row>
      <xdr:rowOff>112305</xdr:rowOff>
    </xdr:to>
    <xdr:sp macro="" textlink="">
      <xdr:nvSpPr>
        <xdr:cNvPr id="666" name="楕円 665"/>
        <xdr:cNvSpPr/>
      </xdr:nvSpPr>
      <xdr:spPr>
        <a:xfrm>
          <a:off x="12763500" y="1818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61505</xdr:rowOff>
    </xdr:from>
    <xdr:to>
      <xdr:col>71</xdr:col>
      <xdr:colOff>177800</xdr:colOff>
      <xdr:row>106</xdr:row>
      <xdr:rowOff>94162</xdr:rowOff>
    </xdr:to>
    <xdr:cxnSp macro="">
      <xdr:nvCxnSpPr>
        <xdr:cNvPr id="667" name="直線コネクタ 666"/>
        <xdr:cNvCxnSpPr/>
      </xdr:nvCxnSpPr>
      <xdr:spPr>
        <a:xfrm>
          <a:off x="12814300" y="1823520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29227</xdr:rowOff>
    </xdr:from>
    <xdr:ext cx="405111" cy="259045"/>
    <xdr:sp macro="" textlink="">
      <xdr:nvSpPr>
        <xdr:cNvPr id="668" name="n_1aveValue【庁舎】&#10;有形固定資産減価償却率"/>
        <xdr:cNvSpPr txBox="1"/>
      </xdr:nvSpPr>
      <xdr:spPr>
        <a:xfrm>
          <a:off x="152660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164754</xdr:rowOff>
    </xdr:from>
    <xdr:ext cx="405111" cy="259045"/>
    <xdr:sp macro="" textlink="">
      <xdr:nvSpPr>
        <xdr:cNvPr id="669" name="n_2aveValue【庁舎】&#10;有形固定資産減価償却率"/>
        <xdr:cNvSpPr txBox="1"/>
      </xdr:nvSpPr>
      <xdr:spPr>
        <a:xfrm>
          <a:off x="14389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159856</xdr:rowOff>
    </xdr:from>
    <xdr:ext cx="405111" cy="259045"/>
    <xdr:sp macro="" textlink="">
      <xdr:nvSpPr>
        <xdr:cNvPr id="670" name="n_3aveValue【庁舎】&#10;有形固定資産減価償却率"/>
        <xdr:cNvSpPr txBox="1"/>
      </xdr:nvSpPr>
      <xdr:spPr>
        <a:xfrm>
          <a:off x="135007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148426</xdr:rowOff>
    </xdr:from>
    <xdr:ext cx="405111" cy="259045"/>
    <xdr:sp macro="" textlink="">
      <xdr:nvSpPr>
        <xdr:cNvPr id="671" name="n_4aveValue【庁舎】&#10;有形固定資産減価償却率"/>
        <xdr:cNvSpPr txBox="1"/>
      </xdr:nvSpPr>
      <xdr:spPr>
        <a:xfrm>
          <a:off x="12611744" y="1763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47914</xdr:rowOff>
    </xdr:from>
    <xdr:ext cx="405111" cy="259045"/>
    <xdr:sp macro="" textlink="">
      <xdr:nvSpPr>
        <xdr:cNvPr id="672" name="n_1mainValue【庁舎】&#10;有形固定資産減価償却率"/>
        <xdr:cNvSpPr txBox="1"/>
      </xdr:nvSpPr>
      <xdr:spPr>
        <a:xfrm>
          <a:off x="15266044" y="1839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168746</xdr:rowOff>
    </xdr:from>
    <xdr:ext cx="405111" cy="259045"/>
    <xdr:sp macro="" textlink="">
      <xdr:nvSpPr>
        <xdr:cNvPr id="673" name="n_2mainValue【庁舎】&#10;有形固定資産減価償却率"/>
        <xdr:cNvSpPr txBox="1"/>
      </xdr:nvSpPr>
      <xdr:spPr>
        <a:xfrm>
          <a:off x="14389744" y="18342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136089</xdr:rowOff>
    </xdr:from>
    <xdr:ext cx="405111" cy="259045"/>
    <xdr:sp macro="" textlink="">
      <xdr:nvSpPr>
        <xdr:cNvPr id="674" name="n_3mainValue【庁舎】&#10;有形固定資産減価償却率"/>
        <xdr:cNvSpPr txBox="1"/>
      </xdr:nvSpPr>
      <xdr:spPr>
        <a:xfrm>
          <a:off x="13500744" y="1830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103432</xdr:rowOff>
    </xdr:from>
    <xdr:ext cx="405111" cy="259045"/>
    <xdr:sp macro="" textlink="">
      <xdr:nvSpPr>
        <xdr:cNvPr id="675" name="n_4mainValue【庁舎】&#10;有形固定資産減価償却率"/>
        <xdr:cNvSpPr txBox="1"/>
      </xdr:nvSpPr>
      <xdr:spPr>
        <a:xfrm>
          <a:off x="12611744" y="1827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6" name="正方形/長方形 67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7" name="正方形/長方形 67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8" name="正方形/長方形 67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9" name="正方形/長方形 67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0" name="正方形/長方形 67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1" name="正方形/長方形 68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2" name="正方形/長方形 68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83" name="正方形/長方形 68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84" name="テキスト ボックス 68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85" name="直線コネクタ 68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86" name="直線コネクタ 68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87" name="テキスト ボックス 68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88" name="直線コネクタ 68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89" name="テキスト ボックス 68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90" name="直線コネクタ 68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91" name="テキスト ボックス 69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92" name="直線コネクタ 69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93" name="テキスト ボックス 69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94" name="直線コネクタ 69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95" name="テキスト ボックス 69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6" name="直線コネクタ 69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7" name="テキスト ボックス 69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xdr:rowOff>
    </xdr:from>
    <xdr:to>
      <xdr:col>116</xdr:col>
      <xdr:colOff>62864</xdr:colOff>
      <xdr:row>108</xdr:row>
      <xdr:rowOff>1905</xdr:rowOff>
    </xdr:to>
    <xdr:cxnSp macro="">
      <xdr:nvCxnSpPr>
        <xdr:cNvPr id="699" name="直線コネクタ 698"/>
        <xdr:cNvCxnSpPr/>
      </xdr:nvCxnSpPr>
      <xdr:spPr>
        <a:xfrm flipV="1">
          <a:off x="22160864" y="1714690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5732</xdr:rowOff>
    </xdr:from>
    <xdr:ext cx="469744" cy="259045"/>
    <xdr:sp macro="" textlink="">
      <xdr:nvSpPr>
        <xdr:cNvPr id="700" name="【庁舎】&#10;一人当たり面積最小値テキスト"/>
        <xdr:cNvSpPr txBox="1"/>
      </xdr:nvSpPr>
      <xdr:spPr>
        <a:xfrm>
          <a:off x="22199600" y="1852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xdr:rowOff>
    </xdr:from>
    <xdr:to>
      <xdr:col>116</xdr:col>
      <xdr:colOff>152400</xdr:colOff>
      <xdr:row>108</xdr:row>
      <xdr:rowOff>1905</xdr:rowOff>
    </xdr:to>
    <xdr:cxnSp macro="">
      <xdr:nvCxnSpPr>
        <xdr:cNvPr id="701" name="直線コネクタ 700"/>
        <xdr:cNvCxnSpPr/>
      </xdr:nvCxnSpPr>
      <xdr:spPr>
        <a:xfrm>
          <a:off x="22072600" y="1851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120032</xdr:rowOff>
    </xdr:from>
    <xdr:ext cx="469744" cy="259045"/>
    <xdr:sp macro="" textlink="">
      <xdr:nvSpPr>
        <xdr:cNvPr id="702" name="【庁舎】&#10;一人当たり面積最大値テキスト"/>
        <xdr:cNvSpPr txBox="1"/>
      </xdr:nvSpPr>
      <xdr:spPr>
        <a:xfrm>
          <a:off x="22199600" y="1692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xdr:rowOff>
    </xdr:from>
    <xdr:to>
      <xdr:col>116</xdr:col>
      <xdr:colOff>152400</xdr:colOff>
      <xdr:row>100</xdr:row>
      <xdr:rowOff>1905</xdr:rowOff>
    </xdr:to>
    <xdr:cxnSp macro="">
      <xdr:nvCxnSpPr>
        <xdr:cNvPr id="703" name="直線コネクタ 702"/>
        <xdr:cNvCxnSpPr/>
      </xdr:nvCxnSpPr>
      <xdr:spPr>
        <a:xfrm>
          <a:off x="22072600" y="1714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69232</xdr:rowOff>
    </xdr:from>
    <xdr:ext cx="469744" cy="259045"/>
    <xdr:sp macro="" textlink="">
      <xdr:nvSpPr>
        <xdr:cNvPr id="704" name="【庁舎】&#10;一人当たり面積平均値テキスト"/>
        <xdr:cNvSpPr txBox="1"/>
      </xdr:nvSpPr>
      <xdr:spPr>
        <a:xfrm>
          <a:off x="22199600" y="18071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46355</xdr:rowOff>
    </xdr:from>
    <xdr:to>
      <xdr:col>116</xdr:col>
      <xdr:colOff>114300</xdr:colOff>
      <xdr:row>106</xdr:row>
      <xdr:rowOff>147955</xdr:rowOff>
    </xdr:to>
    <xdr:sp macro="" textlink="">
      <xdr:nvSpPr>
        <xdr:cNvPr id="705" name="フローチャート: 判断 704"/>
        <xdr:cNvSpPr/>
      </xdr:nvSpPr>
      <xdr:spPr>
        <a:xfrm>
          <a:off x="221107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46355</xdr:rowOff>
    </xdr:from>
    <xdr:to>
      <xdr:col>112</xdr:col>
      <xdr:colOff>38100</xdr:colOff>
      <xdr:row>106</xdr:row>
      <xdr:rowOff>147955</xdr:rowOff>
    </xdr:to>
    <xdr:sp macro="" textlink="">
      <xdr:nvSpPr>
        <xdr:cNvPr id="706" name="フローチャート: 判断 705"/>
        <xdr:cNvSpPr/>
      </xdr:nvSpPr>
      <xdr:spPr>
        <a:xfrm>
          <a:off x="212725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61595</xdr:rowOff>
    </xdr:from>
    <xdr:to>
      <xdr:col>107</xdr:col>
      <xdr:colOff>101600</xdr:colOff>
      <xdr:row>106</xdr:row>
      <xdr:rowOff>163195</xdr:rowOff>
    </xdr:to>
    <xdr:sp macro="" textlink="">
      <xdr:nvSpPr>
        <xdr:cNvPr id="707" name="フローチャート: 判断 706"/>
        <xdr:cNvSpPr/>
      </xdr:nvSpPr>
      <xdr:spPr>
        <a:xfrm>
          <a:off x="203835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52070</xdr:rowOff>
    </xdr:from>
    <xdr:to>
      <xdr:col>102</xdr:col>
      <xdr:colOff>165100</xdr:colOff>
      <xdr:row>106</xdr:row>
      <xdr:rowOff>153670</xdr:rowOff>
    </xdr:to>
    <xdr:sp macro="" textlink="">
      <xdr:nvSpPr>
        <xdr:cNvPr id="708" name="フローチャート: 判断 707"/>
        <xdr:cNvSpPr/>
      </xdr:nvSpPr>
      <xdr:spPr>
        <a:xfrm>
          <a:off x="19494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69214</xdr:rowOff>
    </xdr:from>
    <xdr:to>
      <xdr:col>98</xdr:col>
      <xdr:colOff>38100</xdr:colOff>
      <xdr:row>106</xdr:row>
      <xdr:rowOff>170814</xdr:rowOff>
    </xdr:to>
    <xdr:sp macro="" textlink="">
      <xdr:nvSpPr>
        <xdr:cNvPr id="709" name="フローチャート: 判断 708"/>
        <xdr:cNvSpPr/>
      </xdr:nvSpPr>
      <xdr:spPr>
        <a:xfrm>
          <a:off x="18605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10" name="テキスト ボックス 70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11" name="テキスト ボックス 71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12" name="テキスト ボックス 71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13" name="テキスト ボックス 71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14" name="テキスト ボックス 71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124461</xdr:rowOff>
    </xdr:from>
    <xdr:to>
      <xdr:col>116</xdr:col>
      <xdr:colOff>114300</xdr:colOff>
      <xdr:row>107</xdr:row>
      <xdr:rowOff>54611</xdr:rowOff>
    </xdr:to>
    <xdr:sp macro="" textlink="">
      <xdr:nvSpPr>
        <xdr:cNvPr id="715" name="楕円 714"/>
        <xdr:cNvSpPr/>
      </xdr:nvSpPr>
      <xdr:spPr>
        <a:xfrm>
          <a:off x="22110700" y="1829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102888</xdr:rowOff>
    </xdr:from>
    <xdr:ext cx="469744" cy="259045"/>
    <xdr:sp macro="" textlink="">
      <xdr:nvSpPr>
        <xdr:cNvPr id="716" name="【庁舎】&#10;一人当たり面積該当値テキスト"/>
        <xdr:cNvSpPr txBox="1"/>
      </xdr:nvSpPr>
      <xdr:spPr>
        <a:xfrm>
          <a:off x="22199600" y="1827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128270</xdr:rowOff>
    </xdr:from>
    <xdr:to>
      <xdr:col>112</xdr:col>
      <xdr:colOff>38100</xdr:colOff>
      <xdr:row>107</xdr:row>
      <xdr:rowOff>58420</xdr:rowOff>
    </xdr:to>
    <xdr:sp macro="" textlink="">
      <xdr:nvSpPr>
        <xdr:cNvPr id="717" name="楕円 716"/>
        <xdr:cNvSpPr/>
      </xdr:nvSpPr>
      <xdr:spPr>
        <a:xfrm>
          <a:off x="212725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3811</xdr:rowOff>
    </xdr:from>
    <xdr:to>
      <xdr:col>116</xdr:col>
      <xdr:colOff>63500</xdr:colOff>
      <xdr:row>107</xdr:row>
      <xdr:rowOff>7620</xdr:rowOff>
    </xdr:to>
    <xdr:cxnSp macro="">
      <xdr:nvCxnSpPr>
        <xdr:cNvPr id="718" name="直線コネクタ 717"/>
        <xdr:cNvCxnSpPr/>
      </xdr:nvCxnSpPr>
      <xdr:spPr>
        <a:xfrm flipV="1">
          <a:off x="21323300" y="1834896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8255</xdr:rowOff>
    </xdr:from>
    <xdr:to>
      <xdr:col>107</xdr:col>
      <xdr:colOff>101600</xdr:colOff>
      <xdr:row>107</xdr:row>
      <xdr:rowOff>109855</xdr:rowOff>
    </xdr:to>
    <xdr:sp macro="" textlink="">
      <xdr:nvSpPr>
        <xdr:cNvPr id="719" name="楕円 718"/>
        <xdr:cNvSpPr/>
      </xdr:nvSpPr>
      <xdr:spPr>
        <a:xfrm>
          <a:off x="20383500" y="1835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7620</xdr:rowOff>
    </xdr:from>
    <xdr:to>
      <xdr:col>111</xdr:col>
      <xdr:colOff>177800</xdr:colOff>
      <xdr:row>107</xdr:row>
      <xdr:rowOff>59055</xdr:rowOff>
    </xdr:to>
    <xdr:cxnSp macro="">
      <xdr:nvCxnSpPr>
        <xdr:cNvPr id="720" name="直線コネクタ 719"/>
        <xdr:cNvCxnSpPr/>
      </xdr:nvCxnSpPr>
      <xdr:spPr>
        <a:xfrm flipV="1">
          <a:off x="20434300" y="1835277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13970</xdr:rowOff>
    </xdr:from>
    <xdr:to>
      <xdr:col>102</xdr:col>
      <xdr:colOff>165100</xdr:colOff>
      <xdr:row>107</xdr:row>
      <xdr:rowOff>115570</xdr:rowOff>
    </xdr:to>
    <xdr:sp macro="" textlink="">
      <xdr:nvSpPr>
        <xdr:cNvPr id="721" name="楕円 720"/>
        <xdr:cNvSpPr/>
      </xdr:nvSpPr>
      <xdr:spPr>
        <a:xfrm>
          <a:off x="19494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59055</xdr:rowOff>
    </xdr:from>
    <xdr:to>
      <xdr:col>107</xdr:col>
      <xdr:colOff>50800</xdr:colOff>
      <xdr:row>107</xdr:row>
      <xdr:rowOff>64770</xdr:rowOff>
    </xdr:to>
    <xdr:cxnSp macro="">
      <xdr:nvCxnSpPr>
        <xdr:cNvPr id="722" name="直線コネクタ 721"/>
        <xdr:cNvCxnSpPr/>
      </xdr:nvCxnSpPr>
      <xdr:spPr>
        <a:xfrm flipV="1">
          <a:off x="19545300" y="184042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15875</xdr:rowOff>
    </xdr:from>
    <xdr:to>
      <xdr:col>98</xdr:col>
      <xdr:colOff>38100</xdr:colOff>
      <xdr:row>107</xdr:row>
      <xdr:rowOff>117475</xdr:rowOff>
    </xdr:to>
    <xdr:sp macro="" textlink="">
      <xdr:nvSpPr>
        <xdr:cNvPr id="723" name="楕円 722"/>
        <xdr:cNvSpPr/>
      </xdr:nvSpPr>
      <xdr:spPr>
        <a:xfrm>
          <a:off x="18605500" y="1836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64770</xdr:rowOff>
    </xdr:from>
    <xdr:to>
      <xdr:col>102</xdr:col>
      <xdr:colOff>114300</xdr:colOff>
      <xdr:row>107</xdr:row>
      <xdr:rowOff>66675</xdr:rowOff>
    </xdr:to>
    <xdr:cxnSp macro="">
      <xdr:nvCxnSpPr>
        <xdr:cNvPr id="724" name="直線コネクタ 723"/>
        <xdr:cNvCxnSpPr/>
      </xdr:nvCxnSpPr>
      <xdr:spPr>
        <a:xfrm flipV="1">
          <a:off x="18656300" y="1840992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164482</xdr:rowOff>
    </xdr:from>
    <xdr:ext cx="469744" cy="259045"/>
    <xdr:sp macro="" textlink="">
      <xdr:nvSpPr>
        <xdr:cNvPr id="725" name="n_1aveValue【庁舎】&#10;一人当たり面積"/>
        <xdr:cNvSpPr txBox="1"/>
      </xdr:nvSpPr>
      <xdr:spPr>
        <a:xfrm>
          <a:off x="21075727" y="1799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8272</xdr:rowOff>
    </xdr:from>
    <xdr:ext cx="469744" cy="259045"/>
    <xdr:sp macro="" textlink="">
      <xdr:nvSpPr>
        <xdr:cNvPr id="726" name="n_2aveValue【庁舎】&#10;一人当たり面積"/>
        <xdr:cNvSpPr txBox="1"/>
      </xdr:nvSpPr>
      <xdr:spPr>
        <a:xfrm>
          <a:off x="20199427" y="1801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170197</xdr:rowOff>
    </xdr:from>
    <xdr:ext cx="469744" cy="259045"/>
    <xdr:sp macro="" textlink="">
      <xdr:nvSpPr>
        <xdr:cNvPr id="727" name="n_3aveValue【庁舎】&#10;一人当たり面積"/>
        <xdr:cNvSpPr txBox="1"/>
      </xdr:nvSpPr>
      <xdr:spPr>
        <a:xfrm>
          <a:off x="193104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15891</xdr:rowOff>
    </xdr:from>
    <xdr:ext cx="469744" cy="259045"/>
    <xdr:sp macro="" textlink="">
      <xdr:nvSpPr>
        <xdr:cNvPr id="728" name="n_4aveValue【庁舎】&#10;一人当たり面積"/>
        <xdr:cNvSpPr txBox="1"/>
      </xdr:nvSpPr>
      <xdr:spPr>
        <a:xfrm>
          <a:off x="18421427" y="180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49547</xdr:rowOff>
    </xdr:from>
    <xdr:ext cx="469744" cy="259045"/>
    <xdr:sp macro="" textlink="">
      <xdr:nvSpPr>
        <xdr:cNvPr id="729" name="n_1mainValue【庁舎】&#10;一人当たり面積"/>
        <xdr:cNvSpPr txBox="1"/>
      </xdr:nvSpPr>
      <xdr:spPr>
        <a:xfrm>
          <a:off x="21075727" y="1839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100982</xdr:rowOff>
    </xdr:from>
    <xdr:ext cx="469744" cy="259045"/>
    <xdr:sp macro="" textlink="">
      <xdr:nvSpPr>
        <xdr:cNvPr id="730" name="n_2mainValue【庁舎】&#10;一人当たり面積"/>
        <xdr:cNvSpPr txBox="1"/>
      </xdr:nvSpPr>
      <xdr:spPr>
        <a:xfrm>
          <a:off x="20199427" y="1844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106697</xdr:rowOff>
    </xdr:from>
    <xdr:ext cx="469744" cy="259045"/>
    <xdr:sp macro="" textlink="">
      <xdr:nvSpPr>
        <xdr:cNvPr id="731" name="n_3mainValue【庁舎】&#10;一人当たり面積"/>
        <xdr:cNvSpPr txBox="1"/>
      </xdr:nvSpPr>
      <xdr:spPr>
        <a:xfrm>
          <a:off x="193104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108602</xdr:rowOff>
    </xdr:from>
    <xdr:ext cx="469744" cy="259045"/>
    <xdr:sp macro="" textlink="">
      <xdr:nvSpPr>
        <xdr:cNvPr id="732" name="n_4mainValue【庁舎】&#10;一人当たり面積"/>
        <xdr:cNvSpPr txBox="1"/>
      </xdr:nvSpPr>
      <xdr:spPr>
        <a:xfrm>
          <a:off x="18421427"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3" name="正方形/長方形 73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4" name="正方形/長方形 73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5" name="テキスト ボックス 73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一般廃棄物処理施設について、類似団体と比較して特に有形固定資産減価償却率が高くなっている。</a:t>
          </a:r>
          <a:endParaRPr lang="ja-JP" altLang="ja-JP" sz="1200">
            <a:effectLst/>
          </a:endParaRPr>
        </a:p>
        <a:p>
          <a:r>
            <a:rPr kumimoji="1" lang="ja-JP" altLang="ja-JP" sz="1200">
              <a:solidFill>
                <a:schemeClr val="dk1"/>
              </a:solidFill>
              <a:effectLst/>
              <a:latin typeface="+mn-lt"/>
              <a:ea typeface="+mn-ea"/>
              <a:cs typeface="+mn-cs"/>
            </a:rPr>
            <a:t>当該施設は一部事務組合の施設であり、昭和５０年代に整備されたごみ焼却、不燃物処理場の老朽化が進行している状況である。</a:t>
          </a:r>
          <a:endParaRPr lang="ja-JP" altLang="ja-JP" sz="1200">
            <a:effectLst/>
          </a:endParaRPr>
        </a:p>
        <a:p>
          <a:r>
            <a:rPr kumimoji="1" lang="ja-JP" altLang="ja-JP" sz="1200">
              <a:solidFill>
                <a:schemeClr val="dk1"/>
              </a:solidFill>
              <a:effectLst/>
              <a:latin typeface="+mn-lt"/>
              <a:ea typeface="+mn-ea"/>
              <a:cs typeface="+mn-cs"/>
            </a:rPr>
            <a:t>また、庁舎についても類似団体と比較して有形固定資産減価償却率が高くなっていることから、今後の老朽化対策に備えておく必要がある。</a:t>
          </a:r>
          <a:endParaRPr lang="ja-JP" altLang="ja-JP" sz="1200">
            <a:effectLst/>
          </a:endParaRPr>
        </a:p>
        <a:p>
          <a:r>
            <a:rPr kumimoji="1" lang="ja-JP" altLang="ja-JP" sz="1200">
              <a:solidFill>
                <a:schemeClr val="dk1"/>
              </a:solidFill>
              <a:effectLst/>
              <a:latin typeface="+mn-lt"/>
              <a:ea typeface="+mn-ea"/>
              <a:cs typeface="+mn-cs"/>
            </a:rPr>
            <a:t>なお、</a:t>
          </a:r>
          <a:r>
            <a:rPr kumimoji="1" lang="ja-JP" altLang="en-US" sz="1200">
              <a:solidFill>
                <a:schemeClr val="dk1"/>
              </a:solidFill>
              <a:effectLst/>
              <a:latin typeface="+mn-lt"/>
              <a:ea typeface="+mn-ea"/>
              <a:cs typeface="+mn-cs"/>
            </a:rPr>
            <a:t>令和元</a:t>
          </a:r>
          <a:r>
            <a:rPr kumimoji="1" lang="ja-JP" altLang="ja-JP" sz="1200">
              <a:solidFill>
                <a:schemeClr val="dk1"/>
              </a:solidFill>
              <a:effectLst/>
              <a:latin typeface="+mn-lt"/>
              <a:ea typeface="+mn-ea"/>
              <a:cs typeface="+mn-cs"/>
            </a:rPr>
            <a:t>年度に</a:t>
          </a:r>
          <a:r>
            <a:rPr kumimoji="1" lang="ja-JP" altLang="en-US" sz="1200">
              <a:solidFill>
                <a:schemeClr val="dk1"/>
              </a:solidFill>
              <a:effectLst/>
              <a:latin typeface="+mn-lt"/>
              <a:ea typeface="+mn-ea"/>
              <a:cs typeface="+mn-cs"/>
            </a:rPr>
            <a:t>庁舎の有形固定資産減価償却率が下落しているが、これは過年度に実施した工事などの資産を追加し、数値の修正したことによるものである。</a:t>
          </a:r>
          <a:endParaRPr lang="ja-JP" altLang="ja-JP" sz="12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9067032</v>
      </c>
      <c r="BO4" s="462"/>
      <c r="BP4" s="462"/>
      <c r="BQ4" s="462"/>
      <c r="BR4" s="462"/>
      <c r="BS4" s="462"/>
      <c r="BT4" s="462"/>
      <c r="BU4" s="463"/>
      <c r="BV4" s="461">
        <v>8926556</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4.3</v>
      </c>
      <c r="CU4" s="646"/>
      <c r="CV4" s="646"/>
      <c r="CW4" s="646"/>
      <c r="CX4" s="646"/>
      <c r="CY4" s="646"/>
      <c r="CZ4" s="646"/>
      <c r="DA4" s="647"/>
      <c r="DB4" s="645">
        <v>3.4</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8753438</v>
      </c>
      <c r="BO5" s="467"/>
      <c r="BP5" s="467"/>
      <c r="BQ5" s="467"/>
      <c r="BR5" s="467"/>
      <c r="BS5" s="467"/>
      <c r="BT5" s="467"/>
      <c r="BU5" s="468"/>
      <c r="BV5" s="466">
        <v>8695255</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92.4</v>
      </c>
      <c r="CU5" s="437"/>
      <c r="CV5" s="437"/>
      <c r="CW5" s="437"/>
      <c r="CX5" s="437"/>
      <c r="CY5" s="437"/>
      <c r="CZ5" s="437"/>
      <c r="DA5" s="438"/>
      <c r="DB5" s="436">
        <v>91.8</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102</v>
      </c>
      <c r="AV6" s="524"/>
      <c r="AW6" s="524"/>
      <c r="AX6" s="524"/>
      <c r="AY6" s="446" t="s">
        <v>103</v>
      </c>
      <c r="AZ6" s="447"/>
      <c r="BA6" s="447"/>
      <c r="BB6" s="447"/>
      <c r="BC6" s="447"/>
      <c r="BD6" s="447"/>
      <c r="BE6" s="447"/>
      <c r="BF6" s="447"/>
      <c r="BG6" s="447"/>
      <c r="BH6" s="447"/>
      <c r="BI6" s="447"/>
      <c r="BJ6" s="447"/>
      <c r="BK6" s="447"/>
      <c r="BL6" s="447"/>
      <c r="BM6" s="448"/>
      <c r="BN6" s="466">
        <v>313594</v>
      </c>
      <c r="BO6" s="467"/>
      <c r="BP6" s="467"/>
      <c r="BQ6" s="467"/>
      <c r="BR6" s="467"/>
      <c r="BS6" s="467"/>
      <c r="BT6" s="467"/>
      <c r="BU6" s="468"/>
      <c r="BV6" s="466">
        <v>231301</v>
      </c>
      <c r="BW6" s="467"/>
      <c r="BX6" s="467"/>
      <c r="BY6" s="467"/>
      <c r="BZ6" s="467"/>
      <c r="CA6" s="467"/>
      <c r="CB6" s="467"/>
      <c r="CC6" s="468"/>
      <c r="CD6" s="475" t="s">
        <v>104</v>
      </c>
      <c r="CE6" s="476"/>
      <c r="CF6" s="476"/>
      <c r="CG6" s="476"/>
      <c r="CH6" s="476"/>
      <c r="CI6" s="476"/>
      <c r="CJ6" s="476"/>
      <c r="CK6" s="476"/>
      <c r="CL6" s="476"/>
      <c r="CM6" s="476"/>
      <c r="CN6" s="476"/>
      <c r="CO6" s="476"/>
      <c r="CP6" s="476"/>
      <c r="CQ6" s="476"/>
      <c r="CR6" s="476"/>
      <c r="CS6" s="477"/>
      <c r="CT6" s="619">
        <v>98.7</v>
      </c>
      <c r="CU6" s="620"/>
      <c r="CV6" s="620"/>
      <c r="CW6" s="620"/>
      <c r="CX6" s="620"/>
      <c r="CY6" s="620"/>
      <c r="CZ6" s="620"/>
      <c r="DA6" s="621"/>
      <c r="DB6" s="619">
        <v>99</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105</v>
      </c>
      <c r="AN7" s="440"/>
      <c r="AO7" s="440"/>
      <c r="AP7" s="440"/>
      <c r="AQ7" s="440"/>
      <c r="AR7" s="440"/>
      <c r="AS7" s="440"/>
      <c r="AT7" s="441"/>
      <c r="AU7" s="523" t="s">
        <v>102</v>
      </c>
      <c r="AV7" s="524"/>
      <c r="AW7" s="524"/>
      <c r="AX7" s="524"/>
      <c r="AY7" s="446" t="s">
        <v>106</v>
      </c>
      <c r="AZ7" s="447"/>
      <c r="BA7" s="447"/>
      <c r="BB7" s="447"/>
      <c r="BC7" s="447"/>
      <c r="BD7" s="447"/>
      <c r="BE7" s="447"/>
      <c r="BF7" s="447"/>
      <c r="BG7" s="447"/>
      <c r="BH7" s="447"/>
      <c r="BI7" s="447"/>
      <c r="BJ7" s="447"/>
      <c r="BK7" s="447"/>
      <c r="BL7" s="447"/>
      <c r="BM7" s="448"/>
      <c r="BN7" s="466">
        <v>40432</v>
      </c>
      <c r="BO7" s="467"/>
      <c r="BP7" s="467"/>
      <c r="BQ7" s="467"/>
      <c r="BR7" s="467"/>
      <c r="BS7" s="467"/>
      <c r="BT7" s="467"/>
      <c r="BU7" s="468"/>
      <c r="BV7" s="466">
        <v>13948</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6307908</v>
      </c>
      <c r="CU7" s="467"/>
      <c r="CV7" s="467"/>
      <c r="CW7" s="467"/>
      <c r="CX7" s="467"/>
      <c r="CY7" s="467"/>
      <c r="CZ7" s="467"/>
      <c r="DA7" s="468"/>
      <c r="DB7" s="466">
        <v>6372695</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109</v>
      </c>
      <c r="AV8" s="524"/>
      <c r="AW8" s="524"/>
      <c r="AX8" s="524"/>
      <c r="AY8" s="446" t="s">
        <v>110</v>
      </c>
      <c r="AZ8" s="447"/>
      <c r="BA8" s="447"/>
      <c r="BB8" s="447"/>
      <c r="BC8" s="447"/>
      <c r="BD8" s="447"/>
      <c r="BE8" s="447"/>
      <c r="BF8" s="447"/>
      <c r="BG8" s="447"/>
      <c r="BH8" s="447"/>
      <c r="BI8" s="447"/>
      <c r="BJ8" s="447"/>
      <c r="BK8" s="447"/>
      <c r="BL8" s="447"/>
      <c r="BM8" s="448"/>
      <c r="BN8" s="466">
        <v>273162</v>
      </c>
      <c r="BO8" s="467"/>
      <c r="BP8" s="467"/>
      <c r="BQ8" s="467"/>
      <c r="BR8" s="467"/>
      <c r="BS8" s="467"/>
      <c r="BT8" s="467"/>
      <c r="BU8" s="468"/>
      <c r="BV8" s="466">
        <v>217353</v>
      </c>
      <c r="BW8" s="467"/>
      <c r="BX8" s="467"/>
      <c r="BY8" s="467"/>
      <c r="BZ8" s="467"/>
      <c r="CA8" s="467"/>
      <c r="CB8" s="467"/>
      <c r="CC8" s="468"/>
      <c r="CD8" s="475" t="s">
        <v>111</v>
      </c>
      <c r="CE8" s="476"/>
      <c r="CF8" s="476"/>
      <c r="CG8" s="476"/>
      <c r="CH8" s="476"/>
      <c r="CI8" s="476"/>
      <c r="CJ8" s="476"/>
      <c r="CK8" s="476"/>
      <c r="CL8" s="476"/>
      <c r="CM8" s="476"/>
      <c r="CN8" s="476"/>
      <c r="CO8" s="476"/>
      <c r="CP8" s="476"/>
      <c r="CQ8" s="476"/>
      <c r="CR8" s="476"/>
      <c r="CS8" s="477"/>
      <c r="CT8" s="579">
        <v>0.68</v>
      </c>
      <c r="CU8" s="580"/>
      <c r="CV8" s="580"/>
      <c r="CW8" s="580"/>
      <c r="CX8" s="580"/>
      <c r="CY8" s="580"/>
      <c r="CZ8" s="580"/>
      <c r="DA8" s="581"/>
      <c r="DB8" s="579">
        <v>0.69</v>
      </c>
      <c r="DC8" s="580"/>
      <c r="DD8" s="580"/>
      <c r="DE8" s="580"/>
      <c r="DF8" s="580"/>
      <c r="DG8" s="580"/>
      <c r="DH8" s="580"/>
      <c r="DI8" s="581"/>
      <c r="DJ8" s="186"/>
      <c r="DK8" s="186"/>
      <c r="DL8" s="186"/>
      <c r="DM8" s="186"/>
      <c r="DN8" s="186"/>
      <c r="DO8" s="186"/>
    </row>
    <row r="9" spans="1:119" ht="18.75" customHeight="1" thickBot="1" x14ac:dyDescent="0.2">
      <c r="A9" s="187"/>
      <c r="B9" s="608" t="s">
        <v>112</v>
      </c>
      <c r="C9" s="609"/>
      <c r="D9" s="609"/>
      <c r="E9" s="609"/>
      <c r="F9" s="609"/>
      <c r="G9" s="609"/>
      <c r="H9" s="609"/>
      <c r="I9" s="609"/>
      <c r="J9" s="609"/>
      <c r="K9" s="529"/>
      <c r="L9" s="610" t="s">
        <v>113</v>
      </c>
      <c r="M9" s="611"/>
      <c r="N9" s="611"/>
      <c r="O9" s="611"/>
      <c r="P9" s="611"/>
      <c r="Q9" s="612"/>
      <c r="R9" s="613">
        <v>31178</v>
      </c>
      <c r="S9" s="614"/>
      <c r="T9" s="614"/>
      <c r="U9" s="614"/>
      <c r="V9" s="615"/>
      <c r="W9" s="545" t="s">
        <v>114</v>
      </c>
      <c r="X9" s="546"/>
      <c r="Y9" s="546"/>
      <c r="Z9" s="546"/>
      <c r="AA9" s="546"/>
      <c r="AB9" s="546"/>
      <c r="AC9" s="546"/>
      <c r="AD9" s="546"/>
      <c r="AE9" s="546"/>
      <c r="AF9" s="546"/>
      <c r="AG9" s="546"/>
      <c r="AH9" s="546"/>
      <c r="AI9" s="546"/>
      <c r="AJ9" s="546"/>
      <c r="AK9" s="546"/>
      <c r="AL9" s="616"/>
      <c r="AM9" s="535" t="s">
        <v>115</v>
      </c>
      <c r="AN9" s="440"/>
      <c r="AO9" s="440"/>
      <c r="AP9" s="440"/>
      <c r="AQ9" s="440"/>
      <c r="AR9" s="440"/>
      <c r="AS9" s="440"/>
      <c r="AT9" s="441"/>
      <c r="AU9" s="523" t="s">
        <v>102</v>
      </c>
      <c r="AV9" s="524"/>
      <c r="AW9" s="524"/>
      <c r="AX9" s="524"/>
      <c r="AY9" s="446" t="s">
        <v>116</v>
      </c>
      <c r="AZ9" s="447"/>
      <c r="BA9" s="447"/>
      <c r="BB9" s="447"/>
      <c r="BC9" s="447"/>
      <c r="BD9" s="447"/>
      <c r="BE9" s="447"/>
      <c r="BF9" s="447"/>
      <c r="BG9" s="447"/>
      <c r="BH9" s="447"/>
      <c r="BI9" s="447"/>
      <c r="BJ9" s="447"/>
      <c r="BK9" s="447"/>
      <c r="BL9" s="447"/>
      <c r="BM9" s="448"/>
      <c r="BN9" s="466">
        <v>55809</v>
      </c>
      <c r="BO9" s="467"/>
      <c r="BP9" s="467"/>
      <c r="BQ9" s="467"/>
      <c r="BR9" s="467"/>
      <c r="BS9" s="467"/>
      <c r="BT9" s="467"/>
      <c r="BU9" s="468"/>
      <c r="BV9" s="466">
        <v>-12601</v>
      </c>
      <c r="BW9" s="467"/>
      <c r="BX9" s="467"/>
      <c r="BY9" s="467"/>
      <c r="BZ9" s="467"/>
      <c r="CA9" s="467"/>
      <c r="CB9" s="467"/>
      <c r="CC9" s="468"/>
      <c r="CD9" s="475" t="s">
        <v>117</v>
      </c>
      <c r="CE9" s="476"/>
      <c r="CF9" s="476"/>
      <c r="CG9" s="476"/>
      <c r="CH9" s="476"/>
      <c r="CI9" s="476"/>
      <c r="CJ9" s="476"/>
      <c r="CK9" s="476"/>
      <c r="CL9" s="476"/>
      <c r="CM9" s="476"/>
      <c r="CN9" s="476"/>
      <c r="CO9" s="476"/>
      <c r="CP9" s="476"/>
      <c r="CQ9" s="476"/>
      <c r="CR9" s="476"/>
      <c r="CS9" s="477"/>
      <c r="CT9" s="436">
        <v>13.5</v>
      </c>
      <c r="CU9" s="437"/>
      <c r="CV9" s="437"/>
      <c r="CW9" s="437"/>
      <c r="CX9" s="437"/>
      <c r="CY9" s="437"/>
      <c r="CZ9" s="437"/>
      <c r="DA9" s="438"/>
      <c r="DB9" s="436">
        <v>14</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118</v>
      </c>
      <c r="M10" s="440"/>
      <c r="N10" s="440"/>
      <c r="O10" s="440"/>
      <c r="P10" s="440"/>
      <c r="Q10" s="441"/>
      <c r="R10" s="442">
        <v>32913</v>
      </c>
      <c r="S10" s="443"/>
      <c r="T10" s="443"/>
      <c r="U10" s="443"/>
      <c r="V10" s="445"/>
      <c r="W10" s="617"/>
      <c r="X10" s="428"/>
      <c r="Y10" s="428"/>
      <c r="Z10" s="428"/>
      <c r="AA10" s="428"/>
      <c r="AB10" s="428"/>
      <c r="AC10" s="428"/>
      <c r="AD10" s="428"/>
      <c r="AE10" s="428"/>
      <c r="AF10" s="428"/>
      <c r="AG10" s="428"/>
      <c r="AH10" s="428"/>
      <c r="AI10" s="428"/>
      <c r="AJ10" s="428"/>
      <c r="AK10" s="428"/>
      <c r="AL10" s="618"/>
      <c r="AM10" s="535" t="s">
        <v>119</v>
      </c>
      <c r="AN10" s="440"/>
      <c r="AO10" s="440"/>
      <c r="AP10" s="440"/>
      <c r="AQ10" s="440"/>
      <c r="AR10" s="440"/>
      <c r="AS10" s="440"/>
      <c r="AT10" s="441"/>
      <c r="AU10" s="523" t="s">
        <v>120</v>
      </c>
      <c r="AV10" s="524"/>
      <c r="AW10" s="524"/>
      <c r="AX10" s="524"/>
      <c r="AY10" s="446" t="s">
        <v>121</v>
      </c>
      <c r="AZ10" s="447"/>
      <c r="BA10" s="447"/>
      <c r="BB10" s="447"/>
      <c r="BC10" s="447"/>
      <c r="BD10" s="447"/>
      <c r="BE10" s="447"/>
      <c r="BF10" s="447"/>
      <c r="BG10" s="447"/>
      <c r="BH10" s="447"/>
      <c r="BI10" s="447"/>
      <c r="BJ10" s="447"/>
      <c r="BK10" s="447"/>
      <c r="BL10" s="447"/>
      <c r="BM10" s="448"/>
      <c r="BN10" s="466">
        <v>741</v>
      </c>
      <c r="BO10" s="467"/>
      <c r="BP10" s="467"/>
      <c r="BQ10" s="467"/>
      <c r="BR10" s="467"/>
      <c r="BS10" s="467"/>
      <c r="BT10" s="467"/>
      <c r="BU10" s="468"/>
      <c r="BV10" s="466">
        <v>474</v>
      </c>
      <c r="BW10" s="467"/>
      <c r="BX10" s="467"/>
      <c r="BY10" s="467"/>
      <c r="BZ10" s="467"/>
      <c r="CA10" s="467"/>
      <c r="CB10" s="467"/>
      <c r="CC10" s="468"/>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123</v>
      </c>
      <c r="M11" s="513"/>
      <c r="N11" s="513"/>
      <c r="O11" s="513"/>
      <c r="P11" s="513"/>
      <c r="Q11" s="514"/>
      <c r="R11" s="605" t="s">
        <v>124</v>
      </c>
      <c r="S11" s="606"/>
      <c r="T11" s="606"/>
      <c r="U11" s="606"/>
      <c r="V11" s="607"/>
      <c r="W11" s="617"/>
      <c r="X11" s="428"/>
      <c r="Y11" s="428"/>
      <c r="Z11" s="428"/>
      <c r="AA11" s="428"/>
      <c r="AB11" s="428"/>
      <c r="AC11" s="428"/>
      <c r="AD11" s="428"/>
      <c r="AE11" s="428"/>
      <c r="AF11" s="428"/>
      <c r="AG11" s="428"/>
      <c r="AH11" s="428"/>
      <c r="AI11" s="428"/>
      <c r="AJ11" s="428"/>
      <c r="AK11" s="428"/>
      <c r="AL11" s="618"/>
      <c r="AM11" s="535" t="s">
        <v>125</v>
      </c>
      <c r="AN11" s="440"/>
      <c r="AO11" s="440"/>
      <c r="AP11" s="440"/>
      <c r="AQ11" s="440"/>
      <c r="AR11" s="440"/>
      <c r="AS11" s="440"/>
      <c r="AT11" s="441"/>
      <c r="AU11" s="523" t="s">
        <v>102</v>
      </c>
      <c r="AV11" s="524"/>
      <c r="AW11" s="524"/>
      <c r="AX11" s="524"/>
      <c r="AY11" s="446" t="s">
        <v>126</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127</v>
      </c>
      <c r="CE11" s="476"/>
      <c r="CF11" s="476"/>
      <c r="CG11" s="476"/>
      <c r="CH11" s="476"/>
      <c r="CI11" s="476"/>
      <c r="CJ11" s="476"/>
      <c r="CK11" s="476"/>
      <c r="CL11" s="476"/>
      <c r="CM11" s="476"/>
      <c r="CN11" s="476"/>
      <c r="CO11" s="476"/>
      <c r="CP11" s="476"/>
      <c r="CQ11" s="476"/>
      <c r="CR11" s="476"/>
      <c r="CS11" s="477"/>
      <c r="CT11" s="579" t="s">
        <v>128</v>
      </c>
      <c r="CU11" s="580"/>
      <c r="CV11" s="580"/>
      <c r="CW11" s="580"/>
      <c r="CX11" s="580"/>
      <c r="CY11" s="580"/>
      <c r="CZ11" s="580"/>
      <c r="DA11" s="581"/>
      <c r="DB11" s="579" t="s">
        <v>128</v>
      </c>
      <c r="DC11" s="580"/>
      <c r="DD11" s="580"/>
      <c r="DE11" s="580"/>
      <c r="DF11" s="580"/>
      <c r="DG11" s="580"/>
      <c r="DH11" s="580"/>
      <c r="DI11" s="581"/>
      <c r="DJ11" s="186"/>
      <c r="DK11" s="186"/>
      <c r="DL11" s="186"/>
      <c r="DM11" s="186"/>
      <c r="DN11" s="186"/>
      <c r="DO11" s="186"/>
    </row>
    <row r="12" spans="1:119" ht="18.75" customHeight="1" x14ac:dyDescent="0.15">
      <c r="A12" s="187"/>
      <c r="B12" s="582" t="s">
        <v>129</v>
      </c>
      <c r="C12" s="583"/>
      <c r="D12" s="583"/>
      <c r="E12" s="583"/>
      <c r="F12" s="583"/>
      <c r="G12" s="583"/>
      <c r="H12" s="583"/>
      <c r="I12" s="583"/>
      <c r="J12" s="583"/>
      <c r="K12" s="584"/>
      <c r="L12" s="591" t="s">
        <v>130</v>
      </c>
      <c r="M12" s="592"/>
      <c r="N12" s="592"/>
      <c r="O12" s="592"/>
      <c r="P12" s="592"/>
      <c r="Q12" s="593"/>
      <c r="R12" s="594">
        <v>29628</v>
      </c>
      <c r="S12" s="595"/>
      <c r="T12" s="595"/>
      <c r="U12" s="595"/>
      <c r="V12" s="596"/>
      <c r="W12" s="597" t="s">
        <v>1</v>
      </c>
      <c r="X12" s="524"/>
      <c r="Y12" s="524"/>
      <c r="Z12" s="524"/>
      <c r="AA12" s="524"/>
      <c r="AB12" s="598"/>
      <c r="AC12" s="599" t="s">
        <v>131</v>
      </c>
      <c r="AD12" s="600"/>
      <c r="AE12" s="600"/>
      <c r="AF12" s="600"/>
      <c r="AG12" s="601"/>
      <c r="AH12" s="599" t="s">
        <v>132</v>
      </c>
      <c r="AI12" s="600"/>
      <c r="AJ12" s="600"/>
      <c r="AK12" s="600"/>
      <c r="AL12" s="602"/>
      <c r="AM12" s="535" t="s">
        <v>133</v>
      </c>
      <c r="AN12" s="440"/>
      <c r="AO12" s="440"/>
      <c r="AP12" s="440"/>
      <c r="AQ12" s="440"/>
      <c r="AR12" s="440"/>
      <c r="AS12" s="440"/>
      <c r="AT12" s="441"/>
      <c r="AU12" s="523" t="s">
        <v>134</v>
      </c>
      <c r="AV12" s="524"/>
      <c r="AW12" s="524"/>
      <c r="AX12" s="524"/>
      <c r="AY12" s="446" t="s">
        <v>135</v>
      </c>
      <c r="AZ12" s="447"/>
      <c r="BA12" s="447"/>
      <c r="BB12" s="447"/>
      <c r="BC12" s="447"/>
      <c r="BD12" s="447"/>
      <c r="BE12" s="447"/>
      <c r="BF12" s="447"/>
      <c r="BG12" s="447"/>
      <c r="BH12" s="447"/>
      <c r="BI12" s="447"/>
      <c r="BJ12" s="447"/>
      <c r="BK12" s="447"/>
      <c r="BL12" s="447"/>
      <c r="BM12" s="448"/>
      <c r="BN12" s="466">
        <v>254725</v>
      </c>
      <c r="BO12" s="467"/>
      <c r="BP12" s="467"/>
      <c r="BQ12" s="467"/>
      <c r="BR12" s="467"/>
      <c r="BS12" s="467"/>
      <c r="BT12" s="467"/>
      <c r="BU12" s="468"/>
      <c r="BV12" s="466">
        <v>134662</v>
      </c>
      <c r="BW12" s="467"/>
      <c r="BX12" s="467"/>
      <c r="BY12" s="467"/>
      <c r="BZ12" s="467"/>
      <c r="CA12" s="467"/>
      <c r="CB12" s="467"/>
      <c r="CC12" s="468"/>
      <c r="CD12" s="475" t="s">
        <v>136</v>
      </c>
      <c r="CE12" s="476"/>
      <c r="CF12" s="476"/>
      <c r="CG12" s="476"/>
      <c r="CH12" s="476"/>
      <c r="CI12" s="476"/>
      <c r="CJ12" s="476"/>
      <c r="CK12" s="476"/>
      <c r="CL12" s="476"/>
      <c r="CM12" s="476"/>
      <c r="CN12" s="476"/>
      <c r="CO12" s="476"/>
      <c r="CP12" s="476"/>
      <c r="CQ12" s="476"/>
      <c r="CR12" s="476"/>
      <c r="CS12" s="477"/>
      <c r="CT12" s="579" t="s">
        <v>137</v>
      </c>
      <c r="CU12" s="580"/>
      <c r="CV12" s="580"/>
      <c r="CW12" s="580"/>
      <c r="CX12" s="580"/>
      <c r="CY12" s="580"/>
      <c r="CZ12" s="580"/>
      <c r="DA12" s="581"/>
      <c r="DB12" s="579" t="s">
        <v>128</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138</v>
      </c>
      <c r="N13" s="567"/>
      <c r="O13" s="567"/>
      <c r="P13" s="567"/>
      <c r="Q13" s="568"/>
      <c r="R13" s="569">
        <v>29321</v>
      </c>
      <c r="S13" s="570"/>
      <c r="T13" s="570"/>
      <c r="U13" s="570"/>
      <c r="V13" s="571"/>
      <c r="W13" s="557" t="s">
        <v>139</v>
      </c>
      <c r="X13" s="479"/>
      <c r="Y13" s="479"/>
      <c r="Z13" s="479"/>
      <c r="AA13" s="479"/>
      <c r="AB13" s="480"/>
      <c r="AC13" s="442">
        <v>379</v>
      </c>
      <c r="AD13" s="443"/>
      <c r="AE13" s="443"/>
      <c r="AF13" s="443"/>
      <c r="AG13" s="444"/>
      <c r="AH13" s="442">
        <v>437</v>
      </c>
      <c r="AI13" s="443"/>
      <c r="AJ13" s="443"/>
      <c r="AK13" s="443"/>
      <c r="AL13" s="445"/>
      <c r="AM13" s="535" t="s">
        <v>140</v>
      </c>
      <c r="AN13" s="440"/>
      <c r="AO13" s="440"/>
      <c r="AP13" s="440"/>
      <c r="AQ13" s="440"/>
      <c r="AR13" s="440"/>
      <c r="AS13" s="440"/>
      <c r="AT13" s="441"/>
      <c r="AU13" s="523" t="s">
        <v>141</v>
      </c>
      <c r="AV13" s="524"/>
      <c r="AW13" s="524"/>
      <c r="AX13" s="524"/>
      <c r="AY13" s="446" t="s">
        <v>142</v>
      </c>
      <c r="AZ13" s="447"/>
      <c r="BA13" s="447"/>
      <c r="BB13" s="447"/>
      <c r="BC13" s="447"/>
      <c r="BD13" s="447"/>
      <c r="BE13" s="447"/>
      <c r="BF13" s="447"/>
      <c r="BG13" s="447"/>
      <c r="BH13" s="447"/>
      <c r="BI13" s="447"/>
      <c r="BJ13" s="447"/>
      <c r="BK13" s="447"/>
      <c r="BL13" s="447"/>
      <c r="BM13" s="448"/>
      <c r="BN13" s="466">
        <v>-198175</v>
      </c>
      <c r="BO13" s="467"/>
      <c r="BP13" s="467"/>
      <c r="BQ13" s="467"/>
      <c r="BR13" s="467"/>
      <c r="BS13" s="467"/>
      <c r="BT13" s="467"/>
      <c r="BU13" s="468"/>
      <c r="BV13" s="466">
        <v>-146789</v>
      </c>
      <c r="BW13" s="467"/>
      <c r="BX13" s="467"/>
      <c r="BY13" s="467"/>
      <c r="BZ13" s="467"/>
      <c r="CA13" s="467"/>
      <c r="CB13" s="467"/>
      <c r="CC13" s="468"/>
      <c r="CD13" s="475" t="s">
        <v>143</v>
      </c>
      <c r="CE13" s="476"/>
      <c r="CF13" s="476"/>
      <c r="CG13" s="476"/>
      <c r="CH13" s="476"/>
      <c r="CI13" s="476"/>
      <c r="CJ13" s="476"/>
      <c r="CK13" s="476"/>
      <c r="CL13" s="476"/>
      <c r="CM13" s="476"/>
      <c r="CN13" s="476"/>
      <c r="CO13" s="476"/>
      <c r="CP13" s="476"/>
      <c r="CQ13" s="476"/>
      <c r="CR13" s="476"/>
      <c r="CS13" s="477"/>
      <c r="CT13" s="436">
        <v>6.5</v>
      </c>
      <c r="CU13" s="437"/>
      <c r="CV13" s="437"/>
      <c r="CW13" s="437"/>
      <c r="CX13" s="437"/>
      <c r="CY13" s="437"/>
      <c r="CZ13" s="437"/>
      <c r="DA13" s="438"/>
      <c r="DB13" s="436">
        <v>6.3</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144</v>
      </c>
      <c r="M14" s="603"/>
      <c r="N14" s="603"/>
      <c r="O14" s="603"/>
      <c r="P14" s="603"/>
      <c r="Q14" s="604"/>
      <c r="R14" s="569">
        <v>30105</v>
      </c>
      <c r="S14" s="570"/>
      <c r="T14" s="570"/>
      <c r="U14" s="570"/>
      <c r="V14" s="571"/>
      <c r="W14" s="572"/>
      <c r="X14" s="482"/>
      <c r="Y14" s="482"/>
      <c r="Z14" s="482"/>
      <c r="AA14" s="482"/>
      <c r="AB14" s="483"/>
      <c r="AC14" s="562">
        <v>2.5</v>
      </c>
      <c r="AD14" s="563"/>
      <c r="AE14" s="563"/>
      <c r="AF14" s="563"/>
      <c r="AG14" s="564"/>
      <c r="AH14" s="562">
        <v>2.7</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145</v>
      </c>
      <c r="CE14" s="473"/>
      <c r="CF14" s="473"/>
      <c r="CG14" s="473"/>
      <c r="CH14" s="473"/>
      <c r="CI14" s="473"/>
      <c r="CJ14" s="473"/>
      <c r="CK14" s="473"/>
      <c r="CL14" s="473"/>
      <c r="CM14" s="473"/>
      <c r="CN14" s="473"/>
      <c r="CO14" s="473"/>
      <c r="CP14" s="473"/>
      <c r="CQ14" s="473"/>
      <c r="CR14" s="473"/>
      <c r="CS14" s="474"/>
      <c r="CT14" s="573">
        <v>41.3</v>
      </c>
      <c r="CU14" s="574"/>
      <c r="CV14" s="574"/>
      <c r="CW14" s="574"/>
      <c r="CX14" s="574"/>
      <c r="CY14" s="574"/>
      <c r="CZ14" s="574"/>
      <c r="DA14" s="575"/>
      <c r="DB14" s="573">
        <v>44</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146</v>
      </c>
      <c r="N15" s="567"/>
      <c r="O15" s="567"/>
      <c r="P15" s="567"/>
      <c r="Q15" s="568"/>
      <c r="R15" s="569">
        <v>29816</v>
      </c>
      <c r="S15" s="570"/>
      <c r="T15" s="570"/>
      <c r="U15" s="570"/>
      <c r="V15" s="571"/>
      <c r="W15" s="557" t="s">
        <v>147</v>
      </c>
      <c r="X15" s="479"/>
      <c r="Y15" s="479"/>
      <c r="Z15" s="479"/>
      <c r="AA15" s="479"/>
      <c r="AB15" s="480"/>
      <c r="AC15" s="442">
        <v>4592</v>
      </c>
      <c r="AD15" s="443"/>
      <c r="AE15" s="443"/>
      <c r="AF15" s="443"/>
      <c r="AG15" s="444"/>
      <c r="AH15" s="442">
        <v>4888</v>
      </c>
      <c r="AI15" s="443"/>
      <c r="AJ15" s="443"/>
      <c r="AK15" s="443"/>
      <c r="AL15" s="445"/>
      <c r="AM15" s="535"/>
      <c r="AN15" s="440"/>
      <c r="AO15" s="440"/>
      <c r="AP15" s="440"/>
      <c r="AQ15" s="440"/>
      <c r="AR15" s="440"/>
      <c r="AS15" s="440"/>
      <c r="AT15" s="441"/>
      <c r="AU15" s="523"/>
      <c r="AV15" s="524"/>
      <c r="AW15" s="524"/>
      <c r="AX15" s="524"/>
      <c r="AY15" s="458" t="s">
        <v>148</v>
      </c>
      <c r="AZ15" s="459"/>
      <c r="BA15" s="459"/>
      <c r="BB15" s="459"/>
      <c r="BC15" s="459"/>
      <c r="BD15" s="459"/>
      <c r="BE15" s="459"/>
      <c r="BF15" s="459"/>
      <c r="BG15" s="459"/>
      <c r="BH15" s="459"/>
      <c r="BI15" s="459"/>
      <c r="BJ15" s="459"/>
      <c r="BK15" s="459"/>
      <c r="BL15" s="459"/>
      <c r="BM15" s="460"/>
      <c r="BN15" s="461">
        <v>3369275</v>
      </c>
      <c r="BO15" s="462"/>
      <c r="BP15" s="462"/>
      <c r="BQ15" s="462"/>
      <c r="BR15" s="462"/>
      <c r="BS15" s="462"/>
      <c r="BT15" s="462"/>
      <c r="BU15" s="463"/>
      <c r="BV15" s="461">
        <v>3407704</v>
      </c>
      <c r="BW15" s="462"/>
      <c r="BX15" s="462"/>
      <c r="BY15" s="462"/>
      <c r="BZ15" s="462"/>
      <c r="CA15" s="462"/>
      <c r="CB15" s="462"/>
      <c r="CC15" s="463"/>
      <c r="CD15" s="576" t="s">
        <v>149</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150</v>
      </c>
      <c r="M16" s="560"/>
      <c r="N16" s="560"/>
      <c r="O16" s="560"/>
      <c r="P16" s="560"/>
      <c r="Q16" s="561"/>
      <c r="R16" s="554" t="s">
        <v>151</v>
      </c>
      <c r="S16" s="555"/>
      <c r="T16" s="555"/>
      <c r="U16" s="555"/>
      <c r="V16" s="556"/>
      <c r="W16" s="572"/>
      <c r="X16" s="482"/>
      <c r="Y16" s="482"/>
      <c r="Z16" s="482"/>
      <c r="AA16" s="482"/>
      <c r="AB16" s="483"/>
      <c r="AC16" s="562">
        <v>30.4</v>
      </c>
      <c r="AD16" s="563"/>
      <c r="AE16" s="563"/>
      <c r="AF16" s="563"/>
      <c r="AG16" s="564"/>
      <c r="AH16" s="562">
        <v>30.7</v>
      </c>
      <c r="AI16" s="563"/>
      <c r="AJ16" s="563"/>
      <c r="AK16" s="563"/>
      <c r="AL16" s="565"/>
      <c r="AM16" s="535"/>
      <c r="AN16" s="440"/>
      <c r="AO16" s="440"/>
      <c r="AP16" s="440"/>
      <c r="AQ16" s="440"/>
      <c r="AR16" s="440"/>
      <c r="AS16" s="440"/>
      <c r="AT16" s="441"/>
      <c r="AU16" s="523"/>
      <c r="AV16" s="524"/>
      <c r="AW16" s="524"/>
      <c r="AX16" s="524"/>
      <c r="AY16" s="446" t="s">
        <v>152</v>
      </c>
      <c r="AZ16" s="447"/>
      <c r="BA16" s="447"/>
      <c r="BB16" s="447"/>
      <c r="BC16" s="447"/>
      <c r="BD16" s="447"/>
      <c r="BE16" s="447"/>
      <c r="BF16" s="447"/>
      <c r="BG16" s="447"/>
      <c r="BH16" s="447"/>
      <c r="BI16" s="447"/>
      <c r="BJ16" s="447"/>
      <c r="BK16" s="447"/>
      <c r="BL16" s="447"/>
      <c r="BM16" s="448"/>
      <c r="BN16" s="466">
        <v>5032437</v>
      </c>
      <c r="BO16" s="467"/>
      <c r="BP16" s="467"/>
      <c r="BQ16" s="467"/>
      <c r="BR16" s="467"/>
      <c r="BS16" s="467"/>
      <c r="BT16" s="467"/>
      <c r="BU16" s="468"/>
      <c r="BV16" s="466">
        <v>4988725</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153</v>
      </c>
      <c r="N17" s="552"/>
      <c r="O17" s="552"/>
      <c r="P17" s="552"/>
      <c r="Q17" s="553"/>
      <c r="R17" s="554" t="s">
        <v>154</v>
      </c>
      <c r="S17" s="555"/>
      <c r="T17" s="555"/>
      <c r="U17" s="555"/>
      <c r="V17" s="556"/>
      <c r="W17" s="557" t="s">
        <v>155</v>
      </c>
      <c r="X17" s="479"/>
      <c r="Y17" s="479"/>
      <c r="Z17" s="479"/>
      <c r="AA17" s="479"/>
      <c r="AB17" s="480"/>
      <c r="AC17" s="442">
        <v>10132</v>
      </c>
      <c r="AD17" s="443"/>
      <c r="AE17" s="443"/>
      <c r="AF17" s="443"/>
      <c r="AG17" s="444"/>
      <c r="AH17" s="442">
        <v>10595</v>
      </c>
      <c r="AI17" s="443"/>
      <c r="AJ17" s="443"/>
      <c r="AK17" s="443"/>
      <c r="AL17" s="445"/>
      <c r="AM17" s="535"/>
      <c r="AN17" s="440"/>
      <c r="AO17" s="440"/>
      <c r="AP17" s="440"/>
      <c r="AQ17" s="440"/>
      <c r="AR17" s="440"/>
      <c r="AS17" s="440"/>
      <c r="AT17" s="441"/>
      <c r="AU17" s="523"/>
      <c r="AV17" s="524"/>
      <c r="AW17" s="524"/>
      <c r="AX17" s="524"/>
      <c r="AY17" s="446" t="s">
        <v>156</v>
      </c>
      <c r="AZ17" s="447"/>
      <c r="BA17" s="447"/>
      <c r="BB17" s="447"/>
      <c r="BC17" s="447"/>
      <c r="BD17" s="447"/>
      <c r="BE17" s="447"/>
      <c r="BF17" s="447"/>
      <c r="BG17" s="447"/>
      <c r="BH17" s="447"/>
      <c r="BI17" s="447"/>
      <c r="BJ17" s="447"/>
      <c r="BK17" s="447"/>
      <c r="BL17" s="447"/>
      <c r="BM17" s="448"/>
      <c r="BN17" s="466">
        <v>4272875</v>
      </c>
      <c r="BO17" s="467"/>
      <c r="BP17" s="467"/>
      <c r="BQ17" s="467"/>
      <c r="BR17" s="467"/>
      <c r="BS17" s="467"/>
      <c r="BT17" s="467"/>
      <c r="BU17" s="468"/>
      <c r="BV17" s="466">
        <v>4323039</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157</v>
      </c>
      <c r="C18" s="529"/>
      <c r="D18" s="529"/>
      <c r="E18" s="530"/>
      <c r="F18" s="530"/>
      <c r="G18" s="530"/>
      <c r="H18" s="530"/>
      <c r="I18" s="530"/>
      <c r="J18" s="530"/>
      <c r="K18" s="530"/>
      <c r="L18" s="531">
        <v>60.36</v>
      </c>
      <c r="M18" s="531"/>
      <c r="N18" s="531"/>
      <c r="O18" s="531"/>
      <c r="P18" s="531"/>
      <c r="Q18" s="531"/>
      <c r="R18" s="532"/>
      <c r="S18" s="532"/>
      <c r="T18" s="532"/>
      <c r="U18" s="532"/>
      <c r="V18" s="533"/>
      <c r="W18" s="547"/>
      <c r="X18" s="548"/>
      <c r="Y18" s="548"/>
      <c r="Z18" s="548"/>
      <c r="AA18" s="548"/>
      <c r="AB18" s="558"/>
      <c r="AC18" s="430">
        <v>67.099999999999994</v>
      </c>
      <c r="AD18" s="431"/>
      <c r="AE18" s="431"/>
      <c r="AF18" s="431"/>
      <c r="AG18" s="534"/>
      <c r="AH18" s="430">
        <v>66.599999999999994</v>
      </c>
      <c r="AI18" s="431"/>
      <c r="AJ18" s="431"/>
      <c r="AK18" s="431"/>
      <c r="AL18" s="432"/>
      <c r="AM18" s="535"/>
      <c r="AN18" s="440"/>
      <c r="AO18" s="440"/>
      <c r="AP18" s="440"/>
      <c r="AQ18" s="440"/>
      <c r="AR18" s="440"/>
      <c r="AS18" s="440"/>
      <c r="AT18" s="441"/>
      <c r="AU18" s="523"/>
      <c r="AV18" s="524"/>
      <c r="AW18" s="524"/>
      <c r="AX18" s="524"/>
      <c r="AY18" s="446" t="s">
        <v>158</v>
      </c>
      <c r="AZ18" s="447"/>
      <c r="BA18" s="447"/>
      <c r="BB18" s="447"/>
      <c r="BC18" s="447"/>
      <c r="BD18" s="447"/>
      <c r="BE18" s="447"/>
      <c r="BF18" s="447"/>
      <c r="BG18" s="447"/>
      <c r="BH18" s="447"/>
      <c r="BI18" s="447"/>
      <c r="BJ18" s="447"/>
      <c r="BK18" s="447"/>
      <c r="BL18" s="447"/>
      <c r="BM18" s="448"/>
      <c r="BN18" s="466">
        <v>5898947</v>
      </c>
      <c r="BO18" s="467"/>
      <c r="BP18" s="467"/>
      <c r="BQ18" s="467"/>
      <c r="BR18" s="467"/>
      <c r="BS18" s="467"/>
      <c r="BT18" s="467"/>
      <c r="BU18" s="468"/>
      <c r="BV18" s="466">
        <v>5909180</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159</v>
      </c>
      <c r="C19" s="529"/>
      <c r="D19" s="529"/>
      <c r="E19" s="530"/>
      <c r="F19" s="530"/>
      <c r="G19" s="530"/>
      <c r="H19" s="530"/>
      <c r="I19" s="530"/>
      <c r="J19" s="530"/>
      <c r="K19" s="530"/>
      <c r="L19" s="536">
        <v>517</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160</v>
      </c>
      <c r="AZ19" s="447"/>
      <c r="BA19" s="447"/>
      <c r="BB19" s="447"/>
      <c r="BC19" s="447"/>
      <c r="BD19" s="447"/>
      <c r="BE19" s="447"/>
      <c r="BF19" s="447"/>
      <c r="BG19" s="447"/>
      <c r="BH19" s="447"/>
      <c r="BI19" s="447"/>
      <c r="BJ19" s="447"/>
      <c r="BK19" s="447"/>
      <c r="BL19" s="447"/>
      <c r="BM19" s="448"/>
      <c r="BN19" s="466">
        <v>7128281</v>
      </c>
      <c r="BO19" s="467"/>
      <c r="BP19" s="467"/>
      <c r="BQ19" s="467"/>
      <c r="BR19" s="467"/>
      <c r="BS19" s="467"/>
      <c r="BT19" s="467"/>
      <c r="BU19" s="468"/>
      <c r="BV19" s="466">
        <v>6988359</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161</v>
      </c>
      <c r="C20" s="529"/>
      <c r="D20" s="529"/>
      <c r="E20" s="530"/>
      <c r="F20" s="530"/>
      <c r="G20" s="530"/>
      <c r="H20" s="530"/>
      <c r="I20" s="530"/>
      <c r="J20" s="530"/>
      <c r="K20" s="530"/>
      <c r="L20" s="536">
        <v>12007</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162</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163</v>
      </c>
      <c r="C22" s="496"/>
      <c r="D22" s="497"/>
      <c r="E22" s="504" t="s">
        <v>1</v>
      </c>
      <c r="F22" s="479"/>
      <c r="G22" s="479"/>
      <c r="H22" s="479"/>
      <c r="I22" s="479"/>
      <c r="J22" s="479"/>
      <c r="K22" s="480"/>
      <c r="L22" s="504" t="s">
        <v>164</v>
      </c>
      <c r="M22" s="479"/>
      <c r="N22" s="479"/>
      <c r="O22" s="479"/>
      <c r="P22" s="480"/>
      <c r="Q22" s="489" t="s">
        <v>165</v>
      </c>
      <c r="R22" s="490"/>
      <c r="S22" s="490"/>
      <c r="T22" s="490"/>
      <c r="U22" s="490"/>
      <c r="V22" s="505"/>
      <c r="W22" s="507" t="s">
        <v>166</v>
      </c>
      <c r="X22" s="496"/>
      <c r="Y22" s="497"/>
      <c r="Z22" s="504" t="s">
        <v>1</v>
      </c>
      <c r="AA22" s="479"/>
      <c r="AB22" s="479"/>
      <c r="AC22" s="479"/>
      <c r="AD22" s="479"/>
      <c r="AE22" s="479"/>
      <c r="AF22" s="479"/>
      <c r="AG22" s="480"/>
      <c r="AH22" s="478" t="s">
        <v>167</v>
      </c>
      <c r="AI22" s="479"/>
      <c r="AJ22" s="479"/>
      <c r="AK22" s="479"/>
      <c r="AL22" s="480"/>
      <c r="AM22" s="478" t="s">
        <v>168</v>
      </c>
      <c r="AN22" s="484"/>
      <c r="AO22" s="484"/>
      <c r="AP22" s="484"/>
      <c r="AQ22" s="484"/>
      <c r="AR22" s="485"/>
      <c r="AS22" s="489" t="s">
        <v>165</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169</v>
      </c>
      <c r="AZ23" s="459"/>
      <c r="BA23" s="459"/>
      <c r="BB23" s="459"/>
      <c r="BC23" s="459"/>
      <c r="BD23" s="459"/>
      <c r="BE23" s="459"/>
      <c r="BF23" s="459"/>
      <c r="BG23" s="459"/>
      <c r="BH23" s="459"/>
      <c r="BI23" s="459"/>
      <c r="BJ23" s="459"/>
      <c r="BK23" s="459"/>
      <c r="BL23" s="459"/>
      <c r="BM23" s="460"/>
      <c r="BN23" s="466">
        <v>9228449</v>
      </c>
      <c r="BO23" s="467"/>
      <c r="BP23" s="467"/>
      <c r="BQ23" s="467"/>
      <c r="BR23" s="467"/>
      <c r="BS23" s="467"/>
      <c r="BT23" s="467"/>
      <c r="BU23" s="468"/>
      <c r="BV23" s="466">
        <v>9577655</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170</v>
      </c>
      <c r="F24" s="440"/>
      <c r="G24" s="440"/>
      <c r="H24" s="440"/>
      <c r="I24" s="440"/>
      <c r="J24" s="440"/>
      <c r="K24" s="441"/>
      <c r="L24" s="442">
        <v>1</v>
      </c>
      <c r="M24" s="443"/>
      <c r="N24" s="443"/>
      <c r="O24" s="443"/>
      <c r="P24" s="444"/>
      <c r="Q24" s="442">
        <v>7200</v>
      </c>
      <c r="R24" s="443"/>
      <c r="S24" s="443"/>
      <c r="T24" s="443"/>
      <c r="U24" s="443"/>
      <c r="V24" s="444"/>
      <c r="W24" s="508"/>
      <c r="X24" s="499"/>
      <c r="Y24" s="500"/>
      <c r="Z24" s="439" t="s">
        <v>171</v>
      </c>
      <c r="AA24" s="440"/>
      <c r="AB24" s="440"/>
      <c r="AC24" s="440"/>
      <c r="AD24" s="440"/>
      <c r="AE24" s="440"/>
      <c r="AF24" s="440"/>
      <c r="AG24" s="441"/>
      <c r="AH24" s="442">
        <v>216</v>
      </c>
      <c r="AI24" s="443"/>
      <c r="AJ24" s="443"/>
      <c r="AK24" s="443"/>
      <c r="AL24" s="444"/>
      <c r="AM24" s="442">
        <v>694656</v>
      </c>
      <c r="AN24" s="443"/>
      <c r="AO24" s="443"/>
      <c r="AP24" s="443"/>
      <c r="AQ24" s="443"/>
      <c r="AR24" s="444"/>
      <c r="AS24" s="442">
        <v>3216</v>
      </c>
      <c r="AT24" s="443"/>
      <c r="AU24" s="443"/>
      <c r="AV24" s="443"/>
      <c r="AW24" s="443"/>
      <c r="AX24" s="445"/>
      <c r="AY24" s="433" t="s">
        <v>172</v>
      </c>
      <c r="AZ24" s="434"/>
      <c r="BA24" s="434"/>
      <c r="BB24" s="434"/>
      <c r="BC24" s="434"/>
      <c r="BD24" s="434"/>
      <c r="BE24" s="434"/>
      <c r="BF24" s="434"/>
      <c r="BG24" s="434"/>
      <c r="BH24" s="434"/>
      <c r="BI24" s="434"/>
      <c r="BJ24" s="434"/>
      <c r="BK24" s="434"/>
      <c r="BL24" s="434"/>
      <c r="BM24" s="435"/>
      <c r="BN24" s="466">
        <v>4090383</v>
      </c>
      <c r="BO24" s="467"/>
      <c r="BP24" s="467"/>
      <c r="BQ24" s="467"/>
      <c r="BR24" s="467"/>
      <c r="BS24" s="467"/>
      <c r="BT24" s="467"/>
      <c r="BU24" s="468"/>
      <c r="BV24" s="466">
        <v>4022592</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173</v>
      </c>
      <c r="F25" s="440"/>
      <c r="G25" s="440"/>
      <c r="H25" s="440"/>
      <c r="I25" s="440"/>
      <c r="J25" s="440"/>
      <c r="K25" s="441"/>
      <c r="L25" s="442">
        <v>1</v>
      </c>
      <c r="M25" s="443"/>
      <c r="N25" s="443"/>
      <c r="O25" s="443"/>
      <c r="P25" s="444"/>
      <c r="Q25" s="442">
        <v>6300</v>
      </c>
      <c r="R25" s="443"/>
      <c r="S25" s="443"/>
      <c r="T25" s="443"/>
      <c r="U25" s="443"/>
      <c r="V25" s="444"/>
      <c r="W25" s="508"/>
      <c r="X25" s="499"/>
      <c r="Y25" s="500"/>
      <c r="Z25" s="439" t="s">
        <v>174</v>
      </c>
      <c r="AA25" s="440"/>
      <c r="AB25" s="440"/>
      <c r="AC25" s="440"/>
      <c r="AD25" s="440"/>
      <c r="AE25" s="440"/>
      <c r="AF25" s="440"/>
      <c r="AG25" s="441"/>
      <c r="AH25" s="442" t="s">
        <v>175</v>
      </c>
      <c r="AI25" s="443"/>
      <c r="AJ25" s="443"/>
      <c r="AK25" s="443"/>
      <c r="AL25" s="444"/>
      <c r="AM25" s="442" t="s">
        <v>176</v>
      </c>
      <c r="AN25" s="443"/>
      <c r="AO25" s="443"/>
      <c r="AP25" s="443"/>
      <c r="AQ25" s="443"/>
      <c r="AR25" s="444"/>
      <c r="AS25" s="442" t="s">
        <v>137</v>
      </c>
      <c r="AT25" s="443"/>
      <c r="AU25" s="443"/>
      <c r="AV25" s="443"/>
      <c r="AW25" s="443"/>
      <c r="AX25" s="445"/>
      <c r="AY25" s="458" t="s">
        <v>177</v>
      </c>
      <c r="AZ25" s="459"/>
      <c r="BA25" s="459"/>
      <c r="BB25" s="459"/>
      <c r="BC25" s="459"/>
      <c r="BD25" s="459"/>
      <c r="BE25" s="459"/>
      <c r="BF25" s="459"/>
      <c r="BG25" s="459"/>
      <c r="BH25" s="459"/>
      <c r="BI25" s="459"/>
      <c r="BJ25" s="459"/>
      <c r="BK25" s="459"/>
      <c r="BL25" s="459"/>
      <c r="BM25" s="460"/>
      <c r="BN25" s="461">
        <v>132318</v>
      </c>
      <c r="BO25" s="462"/>
      <c r="BP25" s="462"/>
      <c r="BQ25" s="462"/>
      <c r="BR25" s="462"/>
      <c r="BS25" s="462"/>
      <c r="BT25" s="462"/>
      <c r="BU25" s="463"/>
      <c r="BV25" s="461">
        <v>170211</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178</v>
      </c>
      <c r="F26" s="440"/>
      <c r="G26" s="440"/>
      <c r="H26" s="440"/>
      <c r="I26" s="440"/>
      <c r="J26" s="440"/>
      <c r="K26" s="441"/>
      <c r="L26" s="442">
        <v>1</v>
      </c>
      <c r="M26" s="443"/>
      <c r="N26" s="443"/>
      <c r="O26" s="443"/>
      <c r="P26" s="444"/>
      <c r="Q26" s="442">
        <v>5800</v>
      </c>
      <c r="R26" s="443"/>
      <c r="S26" s="443"/>
      <c r="T26" s="443"/>
      <c r="U26" s="443"/>
      <c r="V26" s="444"/>
      <c r="W26" s="508"/>
      <c r="X26" s="499"/>
      <c r="Y26" s="500"/>
      <c r="Z26" s="439" t="s">
        <v>179</v>
      </c>
      <c r="AA26" s="521"/>
      <c r="AB26" s="521"/>
      <c r="AC26" s="521"/>
      <c r="AD26" s="521"/>
      <c r="AE26" s="521"/>
      <c r="AF26" s="521"/>
      <c r="AG26" s="522"/>
      <c r="AH26" s="442">
        <v>19</v>
      </c>
      <c r="AI26" s="443"/>
      <c r="AJ26" s="443"/>
      <c r="AK26" s="443"/>
      <c r="AL26" s="444"/>
      <c r="AM26" s="442">
        <v>65455</v>
      </c>
      <c r="AN26" s="443"/>
      <c r="AO26" s="443"/>
      <c r="AP26" s="443"/>
      <c r="AQ26" s="443"/>
      <c r="AR26" s="444"/>
      <c r="AS26" s="442">
        <v>3445</v>
      </c>
      <c r="AT26" s="443"/>
      <c r="AU26" s="443"/>
      <c r="AV26" s="443"/>
      <c r="AW26" s="443"/>
      <c r="AX26" s="445"/>
      <c r="AY26" s="475" t="s">
        <v>180</v>
      </c>
      <c r="AZ26" s="476"/>
      <c r="BA26" s="476"/>
      <c r="BB26" s="476"/>
      <c r="BC26" s="476"/>
      <c r="BD26" s="476"/>
      <c r="BE26" s="476"/>
      <c r="BF26" s="476"/>
      <c r="BG26" s="476"/>
      <c r="BH26" s="476"/>
      <c r="BI26" s="476"/>
      <c r="BJ26" s="476"/>
      <c r="BK26" s="476"/>
      <c r="BL26" s="476"/>
      <c r="BM26" s="477"/>
      <c r="BN26" s="466" t="s">
        <v>128</v>
      </c>
      <c r="BO26" s="467"/>
      <c r="BP26" s="467"/>
      <c r="BQ26" s="467"/>
      <c r="BR26" s="467"/>
      <c r="BS26" s="467"/>
      <c r="BT26" s="467"/>
      <c r="BU26" s="468"/>
      <c r="BV26" s="466" t="s">
        <v>128</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181</v>
      </c>
      <c r="F27" s="440"/>
      <c r="G27" s="440"/>
      <c r="H27" s="440"/>
      <c r="I27" s="440"/>
      <c r="J27" s="440"/>
      <c r="K27" s="441"/>
      <c r="L27" s="442">
        <v>1</v>
      </c>
      <c r="M27" s="443"/>
      <c r="N27" s="443"/>
      <c r="O27" s="443"/>
      <c r="P27" s="444"/>
      <c r="Q27" s="442">
        <v>3200</v>
      </c>
      <c r="R27" s="443"/>
      <c r="S27" s="443"/>
      <c r="T27" s="443"/>
      <c r="U27" s="443"/>
      <c r="V27" s="444"/>
      <c r="W27" s="508"/>
      <c r="X27" s="499"/>
      <c r="Y27" s="500"/>
      <c r="Z27" s="439" t="s">
        <v>182</v>
      </c>
      <c r="AA27" s="440"/>
      <c r="AB27" s="440"/>
      <c r="AC27" s="440"/>
      <c r="AD27" s="440"/>
      <c r="AE27" s="440"/>
      <c r="AF27" s="440"/>
      <c r="AG27" s="441"/>
      <c r="AH27" s="442">
        <v>3</v>
      </c>
      <c r="AI27" s="443"/>
      <c r="AJ27" s="443"/>
      <c r="AK27" s="443"/>
      <c r="AL27" s="444"/>
      <c r="AM27" s="442">
        <v>12594</v>
      </c>
      <c r="AN27" s="443"/>
      <c r="AO27" s="443"/>
      <c r="AP27" s="443"/>
      <c r="AQ27" s="443"/>
      <c r="AR27" s="444"/>
      <c r="AS27" s="442">
        <v>4198</v>
      </c>
      <c r="AT27" s="443"/>
      <c r="AU27" s="443"/>
      <c r="AV27" s="443"/>
      <c r="AW27" s="443"/>
      <c r="AX27" s="445"/>
      <c r="AY27" s="472" t="s">
        <v>183</v>
      </c>
      <c r="AZ27" s="473"/>
      <c r="BA27" s="473"/>
      <c r="BB27" s="473"/>
      <c r="BC27" s="473"/>
      <c r="BD27" s="473"/>
      <c r="BE27" s="473"/>
      <c r="BF27" s="473"/>
      <c r="BG27" s="473"/>
      <c r="BH27" s="473"/>
      <c r="BI27" s="473"/>
      <c r="BJ27" s="473"/>
      <c r="BK27" s="473"/>
      <c r="BL27" s="473"/>
      <c r="BM27" s="474"/>
      <c r="BN27" s="469" t="s">
        <v>137</v>
      </c>
      <c r="BO27" s="470"/>
      <c r="BP27" s="470"/>
      <c r="BQ27" s="470"/>
      <c r="BR27" s="470"/>
      <c r="BS27" s="470"/>
      <c r="BT27" s="470"/>
      <c r="BU27" s="471"/>
      <c r="BV27" s="469" t="s">
        <v>128</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184</v>
      </c>
      <c r="F28" s="440"/>
      <c r="G28" s="440"/>
      <c r="H28" s="440"/>
      <c r="I28" s="440"/>
      <c r="J28" s="440"/>
      <c r="K28" s="441"/>
      <c r="L28" s="442">
        <v>1</v>
      </c>
      <c r="M28" s="443"/>
      <c r="N28" s="443"/>
      <c r="O28" s="443"/>
      <c r="P28" s="444"/>
      <c r="Q28" s="442">
        <v>2630</v>
      </c>
      <c r="R28" s="443"/>
      <c r="S28" s="443"/>
      <c r="T28" s="443"/>
      <c r="U28" s="443"/>
      <c r="V28" s="444"/>
      <c r="W28" s="508"/>
      <c r="X28" s="499"/>
      <c r="Y28" s="500"/>
      <c r="Z28" s="439" t="s">
        <v>185</v>
      </c>
      <c r="AA28" s="440"/>
      <c r="AB28" s="440"/>
      <c r="AC28" s="440"/>
      <c r="AD28" s="440"/>
      <c r="AE28" s="440"/>
      <c r="AF28" s="440"/>
      <c r="AG28" s="441"/>
      <c r="AH28" s="442" t="s">
        <v>176</v>
      </c>
      <c r="AI28" s="443"/>
      <c r="AJ28" s="443"/>
      <c r="AK28" s="443"/>
      <c r="AL28" s="444"/>
      <c r="AM28" s="442" t="s">
        <v>137</v>
      </c>
      <c r="AN28" s="443"/>
      <c r="AO28" s="443"/>
      <c r="AP28" s="443"/>
      <c r="AQ28" s="443"/>
      <c r="AR28" s="444"/>
      <c r="AS28" s="442" t="s">
        <v>128</v>
      </c>
      <c r="AT28" s="443"/>
      <c r="AU28" s="443"/>
      <c r="AV28" s="443"/>
      <c r="AW28" s="443"/>
      <c r="AX28" s="445"/>
      <c r="AY28" s="449" t="s">
        <v>186</v>
      </c>
      <c r="AZ28" s="450"/>
      <c r="BA28" s="450"/>
      <c r="BB28" s="451"/>
      <c r="BC28" s="458" t="s">
        <v>48</v>
      </c>
      <c r="BD28" s="459"/>
      <c r="BE28" s="459"/>
      <c r="BF28" s="459"/>
      <c r="BG28" s="459"/>
      <c r="BH28" s="459"/>
      <c r="BI28" s="459"/>
      <c r="BJ28" s="459"/>
      <c r="BK28" s="459"/>
      <c r="BL28" s="459"/>
      <c r="BM28" s="460"/>
      <c r="BN28" s="461">
        <v>750702</v>
      </c>
      <c r="BO28" s="462"/>
      <c r="BP28" s="462"/>
      <c r="BQ28" s="462"/>
      <c r="BR28" s="462"/>
      <c r="BS28" s="462"/>
      <c r="BT28" s="462"/>
      <c r="BU28" s="463"/>
      <c r="BV28" s="461">
        <v>844686</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187</v>
      </c>
      <c r="F29" s="440"/>
      <c r="G29" s="440"/>
      <c r="H29" s="440"/>
      <c r="I29" s="440"/>
      <c r="J29" s="440"/>
      <c r="K29" s="441"/>
      <c r="L29" s="442">
        <v>14</v>
      </c>
      <c r="M29" s="443"/>
      <c r="N29" s="443"/>
      <c r="O29" s="443"/>
      <c r="P29" s="444"/>
      <c r="Q29" s="442">
        <v>2420</v>
      </c>
      <c r="R29" s="443"/>
      <c r="S29" s="443"/>
      <c r="T29" s="443"/>
      <c r="U29" s="443"/>
      <c r="V29" s="444"/>
      <c r="W29" s="509"/>
      <c r="X29" s="510"/>
      <c r="Y29" s="511"/>
      <c r="Z29" s="439" t="s">
        <v>188</v>
      </c>
      <c r="AA29" s="440"/>
      <c r="AB29" s="440"/>
      <c r="AC29" s="440"/>
      <c r="AD29" s="440"/>
      <c r="AE29" s="440"/>
      <c r="AF29" s="440"/>
      <c r="AG29" s="441"/>
      <c r="AH29" s="442">
        <v>219</v>
      </c>
      <c r="AI29" s="443"/>
      <c r="AJ29" s="443"/>
      <c r="AK29" s="443"/>
      <c r="AL29" s="444"/>
      <c r="AM29" s="442">
        <v>707250</v>
      </c>
      <c r="AN29" s="443"/>
      <c r="AO29" s="443"/>
      <c r="AP29" s="443"/>
      <c r="AQ29" s="443"/>
      <c r="AR29" s="444"/>
      <c r="AS29" s="442">
        <v>3229</v>
      </c>
      <c r="AT29" s="443"/>
      <c r="AU29" s="443"/>
      <c r="AV29" s="443"/>
      <c r="AW29" s="443"/>
      <c r="AX29" s="445"/>
      <c r="AY29" s="452"/>
      <c r="AZ29" s="453"/>
      <c r="BA29" s="453"/>
      <c r="BB29" s="454"/>
      <c r="BC29" s="446" t="s">
        <v>189</v>
      </c>
      <c r="BD29" s="447"/>
      <c r="BE29" s="447"/>
      <c r="BF29" s="447"/>
      <c r="BG29" s="447"/>
      <c r="BH29" s="447"/>
      <c r="BI29" s="447"/>
      <c r="BJ29" s="447"/>
      <c r="BK29" s="447"/>
      <c r="BL29" s="447"/>
      <c r="BM29" s="448"/>
      <c r="BN29" s="466">
        <v>1977</v>
      </c>
      <c r="BO29" s="467"/>
      <c r="BP29" s="467"/>
      <c r="BQ29" s="467"/>
      <c r="BR29" s="467"/>
      <c r="BS29" s="467"/>
      <c r="BT29" s="467"/>
      <c r="BU29" s="468"/>
      <c r="BV29" s="466">
        <v>1977</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190</v>
      </c>
      <c r="X30" s="519"/>
      <c r="Y30" s="519"/>
      <c r="Z30" s="519"/>
      <c r="AA30" s="519"/>
      <c r="AB30" s="519"/>
      <c r="AC30" s="519"/>
      <c r="AD30" s="519"/>
      <c r="AE30" s="519"/>
      <c r="AF30" s="519"/>
      <c r="AG30" s="520"/>
      <c r="AH30" s="430">
        <v>101.2</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151918</v>
      </c>
      <c r="BO30" s="470"/>
      <c r="BP30" s="470"/>
      <c r="BQ30" s="470"/>
      <c r="BR30" s="470"/>
      <c r="BS30" s="470"/>
      <c r="BT30" s="470"/>
      <c r="BU30" s="471"/>
      <c r="BV30" s="469">
        <v>151689</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197</v>
      </c>
      <c r="D33" s="429"/>
      <c r="E33" s="428" t="s">
        <v>198</v>
      </c>
      <c r="F33" s="428"/>
      <c r="G33" s="428"/>
      <c r="H33" s="428"/>
      <c r="I33" s="428"/>
      <c r="J33" s="428"/>
      <c r="K33" s="428"/>
      <c r="L33" s="428"/>
      <c r="M33" s="428"/>
      <c r="N33" s="428"/>
      <c r="O33" s="428"/>
      <c r="P33" s="428"/>
      <c r="Q33" s="428"/>
      <c r="R33" s="428"/>
      <c r="S33" s="428"/>
      <c r="T33" s="216"/>
      <c r="U33" s="429" t="s">
        <v>199</v>
      </c>
      <c r="V33" s="429"/>
      <c r="W33" s="428" t="s">
        <v>200</v>
      </c>
      <c r="X33" s="428"/>
      <c r="Y33" s="428"/>
      <c r="Z33" s="428"/>
      <c r="AA33" s="428"/>
      <c r="AB33" s="428"/>
      <c r="AC33" s="428"/>
      <c r="AD33" s="428"/>
      <c r="AE33" s="428"/>
      <c r="AF33" s="428"/>
      <c r="AG33" s="428"/>
      <c r="AH33" s="428"/>
      <c r="AI33" s="428"/>
      <c r="AJ33" s="428"/>
      <c r="AK33" s="428"/>
      <c r="AL33" s="216"/>
      <c r="AM33" s="429" t="s">
        <v>197</v>
      </c>
      <c r="AN33" s="429"/>
      <c r="AO33" s="428" t="s">
        <v>198</v>
      </c>
      <c r="AP33" s="428"/>
      <c r="AQ33" s="428"/>
      <c r="AR33" s="428"/>
      <c r="AS33" s="428"/>
      <c r="AT33" s="428"/>
      <c r="AU33" s="428"/>
      <c r="AV33" s="428"/>
      <c r="AW33" s="428"/>
      <c r="AX33" s="428"/>
      <c r="AY33" s="428"/>
      <c r="AZ33" s="428"/>
      <c r="BA33" s="428"/>
      <c r="BB33" s="428"/>
      <c r="BC33" s="428"/>
      <c r="BD33" s="217"/>
      <c r="BE33" s="428" t="s">
        <v>201</v>
      </c>
      <c r="BF33" s="428"/>
      <c r="BG33" s="428" t="s">
        <v>202</v>
      </c>
      <c r="BH33" s="428"/>
      <c r="BI33" s="428"/>
      <c r="BJ33" s="428"/>
      <c r="BK33" s="428"/>
      <c r="BL33" s="428"/>
      <c r="BM33" s="428"/>
      <c r="BN33" s="428"/>
      <c r="BO33" s="428"/>
      <c r="BP33" s="428"/>
      <c r="BQ33" s="428"/>
      <c r="BR33" s="428"/>
      <c r="BS33" s="428"/>
      <c r="BT33" s="428"/>
      <c r="BU33" s="428"/>
      <c r="BV33" s="217"/>
      <c r="BW33" s="429" t="s">
        <v>201</v>
      </c>
      <c r="BX33" s="429"/>
      <c r="BY33" s="428" t="s">
        <v>203</v>
      </c>
      <c r="BZ33" s="428"/>
      <c r="CA33" s="428"/>
      <c r="CB33" s="428"/>
      <c r="CC33" s="428"/>
      <c r="CD33" s="428"/>
      <c r="CE33" s="428"/>
      <c r="CF33" s="428"/>
      <c r="CG33" s="428"/>
      <c r="CH33" s="428"/>
      <c r="CI33" s="428"/>
      <c r="CJ33" s="428"/>
      <c r="CK33" s="428"/>
      <c r="CL33" s="428"/>
      <c r="CM33" s="428"/>
      <c r="CN33" s="216"/>
      <c r="CO33" s="429" t="s">
        <v>197</v>
      </c>
      <c r="CP33" s="429"/>
      <c r="CQ33" s="428" t="s">
        <v>204</v>
      </c>
      <c r="CR33" s="428"/>
      <c r="CS33" s="428"/>
      <c r="CT33" s="428"/>
      <c r="CU33" s="428"/>
      <c r="CV33" s="428"/>
      <c r="CW33" s="428"/>
      <c r="CX33" s="428"/>
      <c r="CY33" s="428"/>
      <c r="CZ33" s="428"/>
      <c r="DA33" s="428"/>
      <c r="DB33" s="428"/>
      <c r="DC33" s="428"/>
      <c r="DD33" s="428"/>
      <c r="DE33" s="428"/>
      <c r="DF33" s="216"/>
      <c r="DG33" s="427" t="s">
        <v>205</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f>IF(AO34="","",MAX(C34:D43,U34:V43)+1)</f>
        <v>5</v>
      </c>
      <c r="AN34" s="425"/>
      <c r="AO34" s="424" t="str">
        <f>IF('各会計、関係団体の財政状況及び健全化判断比率'!B31="","",'各会計、関係団体の財政状況及び健全化判断比率'!B31)</f>
        <v>水道事業会計</v>
      </c>
      <c r="AP34" s="424"/>
      <c r="AQ34" s="424"/>
      <c r="AR34" s="424"/>
      <c r="AS34" s="424"/>
      <c r="AT34" s="424"/>
      <c r="AU34" s="424"/>
      <c r="AV34" s="424"/>
      <c r="AW34" s="424"/>
      <c r="AX34" s="424"/>
      <c r="AY34" s="424"/>
      <c r="AZ34" s="424"/>
      <c r="BA34" s="424"/>
      <c r="BB34" s="424"/>
      <c r="BC34" s="424"/>
      <c r="BD34" s="214"/>
      <c r="BE34" s="425">
        <f>IF(BG34="","",MAX(C34:D43,U34:V43,AM34:AN43)+1)</f>
        <v>6</v>
      </c>
      <c r="BF34" s="425"/>
      <c r="BG34" s="424" t="str">
        <f>IF('各会計、関係団体の財政状況及び健全化判断比率'!B32="","",'各会計、関係団体の財政状況及び健全化判断比率'!B32)</f>
        <v>下水道事業特別会計</v>
      </c>
      <c r="BH34" s="424"/>
      <c r="BI34" s="424"/>
      <c r="BJ34" s="424"/>
      <c r="BK34" s="424"/>
      <c r="BL34" s="424"/>
      <c r="BM34" s="424"/>
      <c r="BN34" s="424"/>
      <c r="BO34" s="424"/>
      <c r="BP34" s="424"/>
      <c r="BQ34" s="424"/>
      <c r="BR34" s="424"/>
      <c r="BS34" s="424"/>
      <c r="BT34" s="424"/>
      <c r="BU34" s="424"/>
      <c r="BV34" s="214"/>
      <c r="BW34" s="425">
        <f>IF(BY34="","",MAX(C34:D43,U34:V43,AM34:AN43,BE34:BF43)+1)</f>
        <v>8</v>
      </c>
      <c r="BX34" s="425"/>
      <c r="BY34" s="424" t="str">
        <f>IF('各会計、関係団体の財政状況及び健全化判断比率'!B68="","",'各会計、関係団体の財政状況及び健全化判断比率'!B68)</f>
        <v>埼玉県後期高齢者医療広域連合一般会計</v>
      </c>
      <c r="BZ34" s="424"/>
      <c r="CA34" s="424"/>
      <c r="CB34" s="424"/>
      <c r="CC34" s="424"/>
      <c r="CD34" s="424"/>
      <c r="CE34" s="424"/>
      <c r="CF34" s="424"/>
      <c r="CG34" s="424"/>
      <c r="CH34" s="424"/>
      <c r="CI34" s="424"/>
      <c r="CJ34" s="424"/>
      <c r="CK34" s="424"/>
      <c r="CL34" s="424"/>
      <c r="CM34" s="424"/>
      <c r="CN34" s="214"/>
      <c r="CO34" s="425">
        <f>IF(CQ34="","",MAX(C34:D43,U34:V43,AM34:AN43,BE34:BF43,BW34:BX43)+1)</f>
        <v>18</v>
      </c>
      <c r="CP34" s="425"/>
      <c r="CQ34" s="424" t="str">
        <f>IF('各会計、関係団体の財政状況及び健全化判断比率'!BS7="","",'各会計、関係団体の財政状況及び健全化判断比率'!BS7)</f>
        <v>小川町文化協会</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介護保険特別会計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f t="shared" ref="BE35:BE43" si="1">IF(BG35="","",BE34+1)</f>
        <v>7</v>
      </c>
      <c r="BF35" s="425"/>
      <c r="BG35" s="424" t="str">
        <f>IF('各会計、関係団体の財政状況及び健全化判断比率'!B33="","",'各会計、関係団体の財政状況及び健全化判断比率'!B33)</f>
        <v>農業集落排水事業特別会計</v>
      </c>
      <c r="BH35" s="424"/>
      <c r="BI35" s="424"/>
      <c r="BJ35" s="424"/>
      <c r="BK35" s="424"/>
      <c r="BL35" s="424"/>
      <c r="BM35" s="424"/>
      <c r="BN35" s="424"/>
      <c r="BO35" s="424"/>
      <c r="BP35" s="424"/>
      <c r="BQ35" s="424"/>
      <c r="BR35" s="424"/>
      <c r="BS35" s="424"/>
      <c r="BT35" s="424"/>
      <c r="BU35" s="424"/>
      <c r="BV35" s="214"/>
      <c r="BW35" s="425">
        <f t="shared" ref="BW35:BW43" si="2">IF(BY35="","",BW34+1)</f>
        <v>9</v>
      </c>
      <c r="BX35" s="425"/>
      <c r="BY35" s="424" t="str">
        <f>IF('各会計、関係団体の財政状況及び健全化判断比率'!B69="","",'各会計、関係団体の財政状況及び健全化判断比率'!B69)</f>
        <v>埼玉県後期高齢者医療広域連合特別会計</v>
      </c>
      <c r="BZ35" s="424"/>
      <c r="CA35" s="424"/>
      <c r="CB35" s="424"/>
      <c r="CC35" s="424"/>
      <c r="CD35" s="424"/>
      <c r="CE35" s="424"/>
      <c r="CF35" s="424"/>
      <c r="CG35" s="424"/>
      <c r="CH35" s="424"/>
      <c r="CI35" s="424"/>
      <c r="CJ35" s="424"/>
      <c r="CK35" s="424"/>
      <c r="CL35" s="424"/>
      <c r="CM35" s="424"/>
      <c r="CN35" s="214"/>
      <c r="CO35" s="425">
        <f t="shared" ref="CO35:CO43" si="3">IF(CQ35="","",CO34+1)</f>
        <v>19</v>
      </c>
      <c r="CP35" s="425"/>
      <c r="CQ35" s="424" t="str">
        <f>IF('各会計、関係団体の財政状況及び健全化判断比率'!BS8="","",'各会計、関係団体の財政状況及び健全化判断比率'!BS8)</f>
        <v>埼玉伝統工芸協会</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4</v>
      </c>
      <c r="V36" s="425"/>
      <c r="W36" s="424" t="str">
        <f>IF('各会計、関係団体の財政状況及び健全化判断比率'!B30="","",'各会計、関係団体の財政状況及び健全化判断比率'!B30)</f>
        <v>後期高齢者医療特別会計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10</v>
      </c>
      <c r="BX36" s="425"/>
      <c r="BY36" s="424" t="str">
        <f>IF('各会計、関係団体の財政状況及び健全化判断比率'!B70="","",'各会計、関係団体の財政状況及び健全化判断比率'!B70)</f>
        <v>埼玉県市町村総合事務組合一般会計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11</v>
      </c>
      <c r="BX37" s="425"/>
      <c r="BY37" s="424" t="str">
        <f>IF('各会計、関係団体の財政状況及び健全化判断比率'!B71="","",'各会計、関係団体の財政状況及び健全化判断比率'!B71)</f>
        <v>埼玉県市町村総合事務組合交通災害特別会計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12</v>
      </c>
      <c r="BX38" s="425"/>
      <c r="BY38" s="424" t="str">
        <f>IF('各会計、関係団体の財政状況及び健全化判断比率'!B72="","",'各会計、関係団体の財政状況及び健全化判断比率'!B72)</f>
        <v>彩の国さいたま人づくり広域連合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13</v>
      </c>
      <c r="BX39" s="425"/>
      <c r="BY39" s="424" t="str">
        <f>IF('各会計、関係団体の財政状況及び健全化判断比率'!B73="","",'各会計、関係団体の財政状況及び健全化判断比率'!B73)</f>
        <v>比企広域市町村圏組合一般会計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14</v>
      </c>
      <c r="BX40" s="425"/>
      <c r="BY40" s="424" t="str">
        <f>IF('各会計、関係団体の財政状況及び健全化判断比率'!B74="","",'各会計、関係団体の財政状況及び健全化判断比率'!B74)</f>
        <v>比企広域市町村圏組合消防特別会計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15</v>
      </c>
      <c r="BX41" s="425"/>
      <c r="BY41" s="424" t="str">
        <f>IF('各会計、関係団体の財政状況及び健全化判断比率'!B75="","",'各会計、関係団体の財政状況及び健全化判断比率'!B75)</f>
        <v>比企広域市町村圏組合斎場及び霊きゅう自動車特別会計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16</v>
      </c>
      <c r="BX42" s="425"/>
      <c r="BY42" s="424" t="str">
        <f>IF('各会計、関係団体の財政状況及び健全化判断比率'!B76="","",'各会計、関係団体の財政状況及び健全化判断比率'!B76)</f>
        <v>比企広域市町村圏組合介護認定及び障害程度区分審査会特別会計</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f t="shared" si="2"/>
        <v>17</v>
      </c>
      <c r="BX43" s="425"/>
      <c r="BY43" s="424" t="str">
        <f>IF('各会計、関係団体の財政状況及び健全化判断比率'!B77="","",'各会計、関係団体の財政状況及び健全化判断比率'!B77)</f>
        <v>比企広域市町村圏組合公平委員会特別会計</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f3/SNTlaYgOageJhLt2BxYNHtMMwIDyS3sn8k0qQed6xoMLFJT1fuKnoRiPURUhiJfqINxgOQQkJtlT5GOB6lQ==" saltValue="Fe18WaGExcQwxT8l08Kgx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214</v>
      </c>
      <c r="DI1" s="798"/>
      <c r="DJ1" s="798"/>
      <c r="DK1" s="798"/>
      <c r="DL1" s="798"/>
      <c r="DM1" s="798"/>
      <c r="DN1" s="799"/>
      <c r="DO1" s="226"/>
      <c r="DP1" s="797" t="s">
        <v>215</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217</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218</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219</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220</v>
      </c>
      <c r="S4" s="740"/>
      <c r="T4" s="740"/>
      <c r="U4" s="740"/>
      <c r="V4" s="740"/>
      <c r="W4" s="740"/>
      <c r="X4" s="740"/>
      <c r="Y4" s="741"/>
      <c r="Z4" s="739" t="s">
        <v>221</v>
      </c>
      <c r="AA4" s="740"/>
      <c r="AB4" s="740"/>
      <c r="AC4" s="741"/>
      <c r="AD4" s="739" t="s">
        <v>222</v>
      </c>
      <c r="AE4" s="740"/>
      <c r="AF4" s="740"/>
      <c r="AG4" s="740"/>
      <c r="AH4" s="740"/>
      <c r="AI4" s="740"/>
      <c r="AJ4" s="740"/>
      <c r="AK4" s="741"/>
      <c r="AL4" s="739" t="s">
        <v>221</v>
      </c>
      <c r="AM4" s="740"/>
      <c r="AN4" s="740"/>
      <c r="AO4" s="741"/>
      <c r="AP4" s="800" t="s">
        <v>223</v>
      </c>
      <c r="AQ4" s="800"/>
      <c r="AR4" s="800"/>
      <c r="AS4" s="800"/>
      <c r="AT4" s="800"/>
      <c r="AU4" s="800"/>
      <c r="AV4" s="800"/>
      <c r="AW4" s="800"/>
      <c r="AX4" s="800"/>
      <c r="AY4" s="800"/>
      <c r="AZ4" s="800"/>
      <c r="BA4" s="800"/>
      <c r="BB4" s="800"/>
      <c r="BC4" s="800"/>
      <c r="BD4" s="800"/>
      <c r="BE4" s="800"/>
      <c r="BF4" s="800"/>
      <c r="BG4" s="800" t="s">
        <v>224</v>
      </c>
      <c r="BH4" s="800"/>
      <c r="BI4" s="800"/>
      <c r="BJ4" s="800"/>
      <c r="BK4" s="800"/>
      <c r="BL4" s="800"/>
      <c r="BM4" s="800"/>
      <c r="BN4" s="800"/>
      <c r="BO4" s="800" t="s">
        <v>221</v>
      </c>
      <c r="BP4" s="800"/>
      <c r="BQ4" s="800"/>
      <c r="BR4" s="800"/>
      <c r="BS4" s="800" t="s">
        <v>225</v>
      </c>
      <c r="BT4" s="800"/>
      <c r="BU4" s="800"/>
      <c r="BV4" s="800"/>
      <c r="BW4" s="800"/>
      <c r="BX4" s="800"/>
      <c r="BY4" s="800"/>
      <c r="BZ4" s="800"/>
      <c r="CA4" s="800"/>
      <c r="CB4" s="800"/>
      <c r="CD4" s="782" t="s">
        <v>226</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227</v>
      </c>
      <c r="C5" s="745"/>
      <c r="D5" s="745"/>
      <c r="E5" s="745"/>
      <c r="F5" s="745"/>
      <c r="G5" s="745"/>
      <c r="H5" s="745"/>
      <c r="I5" s="745"/>
      <c r="J5" s="745"/>
      <c r="K5" s="745"/>
      <c r="L5" s="745"/>
      <c r="M5" s="745"/>
      <c r="N5" s="745"/>
      <c r="O5" s="745"/>
      <c r="P5" s="745"/>
      <c r="Q5" s="746"/>
      <c r="R5" s="733">
        <v>3662211</v>
      </c>
      <c r="S5" s="734"/>
      <c r="T5" s="734"/>
      <c r="U5" s="734"/>
      <c r="V5" s="734"/>
      <c r="W5" s="734"/>
      <c r="X5" s="734"/>
      <c r="Y5" s="777"/>
      <c r="Z5" s="795">
        <v>40.4</v>
      </c>
      <c r="AA5" s="795"/>
      <c r="AB5" s="795"/>
      <c r="AC5" s="795"/>
      <c r="AD5" s="796">
        <v>3528724</v>
      </c>
      <c r="AE5" s="796"/>
      <c r="AF5" s="796"/>
      <c r="AG5" s="796"/>
      <c r="AH5" s="796"/>
      <c r="AI5" s="796"/>
      <c r="AJ5" s="796"/>
      <c r="AK5" s="796"/>
      <c r="AL5" s="778">
        <v>59</v>
      </c>
      <c r="AM5" s="749"/>
      <c r="AN5" s="749"/>
      <c r="AO5" s="779"/>
      <c r="AP5" s="744" t="s">
        <v>228</v>
      </c>
      <c r="AQ5" s="745"/>
      <c r="AR5" s="745"/>
      <c r="AS5" s="745"/>
      <c r="AT5" s="745"/>
      <c r="AU5" s="745"/>
      <c r="AV5" s="745"/>
      <c r="AW5" s="745"/>
      <c r="AX5" s="745"/>
      <c r="AY5" s="745"/>
      <c r="AZ5" s="745"/>
      <c r="BA5" s="745"/>
      <c r="BB5" s="745"/>
      <c r="BC5" s="745"/>
      <c r="BD5" s="745"/>
      <c r="BE5" s="745"/>
      <c r="BF5" s="746"/>
      <c r="BG5" s="678">
        <v>3528724</v>
      </c>
      <c r="BH5" s="679"/>
      <c r="BI5" s="679"/>
      <c r="BJ5" s="679"/>
      <c r="BK5" s="679"/>
      <c r="BL5" s="679"/>
      <c r="BM5" s="679"/>
      <c r="BN5" s="680"/>
      <c r="BO5" s="715">
        <v>96.4</v>
      </c>
      <c r="BP5" s="715"/>
      <c r="BQ5" s="715"/>
      <c r="BR5" s="715"/>
      <c r="BS5" s="716" t="s">
        <v>128</v>
      </c>
      <c r="BT5" s="716"/>
      <c r="BU5" s="716"/>
      <c r="BV5" s="716"/>
      <c r="BW5" s="716"/>
      <c r="BX5" s="716"/>
      <c r="BY5" s="716"/>
      <c r="BZ5" s="716"/>
      <c r="CA5" s="716"/>
      <c r="CB5" s="775"/>
      <c r="CD5" s="782" t="s">
        <v>223</v>
      </c>
      <c r="CE5" s="783"/>
      <c r="CF5" s="783"/>
      <c r="CG5" s="783"/>
      <c r="CH5" s="783"/>
      <c r="CI5" s="783"/>
      <c r="CJ5" s="783"/>
      <c r="CK5" s="783"/>
      <c r="CL5" s="783"/>
      <c r="CM5" s="783"/>
      <c r="CN5" s="783"/>
      <c r="CO5" s="783"/>
      <c r="CP5" s="783"/>
      <c r="CQ5" s="784"/>
      <c r="CR5" s="782" t="s">
        <v>229</v>
      </c>
      <c r="CS5" s="783"/>
      <c r="CT5" s="783"/>
      <c r="CU5" s="783"/>
      <c r="CV5" s="783"/>
      <c r="CW5" s="783"/>
      <c r="CX5" s="783"/>
      <c r="CY5" s="784"/>
      <c r="CZ5" s="782" t="s">
        <v>221</v>
      </c>
      <c r="DA5" s="783"/>
      <c r="DB5" s="783"/>
      <c r="DC5" s="784"/>
      <c r="DD5" s="782" t="s">
        <v>230</v>
      </c>
      <c r="DE5" s="783"/>
      <c r="DF5" s="783"/>
      <c r="DG5" s="783"/>
      <c r="DH5" s="783"/>
      <c r="DI5" s="783"/>
      <c r="DJ5" s="783"/>
      <c r="DK5" s="783"/>
      <c r="DL5" s="783"/>
      <c r="DM5" s="783"/>
      <c r="DN5" s="783"/>
      <c r="DO5" s="783"/>
      <c r="DP5" s="784"/>
      <c r="DQ5" s="782" t="s">
        <v>231</v>
      </c>
      <c r="DR5" s="783"/>
      <c r="DS5" s="783"/>
      <c r="DT5" s="783"/>
      <c r="DU5" s="783"/>
      <c r="DV5" s="783"/>
      <c r="DW5" s="783"/>
      <c r="DX5" s="783"/>
      <c r="DY5" s="783"/>
      <c r="DZ5" s="783"/>
      <c r="EA5" s="783"/>
      <c r="EB5" s="783"/>
      <c r="EC5" s="784"/>
    </row>
    <row r="6" spans="2:143" ht="11.25" customHeight="1" x14ac:dyDescent="0.15">
      <c r="B6" s="675" t="s">
        <v>232</v>
      </c>
      <c r="C6" s="676"/>
      <c r="D6" s="676"/>
      <c r="E6" s="676"/>
      <c r="F6" s="676"/>
      <c r="G6" s="676"/>
      <c r="H6" s="676"/>
      <c r="I6" s="676"/>
      <c r="J6" s="676"/>
      <c r="K6" s="676"/>
      <c r="L6" s="676"/>
      <c r="M6" s="676"/>
      <c r="N6" s="676"/>
      <c r="O6" s="676"/>
      <c r="P6" s="676"/>
      <c r="Q6" s="677"/>
      <c r="R6" s="678">
        <v>111091</v>
      </c>
      <c r="S6" s="679"/>
      <c r="T6" s="679"/>
      <c r="U6" s="679"/>
      <c r="V6" s="679"/>
      <c r="W6" s="679"/>
      <c r="X6" s="679"/>
      <c r="Y6" s="680"/>
      <c r="Z6" s="715">
        <v>1.2</v>
      </c>
      <c r="AA6" s="715"/>
      <c r="AB6" s="715"/>
      <c r="AC6" s="715"/>
      <c r="AD6" s="716">
        <v>111091</v>
      </c>
      <c r="AE6" s="716"/>
      <c r="AF6" s="716"/>
      <c r="AG6" s="716"/>
      <c r="AH6" s="716"/>
      <c r="AI6" s="716"/>
      <c r="AJ6" s="716"/>
      <c r="AK6" s="716"/>
      <c r="AL6" s="681">
        <v>1.9</v>
      </c>
      <c r="AM6" s="682"/>
      <c r="AN6" s="682"/>
      <c r="AO6" s="717"/>
      <c r="AP6" s="675" t="s">
        <v>233</v>
      </c>
      <c r="AQ6" s="676"/>
      <c r="AR6" s="676"/>
      <c r="AS6" s="676"/>
      <c r="AT6" s="676"/>
      <c r="AU6" s="676"/>
      <c r="AV6" s="676"/>
      <c r="AW6" s="676"/>
      <c r="AX6" s="676"/>
      <c r="AY6" s="676"/>
      <c r="AZ6" s="676"/>
      <c r="BA6" s="676"/>
      <c r="BB6" s="676"/>
      <c r="BC6" s="676"/>
      <c r="BD6" s="676"/>
      <c r="BE6" s="676"/>
      <c r="BF6" s="677"/>
      <c r="BG6" s="678">
        <v>3528724</v>
      </c>
      <c r="BH6" s="679"/>
      <c r="BI6" s="679"/>
      <c r="BJ6" s="679"/>
      <c r="BK6" s="679"/>
      <c r="BL6" s="679"/>
      <c r="BM6" s="679"/>
      <c r="BN6" s="680"/>
      <c r="BO6" s="715">
        <v>96.4</v>
      </c>
      <c r="BP6" s="715"/>
      <c r="BQ6" s="715"/>
      <c r="BR6" s="715"/>
      <c r="BS6" s="716" t="s">
        <v>234</v>
      </c>
      <c r="BT6" s="716"/>
      <c r="BU6" s="716"/>
      <c r="BV6" s="716"/>
      <c r="BW6" s="716"/>
      <c r="BX6" s="716"/>
      <c r="BY6" s="716"/>
      <c r="BZ6" s="716"/>
      <c r="CA6" s="716"/>
      <c r="CB6" s="775"/>
      <c r="CD6" s="736" t="s">
        <v>235</v>
      </c>
      <c r="CE6" s="737"/>
      <c r="CF6" s="737"/>
      <c r="CG6" s="737"/>
      <c r="CH6" s="737"/>
      <c r="CI6" s="737"/>
      <c r="CJ6" s="737"/>
      <c r="CK6" s="737"/>
      <c r="CL6" s="737"/>
      <c r="CM6" s="737"/>
      <c r="CN6" s="737"/>
      <c r="CO6" s="737"/>
      <c r="CP6" s="737"/>
      <c r="CQ6" s="738"/>
      <c r="CR6" s="678">
        <v>115300</v>
      </c>
      <c r="CS6" s="679"/>
      <c r="CT6" s="679"/>
      <c r="CU6" s="679"/>
      <c r="CV6" s="679"/>
      <c r="CW6" s="679"/>
      <c r="CX6" s="679"/>
      <c r="CY6" s="680"/>
      <c r="CZ6" s="778">
        <v>1.3</v>
      </c>
      <c r="DA6" s="749"/>
      <c r="DB6" s="749"/>
      <c r="DC6" s="781"/>
      <c r="DD6" s="684" t="s">
        <v>128</v>
      </c>
      <c r="DE6" s="679"/>
      <c r="DF6" s="679"/>
      <c r="DG6" s="679"/>
      <c r="DH6" s="679"/>
      <c r="DI6" s="679"/>
      <c r="DJ6" s="679"/>
      <c r="DK6" s="679"/>
      <c r="DL6" s="679"/>
      <c r="DM6" s="679"/>
      <c r="DN6" s="679"/>
      <c r="DO6" s="679"/>
      <c r="DP6" s="680"/>
      <c r="DQ6" s="684">
        <v>115300</v>
      </c>
      <c r="DR6" s="679"/>
      <c r="DS6" s="679"/>
      <c r="DT6" s="679"/>
      <c r="DU6" s="679"/>
      <c r="DV6" s="679"/>
      <c r="DW6" s="679"/>
      <c r="DX6" s="679"/>
      <c r="DY6" s="679"/>
      <c r="DZ6" s="679"/>
      <c r="EA6" s="679"/>
      <c r="EB6" s="679"/>
      <c r="EC6" s="722"/>
    </row>
    <row r="7" spans="2:143" ht="11.25" customHeight="1" x14ac:dyDescent="0.15">
      <c r="B7" s="675" t="s">
        <v>236</v>
      </c>
      <c r="C7" s="676"/>
      <c r="D7" s="676"/>
      <c r="E7" s="676"/>
      <c r="F7" s="676"/>
      <c r="G7" s="676"/>
      <c r="H7" s="676"/>
      <c r="I7" s="676"/>
      <c r="J7" s="676"/>
      <c r="K7" s="676"/>
      <c r="L7" s="676"/>
      <c r="M7" s="676"/>
      <c r="N7" s="676"/>
      <c r="O7" s="676"/>
      <c r="P7" s="676"/>
      <c r="Q7" s="677"/>
      <c r="R7" s="678">
        <v>2767</v>
      </c>
      <c r="S7" s="679"/>
      <c r="T7" s="679"/>
      <c r="U7" s="679"/>
      <c r="V7" s="679"/>
      <c r="W7" s="679"/>
      <c r="X7" s="679"/>
      <c r="Y7" s="680"/>
      <c r="Z7" s="715">
        <v>0</v>
      </c>
      <c r="AA7" s="715"/>
      <c r="AB7" s="715"/>
      <c r="AC7" s="715"/>
      <c r="AD7" s="716">
        <v>2767</v>
      </c>
      <c r="AE7" s="716"/>
      <c r="AF7" s="716"/>
      <c r="AG7" s="716"/>
      <c r="AH7" s="716"/>
      <c r="AI7" s="716"/>
      <c r="AJ7" s="716"/>
      <c r="AK7" s="716"/>
      <c r="AL7" s="681">
        <v>0</v>
      </c>
      <c r="AM7" s="682"/>
      <c r="AN7" s="682"/>
      <c r="AO7" s="717"/>
      <c r="AP7" s="675" t="s">
        <v>237</v>
      </c>
      <c r="AQ7" s="676"/>
      <c r="AR7" s="676"/>
      <c r="AS7" s="676"/>
      <c r="AT7" s="676"/>
      <c r="AU7" s="676"/>
      <c r="AV7" s="676"/>
      <c r="AW7" s="676"/>
      <c r="AX7" s="676"/>
      <c r="AY7" s="676"/>
      <c r="AZ7" s="676"/>
      <c r="BA7" s="676"/>
      <c r="BB7" s="676"/>
      <c r="BC7" s="676"/>
      <c r="BD7" s="676"/>
      <c r="BE7" s="676"/>
      <c r="BF7" s="677"/>
      <c r="BG7" s="678">
        <v>1629467</v>
      </c>
      <c r="BH7" s="679"/>
      <c r="BI7" s="679"/>
      <c r="BJ7" s="679"/>
      <c r="BK7" s="679"/>
      <c r="BL7" s="679"/>
      <c r="BM7" s="679"/>
      <c r="BN7" s="680"/>
      <c r="BO7" s="715">
        <v>44.5</v>
      </c>
      <c r="BP7" s="715"/>
      <c r="BQ7" s="715"/>
      <c r="BR7" s="715"/>
      <c r="BS7" s="716" t="s">
        <v>128</v>
      </c>
      <c r="BT7" s="716"/>
      <c r="BU7" s="716"/>
      <c r="BV7" s="716"/>
      <c r="BW7" s="716"/>
      <c r="BX7" s="716"/>
      <c r="BY7" s="716"/>
      <c r="BZ7" s="716"/>
      <c r="CA7" s="716"/>
      <c r="CB7" s="775"/>
      <c r="CD7" s="711" t="s">
        <v>238</v>
      </c>
      <c r="CE7" s="712"/>
      <c r="CF7" s="712"/>
      <c r="CG7" s="712"/>
      <c r="CH7" s="712"/>
      <c r="CI7" s="712"/>
      <c r="CJ7" s="712"/>
      <c r="CK7" s="712"/>
      <c r="CL7" s="712"/>
      <c r="CM7" s="712"/>
      <c r="CN7" s="712"/>
      <c r="CO7" s="712"/>
      <c r="CP7" s="712"/>
      <c r="CQ7" s="713"/>
      <c r="CR7" s="678">
        <v>1060657</v>
      </c>
      <c r="CS7" s="679"/>
      <c r="CT7" s="679"/>
      <c r="CU7" s="679"/>
      <c r="CV7" s="679"/>
      <c r="CW7" s="679"/>
      <c r="CX7" s="679"/>
      <c r="CY7" s="680"/>
      <c r="CZ7" s="715">
        <v>12.1</v>
      </c>
      <c r="DA7" s="715"/>
      <c r="DB7" s="715"/>
      <c r="DC7" s="715"/>
      <c r="DD7" s="684">
        <v>3288</v>
      </c>
      <c r="DE7" s="679"/>
      <c r="DF7" s="679"/>
      <c r="DG7" s="679"/>
      <c r="DH7" s="679"/>
      <c r="DI7" s="679"/>
      <c r="DJ7" s="679"/>
      <c r="DK7" s="679"/>
      <c r="DL7" s="679"/>
      <c r="DM7" s="679"/>
      <c r="DN7" s="679"/>
      <c r="DO7" s="679"/>
      <c r="DP7" s="680"/>
      <c r="DQ7" s="684">
        <v>897278</v>
      </c>
      <c r="DR7" s="679"/>
      <c r="DS7" s="679"/>
      <c r="DT7" s="679"/>
      <c r="DU7" s="679"/>
      <c r="DV7" s="679"/>
      <c r="DW7" s="679"/>
      <c r="DX7" s="679"/>
      <c r="DY7" s="679"/>
      <c r="DZ7" s="679"/>
      <c r="EA7" s="679"/>
      <c r="EB7" s="679"/>
      <c r="EC7" s="722"/>
    </row>
    <row r="8" spans="2:143" ht="11.25" customHeight="1" x14ac:dyDescent="0.15">
      <c r="B8" s="675" t="s">
        <v>239</v>
      </c>
      <c r="C8" s="676"/>
      <c r="D8" s="676"/>
      <c r="E8" s="676"/>
      <c r="F8" s="676"/>
      <c r="G8" s="676"/>
      <c r="H8" s="676"/>
      <c r="I8" s="676"/>
      <c r="J8" s="676"/>
      <c r="K8" s="676"/>
      <c r="L8" s="676"/>
      <c r="M8" s="676"/>
      <c r="N8" s="676"/>
      <c r="O8" s="676"/>
      <c r="P8" s="676"/>
      <c r="Q8" s="677"/>
      <c r="R8" s="678">
        <v>17912</v>
      </c>
      <c r="S8" s="679"/>
      <c r="T8" s="679"/>
      <c r="U8" s="679"/>
      <c r="V8" s="679"/>
      <c r="W8" s="679"/>
      <c r="X8" s="679"/>
      <c r="Y8" s="680"/>
      <c r="Z8" s="715">
        <v>0.2</v>
      </c>
      <c r="AA8" s="715"/>
      <c r="AB8" s="715"/>
      <c r="AC8" s="715"/>
      <c r="AD8" s="716">
        <v>17912</v>
      </c>
      <c r="AE8" s="716"/>
      <c r="AF8" s="716"/>
      <c r="AG8" s="716"/>
      <c r="AH8" s="716"/>
      <c r="AI8" s="716"/>
      <c r="AJ8" s="716"/>
      <c r="AK8" s="716"/>
      <c r="AL8" s="681">
        <v>0.3</v>
      </c>
      <c r="AM8" s="682"/>
      <c r="AN8" s="682"/>
      <c r="AO8" s="717"/>
      <c r="AP8" s="675" t="s">
        <v>240</v>
      </c>
      <c r="AQ8" s="676"/>
      <c r="AR8" s="676"/>
      <c r="AS8" s="676"/>
      <c r="AT8" s="676"/>
      <c r="AU8" s="676"/>
      <c r="AV8" s="676"/>
      <c r="AW8" s="676"/>
      <c r="AX8" s="676"/>
      <c r="AY8" s="676"/>
      <c r="AZ8" s="676"/>
      <c r="BA8" s="676"/>
      <c r="BB8" s="676"/>
      <c r="BC8" s="676"/>
      <c r="BD8" s="676"/>
      <c r="BE8" s="676"/>
      <c r="BF8" s="677"/>
      <c r="BG8" s="678">
        <v>55912</v>
      </c>
      <c r="BH8" s="679"/>
      <c r="BI8" s="679"/>
      <c r="BJ8" s="679"/>
      <c r="BK8" s="679"/>
      <c r="BL8" s="679"/>
      <c r="BM8" s="679"/>
      <c r="BN8" s="680"/>
      <c r="BO8" s="715">
        <v>1.5</v>
      </c>
      <c r="BP8" s="715"/>
      <c r="BQ8" s="715"/>
      <c r="BR8" s="715"/>
      <c r="BS8" s="684" t="s">
        <v>128</v>
      </c>
      <c r="BT8" s="679"/>
      <c r="BU8" s="679"/>
      <c r="BV8" s="679"/>
      <c r="BW8" s="679"/>
      <c r="BX8" s="679"/>
      <c r="BY8" s="679"/>
      <c r="BZ8" s="679"/>
      <c r="CA8" s="679"/>
      <c r="CB8" s="722"/>
      <c r="CD8" s="711" t="s">
        <v>241</v>
      </c>
      <c r="CE8" s="712"/>
      <c r="CF8" s="712"/>
      <c r="CG8" s="712"/>
      <c r="CH8" s="712"/>
      <c r="CI8" s="712"/>
      <c r="CJ8" s="712"/>
      <c r="CK8" s="712"/>
      <c r="CL8" s="712"/>
      <c r="CM8" s="712"/>
      <c r="CN8" s="712"/>
      <c r="CO8" s="712"/>
      <c r="CP8" s="712"/>
      <c r="CQ8" s="713"/>
      <c r="CR8" s="678">
        <v>3306619</v>
      </c>
      <c r="CS8" s="679"/>
      <c r="CT8" s="679"/>
      <c r="CU8" s="679"/>
      <c r="CV8" s="679"/>
      <c r="CW8" s="679"/>
      <c r="CX8" s="679"/>
      <c r="CY8" s="680"/>
      <c r="CZ8" s="715">
        <v>37.799999999999997</v>
      </c>
      <c r="DA8" s="715"/>
      <c r="DB8" s="715"/>
      <c r="DC8" s="715"/>
      <c r="DD8" s="684">
        <v>4397</v>
      </c>
      <c r="DE8" s="679"/>
      <c r="DF8" s="679"/>
      <c r="DG8" s="679"/>
      <c r="DH8" s="679"/>
      <c r="DI8" s="679"/>
      <c r="DJ8" s="679"/>
      <c r="DK8" s="679"/>
      <c r="DL8" s="679"/>
      <c r="DM8" s="679"/>
      <c r="DN8" s="679"/>
      <c r="DO8" s="679"/>
      <c r="DP8" s="680"/>
      <c r="DQ8" s="684">
        <v>2023973</v>
      </c>
      <c r="DR8" s="679"/>
      <c r="DS8" s="679"/>
      <c r="DT8" s="679"/>
      <c r="DU8" s="679"/>
      <c r="DV8" s="679"/>
      <c r="DW8" s="679"/>
      <c r="DX8" s="679"/>
      <c r="DY8" s="679"/>
      <c r="DZ8" s="679"/>
      <c r="EA8" s="679"/>
      <c r="EB8" s="679"/>
      <c r="EC8" s="722"/>
    </row>
    <row r="9" spans="2:143" ht="11.25" customHeight="1" x14ac:dyDescent="0.15">
      <c r="B9" s="675" t="s">
        <v>242</v>
      </c>
      <c r="C9" s="676"/>
      <c r="D9" s="676"/>
      <c r="E9" s="676"/>
      <c r="F9" s="676"/>
      <c r="G9" s="676"/>
      <c r="H9" s="676"/>
      <c r="I9" s="676"/>
      <c r="J9" s="676"/>
      <c r="K9" s="676"/>
      <c r="L9" s="676"/>
      <c r="M9" s="676"/>
      <c r="N9" s="676"/>
      <c r="O9" s="676"/>
      <c r="P9" s="676"/>
      <c r="Q9" s="677"/>
      <c r="R9" s="678">
        <v>10754</v>
      </c>
      <c r="S9" s="679"/>
      <c r="T9" s="679"/>
      <c r="U9" s="679"/>
      <c r="V9" s="679"/>
      <c r="W9" s="679"/>
      <c r="X9" s="679"/>
      <c r="Y9" s="680"/>
      <c r="Z9" s="715">
        <v>0.1</v>
      </c>
      <c r="AA9" s="715"/>
      <c r="AB9" s="715"/>
      <c r="AC9" s="715"/>
      <c r="AD9" s="716">
        <v>10754</v>
      </c>
      <c r="AE9" s="716"/>
      <c r="AF9" s="716"/>
      <c r="AG9" s="716"/>
      <c r="AH9" s="716"/>
      <c r="AI9" s="716"/>
      <c r="AJ9" s="716"/>
      <c r="AK9" s="716"/>
      <c r="AL9" s="681">
        <v>0.2</v>
      </c>
      <c r="AM9" s="682"/>
      <c r="AN9" s="682"/>
      <c r="AO9" s="717"/>
      <c r="AP9" s="675" t="s">
        <v>243</v>
      </c>
      <c r="AQ9" s="676"/>
      <c r="AR9" s="676"/>
      <c r="AS9" s="676"/>
      <c r="AT9" s="676"/>
      <c r="AU9" s="676"/>
      <c r="AV9" s="676"/>
      <c r="AW9" s="676"/>
      <c r="AX9" s="676"/>
      <c r="AY9" s="676"/>
      <c r="AZ9" s="676"/>
      <c r="BA9" s="676"/>
      <c r="BB9" s="676"/>
      <c r="BC9" s="676"/>
      <c r="BD9" s="676"/>
      <c r="BE9" s="676"/>
      <c r="BF9" s="677"/>
      <c r="BG9" s="678">
        <v>1406954</v>
      </c>
      <c r="BH9" s="679"/>
      <c r="BI9" s="679"/>
      <c r="BJ9" s="679"/>
      <c r="BK9" s="679"/>
      <c r="BL9" s="679"/>
      <c r="BM9" s="679"/>
      <c r="BN9" s="680"/>
      <c r="BO9" s="715">
        <v>38.4</v>
      </c>
      <c r="BP9" s="715"/>
      <c r="BQ9" s="715"/>
      <c r="BR9" s="715"/>
      <c r="BS9" s="684" t="s">
        <v>234</v>
      </c>
      <c r="BT9" s="679"/>
      <c r="BU9" s="679"/>
      <c r="BV9" s="679"/>
      <c r="BW9" s="679"/>
      <c r="BX9" s="679"/>
      <c r="BY9" s="679"/>
      <c r="BZ9" s="679"/>
      <c r="CA9" s="679"/>
      <c r="CB9" s="722"/>
      <c r="CD9" s="711" t="s">
        <v>244</v>
      </c>
      <c r="CE9" s="712"/>
      <c r="CF9" s="712"/>
      <c r="CG9" s="712"/>
      <c r="CH9" s="712"/>
      <c r="CI9" s="712"/>
      <c r="CJ9" s="712"/>
      <c r="CK9" s="712"/>
      <c r="CL9" s="712"/>
      <c r="CM9" s="712"/>
      <c r="CN9" s="712"/>
      <c r="CO9" s="712"/>
      <c r="CP9" s="712"/>
      <c r="CQ9" s="713"/>
      <c r="CR9" s="678">
        <v>711580</v>
      </c>
      <c r="CS9" s="679"/>
      <c r="CT9" s="679"/>
      <c r="CU9" s="679"/>
      <c r="CV9" s="679"/>
      <c r="CW9" s="679"/>
      <c r="CX9" s="679"/>
      <c r="CY9" s="680"/>
      <c r="CZ9" s="715">
        <v>8.1</v>
      </c>
      <c r="DA9" s="715"/>
      <c r="DB9" s="715"/>
      <c r="DC9" s="715"/>
      <c r="DD9" s="684">
        <v>6356</v>
      </c>
      <c r="DE9" s="679"/>
      <c r="DF9" s="679"/>
      <c r="DG9" s="679"/>
      <c r="DH9" s="679"/>
      <c r="DI9" s="679"/>
      <c r="DJ9" s="679"/>
      <c r="DK9" s="679"/>
      <c r="DL9" s="679"/>
      <c r="DM9" s="679"/>
      <c r="DN9" s="679"/>
      <c r="DO9" s="679"/>
      <c r="DP9" s="680"/>
      <c r="DQ9" s="684">
        <v>673289</v>
      </c>
      <c r="DR9" s="679"/>
      <c r="DS9" s="679"/>
      <c r="DT9" s="679"/>
      <c r="DU9" s="679"/>
      <c r="DV9" s="679"/>
      <c r="DW9" s="679"/>
      <c r="DX9" s="679"/>
      <c r="DY9" s="679"/>
      <c r="DZ9" s="679"/>
      <c r="EA9" s="679"/>
      <c r="EB9" s="679"/>
      <c r="EC9" s="722"/>
    </row>
    <row r="10" spans="2:143" ht="11.25" customHeight="1" x14ac:dyDescent="0.15">
      <c r="B10" s="675" t="s">
        <v>245</v>
      </c>
      <c r="C10" s="676"/>
      <c r="D10" s="676"/>
      <c r="E10" s="676"/>
      <c r="F10" s="676"/>
      <c r="G10" s="676"/>
      <c r="H10" s="676"/>
      <c r="I10" s="676"/>
      <c r="J10" s="676"/>
      <c r="K10" s="676"/>
      <c r="L10" s="676"/>
      <c r="M10" s="676"/>
      <c r="N10" s="676"/>
      <c r="O10" s="676"/>
      <c r="P10" s="676"/>
      <c r="Q10" s="677"/>
      <c r="R10" s="678" t="s">
        <v>234</v>
      </c>
      <c r="S10" s="679"/>
      <c r="T10" s="679"/>
      <c r="U10" s="679"/>
      <c r="V10" s="679"/>
      <c r="W10" s="679"/>
      <c r="X10" s="679"/>
      <c r="Y10" s="680"/>
      <c r="Z10" s="715" t="s">
        <v>128</v>
      </c>
      <c r="AA10" s="715"/>
      <c r="AB10" s="715"/>
      <c r="AC10" s="715"/>
      <c r="AD10" s="716" t="s">
        <v>234</v>
      </c>
      <c r="AE10" s="716"/>
      <c r="AF10" s="716"/>
      <c r="AG10" s="716"/>
      <c r="AH10" s="716"/>
      <c r="AI10" s="716"/>
      <c r="AJ10" s="716"/>
      <c r="AK10" s="716"/>
      <c r="AL10" s="681" t="s">
        <v>128</v>
      </c>
      <c r="AM10" s="682"/>
      <c r="AN10" s="682"/>
      <c r="AO10" s="717"/>
      <c r="AP10" s="675" t="s">
        <v>246</v>
      </c>
      <c r="AQ10" s="676"/>
      <c r="AR10" s="676"/>
      <c r="AS10" s="676"/>
      <c r="AT10" s="676"/>
      <c r="AU10" s="676"/>
      <c r="AV10" s="676"/>
      <c r="AW10" s="676"/>
      <c r="AX10" s="676"/>
      <c r="AY10" s="676"/>
      <c r="AZ10" s="676"/>
      <c r="BA10" s="676"/>
      <c r="BB10" s="676"/>
      <c r="BC10" s="676"/>
      <c r="BD10" s="676"/>
      <c r="BE10" s="676"/>
      <c r="BF10" s="677"/>
      <c r="BG10" s="678">
        <v>77171</v>
      </c>
      <c r="BH10" s="679"/>
      <c r="BI10" s="679"/>
      <c r="BJ10" s="679"/>
      <c r="BK10" s="679"/>
      <c r="BL10" s="679"/>
      <c r="BM10" s="679"/>
      <c r="BN10" s="680"/>
      <c r="BO10" s="715">
        <v>2.1</v>
      </c>
      <c r="BP10" s="715"/>
      <c r="BQ10" s="715"/>
      <c r="BR10" s="715"/>
      <c r="BS10" s="684" t="s">
        <v>234</v>
      </c>
      <c r="BT10" s="679"/>
      <c r="BU10" s="679"/>
      <c r="BV10" s="679"/>
      <c r="BW10" s="679"/>
      <c r="BX10" s="679"/>
      <c r="BY10" s="679"/>
      <c r="BZ10" s="679"/>
      <c r="CA10" s="679"/>
      <c r="CB10" s="722"/>
      <c r="CD10" s="711" t="s">
        <v>247</v>
      </c>
      <c r="CE10" s="712"/>
      <c r="CF10" s="712"/>
      <c r="CG10" s="712"/>
      <c r="CH10" s="712"/>
      <c r="CI10" s="712"/>
      <c r="CJ10" s="712"/>
      <c r="CK10" s="712"/>
      <c r="CL10" s="712"/>
      <c r="CM10" s="712"/>
      <c r="CN10" s="712"/>
      <c r="CO10" s="712"/>
      <c r="CP10" s="712"/>
      <c r="CQ10" s="713"/>
      <c r="CR10" s="678">
        <v>565</v>
      </c>
      <c r="CS10" s="679"/>
      <c r="CT10" s="679"/>
      <c r="CU10" s="679"/>
      <c r="CV10" s="679"/>
      <c r="CW10" s="679"/>
      <c r="CX10" s="679"/>
      <c r="CY10" s="680"/>
      <c r="CZ10" s="715">
        <v>0</v>
      </c>
      <c r="DA10" s="715"/>
      <c r="DB10" s="715"/>
      <c r="DC10" s="715"/>
      <c r="DD10" s="684" t="s">
        <v>128</v>
      </c>
      <c r="DE10" s="679"/>
      <c r="DF10" s="679"/>
      <c r="DG10" s="679"/>
      <c r="DH10" s="679"/>
      <c r="DI10" s="679"/>
      <c r="DJ10" s="679"/>
      <c r="DK10" s="679"/>
      <c r="DL10" s="679"/>
      <c r="DM10" s="679"/>
      <c r="DN10" s="679"/>
      <c r="DO10" s="679"/>
      <c r="DP10" s="680"/>
      <c r="DQ10" s="684">
        <v>565</v>
      </c>
      <c r="DR10" s="679"/>
      <c r="DS10" s="679"/>
      <c r="DT10" s="679"/>
      <c r="DU10" s="679"/>
      <c r="DV10" s="679"/>
      <c r="DW10" s="679"/>
      <c r="DX10" s="679"/>
      <c r="DY10" s="679"/>
      <c r="DZ10" s="679"/>
      <c r="EA10" s="679"/>
      <c r="EB10" s="679"/>
      <c r="EC10" s="722"/>
    </row>
    <row r="11" spans="2:143" ht="11.25" customHeight="1" x14ac:dyDescent="0.15">
      <c r="B11" s="675" t="s">
        <v>248</v>
      </c>
      <c r="C11" s="676"/>
      <c r="D11" s="676"/>
      <c r="E11" s="676"/>
      <c r="F11" s="676"/>
      <c r="G11" s="676"/>
      <c r="H11" s="676"/>
      <c r="I11" s="676"/>
      <c r="J11" s="676"/>
      <c r="K11" s="676"/>
      <c r="L11" s="676"/>
      <c r="M11" s="676"/>
      <c r="N11" s="676"/>
      <c r="O11" s="676"/>
      <c r="P11" s="676"/>
      <c r="Q11" s="677"/>
      <c r="R11" s="678">
        <v>506876</v>
      </c>
      <c r="S11" s="679"/>
      <c r="T11" s="679"/>
      <c r="U11" s="679"/>
      <c r="V11" s="679"/>
      <c r="W11" s="679"/>
      <c r="X11" s="679"/>
      <c r="Y11" s="680"/>
      <c r="Z11" s="681">
        <v>5.6</v>
      </c>
      <c r="AA11" s="682"/>
      <c r="AB11" s="682"/>
      <c r="AC11" s="683"/>
      <c r="AD11" s="684">
        <v>506876</v>
      </c>
      <c r="AE11" s="679"/>
      <c r="AF11" s="679"/>
      <c r="AG11" s="679"/>
      <c r="AH11" s="679"/>
      <c r="AI11" s="679"/>
      <c r="AJ11" s="679"/>
      <c r="AK11" s="680"/>
      <c r="AL11" s="681">
        <v>8.5</v>
      </c>
      <c r="AM11" s="682"/>
      <c r="AN11" s="682"/>
      <c r="AO11" s="717"/>
      <c r="AP11" s="675" t="s">
        <v>249</v>
      </c>
      <c r="AQ11" s="676"/>
      <c r="AR11" s="676"/>
      <c r="AS11" s="676"/>
      <c r="AT11" s="676"/>
      <c r="AU11" s="676"/>
      <c r="AV11" s="676"/>
      <c r="AW11" s="676"/>
      <c r="AX11" s="676"/>
      <c r="AY11" s="676"/>
      <c r="AZ11" s="676"/>
      <c r="BA11" s="676"/>
      <c r="BB11" s="676"/>
      <c r="BC11" s="676"/>
      <c r="BD11" s="676"/>
      <c r="BE11" s="676"/>
      <c r="BF11" s="677"/>
      <c r="BG11" s="678">
        <v>89430</v>
      </c>
      <c r="BH11" s="679"/>
      <c r="BI11" s="679"/>
      <c r="BJ11" s="679"/>
      <c r="BK11" s="679"/>
      <c r="BL11" s="679"/>
      <c r="BM11" s="679"/>
      <c r="BN11" s="680"/>
      <c r="BO11" s="715">
        <v>2.4</v>
      </c>
      <c r="BP11" s="715"/>
      <c r="BQ11" s="715"/>
      <c r="BR11" s="715"/>
      <c r="BS11" s="684" t="s">
        <v>234</v>
      </c>
      <c r="BT11" s="679"/>
      <c r="BU11" s="679"/>
      <c r="BV11" s="679"/>
      <c r="BW11" s="679"/>
      <c r="BX11" s="679"/>
      <c r="BY11" s="679"/>
      <c r="BZ11" s="679"/>
      <c r="CA11" s="679"/>
      <c r="CB11" s="722"/>
      <c r="CD11" s="711" t="s">
        <v>250</v>
      </c>
      <c r="CE11" s="712"/>
      <c r="CF11" s="712"/>
      <c r="CG11" s="712"/>
      <c r="CH11" s="712"/>
      <c r="CI11" s="712"/>
      <c r="CJ11" s="712"/>
      <c r="CK11" s="712"/>
      <c r="CL11" s="712"/>
      <c r="CM11" s="712"/>
      <c r="CN11" s="712"/>
      <c r="CO11" s="712"/>
      <c r="CP11" s="712"/>
      <c r="CQ11" s="713"/>
      <c r="CR11" s="678">
        <v>215452</v>
      </c>
      <c r="CS11" s="679"/>
      <c r="CT11" s="679"/>
      <c r="CU11" s="679"/>
      <c r="CV11" s="679"/>
      <c r="CW11" s="679"/>
      <c r="CX11" s="679"/>
      <c r="CY11" s="680"/>
      <c r="CZ11" s="715">
        <v>2.5</v>
      </c>
      <c r="DA11" s="715"/>
      <c r="DB11" s="715"/>
      <c r="DC11" s="715"/>
      <c r="DD11" s="684">
        <v>13430</v>
      </c>
      <c r="DE11" s="679"/>
      <c r="DF11" s="679"/>
      <c r="DG11" s="679"/>
      <c r="DH11" s="679"/>
      <c r="DI11" s="679"/>
      <c r="DJ11" s="679"/>
      <c r="DK11" s="679"/>
      <c r="DL11" s="679"/>
      <c r="DM11" s="679"/>
      <c r="DN11" s="679"/>
      <c r="DO11" s="679"/>
      <c r="DP11" s="680"/>
      <c r="DQ11" s="684">
        <v>141911</v>
      </c>
      <c r="DR11" s="679"/>
      <c r="DS11" s="679"/>
      <c r="DT11" s="679"/>
      <c r="DU11" s="679"/>
      <c r="DV11" s="679"/>
      <c r="DW11" s="679"/>
      <c r="DX11" s="679"/>
      <c r="DY11" s="679"/>
      <c r="DZ11" s="679"/>
      <c r="EA11" s="679"/>
      <c r="EB11" s="679"/>
      <c r="EC11" s="722"/>
    </row>
    <row r="12" spans="2:143" ht="11.25" customHeight="1" x14ac:dyDescent="0.15">
      <c r="B12" s="675" t="s">
        <v>251</v>
      </c>
      <c r="C12" s="676"/>
      <c r="D12" s="676"/>
      <c r="E12" s="676"/>
      <c r="F12" s="676"/>
      <c r="G12" s="676"/>
      <c r="H12" s="676"/>
      <c r="I12" s="676"/>
      <c r="J12" s="676"/>
      <c r="K12" s="676"/>
      <c r="L12" s="676"/>
      <c r="M12" s="676"/>
      <c r="N12" s="676"/>
      <c r="O12" s="676"/>
      <c r="P12" s="676"/>
      <c r="Q12" s="677"/>
      <c r="R12" s="678">
        <v>43657</v>
      </c>
      <c r="S12" s="679"/>
      <c r="T12" s="679"/>
      <c r="U12" s="679"/>
      <c r="V12" s="679"/>
      <c r="W12" s="679"/>
      <c r="X12" s="679"/>
      <c r="Y12" s="680"/>
      <c r="Z12" s="715">
        <v>0.5</v>
      </c>
      <c r="AA12" s="715"/>
      <c r="AB12" s="715"/>
      <c r="AC12" s="715"/>
      <c r="AD12" s="716">
        <v>43657</v>
      </c>
      <c r="AE12" s="716"/>
      <c r="AF12" s="716"/>
      <c r="AG12" s="716"/>
      <c r="AH12" s="716"/>
      <c r="AI12" s="716"/>
      <c r="AJ12" s="716"/>
      <c r="AK12" s="716"/>
      <c r="AL12" s="681">
        <v>0.7</v>
      </c>
      <c r="AM12" s="682"/>
      <c r="AN12" s="682"/>
      <c r="AO12" s="717"/>
      <c r="AP12" s="675" t="s">
        <v>252</v>
      </c>
      <c r="AQ12" s="676"/>
      <c r="AR12" s="676"/>
      <c r="AS12" s="676"/>
      <c r="AT12" s="676"/>
      <c r="AU12" s="676"/>
      <c r="AV12" s="676"/>
      <c r="AW12" s="676"/>
      <c r="AX12" s="676"/>
      <c r="AY12" s="676"/>
      <c r="AZ12" s="676"/>
      <c r="BA12" s="676"/>
      <c r="BB12" s="676"/>
      <c r="BC12" s="676"/>
      <c r="BD12" s="676"/>
      <c r="BE12" s="676"/>
      <c r="BF12" s="677"/>
      <c r="BG12" s="678">
        <v>1658112</v>
      </c>
      <c r="BH12" s="679"/>
      <c r="BI12" s="679"/>
      <c r="BJ12" s="679"/>
      <c r="BK12" s="679"/>
      <c r="BL12" s="679"/>
      <c r="BM12" s="679"/>
      <c r="BN12" s="680"/>
      <c r="BO12" s="715">
        <v>45.3</v>
      </c>
      <c r="BP12" s="715"/>
      <c r="BQ12" s="715"/>
      <c r="BR12" s="715"/>
      <c r="BS12" s="684" t="s">
        <v>128</v>
      </c>
      <c r="BT12" s="679"/>
      <c r="BU12" s="679"/>
      <c r="BV12" s="679"/>
      <c r="BW12" s="679"/>
      <c r="BX12" s="679"/>
      <c r="BY12" s="679"/>
      <c r="BZ12" s="679"/>
      <c r="CA12" s="679"/>
      <c r="CB12" s="722"/>
      <c r="CD12" s="711" t="s">
        <v>253</v>
      </c>
      <c r="CE12" s="712"/>
      <c r="CF12" s="712"/>
      <c r="CG12" s="712"/>
      <c r="CH12" s="712"/>
      <c r="CI12" s="712"/>
      <c r="CJ12" s="712"/>
      <c r="CK12" s="712"/>
      <c r="CL12" s="712"/>
      <c r="CM12" s="712"/>
      <c r="CN12" s="712"/>
      <c r="CO12" s="712"/>
      <c r="CP12" s="712"/>
      <c r="CQ12" s="713"/>
      <c r="CR12" s="678">
        <v>264734</v>
      </c>
      <c r="CS12" s="679"/>
      <c r="CT12" s="679"/>
      <c r="CU12" s="679"/>
      <c r="CV12" s="679"/>
      <c r="CW12" s="679"/>
      <c r="CX12" s="679"/>
      <c r="CY12" s="680"/>
      <c r="CZ12" s="715">
        <v>3</v>
      </c>
      <c r="DA12" s="715"/>
      <c r="DB12" s="715"/>
      <c r="DC12" s="715"/>
      <c r="DD12" s="684">
        <v>23116</v>
      </c>
      <c r="DE12" s="679"/>
      <c r="DF12" s="679"/>
      <c r="DG12" s="679"/>
      <c r="DH12" s="679"/>
      <c r="DI12" s="679"/>
      <c r="DJ12" s="679"/>
      <c r="DK12" s="679"/>
      <c r="DL12" s="679"/>
      <c r="DM12" s="679"/>
      <c r="DN12" s="679"/>
      <c r="DO12" s="679"/>
      <c r="DP12" s="680"/>
      <c r="DQ12" s="684">
        <v>184149</v>
      </c>
      <c r="DR12" s="679"/>
      <c r="DS12" s="679"/>
      <c r="DT12" s="679"/>
      <c r="DU12" s="679"/>
      <c r="DV12" s="679"/>
      <c r="DW12" s="679"/>
      <c r="DX12" s="679"/>
      <c r="DY12" s="679"/>
      <c r="DZ12" s="679"/>
      <c r="EA12" s="679"/>
      <c r="EB12" s="679"/>
      <c r="EC12" s="722"/>
    </row>
    <row r="13" spans="2:143" ht="11.25" customHeight="1" x14ac:dyDescent="0.15">
      <c r="B13" s="675" t="s">
        <v>254</v>
      </c>
      <c r="C13" s="676"/>
      <c r="D13" s="676"/>
      <c r="E13" s="676"/>
      <c r="F13" s="676"/>
      <c r="G13" s="676"/>
      <c r="H13" s="676"/>
      <c r="I13" s="676"/>
      <c r="J13" s="676"/>
      <c r="K13" s="676"/>
      <c r="L13" s="676"/>
      <c r="M13" s="676"/>
      <c r="N13" s="676"/>
      <c r="O13" s="676"/>
      <c r="P13" s="676"/>
      <c r="Q13" s="677"/>
      <c r="R13" s="678" t="s">
        <v>234</v>
      </c>
      <c r="S13" s="679"/>
      <c r="T13" s="679"/>
      <c r="U13" s="679"/>
      <c r="V13" s="679"/>
      <c r="W13" s="679"/>
      <c r="X13" s="679"/>
      <c r="Y13" s="680"/>
      <c r="Z13" s="715" t="s">
        <v>234</v>
      </c>
      <c r="AA13" s="715"/>
      <c r="AB13" s="715"/>
      <c r="AC13" s="715"/>
      <c r="AD13" s="716" t="s">
        <v>234</v>
      </c>
      <c r="AE13" s="716"/>
      <c r="AF13" s="716"/>
      <c r="AG13" s="716"/>
      <c r="AH13" s="716"/>
      <c r="AI13" s="716"/>
      <c r="AJ13" s="716"/>
      <c r="AK13" s="716"/>
      <c r="AL13" s="681" t="s">
        <v>234</v>
      </c>
      <c r="AM13" s="682"/>
      <c r="AN13" s="682"/>
      <c r="AO13" s="717"/>
      <c r="AP13" s="675" t="s">
        <v>255</v>
      </c>
      <c r="AQ13" s="676"/>
      <c r="AR13" s="676"/>
      <c r="AS13" s="676"/>
      <c r="AT13" s="676"/>
      <c r="AU13" s="676"/>
      <c r="AV13" s="676"/>
      <c r="AW13" s="676"/>
      <c r="AX13" s="676"/>
      <c r="AY13" s="676"/>
      <c r="AZ13" s="676"/>
      <c r="BA13" s="676"/>
      <c r="BB13" s="676"/>
      <c r="BC13" s="676"/>
      <c r="BD13" s="676"/>
      <c r="BE13" s="676"/>
      <c r="BF13" s="677"/>
      <c r="BG13" s="678">
        <v>1655108</v>
      </c>
      <c r="BH13" s="679"/>
      <c r="BI13" s="679"/>
      <c r="BJ13" s="679"/>
      <c r="BK13" s="679"/>
      <c r="BL13" s="679"/>
      <c r="BM13" s="679"/>
      <c r="BN13" s="680"/>
      <c r="BO13" s="715">
        <v>45.2</v>
      </c>
      <c r="BP13" s="715"/>
      <c r="BQ13" s="715"/>
      <c r="BR13" s="715"/>
      <c r="BS13" s="684" t="s">
        <v>234</v>
      </c>
      <c r="BT13" s="679"/>
      <c r="BU13" s="679"/>
      <c r="BV13" s="679"/>
      <c r="BW13" s="679"/>
      <c r="BX13" s="679"/>
      <c r="BY13" s="679"/>
      <c r="BZ13" s="679"/>
      <c r="CA13" s="679"/>
      <c r="CB13" s="722"/>
      <c r="CD13" s="711" t="s">
        <v>256</v>
      </c>
      <c r="CE13" s="712"/>
      <c r="CF13" s="712"/>
      <c r="CG13" s="712"/>
      <c r="CH13" s="712"/>
      <c r="CI13" s="712"/>
      <c r="CJ13" s="712"/>
      <c r="CK13" s="712"/>
      <c r="CL13" s="712"/>
      <c r="CM13" s="712"/>
      <c r="CN13" s="712"/>
      <c r="CO13" s="712"/>
      <c r="CP13" s="712"/>
      <c r="CQ13" s="713"/>
      <c r="CR13" s="678">
        <v>662983</v>
      </c>
      <c r="CS13" s="679"/>
      <c r="CT13" s="679"/>
      <c r="CU13" s="679"/>
      <c r="CV13" s="679"/>
      <c r="CW13" s="679"/>
      <c r="CX13" s="679"/>
      <c r="CY13" s="680"/>
      <c r="CZ13" s="715">
        <v>7.6</v>
      </c>
      <c r="DA13" s="715"/>
      <c r="DB13" s="715"/>
      <c r="DC13" s="715"/>
      <c r="DD13" s="684">
        <v>211023</v>
      </c>
      <c r="DE13" s="679"/>
      <c r="DF13" s="679"/>
      <c r="DG13" s="679"/>
      <c r="DH13" s="679"/>
      <c r="DI13" s="679"/>
      <c r="DJ13" s="679"/>
      <c r="DK13" s="679"/>
      <c r="DL13" s="679"/>
      <c r="DM13" s="679"/>
      <c r="DN13" s="679"/>
      <c r="DO13" s="679"/>
      <c r="DP13" s="680"/>
      <c r="DQ13" s="684">
        <v>479569</v>
      </c>
      <c r="DR13" s="679"/>
      <c r="DS13" s="679"/>
      <c r="DT13" s="679"/>
      <c r="DU13" s="679"/>
      <c r="DV13" s="679"/>
      <c r="DW13" s="679"/>
      <c r="DX13" s="679"/>
      <c r="DY13" s="679"/>
      <c r="DZ13" s="679"/>
      <c r="EA13" s="679"/>
      <c r="EB13" s="679"/>
      <c r="EC13" s="722"/>
    </row>
    <row r="14" spans="2:143" ht="11.25" customHeight="1" x14ac:dyDescent="0.15">
      <c r="B14" s="675" t="s">
        <v>257</v>
      </c>
      <c r="C14" s="676"/>
      <c r="D14" s="676"/>
      <c r="E14" s="676"/>
      <c r="F14" s="676"/>
      <c r="G14" s="676"/>
      <c r="H14" s="676"/>
      <c r="I14" s="676"/>
      <c r="J14" s="676"/>
      <c r="K14" s="676"/>
      <c r="L14" s="676"/>
      <c r="M14" s="676"/>
      <c r="N14" s="676"/>
      <c r="O14" s="676"/>
      <c r="P14" s="676"/>
      <c r="Q14" s="677"/>
      <c r="R14" s="678">
        <v>24437</v>
      </c>
      <c r="S14" s="679"/>
      <c r="T14" s="679"/>
      <c r="U14" s="679"/>
      <c r="V14" s="679"/>
      <c r="W14" s="679"/>
      <c r="X14" s="679"/>
      <c r="Y14" s="680"/>
      <c r="Z14" s="715">
        <v>0.3</v>
      </c>
      <c r="AA14" s="715"/>
      <c r="AB14" s="715"/>
      <c r="AC14" s="715"/>
      <c r="AD14" s="716">
        <v>24437</v>
      </c>
      <c r="AE14" s="716"/>
      <c r="AF14" s="716"/>
      <c r="AG14" s="716"/>
      <c r="AH14" s="716"/>
      <c r="AI14" s="716"/>
      <c r="AJ14" s="716"/>
      <c r="AK14" s="716"/>
      <c r="AL14" s="681">
        <v>0.4</v>
      </c>
      <c r="AM14" s="682"/>
      <c r="AN14" s="682"/>
      <c r="AO14" s="717"/>
      <c r="AP14" s="675" t="s">
        <v>258</v>
      </c>
      <c r="AQ14" s="676"/>
      <c r="AR14" s="676"/>
      <c r="AS14" s="676"/>
      <c r="AT14" s="676"/>
      <c r="AU14" s="676"/>
      <c r="AV14" s="676"/>
      <c r="AW14" s="676"/>
      <c r="AX14" s="676"/>
      <c r="AY14" s="676"/>
      <c r="AZ14" s="676"/>
      <c r="BA14" s="676"/>
      <c r="BB14" s="676"/>
      <c r="BC14" s="676"/>
      <c r="BD14" s="676"/>
      <c r="BE14" s="676"/>
      <c r="BF14" s="677"/>
      <c r="BG14" s="678">
        <v>85120</v>
      </c>
      <c r="BH14" s="679"/>
      <c r="BI14" s="679"/>
      <c r="BJ14" s="679"/>
      <c r="BK14" s="679"/>
      <c r="BL14" s="679"/>
      <c r="BM14" s="679"/>
      <c r="BN14" s="680"/>
      <c r="BO14" s="715">
        <v>2.2999999999999998</v>
      </c>
      <c r="BP14" s="715"/>
      <c r="BQ14" s="715"/>
      <c r="BR14" s="715"/>
      <c r="BS14" s="684" t="s">
        <v>128</v>
      </c>
      <c r="BT14" s="679"/>
      <c r="BU14" s="679"/>
      <c r="BV14" s="679"/>
      <c r="BW14" s="679"/>
      <c r="BX14" s="679"/>
      <c r="BY14" s="679"/>
      <c r="BZ14" s="679"/>
      <c r="CA14" s="679"/>
      <c r="CB14" s="722"/>
      <c r="CD14" s="711" t="s">
        <v>259</v>
      </c>
      <c r="CE14" s="712"/>
      <c r="CF14" s="712"/>
      <c r="CG14" s="712"/>
      <c r="CH14" s="712"/>
      <c r="CI14" s="712"/>
      <c r="CJ14" s="712"/>
      <c r="CK14" s="712"/>
      <c r="CL14" s="712"/>
      <c r="CM14" s="712"/>
      <c r="CN14" s="712"/>
      <c r="CO14" s="712"/>
      <c r="CP14" s="712"/>
      <c r="CQ14" s="713"/>
      <c r="CR14" s="678">
        <v>563552</v>
      </c>
      <c r="CS14" s="679"/>
      <c r="CT14" s="679"/>
      <c r="CU14" s="679"/>
      <c r="CV14" s="679"/>
      <c r="CW14" s="679"/>
      <c r="CX14" s="679"/>
      <c r="CY14" s="680"/>
      <c r="CZ14" s="715">
        <v>6.4</v>
      </c>
      <c r="DA14" s="715"/>
      <c r="DB14" s="715"/>
      <c r="DC14" s="715"/>
      <c r="DD14" s="684">
        <v>22918</v>
      </c>
      <c r="DE14" s="679"/>
      <c r="DF14" s="679"/>
      <c r="DG14" s="679"/>
      <c r="DH14" s="679"/>
      <c r="DI14" s="679"/>
      <c r="DJ14" s="679"/>
      <c r="DK14" s="679"/>
      <c r="DL14" s="679"/>
      <c r="DM14" s="679"/>
      <c r="DN14" s="679"/>
      <c r="DO14" s="679"/>
      <c r="DP14" s="680"/>
      <c r="DQ14" s="684">
        <v>544862</v>
      </c>
      <c r="DR14" s="679"/>
      <c r="DS14" s="679"/>
      <c r="DT14" s="679"/>
      <c r="DU14" s="679"/>
      <c r="DV14" s="679"/>
      <c r="DW14" s="679"/>
      <c r="DX14" s="679"/>
      <c r="DY14" s="679"/>
      <c r="DZ14" s="679"/>
      <c r="EA14" s="679"/>
      <c r="EB14" s="679"/>
      <c r="EC14" s="722"/>
    </row>
    <row r="15" spans="2:143" ht="11.25" customHeight="1" x14ac:dyDescent="0.15">
      <c r="B15" s="675" t="s">
        <v>260</v>
      </c>
      <c r="C15" s="676"/>
      <c r="D15" s="676"/>
      <c r="E15" s="676"/>
      <c r="F15" s="676"/>
      <c r="G15" s="676"/>
      <c r="H15" s="676"/>
      <c r="I15" s="676"/>
      <c r="J15" s="676"/>
      <c r="K15" s="676"/>
      <c r="L15" s="676"/>
      <c r="M15" s="676"/>
      <c r="N15" s="676"/>
      <c r="O15" s="676"/>
      <c r="P15" s="676"/>
      <c r="Q15" s="677"/>
      <c r="R15" s="678" t="s">
        <v>128</v>
      </c>
      <c r="S15" s="679"/>
      <c r="T15" s="679"/>
      <c r="U15" s="679"/>
      <c r="V15" s="679"/>
      <c r="W15" s="679"/>
      <c r="X15" s="679"/>
      <c r="Y15" s="680"/>
      <c r="Z15" s="715" t="s">
        <v>234</v>
      </c>
      <c r="AA15" s="715"/>
      <c r="AB15" s="715"/>
      <c r="AC15" s="715"/>
      <c r="AD15" s="716" t="s">
        <v>128</v>
      </c>
      <c r="AE15" s="716"/>
      <c r="AF15" s="716"/>
      <c r="AG15" s="716"/>
      <c r="AH15" s="716"/>
      <c r="AI15" s="716"/>
      <c r="AJ15" s="716"/>
      <c r="AK15" s="716"/>
      <c r="AL15" s="681" t="s">
        <v>234</v>
      </c>
      <c r="AM15" s="682"/>
      <c r="AN15" s="682"/>
      <c r="AO15" s="717"/>
      <c r="AP15" s="675" t="s">
        <v>261</v>
      </c>
      <c r="AQ15" s="676"/>
      <c r="AR15" s="676"/>
      <c r="AS15" s="676"/>
      <c r="AT15" s="676"/>
      <c r="AU15" s="676"/>
      <c r="AV15" s="676"/>
      <c r="AW15" s="676"/>
      <c r="AX15" s="676"/>
      <c r="AY15" s="676"/>
      <c r="AZ15" s="676"/>
      <c r="BA15" s="676"/>
      <c r="BB15" s="676"/>
      <c r="BC15" s="676"/>
      <c r="BD15" s="676"/>
      <c r="BE15" s="676"/>
      <c r="BF15" s="677"/>
      <c r="BG15" s="678">
        <v>156025</v>
      </c>
      <c r="BH15" s="679"/>
      <c r="BI15" s="679"/>
      <c r="BJ15" s="679"/>
      <c r="BK15" s="679"/>
      <c r="BL15" s="679"/>
      <c r="BM15" s="679"/>
      <c r="BN15" s="680"/>
      <c r="BO15" s="715">
        <v>4.3</v>
      </c>
      <c r="BP15" s="715"/>
      <c r="BQ15" s="715"/>
      <c r="BR15" s="715"/>
      <c r="BS15" s="684" t="s">
        <v>128</v>
      </c>
      <c r="BT15" s="679"/>
      <c r="BU15" s="679"/>
      <c r="BV15" s="679"/>
      <c r="BW15" s="679"/>
      <c r="BX15" s="679"/>
      <c r="BY15" s="679"/>
      <c r="BZ15" s="679"/>
      <c r="CA15" s="679"/>
      <c r="CB15" s="722"/>
      <c r="CD15" s="711" t="s">
        <v>262</v>
      </c>
      <c r="CE15" s="712"/>
      <c r="CF15" s="712"/>
      <c r="CG15" s="712"/>
      <c r="CH15" s="712"/>
      <c r="CI15" s="712"/>
      <c r="CJ15" s="712"/>
      <c r="CK15" s="712"/>
      <c r="CL15" s="712"/>
      <c r="CM15" s="712"/>
      <c r="CN15" s="712"/>
      <c r="CO15" s="712"/>
      <c r="CP15" s="712"/>
      <c r="CQ15" s="713"/>
      <c r="CR15" s="678">
        <v>830051</v>
      </c>
      <c r="CS15" s="679"/>
      <c r="CT15" s="679"/>
      <c r="CU15" s="679"/>
      <c r="CV15" s="679"/>
      <c r="CW15" s="679"/>
      <c r="CX15" s="679"/>
      <c r="CY15" s="680"/>
      <c r="CZ15" s="715">
        <v>9.5</v>
      </c>
      <c r="DA15" s="715"/>
      <c r="DB15" s="715"/>
      <c r="DC15" s="715"/>
      <c r="DD15" s="684">
        <v>46987</v>
      </c>
      <c r="DE15" s="679"/>
      <c r="DF15" s="679"/>
      <c r="DG15" s="679"/>
      <c r="DH15" s="679"/>
      <c r="DI15" s="679"/>
      <c r="DJ15" s="679"/>
      <c r="DK15" s="679"/>
      <c r="DL15" s="679"/>
      <c r="DM15" s="679"/>
      <c r="DN15" s="679"/>
      <c r="DO15" s="679"/>
      <c r="DP15" s="680"/>
      <c r="DQ15" s="684">
        <v>766130</v>
      </c>
      <c r="DR15" s="679"/>
      <c r="DS15" s="679"/>
      <c r="DT15" s="679"/>
      <c r="DU15" s="679"/>
      <c r="DV15" s="679"/>
      <c r="DW15" s="679"/>
      <c r="DX15" s="679"/>
      <c r="DY15" s="679"/>
      <c r="DZ15" s="679"/>
      <c r="EA15" s="679"/>
      <c r="EB15" s="679"/>
      <c r="EC15" s="722"/>
    </row>
    <row r="16" spans="2:143" ht="11.25" customHeight="1" x14ac:dyDescent="0.15">
      <c r="B16" s="675" t="s">
        <v>263</v>
      </c>
      <c r="C16" s="676"/>
      <c r="D16" s="676"/>
      <c r="E16" s="676"/>
      <c r="F16" s="676"/>
      <c r="G16" s="676"/>
      <c r="H16" s="676"/>
      <c r="I16" s="676"/>
      <c r="J16" s="676"/>
      <c r="K16" s="676"/>
      <c r="L16" s="676"/>
      <c r="M16" s="676"/>
      <c r="N16" s="676"/>
      <c r="O16" s="676"/>
      <c r="P16" s="676"/>
      <c r="Q16" s="677"/>
      <c r="R16" s="678">
        <v>7396</v>
      </c>
      <c r="S16" s="679"/>
      <c r="T16" s="679"/>
      <c r="U16" s="679"/>
      <c r="V16" s="679"/>
      <c r="W16" s="679"/>
      <c r="X16" s="679"/>
      <c r="Y16" s="680"/>
      <c r="Z16" s="715">
        <v>0.1</v>
      </c>
      <c r="AA16" s="715"/>
      <c r="AB16" s="715"/>
      <c r="AC16" s="715"/>
      <c r="AD16" s="716">
        <v>7396</v>
      </c>
      <c r="AE16" s="716"/>
      <c r="AF16" s="716"/>
      <c r="AG16" s="716"/>
      <c r="AH16" s="716"/>
      <c r="AI16" s="716"/>
      <c r="AJ16" s="716"/>
      <c r="AK16" s="716"/>
      <c r="AL16" s="681">
        <v>0.1</v>
      </c>
      <c r="AM16" s="682"/>
      <c r="AN16" s="682"/>
      <c r="AO16" s="717"/>
      <c r="AP16" s="675" t="s">
        <v>264</v>
      </c>
      <c r="AQ16" s="676"/>
      <c r="AR16" s="676"/>
      <c r="AS16" s="676"/>
      <c r="AT16" s="676"/>
      <c r="AU16" s="676"/>
      <c r="AV16" s="676"/>
      <c r="AW16" s="676"/>
      <c r="AX16" s="676"/>
      <c r="AY16" s="676"/>
      <c r="AZ16" s="676"/>
      <c r="BA16" s="676"/>
      <c r="BB16" s="676"/>
      <c r="BC16" s="676"/>
      <c r="BD16" s="676"/>
      <c r="BE16" s="676"/>
      <c r="BF16" s="677"/>
      <c r="BG16" s="678" t="s">
        <v>128</v>
      </c>
      <c r="BH16" s="679"/>
      <c r="BI16" s="679"/>
      <c r="BJ16" s="679"/>
      <c r="BK16" s="679"/>
      <c r="BL16" s="679"/>
      <c r="BM16" s="679"/>
      <c r="BN16" s="680"/>
      <c r="BO16" s="715" t="s">
        <v>128</v>
      </c>
      <c r="BP16" s="715"/>
      <c r="BQ16" s="715"/>
      <c r="BR16" s="715"/>
      <c r="BS16" s="684" t="s">
        <v>128</v>
      </c>
      <c r="BT16" s="679"/>
      <c r="BU16" s="679"/>
      <c r="BV16" s="679"/>
      <c r="BW16" s="679"/>
      <c r="BX16" s="679"/>
      <c r="BY16" s="679"/>
      <c r="BZ16" s="679"/>
      <c r="CA16" s="679"/>
      <c r="CB16" s="722"/>
      <c r="CD16" s="711" t="s">
        <v>265</v>
      </c>
      <c r="CE16" s="712"/>
      <c r="CF16" s="712"/>
      <c r="CG16" s="712"/>
      <c r="CH16" s="712"/>
      <c r="CI16" s="712"/>
      <c r="CJ16" s="712"/>
      <c r="CK16" s="712"/>
      <c r="CL16" s="712"/>
      <c r="CM16" s="712"/>
      <c r="CN16" s="712"/>
      <c r="CO16" s="712"/>
      <c r="CP16" s="712"/>
      <c r="CQ16" s="713"/>
      <c r="CR16" s="678">
        <v>56655</v>
      </c>
      <c r="CS16" s="679"/>
      <c r="CT16" s="679"/>
      <c r="CU16" s="679"/>
      <c r="CV16" s="679"/>
      <c r="CW16" s="679"/>
      <c r="CX16" s="679"/>
      <c r="CY16" s="680"/>
      <c r="CZ16" s="715">
        <v>0.6</v>
      </c>
      <c r="DA16" s="715"/>
      <c r="DB16" s="715"/>
      <c r="DC16" s="715"/>
      <c r="DD16" s="684" t="s">
        <v>128</v>
      </c>
      <c r="DE16" s="679"/>
      <c r="DF16" s="679"/>
      <c r="DG16" s="679"/>
      <c r="DH16" s="679"/>
      <c r="DI16" s="679"/>
      <c r="DJ16" s="679"/>
      <c r="DK16" s="679"/>
      <c r="DL16" s="679"/>
      <c r="DM16" s="679"/>
      <c r="DN16" s="679"/>
      <c r="DO16" s="679"/>
      <c r="DP16" s="680"/>
      <c r="DQ16" s="684">
        <v>22371</v>
      </c>
      <c r="DR16" s="679"/>
      <c r="DS16" s="679"/>
      <c r="DT16" s="679"/>
      <c r="DU16" s="679"/>
      <c r="DV16" s="679"/>
      <c r="DW16" s="679"/>
      <c r="DX16" s="679"/>
      <c r="DY16" s="679"/>
      <c r="DZ16" s="679"/>
      <c r="EA16" s="679"/>
      <c r="EB16" s="679"/>
      <c r="EC16" s="722"/>
    </row>
    <row r="17" spans="2:133" ht="11.25" customHeight="1" x14ac:dyDescent="0.15">
      <c r="B17" s="675" t="s">
        <v>266</v>
      </c>
      <c r="C17" s="676"/>
      <c r="D17" s="676"/>
      <c r="E17" s="676"/>
      <c r="F17" s="676"/>
      <c r="G17" s="676"/>
      <c r="H17" s="676"/>
      <c r="I17" s="676"/>
      <c r="J17" s="676"/>
      <c r="K17" s="676"/>
      <c r="L17" s="676"/>
      <c r="M17" s="676"/>
      <c r="N17" s="676"/>
      <c r="O17" s="676"/>
      <c r="P17" s="676"/>
      <c r="Q17" s="677"/>
      <c r="R17" s="678">
        <v>47568</v>
      </c>
      <c r="S17" s="679"/>
      <c r="T17" s="679"/>
      <c r="U17" s="679"/>
      <c r="V17" s="679"/>
      <c r="W17" s="679"/>
      <c r="X17" s="679"/>
      <c r="Y17" s="680"/>
      <c r="Z17" s="715">
        <v>0.5</v>
      </c>
      <c r="AA17" s="715"/>
      <c r="AB17" s="715"/>
      <c r="AC17" s="715"/>
      <c r="AD17" s="716">
        <v>47568</v>
      </c>
      <c r="AE17" s="716"/>
      <c r="AF17" s="716"/>
      <c r="AG17" s="716"/>
      <c r="AH17" s="716"/>
      <c r="AI17" s="716"/>
      <c r="AJ17" s="716"/>
      <c r="AK17" s="716"/>
      <c r="AL17" s="681">
        <v>0.8</v>
      </c>
      <c r="AM17" s="682"/>
      <c r="AN17" s="682"/>
      <c r="AO17" s="717"/>
      <c r="AP17" s="675" t="s">
        <v>267</v>
      </c>
      <c r="AQ17" s="676"/>
      <c r="AR17" s="676"/>
      <c r="AS17" s="676"/>
      <c r="AT17" s="676"/>
      <c r="AU17" s="676"/>
      <c r="AV17" s="676"/>
      <c r="AW17" s="676"/>
      <c r="AX17" s="676"/>
      <c r="AY17" s="676"/>
      <c r="AZ17" s="676"/>
      <c r="BA17" s="676"/>
      <c r="BB17" s="676"/>
      <c r="BC17" s="676"/>
      <c r="BD17" s="676"/>
      <c r="BE17" s="676"/>
      <c r="BF17" s="677"/>
      <c r="BG17" s="678" t="s">
        <v>128</v>
      </c>
      <c r="BH17" s="679"/>
      <c r="BI17" s="679"/>
      <c r="BJ17" s="679"/>
      <c r="BK17" s="679"/>
      <c r="BL17" s="679"/>
      <c r="BM17" s="679"/>
      <c r="BN17" s="680"/>
      <c r="BO17" s="715" t="s">
        <v>234</v>
      </c>
      <c r="BP17" s="715"/>
      <c r="BQ17" s="715"/>
      <c r="BR17" s="715"/>
      <c r="BS17" s="684" t="s">
        <v>128</v>
      </c>
      <c r="BT17" s="679"/>
      <c r="BU17" s="679"/>
      <c r="BV17" s="679"/>
      <c r="BW17" s="679"/>
      <c r="BX17" s="679"/>
      <c r="BY17" s="679"/>
      <c r="BZ17" s="679"/>
      <c r="CA17" s="679"/>
      <c r="CB17" s="722"/>
      <c r="CD17" s="711" t="s">
        <v>268</v>
      </c>
      <c r="CE17" s="712"/>
      <c r="CF17" s="712"/>
      <c r="CG17" s="712"/>
      <c r="CH17" s="712"/>
      <c r="CI17" s="712"/>
      <c r="CJ17" s="712"/>
      <c r="CK17" s="712"/>
      <c r="CL17" s="712"/>
      <c r="CM17" s="712"/>
      <c r="CN17" s="712"/>
      <c r="CO17" s="712"/>
      <c r="CP17" s="712"/>
      <c r="CQ17" s="713"/>
      <c r="CR17" s="678">
        <v>965290</v>
      </c>
      <c r="CS17" s="679"/>
      <c r="CT17" s="679"/>
      <c r="CU17" s="679"/>
      <c r="CV17" s="679"/>
      <c r="CW17" s="679"/>
      <c r="CX17" s="679"/>
      <c r="CY17" s="680"/>
      <c r="CZ17" s="715">
        <v>11</v>
      </c>
      <c r="DA17" s="715"/>
      <c r="DB17" s="715"/>
      <c r="DC17" s="715"/>
      <c r="DD17" s="684" t="s">
        <v>234</v>
      </c>
      <c r="DE17" s="679"/>
      <c r="DF17" s="679"/>
      <c r="DG17" s="679"/>
      <c r="DH17" s="679"/>
      <c r="DI17" s="679"/>
      <c r="DJ17" s="679"/>
      <c r="DK17" s="679"/>
      <c r="DL17" s="679"/>
      <c r="DM17" s="679"/>
      <c r="DN17" s="679"/>
      <c r="DO17" s="679"/>
      <c r="DP17" s="680"/>
      <c r="DQ17" s="684">
        <v>965290</v>
      </c>
      <c r="DR17" s="679"/>
      <c r="DS17" s="679"/>
      <c r="DT17" s="679"/>
      <c r="DU17" s="679"/>
      <c r="DV17" s="679"/>
      <c r="DW17" s="679"/>
      <c r="DX17" s="679"/>
      <c r="DY17" s="679"/>
      <c r="DZ17" s="679"/>
      <c r="EA17" s="679"/>
      <c r="EB17" s="679"/>
      <c r="EC17" s="722"/>
    </row>
    <row r="18" spans="2:133" ht="11.25" customHeight="1" x14ac:dyDescent="0.15">
      <c r="B18" s="675" t="s">
        <v>269</v>
      </c>
      <c r="C18" s="676"/>
      <c r="D18" s="676"/>
      <c r="E18" s="676"/>
      <c r="F18" s="676"/>
      <c r="G18" s="676"/>
      <c r="H18" s="676"/>
      <c r="I18" s="676"/>
      <c r="J18" s="676"/>
      <c r="K18" s="676"/>
      <c r="L18" s="676"/>
      <c r="M18" s="676"/>
      <c r="N18" s="676"/>
      <c r="O18" s="676"/>
      <c r="P18" s="676"/>
      <c r="Q18" s="677"/>
      <c r="R18" s="678">
        <v>11734</v>
      </c>
      <c r="S18" s="679"/>
      <c r="T18" s="679"/>
      <c r="U18" s="679"/>
      <c r="V18" s="679"/>
      <c r="W18" s="679"/>
      <c r="X18" s="679"/>
      <c r="Y18" s="680"/>
      <c r="Z18" s="715">
        <v>0.1</v>
      </c>
      <c r="AA18" s="715"/>
      <c r="AB18" s="715"/>
      <c r="AC18" s="715"/>
      <c r="AD18" s="716">
        <v>11734</v>
      </c>
      <c r="AE18" s="716"/>
      <c r="AF18" s="716"/>
      <c r="AG18" s="716"/>
      <c r="AH18" s="716"/>
      <c r="AI18" s="716"/>
      <c r="AJ18" s="716"/>
      <c r="AK18" s="716"/>
      <c r="AL18" s="681">
        <v>0.2</v>
      </c>
      <c r="AM18" s="682"/>
      <c r="AN18" s="682"/>
      <c r="AO18" s="717"/>
      <c r="AP18" s="675" t="s">
        <v>270</v>
      </c>
      <c r="AQ18" s="676"/>
      <c r="AR18" s="676"/>
      <c r="AS18" s="676"/>
      <c r="AT18" s="676"/>
      <c r="AU18" s="676"/>
      <c r="AV18" s="676"/>
      <c r="AW18" s="676"/>
      <c r="AX18" s="676"/>
      <c r="AY18" s="676"/>
      <c r="AZ18" s="676"/>
      <c r="BA18" s="676"/>
      <c r="BB18" s="676"/>
      <c r="BC18" s="676"/>
      <c r="BD18" s="676"/>
      <c r="BE18" s="676"/>
      <c r="BF18" s="677"/>
      <c r="BG18" s="678" t="s">
        <v>234</v>
      </c>
      <c r="BH18" s="679"/>
      <c r="BI18" s="679"/>
      <c r="BJ18" s="679"/>
      <c r="BK18" s="679"/>
      <c r="BL18" s="679"/>
      <c r="BM18" s="679"/>
      <c r="BN18" s="680"/>
      <c r="BO18" s="715" t="s">
        <v>128</v>
      </c>
      <c r="BP18" s="715"/>
      <c r="BQ18" s="715"/>
      <c r="BR18" s="715"/>
      <c r="BS18" s="684" t="s">
        <v>128</v>
      </c>
      <c r="BT18" s="679"/>
      <c r="BU18" s="679"/>
      <c r="BV18" s="679"/>
      <c r="BW18" s="679"/>
      <c r="BX18" s="679"/>
      <c r="BY18" s="679"/>
      <c r="BZ18" s="679"/>
      <c r="CA18" s="679"/>
      <c r="CB18" s="722"/>
      <c r="CD18" s="711" t="s">
        <v>271</v>
      </c>
      <c r="CE18" s="712"/>
      <c r="CF18" s="712"/>
      <c r="CG18" s="712"/>
      <c r="CH18" s="712"/>
      <c r="CI18" s="712"/>
      <c r="CJ18" s="712"/>
      <c r="CK18" s="712"/>
      <c r="CL18" s="712"/>
      <c r="CM18" s="712"/>
      <c r="CN18" s="712"/>
      <c r="CO18" s="712"/>
      <c r="CP18" s="712"/>
      <c r="CQ18" s="713"/>
      <c r="CR18" s="678" t="s">
        <v>128</v>
      </c>
      <c r="CS18" s="679"/>
      <c r="CT18" s="679"/>
      <c r="CU18" s="679"/>
      <c r="CV18" s="679"/>
      <c r="CW18" s="679"/>
      <c r="CX18" s="679"/>
      <c r="CY18" s="680"/>
      <c r="CZ18" s="715" t="s">
        <v>234</v>
      </c>
      <c r="DA18" s="715"/>
      <c r="DB18" s="715"/>
      <c r="DC18" s="715"/>
      <c r="DD18" s="684" t="s">
        <v>234</v>
      </c>
      <c r="DE18" s="679"/>
      <c r="DF18" s="679"/>
      <c r="DG18" s="679"/>
      <c r="DH18" s="679"/>
      <c r="DI18" s="679"/>
      <c r="DJ18" s="679"/>
      <c r="DK18" s="679"/>
      <c r="DL18" s="679"/>
      <c r="DM18" s="679"/>
      <c r="DN18" s="679"/>
      <c r="DO18" s="679"/>
      <c r="DP18" s="680"/>
      <c r="DQ18" s="684" t="s">
        <v>234</v>
      </c>
      <c r="DR18" s="679"/>
      <c r="DS18" s="679"/>
      <c r="DT18" s="679"/>
      <c r="DU18" s="679"/>
      <c r="DV18" s="679"/>
      <c r="DW18" s="679"/>
      <c r="DX18" s="679"/>
      <c r="DY18" s="679"/>
      <c r="DZ18" s="679"/>
      <c r="EA18" s="679"/>
      <c r="EB18" s="679"/>
      <c r="EC18" s="722"/>
    </row>
    <row r="19" spans="2:133" ht="11.25" customHeight="1" x14ac:dyDescent="0.15">
      <c r="B19" s="675" t="s">
        <v>272</v>
      </c>
      <c r="C19" s="676"/>
      <c r="D19" s="676"/>
      <c r="E19" s="676"/>
      <c r="F19" s="676"/>
      <c r="G19" s="676"/>
      <c r="H19" s="676"/>
      <c r="I19" s="676"/>
      <c r="J19" s="676"/>
      <c r="K19" s="676"/>
      <c r="L19" s="676"/>
      <c r="M19" s="676"/>
      <c r="N19" s="676"/>
      <c r="O19" s="676"/>
      <c r="P19" s="676"/>
      <c r="Q19" s="677"/>
      <c r="R19" s="678">
        <v>3111</v>
      </c>
      <c r="S19" s="679"/>
      <c r="T19" s="679"/>
      <c r="U19" s="679"/>
      <c r="V19" s="679"/>
      <c r="W19" s="679"/>
      <c r="X19" s="679"/>
      <c r="Y19" s="680"/>
      <c r="Z19" s="715">
        <v>0</v>
      </c>
      <c r="AA19" s="715"/>
      <c r="AB19" s="715"/>
      <c r="AC19" s="715"/>
      <c r="AD19" s="716">
        <v>3111</v>
      </c>
      <c r="AE19" s="716"/>
      <c r="AF19" s="716"/>
      <c r="AG19" s="716"/>
      <c r="AH19" s="716"/>
      <c r="AI19" s="716"/>
      <c r="AJ19" s="716"/>
      <c r="AK19" s="716"/>
      <c r="AL19" s="681">
        <v>0.1</v>
      </c>
      <c r="AM19" s="682"/>
      <c r="AN19" s="682"/>
      <c r="AO19" s="717"/>
      <c r="AP19" s="675" t="s">
        <v>273</v>
      </c>
      <c r="AQ19" s="676"/>
      <c r="AR19" s="676"/>
      <c r="AS19" s="676"/>
      <c r="AT19" s="676"/>
      <c r="AU19" s="676"/>
      <c r="AV19" s="676"/>
      <c r="AW19" s="676"/>
      <c r="AX19" s="676"/>
      <c r="AY19" s="676"/>
      <c r="AZ19" s="676"/>
      <c r="BA19" s="676"/>
      <c r="BB19" s="676"/>
      <c r="BC19" s="676"/>
      <c r="BD19" s="676"/>
      <c r="BE19" s="676"/>
      <c r="BF19" s="677"/>
      <c r="BG19" s="678">
        <v>133487</v>
      </c>
      <c r="BH19" s="679"/>
      <c r="BI19" s="679"/>
      <c r="BJ19" s="679"/>
      <c r="BK19" s="679"/>
      <c r="BL19" s="679"/>
      <c r="BM19" s="679"/>
      <c r="BN19" s="680"/>
      <c r="BO19" s="715">
        <v>3.6</v>
      </c>
      <c r="BP19" s="715"/>
      <c r="BQ19" s="715"/>
      <c r="BR19" s="715"/>
      <c r="BS19" s="684" t="s">
        <v>128</v>
      </c>
      <c r="BT19" s="679"/>
      <c r="BU19" s="679"/>
      <c r="BV19" s="679"/>
      <c r="BW19" s="679"/>
      <c r="BX19" s="679"/>
      <c r="BY19" s="679"/>
      <c r="BZ19" s="679"/>
      <c r="CA19" s="679"/>
      <c r="CB19" s="722"/>
      <c r="CD19" s="711" t="s">
        <v>274</v>
      </c>
      <c r="CE19" s="712"/>
      <c r="CF19" s="712"/>
      <c r="CG19" s="712"/>
      <c r="CH19" s="712"/>
      <c r="CI19" s="712"/>
      <c r="CJ19" s="712"/>
      <c r="CK19" s="712"/>
      <c r="CL19" s="712"/>
      <c r="CM19" s="712"/>
      <c r="CN19" s="712"/>
      <c r="CO19" s="712"/>
      <c r="CP19" s="712"/>
      <c r="CQ19" s="713"/>
      <c r="CR19" s="678" t="s">
        <v>234</v>
      </c>
      <c r="CS19" s="679"/>
      <c r="CT19" s="679"/>
      <c r="CU19" s="679"/>
      <c r="CV19" s="679"/>
      <c r="CW19" s="679"/>
      <c r="CX19" s="679"/>
      <c r="CY19" s="680"/>
      <c r="CZ19" s="715" t="s">
        <v>128</v>
      </c>
      <c r="DA19" s="715"/>
      <c r="DB19" s="715"/>
      <c r="DC19" s="715"/>
      <c r="DD19" s="684" t="s">
        <v>234</v>
      </c>
      <c r="DE19" s="679"/>
      <c r="DF19" s="679"/>
      <c r="DG19" s="679"/>
      <c r="DH19" s="679"/>
      <c r="DI19" s="679"/>
      <c r="DJ19" s="679"/>
      <c r="DK19" s="679"/>
      <c r="DL19" s="679"/>
      <c r="DM19" s="679"/>
      <c r="DN19" s="679"/>
      <c r="DO19" s="679"/>
      <c r="DP19" s="680"/>
      <c r="DQ19" s="684" t="s">
        <v>128</v>
      </c>
      <c r="DR19" s="679"/>
      <c r="DS19" s="679"/>
      <c r="DT19" s="679"/>
      <c r="DU19" s="679"/>
      <c r="DV19" s="679"/>
      <c r="DW19" s="679"/>
      <c r="DX19" s="679"/>
      <c r="DY19" s="679"/>
      <c r="DZ19" s="679"/>
      <c r="EA19" s="679"/>
      <c r="EB19" s="679"/>
      <c r="EC19" s="722"/>
    </row>
    <row r="20" spans="2:133" ht="11.25" customHeight="1" x14ac:dyDescent="0.15">
      <c r="B20" s="675" t="s">
        <v>275</v>
      </c>
      <c r="C20" s="676"/>
      <c r="D20" s="676"/>
      <c r="E20" s="676"/>
      <c r="F20" s="676"/>
      <c r="G20" s="676"/>
      <c r="H20" s="676"/>
      <c r="I20" s="676"/>
      <c r="J20" s="676"/>
      <c r="K20" s="676"/>
      <c r="L20" s="676"/>
      <c r="M20" s="676"/>
      <c r="N20" s="676"/>
      <c r="O20" s="676"/>
      <c r="P20" s="676"/>
      <c r="Q20" s="677"/>
      <c r="R20" s="678">
        <v>1097</v>
      </c>
      <c r="S20" s="679"/>
      <c r="T20" s="679"/>
      <c r="U20" s="679"/>
      <c r="V20" s="679"/>
      <c r="W20" s="679"/>
      <c r="X20" s="679"/>
      <c r="Y20" s="680"/>
      <c r="Z20" s="715">
        <v>0</v>
      </c>
      <c r="AA20" s="715"/>
      <c r="AB20" s="715"/>
      <c r="AC20" s="715"/>
      <c r="AD20" s="716">
        <v>1097</v>
      </c>
      <c r="AE20" s="716"/>
      <c r="AF20" s="716"/>
      <c r="AG20" s="716"/>
      <c r="AH20" s="716"/>
      <c r="AI20" s="716"/>
      <c r="AJ20" s="716"/>
      <c r="AK20" s="716"/>
      <c r="AL20" s="681">
        <v>0</v>
      </c>
      <c r="AM20" s="682"/>
      <c r="AN20" s="682"/>
      <c r="AO20" s="717"/>
      <c r="AP20" s="675" t="s">
        <v>276</v>
      </c>
      <c r="AQ20" s="676"/>
      <c r="AR20" s="676"/>
      <c r="AS20" s="676"/>
      <c r="AT20" s="676"/>
      <c r="AU20" s="676"/>
      <c r="AV20" s="676"/>
      <c r="AW20" s="676"/>
      <c r="AX20" s="676"/>
      <c r="AY20" s="676"/>
      <c r="AZ20" s="676"/>
      <c r="BA20" s="676"/>
      <c r="BB20" s="676"/>
      <c r="BC20" s="676"/>
      <c r="BD20" s="676"/>
      <c r="BE20" s="676"/>
      <c r="BF20" s="677"/>
      <c r="BG20" s="678">
        <v>133487</v>
      </c>
      <c r="BH20" s="679"/>
      <c r="BI20" s="679"/>
      <c r="BJ20" s="679"/>
      <c r="BK20" s="679"/>
      <c r="BL20" s="679"/>
      <c r="BM20" s="679"/>
      <c r="BN20" s="680"/>
      <c r="BO20" s="715">
        <v>3.6</v>
      </c>
      <c r="BP20" s="715"/>
      <c r="BQ20" s="715"/>
      <c r="BR20" s="715"/>
      <c r="BS20" s="684" t="s">
        <v>128</v>
      </c>
      <c r="BT20" s="679"/>
      <c r="BU20" s="679"/>
      <c r="BV20" s="679"/>
      <c r="BW20" s="679"/>
      <c r="BX20" s="679"/>
      <c r="BY20" s="679"/>
      <c r="BZ20" s="679"/>
      <c r="CA20" s="679"/>
      <c r="CB20" s="722"/>
      <c r="CD20" s="711" t="s">
        <v>277</v>
      </c>
      <c r="CE20" s="712"/>
      <c r="CF20" s="712"/>
      <c r="CG20" s="712"/>
      <c r="CH20" s="712"/>
      <c r="CI20" s="712"/>
      <c r="CJ20" s="712"/>
      <c r="CK20" s="712"/>
      <c r="CL20" s="712"/>
      <c r="CM20" s="712"/>
      <c r="CN20" s="712"/>
      <c r="CO20" s="712"/>
      <c r="CP20" s="712"/>
      <c r="CQ20" s="713"/>
      <c r="CR20" s="678">
        <v>8753438</v>
      </c>
      <c r="CS20" s="679"/>
      <c r="CT20" s="679"/>
      <c r="CU20" s="679"/>
      <c r="CV20" s="679"/>
      <c r="CW20" s="679"/>
      <c r="CX20" s="679"/>
      <c r="CY20" s="680"/>
      <c r="CZ20" s="715">
        <v>100</v>
      </c>
      <c r="DA20" s="715"/>
      <c r="DB20" s="715"/>
      <c r="DC20" s="715"/>
      <c r="DD20" s="684">
        <v>331515</v>
      </c>
      <c r="DE20" s="679"/>
      <c r="DF20" s="679"/>
      <c r="DG20" s="679"/>
      <c r="DH20" s="679"/>
      <c r="DI20" s="679"/>
      <c r="DJ20" s="679"/>
      <c r="DK20" s="679"/>
      <c r="DL20" s="679"/>
      <c r="DM20" s="679"/>
      <c r="DN20" s="679"/>
      <c r="DO20" s="679"/>
      <c r="DP20" s="680"/>
      <c r="DQ20" s="684">
        <v>6814687</v>
      </c>
      <c r="DR20" s="679"/>
      <c r="DS20" s="679"/>
      <c r="DT20" s="679"/>
      <c r="DU20" s="679"/>
      <c r="DV20" s="679"/>
      <c r="DW20" s="679"/>
      <c r="DX20" s="679"/>
      <c r="DY20" s="679"/>
      <c r="DZ20" s="679"/>
      <c r="EA20" s="679"/>
      <c r="EB20" s="679"/>
      <c r="EC20" s="722"/>
    </row>
    <row r="21" spans="2:133" ht="11.25" customHeight="1" x14ac:dyDescent="0.15">
      <c r="B21" s="675" t="s">
        <v>278</v>
      </c>
      <c r="C21" s="676"/>
      <c r="D21" s="676"/>
      <c r="E21" s="676"/>
      <c r="F21" s="676"/>
      <c r="G21" s="676"/>
      <c r="H21" s="676"/>
      <c r="I21" s="676"/>
      <c r="J21" s="676"/>
      <c r="K21" s="676"/>
      <c r="L21" s="676"/>
      <c r="M21" s="676"/>
      <c r="N21" s="676"/>
      <c r="O21" s="676"/>
      <c r="P21" s="676"/>
      <c r="Q21" s="677"/>
      <c r="R21" s="678">
        <v>31626</v>
      </c>
      <c r="S21" s="679"/>
      <c r="T21" s="679"/>
      <c r="U21" s="679"/>
      <c r="V21" s="679"/>
      <c r="W21" s="679"/>
      <c r="X21" s="679"/>
      <c r="Y21" s="680"/>
      <c r="Z21" s="715">
        <v>0.3</v>
      </c>
      <c r="AA21" s="715"/>
      <c r="AB21" s="715"/>
      <c r="AC21" s="715"/>
      <c r="AD21" s="716">
        <v>31626</v>
      </c>
      <c r="AE21" s="716"/>
      <c r="AF21" s="716"/>
      <c r="AG21" s="716"/>
      <c r="AH21" s="716"/>
      <c r="AI21" s="716"/>
      <c r="AJ21" s="716"/>
      <c r="AK21" s="716"/>
      <c r="AL21" s="681">
        <v>0.5</v>
      </c>
      <c r="AM21" s="682"/>
      <c r="AN21" s="682"/>
      <c r="AO21" s="717"/>
      <c r="AP21" s="772" t="s">
        <v>279</v>
      </c>
      <c r="AQ21" s="780"/>
      <c r="AR21" s="780"/>
      <c r="AS21" s="780"/>
      <c r="AT21" s="780"/>
      <c r="AU21" s="780"/>
      <c r="AV21" s="780"/>
      <c r="AW21" s="780"/>
      <c r="AX21" s="780"/>
      <c r="AY21" s="780"/>
      <c r="AZ21" s="780"/>
      <c r="BA21" s="780"/>
      <c r="BB21" s="780"/>
      <c r="BC21" s="780"/>
      <c r="BD21" s="780"/>
      <c r="BE21" s="780"/>
      <c r="BF21" s="774"/>
      <c r="BG21" s="678" t="s">
        <v>128</v>
      </c>
      <c r="BH21" s="679"/>
      <c r="BI21" s="679"/>
      <c r="BJ21" s="679"/>
      <c r="BK21" s="679"/>
      <c r="BL21" s="679"/>
      <c r="BM21" s="679"/>
      <c r="BN21" s="680"/>
      <c r="BO21" s="715" t="s">
        <v>128</v>
      </c>
      <c r="BP21" s="715"/>
      <c r="BQ21" s="715"/>
      <c r="BR21" s="715"/>
      <c r="BS21" s="684" t="s">
        <v>234</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280</v>
      </c>
      <c r="C22" s="676"/>
      <c r="D22" s="676"/>
      <c r="E22" s="676"/>
      <c r="F22" s="676"/>
      <c r="G22" s="676"/>
      <c r="H22" s="676"/>
      <c r="I22" s="676"/>
      <c r="J22" s="676"/>
      <c r="K22" s="676"/>
      <c r="L22" s="676"/>
      <c r="M22" s="676"/>
      <c r="N22" s="676"/>
      <c r="O22" s="676"/>
      <c r="P22" s="676"/>
      <c r="Q22" s="677"/>
      <c r="R22" s="678">
        <v>1757991</v>
      </c>
      <c r="S22" s="679"/>
      <c r="T22" s="679"/>
      <c r="U22" s="679"/>
      <c r="V22" s="679"/>
      <c r="W22" s="679"/>
      <c r="X22" s="679"/>
      <c r="Y22" s="680"/>
      <c r="Z22" s="715">
        <v>19.399999999999999</v>
      </c>
      <c r="AA22" s="715"/>
      <c r="AB22" s="715"/>
      <c r="AC22" s="715"/>
      <c r="AD22" s="716">
        <v>1628131</v>
      </c>
      <c r="AE22" s="716"/>
      <c r="AF22" s="716"/>
      <c r="AG22" s="716"/>
      <c r="AH22" s="716"/>
      <c r="AI22" s="716"/>
      <c r="AJ22" s="716"/>
      <c r="AK22" s="716"/>
      <c r="AL22" s="681">
        <v>27.2</v>
      </c>
      <c r="AM22" s="682"/>
      <c r="AN22" s="682"/>
      <c r="AO22" s="717"/>
      <c r="AP22" s="772" t="s">
        <v>281</v>
      </c>
      <c r="AQ22" s="780"/>
      <c r="AR22" s="780"/>
      <c r="AS22" s="780"/>
      <c r="AT22" s="780"/>
      <c r="AU22" s="780"/>
      <c r="AV22" s="780"/>
      <c r="AW22" s="780"/>
      <c r="AX22" s="780"/>
      <c r="AY22" s="780"/>
      <c r="AZ22" s="780"/>
      <c r="BA22" s="780"/>
      <c r="BB22" s="780"/>
      <c r="BC22" s="780"/>
      <c r="BD22" s="780"/>
      <c r="BE22" s="780"/>
      <c r="BF22" s="774"/>
      <c r="BG22" s="678" t="s">
        <v>128</v>
      </c>
      <c r="BH22" s="679"/>
      <c r="BI22" s="679"/>
      <c r="BJ22" s="679"/>
      <c r="BK22" s="679"/>
      <c r="BL22" s="679"/>
      <c r="BM22" s="679"/>
      <c r="BN22" s="680"/>
      <c r="BO22" s="715" t="s">
        <v>234</v>
      </c>
      <c r="BP22" s="715"/>
      <c r="BQ22" s="715"/>
      <c r="BR22" s="715"/>
      <c r="BS22" s="684" t="s">
        <v>128</v>
      </c>
      <c r="BT22" s="679"/>
      <c r="BU22" s="679"/>
      <c r="BV22" s="679"/>
      <c r="BW22" s="679"/>
      <c r="BX22" s="679"/>
      <c r="BY22" s="679"/>
      <c r="BZ22" s="679"/>
      <c r="CA22" s="679"/>
      <c r="CB22" s="722"/>
      <c r="CD22" s="782" t="s">
        <v>282</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283</v>
      </c>
      <c r="C23" s="676"/>
      <c r="D23" s="676"/>
      <c r="E23" s="676"/>
      <c r="F23" s="676"/>
      <c r="G23" s="676"/>
      <c r="H23" s="676"/>
      <c r="I23" s="676"/>
      <c r="J23" s="676"/>
      <c r="K23" s="676"/>
      <c r="L23" s="676"/>
      <c r="M23" s="676"/>
      <c r="N23" s="676"/>
      <c r="O23" s="676"/>
      <c r="P23" s="676"/>
      <c r="Q23" s="677"/>
      <c r="R23" s="678">
        <v>1628131</v>
      </c>
      <c r="S23" s="679"/>
      <c r="T23" s="679"/>
      <c r="U23" s="679"/>
      <c r="V23" s="679"/>
      <c r="W23" s="679"/>
      <c r="X23" s="679"/>
      <c r="Y23" s="680"/>
      <c r="Z23" s="715">
        <v>18</v>
      </c>
      <c r="AA23" s="715"/>
      <c r="AB23" s="715"/>
      <c r="AC23" s="715"/>
      <c r="AD23" s="716">
        <v>1628131</v>
      </c>
      <c r="AE23" s="716"/>
      <c r="AF23" s="716"/>
      <c r="AG23" s="716"/>
      <c r="AH23" s="716"/>
      <c r="AI23" s="716"/>
      <c r="AJ23" s="716"/>
      <c r="AK23" s="716"/>
      <c r="AL23" s="681">
        <v>27.2</v>
      </c>
      <c r="AM23" s="682"/>
      <c r="AN23" s="682"/>
      <c r="AO23" s="717"/>
      <c r="AP23" s="772" t="s">
        <v>284</v>
      </c>
      <c r="AQ23" s="780"/>
      <c r="AR23" s="780"/>
      <c r="AS23" s="780"/>
      <c r="AT23" s="780"/>
      <c r="AU23" s="780"/>
      <c r="AV23" s="780"/>
      <c r="AW23" s="780"/>
      <c r="AX23" s="780"/>
      <c r="AY23" s="780"/>
      <c r="AZ23" s="780"/>
      <c r="BA23" s="780"/>
      <c r="BB23" s="780"/>
      <c r="BC23" s="780"/>
      <c r="BD23" s="780"/>
      <c r="BE23" s="780"/>
      <c r="BF23" s="774"/>
      <c r="BG23" s="678">
        <v>133487</v>
      </c>
      <c r="BH23" s="679"/>
      <c r="BI23" s="679"/>
      <c r="BJ23" s="679"/>
      <c r="BK23" s="679"/>
      <c r="BL23" s="679"/>
      <c r="BM23" s="679"/>
      <c r="BN23" s="680"/>
      <c r="BO23" s="715">
        <v>3.6</v>
      </c>
      <c r="BP23" s="715"/>
      <c r="BQ23" s="715"/>
      <c r="BR23" s="715"/>
      <c r="BS23" s="684" t="s">
        <v>234</v>
      </c>
      <c r="BT23" s="679"/>
      <c r="BU23" s="679"/>
      <c r="BV23" s="679"/>
      <c r="BW23" s="679"/>
      <c r="BX23" s="679"/>
      <c r="BY23" s="679"/>
      <c r="BZ23" s="679"/>
      <c r="CA23" s="679"/>
      <c r="CB23" s="722"/>
      <c r="CD23" s="782" t="s">
        <v>223</v>
      </c>
      <c r="CE23" s="783"/>
      <c r="CF23" s="783"/>
      <c r="CG23" s="783"/>
      <c r="CH23" s="783"/>
      <c r="CI23" s="783"/>
      <c r="CJ23" s="783"/>
      <c r="CK23" s="783"/>
      <c r="CL23" s="783"/>
      <c r="CM23" s="783"/>
      <c r="CN23" s="783"/>
      <c r="CO23" s="783"/>
      <c r="CP23" s="783"/>
      <c r="CQ23" s="784"/>
      <c r="CR23" s="782" t="s">
        <v>285</v>
      </c>
      <c r="CS23" s="783"/>
      <c r="CT23" s="783"/>
      <c r="CU23" s="783"/>
      <c r="CV23" s="783"/>
      <c r="CW23" s="783"/>
      <c r="CX23" s="783"/>
      <c r="CY23" s="784"/>
      <c r="CZ23" s="782" t="s">
        <v>286</v>
      </c>
      <c r="DA23" s="783"/>
      <c r="DB23" s="783"/>
      <c r="DC23" s="784"/>
      <c r="DD23" s="782" t="s">
        <v>287</v>
      </c>
      <c r="DE23" s="783"/>
      <c r="DF23" s="783"/>
      <c r="DG23" s="783"/>
      <c r="DH23" s="783"/>
      <c r="DI23" s="783"/>
      <c r="DJ23" s="783"/>
      <c r="DK23" s="784"/>
      <c r="DL23" s="791" t="s">
        <v>288</v>
      </c>
      <c r="DM23" s="792"/>
      <c r="DN23" s="792"/>
      <c r="DO23" s="792"/>
      <c r="DP23" s="792"/>
      <c r="DQ23" s="792"/>
      <c r="DR23" s="792"/>
      <c r="DS23" s="792"/>
      <c r="DT23" s="792"/>
      <c r="DU23" s="792"/>
      <c r="DV23" s="793"/>
      <c r="DW23" s="782" t="s">
        <v>289</v>
      </c>
      <c r="DX23" s="783"/>
      <c r="DY23" s="783"/>
      <c r="DZ23" s="783"/>
      <c r="EA23" s="783"/>
      <c r="EB23" s="783"/>
      <c r="EC23" s="784"/>
    </row>
    <row r="24" spans="2:133" ht="11.25" customHeight="1" x14ac:dyDescent="0.15">
      <c r="B24" s="675" t="s">
        <v>290</v>
      </c>
      <c r="C24" s="676"/>
      <c r="D24" s="676"/>
      <c r="E24" s="676"/>
      <c r="F24" s="676"/>
      <c r="G24" s="676"/>
      <c r="H24" s="676"/>
      <c r="I24" s="676"/>
      <c r="J24" s="676"/>
      <c r="K24" s="676"/>
      <c r="L24" s="676"/>
      <c r="M24" s="676"/>
      <c r="N24" s="676"/>
      <c r="O24" s="676"/>
      <c r="P24" s="676"/>
      <c r="Q24" s="677"/>
      <c r="R24" s="678">
        <v>129825</v>
      </c>
      <c r="S24" s="679"/>
      <c r="T24" s="679"/>
      <c r="U24" s="679"/>
      <c r="V24" s="679"/>
      <c r="W24" s="679"/>
      <c r="X24" s="679"/>
      <c r="Y24" s="680"/>
      <c r="Z24" s="715">
        <v>1.4</v>
      </c>
      <c r="AA24" s="715"/>
      <c r="AB24" s="715"/>
      <c r="AC24" s="715"/>
      <c r="AD24" s="716" t="s">
        <v>128</v>
      </c>
      <c r="AE24" s="716"/>
      <c r="AF24" s="716"/>
      <c r="AG24" s="716"/>
      <c r="AH24" s="716"/>
      <c r="AI24" s="716"/>
      <c r="AJ24" s="716"/>
      <c r="AK24" s="716"/>
      <c r="AL24" s="681" t="s">
        <v>128</v>
      </c>
      <c r="AM24" s="682"/>
      <c r="AN24" s="682"/>
      <c r="AO24" s="717"/>
      <c r="AP24" s="772" t="s">
        <v>291</v>
      </c>
      <c r="AQ24" s="780"/>
      <c r="AR24" s="780"/>
      <c r="AS24" s="780"/>
      <c r="AT24" s="780"/>
      <c r="AU24" s="780"/>
      <c r="AV24" s="780"/>
      <c r="AW24" s="780"/>
      <c r="AX24" s="780"/>
      <c r="AY24" s="780"/>
      <c r="AZ24" s="780"/>
      <c r="BA24" s="780"/>
      <c r="BB24" s="780"/>
      <c r="BC24" s="780"/>
      <c r="BD24" s="780"/>
      <c r="BE24" s="780"/>
      <c r="BF24" s="774"/>
      <c r="BG24" s="678" t="s">
        <v>128</v>
      </c>
      <c r="BH24" s="679"/>
      <c r="BI24" s="679"/>
      <c r="BJ24" s="679"/>
      <c r="BK24" s="679"/>
      <c r="BL24" s="679"/>
      <c r="BM24" s="679"/>
      <c r="BN24" s="680"/>
      <c r="BO24" s="715" t="s">
        <v>128</v>
      </c>
      <c r="BP24" s="715"/>
      <c r="BQ24" s="715"/>
      <c r="BR24" s="715"/>
      <c r="BS24" s="684" t="s">
        <v>128</v>
      </c>
      <c r="BT24" s="679"/>
      <c r="BU24" s="679"/>
      <c r="BV24" s="679"/>
      <c r="BW24" s="679"/>
      <c r="BX24" s="679"/>
      <c r="BY24" s="679"/>
      <c r="BZ24" s="679"/>
      <c r="CA24" s="679"/>
      <c r="CB24" s="722"/>
      <c r="CD24" s="736" t="s">
        <v>292</v>
      </c>
      <c r="CE24" s="737"/>
      <c r="CF24" s="737"/>
      <c r="CG24" s="737"/>
      <c r="CH24" s="737"/>
      <c r="CI24" s="737"/>
      <c r="CJ24" s="737"/>
      <c r="CK24" s="737"/>
      <c r="CL24" s="737"/>
      <c r="CM24" s="737"/>
      <c r="CN24" s="737"/>
      <c r="CO24" s="737"/>
      <c r="CP24" s="737"/>
      <c r="CQ24" s="738"/>
      <c r="CR24" s="733">
        <v>4366772</v>
      </c>
      <c r="CS24" s="734"/>
      <c r="CT24" s="734"/>
      <c r="CU24" s="734"/>
      <c r="CV24" s="734"/>
      <c r="CW24" s="734"/>
      <c r="CX24" s="734"/>
      <c r="CY24" s="777"/>
      <c r="CZ24" s="778">
        <v>49.9</v>
      </c>
      <c r="DA24" s="749"/>
      <c r="DB24" s="749"/>
      <c r="DC24" s="781"/>
      <c r="DD24" s="776">
        <v>3242229</v>
      </c>
      <c r="DE24" s="734"/>
      <c r="DF24" s="734"/>
      <c r="DG24" s="734"/>
      <c r="DH24" s="734"/>
      <c r="DI24" s="734"/>
      <c r="DJ24" s="734"/>
      <c r="DK24" s="777"/>
      <c r="DL24" s="776">
        <v>3186062</v>
      </c>
      <c r="DM24" s="734"/>
      <c r="DN24" s="734"/>
      <c r="DO24" s="734"/>
      <c r="DP24" s="734"/>
      <c r="DQ24" s="734"/>
      <c r="DR24" s="734"/>
      <c r="DS24" s="734"/>
      <c r="DT24" s="734"/>
      <c r="DU24" s="734"/>
      <c r="DV24" s="777"/>
      <c r="DW24" s="778">
        <v>49.9</v>
      </c>
      <c r="DX24" s="749"/>
      <c r="DY24" s="749"/>
      <c r="DZ24" s="749"/>
      <c r="EA24" s="749"/>
      <c r="EB24" s="749"/>
      <c r="EC24" s="779"/>
    </row>
    <row r="25" spans="2:133" ht="11.25" customHeight="1" x14ac:dyDescent="0.15">
      <c r="B25" s="675" t="s">
        <v>293</v>
      </c>
      <c r="C25" s="676"/>
      <c r="D25" s="676"/>
      <c r="E25" s="676"/>
      <c r="F25" s="676"/>
      <c r="G25" s="676"/>
      <c r="H25" s="676"/>
      <c r="I25" s="676"/>
      <c r="J25" s="676"/>
      <c r="K25" s="676"/>
      <c r="L25" s="676"/>
      <c r="M25" s="676"/>
      <c r="N25" s="676"/>
      <c r="O25" s="676"/>
      <c r="P25" s="676"/>
      <c r="Q25" s="677"/>
      <c r="R25" s="678">
        <v>35</v>
      </c>
      <c r="S25" s="679"/>
      <c r="T25" s="679"/>
      <c r="U25" s="679"/>
      <c r="V25" s="679"/>
      <c r="W25" s="679"/>
      <c r="X25" s="679"/>
      <c r="Y25" s="680"/>
      <c r="Z25" s="715">
        <v>0</v>
      </c>
      <c r="AA25" s="715"/>
      <c r="AB25" s="715"/>
      <c r="AC25" s="715"/>
      <c r="AD25" s="716" t="s">
        <v>234</v>
      </c>
      <c r="AE25" s="716"/>
      <c r="AF25" s="716"/>
      <c r="AG25" s="716"/>
      <c r="AH25" s="716"/>
      <c r="AI25" s="716"/>
      <c r="AJ25" s="716"/>
      <c r="AK25" s="716"/>
      <c r="AL25" s="681" t="s">
        <v>234</v>
      </c>
      <c r="AM25" s="682"/>
      <c r="AN25" s="682"/>
      <c r="AO25" s="717"/>
      <c r="AP25" s="772" t="s">
        <v>294</v>
      </c>
      <c r="AQ25" s="780"/>
      <c r="AR25" s="780"/>
      <c r="AS25" s="780"/>
      <c r="AT25" s="780"/>
      <c r="AU25" s="780"/>
      <c r="AV25" s="780"/>
      <c r="AW25" s="780"/>
      <c r="AX25" s="780"/>
      <c r="AY25" s="780"/>
      <c r="AZ25" s="780"/>
      <c r="BA25" s="780"/>
      <c r="BB25" s="780"/>
      <c r="BC25" s="780"/>
      <c r="BD25" s="780"/>
      <c r="BE25" s="780"/>
      <c r="BF25" s="774"/>
      <c r="BG25" s="678" t="s">
        <v>128</v>
      </c>
      <c r="BH25" s="679"/>
      <c r="BI25" s="679"/>
      <c r="BJ25" s="679"/>
      <c r="BK25" s="679"/>
      <c r="BL25" s="679"/>
      <c r="BM25" s="679"/>
      <c r="BN25" s="680"/>
      <c r="BO25" s="715" t="s">
        <v>234</v>
      </c>
      <c r="BP25" s="715"/>
      <c r="BQ25" s="715"/>
      <c r="BR25" s="715"/>
      <c r="BS25" s="684" t="s">
        <v>128</v>
      </c>
      <c r="BT25" s="679"/>
      <c r="BU25" s="679"/>
      <c r="BV25" s="679"/>
      <c r="BW25" s="679"/>
      <c r="BX25" s="679"/>
      <c r="BY25" s="679"/>
      <c r="BZ25" s="679"/>
      <c r="CA25" s="679"/>
      <c r="CB25" s="722"/>
      <c r="CD25" s="711" t="s">
        <v>295</v>
      </c>
      <c r="CE25" s="712"/>
      <c r="CF25" s="712"/>
      <c r="CG25" s="712"/>
      <c r="CH25" s="712"/>
      <c r="CI25" s="712"/>
      <c r="CJ25" s="712"/>
      <c r="CK25" s="712"/>
      <c r="CL25" s="712"/>
      <c r="CM25" s="712"/>
      <c r="CN25" s="712"/>
      <c r="CO25" s="712"/>
      <c r="CP25" s="712"/>
      <c r="CQ25" s="713"/>
      <c r="CR25" s="678">
        <v>1876986</v>
      </c>
      <c r="CS25" s="697"/>
      <c r="CT25" s="697"/>
      <c r="CU25" s="697"/>
      <c r="CV25" s="697"/>
      <c r="CW25" s="697"/>
      <c r="CX25" s="697"/>
      <c r="CY25" s="698"/>
      <c r="CZ25" s="681">
        <v>21.4</v>
      </c>
      <c r="DA25" s="699"/>
      <c r="DB25" s="699"/>
      <c r="DC25" s="700"/>
      <c r="DD25" s="684">
        <v>1783441</v>
      </c>
      <c r="DE25" s="697"/>
      <c r="DF25" s="697"/>
      <c r="DG25" s="697"/>
      <c r="DH25" s="697"/>
      <c r="DI25" s="697"/>
      <c r="DJ25" s="697"/>
      <c r="DK25" s="698"/>
      <c r="DL25" s="684">
        <v>1731272</v>
      </c>
      <c r="DM25" s="697"/>
      <c r="DN25" s="697"/>
      <c r="DO25" s="697"/>
      <c r="DP25" s="697"/>
      <c r="DQ25" s="697"/>
      <c r="DR25" s="697"/>
      <c r="DS25" s="697"/>
      <c r="DT25" s="697"/>
      <c r="DU25" s="697"/>
      <c r="DV25" s="698"/>
      <c r="DW25" s="681">
        <v>27.1</v>
      </c>
      <c r="DX25" s="699"/>
      <c r="DY25" s="699"/>
      <c r="DZ25" s="699"/>
      <c r="EA25" s="699"/>
      <c r="EB25" s="699"/>
      <c r="EC25" s="714"/>
    </row>
    <row r="26" spans="2:133" ht="11.25" customHeight="1" x14ac:dyDescent="0.15">
      <c r="B26" s="675" t="s">
        <v>296</v>
      </c>
      <c r="C26" s="676"/>
      <c r="D26" s="676"/>
      <c r="E26" s="676"/>
      <c r="F26" s="676"/>
      <c r="G26" s="676"/>
      <c r="H26" s="676"/>
      <c r="I26" s="676"/>
      <c r="J26" s="676"/>
      <c r="K26" s="676"/>
      <c r="L26" s="676"/>
      <c r="M26" s="676"/>
      <c r="N26" s="676"/>
      <c r="O26" s="676"/>
      <c r="P26" s="676"/>
      <c r="Q26" s="677"/>
      <c r="R26" s="678">
        <v>6192660</v>
      </c>
      <c r="S26" s="679"/>
      <c r="T26" s="679"/>
      <c r="U26" s="679"/>
      <c r="V26" s="679"/>
      <c r="W26" s="679"/>
      <c r="X26" s="679"/>
      <c r="Y26" s="680"/>
      <c r="Z26" s="715">
        <v>68.3</v>
      </c>
      <c r="AA26" s="715"/>
      <c r="AB26" s="715"/>
      <c r="AC26" s="715"/>
      <c r="AD26" s="716">
        <v>5929313</v>
      </c>
      <c r="AE26" s="716"/>
      <c r="AF26" s="716"/>
      <c r="AG26" s="716"/>
      <c r="AH26" s="716"/>
      <c r="AI26" s="716"/>
      <c r="AJ26" s="716"/>
      <c r="AK26" s="716"/>
      <c r="AL26" s="681">
        <v>99.2</v>
      </c>
      <c r="AM26" s="682"/>
      <c r="AN26" s="682"/>
      <c r="AO26" s="717"/>
      <c r="AP26" s="772" t="s">
        <v>297</v>
      </c>
      <c r="AQ26" s="773"/>
      <c r="AR26" s="773"/>
      <c r="AS26" s="773"/>
      <c r="AT26" s="773"/>
      <c r="AU26" s="773"/>
      <c r="AV26" s="773"/>
      <c r="AW26" s="773"/>
      <c r="AX26" s="773"/>
      <c r="AY26" s="773"/>
      <c r="AZ26" s="773"/>
      <c r="BA26" s="773"/>
      <c r="BB26" s="773"/>
      <c r="BC26" s="773"/>
      <c r="BD26" s="773"/>
      <c r="BE26" s="773"/>
      <c r="BF26" s="774"/>
      <c r="BG26" s="678" t="s">
        <v>128</v>
      </c>
      <c r="BH26" s="679"/>
      <c r="BI26" s="679"/>
      <c r="BJ26" s="679"/>
      <c r="BK26" s="679"/>
      <c r="BL26" s="679"/>
      <c r="BM26" s="679"/>
      <c r="BN26" s="680"/>
      <c r="BO26" s="715" t="s">
        <v>128</v>
      </c>
      <c r="BP26" s="715"/>
      <c r="BQ26" s="715"/>
      <c r="BR26" s="715"/>
      <c r="BS26" s="684" t="s">
        <v>128</v>
      </c>
      <c r="BT26" s="679"/>
      <c r="BU26" s="679"/>
      <c r="BV26" s="679"/>
      <c r="BW26" s="679"/>
      <c r="BX26" s="679"/>
      <c r="BY26" s="679"/>
      <c r="BZ26" s="679"/>
      <c r="CA26" s="679"/>
      <c r="CB26" s="722"/>
      <c r="CD26" s="711" t="s">
        <v>298</v>
      </c>
      <c r="CE26" s="712"/>
      <c r="CF26" s="712"/>
      <c r="CG26" s="712"/>
      <c r="CH26" s="712"/>
      <c r="CI26" s="712"/>
      <c r="CJ26" s="712"/>
      <c r="CK26" s="712"/>
      <c r="CL26" s="712"/>
      <c r="CM26" s="712"/>
      <c r="CN26" s="712"/>
      <c r="CO26" s="712"/>
      <c r="CP26" s="712"/>
      <c r="CQ26" s="713"/>
      <c r="CR26" s="678">
        <v>1276437</v>
      </c>
      <c r="CS26" s="679"/>
      <c r="CT26" s="679"/>
      <c r="CU26" s="679"/>
      <c r="CV26" s="679"/>
      <c r="CW26" s="679"/>
      <c r="CX26" s="679"/>
      <c r="CY26" s="680"/>
      <c r="CZ26" s="681">
        <v>14.6</v>
      </c>
      <c r="DA26" s="699"/>
      <c r="DB26" s="699"/>
      <c r="DC26" s="700"/>
      <c r="DD26" s="684">
        <v>1201276</v>
      </c>
      <c r="DE26" s="679"/>
      <c r="DF26" s="679"/>
      <c r="DG26" s="679"/>
      <c r="DH26" s="679"/>
      <c r="DI26" s="679"/>
      <c r="DJ26" s="679"/>
      <c r="DK26" s="680"/>
      <c r="DL26" s="684" t="s">
        <v>128</v>
      </c>
      <c r="DM26" s="679"/>
      <c r="DN26" s="679"/>
      <c r="DO26" s="679"/>
      <c r="DP26" s="679"/>
      <c r="DQ26" s="679"/>
      <c r="DR26" s="679"/>
      <c r="DS26" s="679"/>
      <c r="DT26" s="679"/>
      <c r="DU26" s="679"/>
      <c r="DV26" s="680"/>
      <c r="DW26" s="681" t="s">
        <v>234</v>
      </c>
      <c r="DX26" s="699"/>
      <c r="DY26" s="699"/>
      <c r="DZ26" s="699"/>
      <c r="EA26" s="699"/>
      <c r="EB26" s="699"/>
      <c r="EC26" s="714"/>
    </row>
    <row r="27" spans="2:133" ht="11.25" customHeight="1" x14ac:dyDescent="0.15">
      <c r="B27" s="675" t="s">
        <v>299</v>
      </c>
      <c r="C27" s="676"/>
      <c r="D27" s="676"/>
      <c r="E27" s="676"/>
      <c r="F27" s="676"/>
      <c r="G27" s="676"/>
      <c r="H27" s="676"/>
      <c r="I27" s="676"/>
      <c r="J27" s="676"/>
      <c r="K27" s="676"/>
      <c r="L27" s="676"/>
      <c r="M27" s="676"/>
      <c r="N27" s="676"/>
      <c r="O27" s="676"/>
      <c r="P27" s="676"/>
      <c r="Q27" s="677"/>
      <c r="R27" s="678">
        <v>3793</v>
      </c>
      <c r="S27" s="679"/>
      <c r="T27" s="679"/>
      <c r="U27" s="679"/>
      <c r="V27" s="679"/>
      <c r="W27" s="679"/>
      <c r="X27" s="679"/>
      <c r="Y27" s="680"/>
      <c r="Z27" s="715">
        <v>0</v>
      </c>
      <c r="AA27" s="715"/>
      <c r="AB27" s="715"/>
      <c r="AC27" s="715"/>
      <c r="AD27" s="716">
        <v>3793</v>
      </c>
      <c r="AE27" s="716"/>
      <c r="AF27" s="716"/>
      <c r="AG27" s="716"/>
      <c r="AH27" s="716"/>
      <c r="AI27" s="716"/>
      <c r="AJ27" s="716"/>
      <c r="AK27" s="716"/>
      <c r="AL27" s="681">
        <v>0.1</v>
      </c>
      <c r="AM27" s="682"/>
      <c r="AN27" s="682"/>
      <c r="AO27" s="717"/>
      <c r="AP27" s="675" t="s">
        <v>300</v>
      </c>
      <c r="AQ27" s="676"/>
      <c r="AR27" s="676"/>
      <c r="AS27" s="676"/>
      <c r="AT27" s="676"/>
      <c r="AU27" s="676"/>
      <c r="AV27" s="676"/>
      <c r="AW27" s="676"/>
      <c r="AX27" s="676"/>
      <c r="AY27" s="676"/>
      <c r="AZ27" s="676"/>
      <c r="BA27" s="676"/>
      <c r="BB27" s="676"/>
      <c r="BC27" s="676"/>
      <c r="BD27" s="676"/>
      <c r="BE27" s="676"/>
      <c r="BF27" s="677"/>
      <c r="BG27" s="678">
        <v>3662211</v>
      </c>
      <c r="BH27" s="679"/>
      <c r="BI27" s="679"/>
      <c r="BJ27" s="679"/>
      <c r="BK27" s="679"/>
      <c r="BL27" s="679"/>
      <c r="BM27" s="679"/>
      <c r="BN27" s="680"/>
      <c r="BO27" s="715">
        <v>100</v>
      </c>
      <c r="BP27" s="715"/>
      <c r="BQ27" s="715"/>
      <c r="BR27" s="715"/>
      <c r="BS27" s="684" t="s">
        <v>234</v>
      </c>
      <c r="BT27" s="679"/>
      <c r="BU27" s="679"/>
      <c r="BV27" s="679"/>
      <c r="BW27" s="679"/>
      <c r="BX27" s="679"/>
      <c r="BY27" s="679"/>
      <c r="BZ27" s="679"/>
      <c r="CA27" s="679"/>
      <c r="CB27" s="722"/>
      <c r="CD27" s="711" t="s">
        <v>301</v>
      </c>
      <c r="CE27" s="712"/>
      <c r="CF27" s="712"/>
      <c r="CG27" s="712"/>
      <c r="CH27" s="712"/>
      <c r="CI27" s="712"/>
      <c r="CJ27" s="712"/>
      <c r="CK27" s="712"/>
      <c r="CL27" s="712"/>
      <c r="CM27" s="712"/>
      <c r="CN27" s="712"/>
      <c r="CO27" s="712"/>
      <c r="CP27" s="712"/>
      <c r="CQ27" s="713"/>
      <c r="CR27" s="678">
        <v>1524496</v>
      </c>
      <c r="CS27" s="697"/>
      <c r="CT27" s="697"/>
      <c r="CU27" s="697"/>
      <c r="CV27" s="697"/>
      <c r="CW27" s="697"/>
      <c r="CX27" s="697"/>
      <c r="CY27" s="698"/>
      <c r="CZ27" s="681">
        <v>17.399999999999999</v>
      </c>
      <c r="DA27" s="699"/>
      <c r="DB27" s="699"/>
      <c r="DC27" s="700"/>
      <c r="DD27" s="684">
        <v>493498</v>
      </c>
      <c r="DE27" s="697"/>
      <c r="DF27" s="697"/>
      <c r="DG27" s="697"/>
      <c r="DH27" s="697"/>
      <c r="DI27" s="697"/>
      <c r="DJ27" s="697"/>
      <c r="DK27" s="698"/>
      <c r="DL27" s="684">
        <v>489500</v>
      </c>
      <c r="DM27" s="697"/>
      <c r="DN27" s="697"/>
      <c r="DO27" s="697"/>
      <c r="DP27" s="697"/>
      <c r="DQ27" s="697"/>
      <c r="DR27" s="697"/>
      <c r="DS27" s="697"/>
      <c r="DT27" s="697"/>
      <c r="DU27" s="697"/>
      <c r="DV27" s="698"/>
      <c r="DW27" s="681">
        <v>7.7</v>
      </c>
      <c r="DX27" s="699"/>
      <c r="DY27" s="699"/>
      <c r="DZ27" s="699"/>
      <c r="EA27" s="699"/>
      <c r="EB27" s="699"/>
      <c r="EC27" s="714"/>
    </row>
    <row r="28" spans="2:133" ht="11.25" customHeight="1" x14ac:dyDescent="0.15">
      <c r="B28" s="675" t="s">
        <v>302</v>
      </c>
      <c r="C28" s="676"/>
      <c r="D28" s="676"/>
      <c r="E28" s="676"/>
      <c r="F28" s="676"/>
      <c r="G28" s="676"/>
      <c r="H28" s="676"/>
      <c r="I28" s="676"/>
      <c r="J28" s="676"/>
      <c r="K28" s="676"/>
      <c r="L28" s="676"/>
      <c r="M28" s="676"/>
      <c r="N28" s="676"/>
      <c r="O28" s="676"/>
      <c r="P28" s="676"/>
      <c r="Q28" s="677"/>
      <c r="R28" s="678">
        <v>75690</v>
      </c>
      <c r="S28" s="679"/>
      <c r="T28" s="679"/>
      <c r="U28" s="679"/>
      <c r="V28" s="679"/>
      <c r="W28" s="679"/>
      <c r="X28" s="679"/>
      <c r="Y28" s="680"/>
      <c r="Z28" s="715">
        <v>0.8</v>
      </c>
      <c r="AA28" s="715"/>
      <c r="AB28" s="715"/>
      <c r="AC28" s="715"/>
      <c r="AD28" s="716" t="s">
        <v>128</v>
      </c>
      <c r="AE28" s="716"/>
      <c r="AF28" s="716"/>
      <c r="AG28" s="716"/>
      <c r="AH28" s="716"/>
      <c r="AI28" s="716"/>
      <c r="AJ28" s="716"/>
      <c r="AK28" s="716"/>
      <c r="AL28" s="681" t="s">
        <v>128</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303</v>
      </c>
      <c r="CE28" s="712"/>
      <c r="CF28" s="712"/>
      <c r="CG28" s="712"/>
      <c r="CH28" s="712"/>
      <c r="CI28" s="712"/>
      <c r="CJ28" s="712"/>
      <c r="CK28" s="712"/>
      <c r="CL28" s="712"/>
      <c r="CM28" s="712"/>
      <c r="CN28" s="712"/>
      <c r="CO28" s="712"/>
      <c r="CP28" s="712"/>
      <c r="CQ28" s="713"/>
      <c r="CR28" s="678">
        <v>965290</v>
      </c>
      <c r="CS28" s="679"/>
      <c r="CT28" s="679"/>
      <c r="CU28" s="679"/>
      <c r="CV28" s="679"/>
      <c r="CW28" s="679"/>
      <c r="CX28" s="679"/>
      <c r="CY28" s="680"/>
      <c r="CZ28" s="681">
        <v>11</v>
      </c>
      <c r="DA28" s="699"/>
      <c r="DB28" s="699"/>
      <c r="DC28" s="700"/>
      <c r="DD28" s="684">
        <v>965290</v>
      </c>
      <c r="DE28" s="679"/>
      <c r="DF28" s="679"/>
      <c r="DG28" s="679"/>
      <c r="DH28" s="679"/>
      <c r="DI28" s="679"/>
      <c r="DJ28" s="679"/>
      <c r="DK28" s="680"/>
      <c r="DL28" s="684">
        <v>965290</v>
      </c>
      <c r="DM28" s="679"/>
      <c r="DN28" s="679"/>
      <c r="DO28" s="679"/>
      <c r="DP28" s="679"/>
      <c r="DQ28" s="679"/>
      <c r="DR28" s="679"/>
      <c r="DS28" s="679"/>
      <c r="DT28" s="679"/>
      <c r="DU28" s="679"/>
      <c r="DV28" s="680"/>
      <c r="DW28" s="681">
        <v>15.1</v>
      </c>
      <c r="DX28" s="699"/>
      <c r="DY28" s="699"/>
      <c r="DZ28" s="699"/>
      <c r="EA28" s="699"/>
      <c r="EB28" s="699"/>
      <c r="EC28" s="714"/>
    </row>
    <row r="29" spans="2:133" ht="11.25" customHeight="1" x14ac:dyDescent="0.15">
      <c r="B29" s="675" t="s">
        <v>304</v>
      </c>
      <c r="C29" s="676"/>
      <c r="D29" s="676"/>
      <c r="E29" s="676"/>
      <c r="F29" s="676"/>
      <c r="G29" s="676"/>
      <c r="H29" s="676"/>
      <c r="I29" s="676"/>
      <c r="J29" s="676"/>
      <c r="K29" s="676"/>
      <c r="L29" s="676"/>
      <c r="M29" s="676"/>
      <c r="N29" s="676"/>
      <c r="O29" s="676"/>
      <c r="P29" s="676"/>
      <c r="Q29" s="677"/>
      <c r="R29" s="678">
        <v>78999</v>
      </c>
      <c r="S29" s="679"/>
      <c r="T29" s="679"/>
      <c r="U29" s="679"/>
      <c r="V29" s="679"/>
      <c r="W29" s="679"/>
      <c r="X29" s="679"/>
      <c r="Y29" s="680"/>
      <c r="Z29" s="715">
        <v>0.9</v>
      </c>
      <c r="AA29" s="715"/>
      <c r="AB29" s="715"/>
      <c r="AC29" s="715"/>
      <c r="AD29" s="716">
        <v>13525</v>
      </c>
      <c r="AE29" s="716"/>
      <c r="AF29" s="716"/>
      <c r="AG29" s="716"/>
      <c r="AH29" s="716"/>
      <c r="AI29" s="716"/>
      <c r="AJ29" s="716"/>
      <c r="AK29" s="716"/>
      <c r="AL29" s="681">
        <v>0.2</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6" t="s">
        <v>305</v>
      </c>
      <c r="CE29" s="767"/>
      <c r="CF29" s="711" t="s">
        <v>70</v>
      </c>
      <c r="CG29" s="712"/>
      <c r="CH29" s="712"/>
      <c r="CI29" s="712"/>
      <c r="CJ29" s="712"/>
      <c r="CK29" s="712"/>
      <c r="CL29" s="712"/>
      <c r="CM29" s="712"/>
      <c r="CN29" s="712"/>
      <c r="CO29" s="712"/>
      <c r="CP29" s="712"/>
      <c r="CQ29" s="713"/>
      <c r="CR29" s="678">
        <v>965290</v>
      </c>
      <c r="CS29" s="697"/>
      <c r="CT29" s="697"/>
      <c r="CU29" s="697"/>
      <c r="CV29" s="697"/>
      <c r="CW29" s="697"/>
      <c r="CX29" s="697"/>
      <c r="CY29" s="698"/>
      <c r="CZ29" s="681">
        <v>11</v>
      </c>
      <c r="DA29" s="699"/>
      <c r="DB29" s="699"/>
      <c r="DC29" s="700"/>
      <c r="DD29" s="684">
        <v>965290</v>
      </c>
      <c r="DE29" s="697"/>
      <c r="DF29" s="697"/>
      <c r="DG29" s="697"/>
      <c r="DH29" s="697"/>
      <c r="DI29" s="697"/>
      <c r="DJ29" s="697"/>
      <c r="DK29" s="698"/>
      <c r="DL29" s="684">
        <v>965290</v>
      </c>
      <c r="DM29" s="697"/>
      <c r="DN29" s="697"/>
      <c r="DO29" s="697"/>
      <c r="DP29" s="697"/>
      <c r="DQ29" s="697"/>
      <c r="DR29" s="697"/>
      <c r="DS29" s="697"/>
      <c r="DT29" s="697"/>
      <c r="DU29" s="697"/>
      <c r="DV29" s="698"/>
      <c r="DW29" s="681">
        <v>15.1</v>
      </c>
      <c r="DX29" s="699"/>
      <c r="DY29" s="699"/>
      <c r="DZ29" s="699"/>
      <c r="EA29" s="699"/>
      <c r="EB29" s="699"/>
      <c r="EC29" s="714"/>
    </row>
    <row r="30" spans="2:133" ht="11.25" customHeight="1" x14ac:dyDescent="0.15">
      <c r="B30" s="675" t="s">
        <v>306</v>
      </c>
      <c r="C30" s="676"/>
      <c r="D30" s="676"/>
      <c r="E30" s="676"/>
      <c r="F30" s="676"/>
      <c r="G30" s="676"/>
      <c r="H30" s="676"/>
      <c r="I30" s="676"/>
      <c r="J30" s="676"/>
      <c r="K30" s="676"/>
      <c r="L30" s="676"/>
      <c r="M30" s="676"/>
      <c r="N30" s="676"/>
      <c r="O30" s="676"/>
      <c r="P30" s="676"/>
      <c r="Q30" s="677"/>
      <c r="R30" s="678">
        <v>13120</v>
      </c>
      <c r="S30" s="679"/>
      <c r="T30" s="679"/>
      <c r="U30" s="679"/>
      <c r="V30" s="679"/>
      <c r="W30" s="679"/>
      <c r="X30" s="679"/>
      <c r="Y30" s="680"/>
      <c r="Z30" s="715">
        <v>0.1</v>
      </c>
      <c r="AA30" s="715"/>
      <c r="AB30" s="715"/>
      <c r="AC30" s="715"/>
      <c r="AD30" s="716" t="s">
        <v>128</v>
      </c>
      <c r="AE30" s="716"/>
      <c r="AF30" s="716"/>
      <c r="AG30" s="716"/>
      <c r="AH30" s="716"/>
      <c r="AI30" s="716"/>
      <c r="AJ30" s="716"/>
      <c r="AK30" s="716"/>
      <c r="AL30" s="681" t="s">
        <v>234</v>
      </c>
      <c r="AM30" s="682"/>
      <c r="AN30" s="682"/>
      <c r="AO30" s="717"/>
      <c r="AP30" s="739" t="s">
        <v>223</v>
      </c>
      <c r="AQ30" s="740"/>
      <c r="AR30" s="740"/>
      <c r="AS30" s="740"/>
      <c r="AT30" s="740"/>
      <c r="AU30" s="740"/>
      <c r="AV30" s="740"/>
      <c r="AW30" s="740"/>
      <c r="AX30" s="740"/>
      <c r="AY30" s="740"/>
      <c r="AZ30" s="740"/>
      <c r="BA30" s="740"/>
      <c r="BB30" s="740"/>
      <c r="BC30" s="740"/>
      <c r="BD30" s="740"/>
      <c r="BE30" s="740"/>
      <c r="BF30" s="741"/>
      <c r="BG30" s="739" t="s">
        <v>307</v>
      </c>
      <c r="BH30" s="764"/>
      <c r="BI30" s="764"/>
      <c r="BJ30" s="764"/>
      <c r="BK30" s="764"/>
      <c r="BL30" s="764"/>
      <c r="BM30" s="764"/>
      <c r="BN30" s="764"/>
      <c r="BO30" s="764"/>
      <c r="BP30" s="764"/>
      <c r="BQ30" s="765"/>
      <c r="BR30" s="739" t="s">
        <v>308</v>
      </c>
      <c r="BS30" s="764"/>
      <c r="BT30" s="764"/>
      <c r="BU30" s="764"/>
      <c r="BV30" s="764"/>
      <c r="BW30" s="764"/>
      <c r="BX30" s="764"/>
      <c r="BY30" s="764"/>
      <c r="BZ30" s="764"/>
      <c r="CA30" s="764"/>
      <c r="CB30" s="765"/>
      <c r="CD30" s="768"/>
      <c r="CE30" s="769"/>
      <c r="CF30" s="711" t="s">
        <v>309</v>
      </c>
      <c r="CG30" s="712"/>
      <c r="CH30" s="712"/>
      <c r="CI30" s="712"/>
      <c r="CJ30" s="712"/>
      <c r="CK30" s="712"/>
      <c r="CL30" s="712"/>
      <c r="CM30" s="712"/>
      <c r="CN30" s="712"/>
      <c r="CO30" s="712"/>
      <c r="CP30" s="712"/>
      <c r="CQ30" s="713"/>
      <c r="CR30" s="678">
        <v>915208</v>
      </c>
      <c r="CS30" s="679"/>
      <c r="CT30" s="679"/>
      <c r="CU30" s="679"/>
      <c r="CV30" s="679"/>
      <c r="CW30" s="679"/>
      <c r="CX30" s="679"/>
      <c r="CY30" s="680"/>
      <c r="CZ30" s="681">
        <v>10.5</v>
      </c>
      <c r="DA30" s="699"/>
      <c r="DB30" s="699"/>
      <c r="DC30" s="700"/>
      <c r="DD30" s="684">
        <v>915208</v>
      </c>
      <c r="DE30" s="679"/>
      <c r="DF30" s="679"/>
      <c r="DG30" s="679"/>
      <c r="DH30" s="679"/>
      <c r="DI30" s="679"/>
      <c r="DJ30" s="679"/>
      <c r="DK30" s="680"/>
      <c r="DL30" s="684">
        <v>915208</v>
      </c>
      <c r="DM30" s="679"/>
      <c r="DN30" s="679"/>
      <c r="DO30" s="679"/>
      <c r="DP30" s="679"/>
      <c r="DQ30" s="679"/>
      <c r="DR30" s="679"/>
      <c r="DS30" s="679"/>
      <c r="DT30" s="679"/>
      <c r="DU30" s="679"/>
      <c r="DV30" s="680"/>
      <c r="DW30" s="681">
        <v>14.3</v>
      </c>
      <c r="DX30" s="699"/>
      <c r="DY30" s="699"/>
      <c r="DZ30" s="699"/>
      <c r="EA30" s="699"/>
      <c r="EB30" s="699"/>
      <c r="EC30" s="714"/>
    </row>
    <row r="31" spans="2:133" ht="11.25" customHeight="1" x14ac:dyDescent="0.15">
      <c r="B31" s="675" t="s">
        <v>310</v>
      </c>
      <c r="C31" s="676"/>
      <c r="D31" s="676"/>
      <c r="E31" s="676"/>
      <c r="F31" s="676"/>
      <c r="G31" s="676"/>
      <c r="H31" s="676"/>
      <c r="I31" s="676"/>
      <c r="J31" s="676"/>
      <c r="K31" s="676"/>
      <c r="L31" s="676"/>
      <c r="M31" s="676"/>
      <c r="N31" s="676"/>
      <c r="O31" s="676"/>
      <c r="P31" s="676"/>
      <c r="Q31" s="677"/>
      <c r="R31" s="678">
        <v>846774</v>
      </c>
      <c r="S31" s="679"/>
      <c r="T31" s="679"/>
      <c r="U31" s="679"/>
      <c r="V31" s="679"/>
      <c r="W31" s="679"/>
      <c r="X31" s="679"/>
      <c r="Y31" s="680"/>
      <c r="Z31" s="715">
        <v>9.3000000000000007</v>
      </c>
      <c r="AA31" s="715"/>
      <c r="AB31" s="715"/>
      <c r="AC31" s="715"/>
      <c r="AD31" s="716" t="s">
        <v>128</v>
      </c>
      <c r="AE31" s="716"/>
      <c r="AF31" s="716"/>
      <c r="AG31" s="716"/>
      <c r="AH31" s="716"/>
      <c r="AI31" s="716"/>
      <c r="AJ31" s="716"/>
      <c r="AK31" s="716"/>
      <c r="AL31" s="681" t="s">
        <v>234</v>
      </c>
      <c r="AM31" s="682"/>
      <c r="AN31" s="682"/>
      <c r="AO31" s="717"/>
      <c r="AP31" s="752" t="s">
        <v>311</v>
      </c>
      <c r="AQ31" s="753"/>
      <c r="AR31" s="753"/>
      <c r="AS31" s="753"/>
      <c r="AT31" s="758" t="s">
        <v>312</v>
      </c>
      <c r="AU31" s="231"/>
      <c r="AV31" s="231"/>
      <c r="AW31" s="231"/>
      <c r="AX31" s="744" t="s">
        <v>188</v>
      </c>
      <c r="AY31" s="745"/>
      <c r="AZ31" s="745"/>
      <c r="BA31" s="745"/>
      <c r="BB31" s="745"/>
      <c r="BC31" s="745"/>
      <c r="BD31" s="745"/>
      <c r="BE31" s="745"/>
      <c r="BF31" s="746"/>
      <c r="BG31" s="747">
        <v>99</v>
      </c>
      <c r="BH31" s="748"/>
      <c r="BI31" s="748"/>
      <c r="BJ31" s="748"/>
      <c r="BK31" s="748"/>
      <c r="BL31" s="748"/>
      <c r="BM31" s="749">
        <v>97</v>
      </c>
      <c r="BN31" s="748"/>
      <c r="BO31" s="748"/>
      <c r="BP31" s="748"/>
      <c r="BQ31" s="750"/>
      <c r="BR31" s="747">
        <v>99</v>
      </c>
      <c r="BS31" s="748"/>
      <c r="BT31" s="748"/>
      <c r="BU31" s="748"/>
      <c r="BV31" s="748"/>
      <c r="BW31" s="748"/>
      <c r="BX31" s="749">
        <v>96</v>
      </c>
      <c r="BY31" s="748"/>
      <c r="BZ31" s="748"/>
      <c r="CA31" s="748"/>
      <c r="CB31" s="750"/>
      <c r="CD31" s="768"/>
      <c r="CE31" s="769"/>
      <c r="CF31" s="711" t="s">
        <v>313</v>
      </c>
      <c r="CG31" s="712"/>
      <c r="CH31" s="712"/>
      <c r="CI31" s="712"/>
      <c r="CJ31" s="712"/>
      <c r="CK31" s="712"/>
      <c r="CL31" s="712"/>
      <c r="CM31" s="712"/>
      <c r="CN31" s="712"/>
      <c r="CO31" s="712"/>
      <c r="CP31" s="712"/>
      <c r="CQ31" s="713"/>
      <c r="CR31" s="678">
        <v>50082</v>
      </c>
      <c r="CS31" s="697"/>
      <c r="CT31" s="697"/>
      <c r="CU31" s="697"/>
      <c r="CV31" s="697"/>
      <c r="CW31" s="697"/>
      <c r="CX31" s="697"/>
      <c r="CY31" s="698"/>
      <c r="CZ31" s="681">
        <v>0.6</v>
      </c>
      <c r="DA31" s="699"/>
      <c r="DB31" s="699"/>
      <c r="DC31" s="700"/>
      <c r="DD31" s="684">
        <v>50082</v>
      </c>
      <c r="DE31" s="697"/>
      <c r="DF31" s="697"/>
      <c r="DG31" s="697"/>
      <c r="DH31" s="697"/>
      <c r="DI31" s="697"/>
      <c r="DJ31" s="697"/>
      <c r="DK31" s="698"/>
      <c r="DL31" s="684">
        <v>50082</v>
      </c>
      <c r="DM31" s="697"/>
      <c r="DN31" s="697"/>
      <c r="DO31" s="697"/>
      <c r="DP31" s="697"/>
      <c r="DQ31" s="697"/>
      <c r="DR31" s="697"/>
      <c r="DS31" s="697"/>
      <c r="DT31" s="697"/>
      <c r="DU31" s="697"/>
      <c r="DV31" s="698"/>
      <c r="DW31" s="681">
        <v>0.8</v>
      </c>
      <c r="DX31" s="699"/>
      <c r="DY31" s="699"/>
      <c r="DZ31" s="699"/>
      <c r="EA31" s="699"/>
      <c r="EB31" s="699"/>
      <c r="EC31" s="714"/>
    </row>
    <row r="32" spans="2:133" ht="11.25" customHeight="1" x14ac:dyDescent="0.15">
      <c r="B32" s="761" t="s">
        <v>314</v>
      </c>
      <c r="C32" s="762"/>
      <c r="D32" s="762"/>
      <c r="E32" s="762"/>
      <c r="F32" s="762"/>
      <c r="G32" s="762"/>
      <c r="H32" s="762"/>
      <c r="I32" s="762"/>
      <c r="J32" s="762"/>
      <c r="K32" s="762"/>
      <c r="L32" s="762"/>
      <c r="M32" s="762"/>
      <c r="N32" s="762"/>
      <c r="O32" s="762"/>
      <c r="P32" s="762"/>
      <c r="Q32" s="763"/>
      <c r="R32" s="678" t="s">
        <v>234</v>
      </c>
      <c r="S32" s="679"/>
      <c r="T32" s="679"/>
      <c r="U32" s="679"/>
      <c r="V32" s="679"/>
      <c r="W32" s="679"/>
      <c r="X32" s="679"/>
      <c r="Y32" s="680"/>
      <c r="Z32" s="715" t="s">
        <v>128</v>
      </c>
      <c r="AA32" s="715"/>
      <c r="AB32" s="715"/>
      <c r="AC32" s="715"/>
      <c r="AD32" s="716" t="s">
        <v>234</v>
      </c>
      <c r="AE32" s="716"/>
      <c r="AF32" s="716"/>
      <c r="AG32" s="716"/>
      <c r="AH32" s="716"/>
      <c r="AI32" s="716"/>
      <c r="AJ32" s="716"/>
      <c r="AK32" s="716"/>
      <c r="AL32" s="681" t="s">
        <v>234</v>
      </c>
      <c r="AM32" s="682"/>
      <c r="AN32" s="682"/>
      <c r="AO32" s="717"/>
      <c r="AP32" s="754"/>
      <c r="AQ32" s="755"/>
      <c r="AR32" s="755"/>
      <c r="AS32" s="755"/>
      <c r="AT32" s="759"/>
      <c r="AU32" s="230" t="s">
        <v>315</v>
      </c>
      <c r="AV32" s="230"/>
      <c r="AW32" s="230"/>
      <c r="AX32" s="675" t="s">
        <v>316</v>
      </c>
      <c r="AY32" s="676"/>
      <c r="AZ32" s="676"/>
      <c r="BA32" s="676"/>
      <c r="BB32" s="676"/>
      <c r="BC32" s="676"/>
      <c r="BD32" s="676"/>
      <c r="BE32" s="676"/>
      <c r="BF32" s="677"/>
      <c r="BG32" s="751">
        <v>99.1</v>
      </c>
      <c r="BH32" s="697"/>
      <c r="BI32" s="697"/>
      <c r="BJ32" s="697"/>
      <c r="BK32" s="697"/>
      <c r="BL32" s="697"/>
      <c r="BM32" s="682">
        <v>97.7</v>
      </c>
      <c r="BN32" s="743"/>
      <c r="BO32" s="743"/>
      <c r="BP32" s="743"/>
      <c r="BQ32" s="721"/>
      <c r="BR32" s="751">
        <v>99.1</v>
      </c>
      <c r="BS32" s="697"/>
      <c r="BT32" s="697"/>
      <c r="BU32" s="697"/>
      <c r="BV32" s="697"/>
      <c r="BW32" s="697"/>
      <c r="BX32" s="682">
        <v>96.9</v>
      </c>
      <c r="BY32" s="743"/>
      <c r="BZ32" s="743"/>
      <c r="CA32" s="743"/>
      <c r="CB32" s="721"/>
      <c r="CD32" s="770"/>
      <c r="CE32" s="771"/>
      <c r="CF32" s="711" t="s">
        <v>317</v>
      </c>
      <c r="CG32" s="712"/>
      <c r="CH32" s="712"/>
      <c r="CI32" s="712"/>
      <c r="CJ32" s="712"/>
      <c r="CK32" s="712"/>
      <c r="CL32" s="712"/>
      <c r="CM32" s="712"/>
      <c r="CN32" s="712"/>
      <c r="CO32" s="712"/>
      <c r="CP32" s="712"/>
      <c r="CQ32" s="713"/>
      <c r="CR32" s="678" t="s">
        <v>128</v>
      </c>
      <c r="CS32" s="679"/>
      <c r="CT32" s="679"/>
      <c r="CU32" s="679"/>
      <c r="CV32" s="679"/>
      <c r="CW32" s="679"/>
      <c r="CX32" s="679"/>
      <c r="CY32" s="680"/>
      <c r="CZ32" s="681" t="s">
        <v>234</v>
      </c>
      <c r="DA32" s="699"/>
      <c r="DB32" s="699"/>
      <c r="DC32" s="700"/>
      <c r="DD32" s="684" t="s">
        <v>128</v>
      </c>
      <c r="DE32" s="679"/>
      <c r="DF32" s="679"/>
      <c r="DG32" s="679"/>
      <c r="DH32" s="679"/>
      <c r="DI32" s="679"/>
      <c r="DJ32" s="679"/>
      <c r="DK32" s="680"/>
      <c r="DL32" s="684" t="s">
        <v>128</v>
      </c>
      <c r="DM32" s="679"/>
      <c r="DN32" s="679"/>
      <c r="DO32" s="679"/>
      <c r="DP32" s="679"/>
      <c r="DQ32" s="679"/>
      <c r="DR32" s="679"/>
      <c r="DS32" s="679"/>
      <c r="DT32" s="679"/>
      <c r="DU32" s="679"/>
      <c r="DV32" s="680"/>
      <c r="DW32" s="681" t="s">
        <v>128</v>
      </c>
      <c r="DX32" s="699"/>
      <c r="DY32" s="699"/>
      <c r="DZ32" s="699"/>
      <c r="EA32" s="699"/>
      <c r="EB32" s="699"/>
      <c r="EC32" s="714"/>
    </row>
    <row r="33" spans="2:133" ht="11.25" customHeight="1" x14ac:dyDescent="0.15">
      <c r="B33" s="675" t="s">
        <v>318</v>
      </c>
      <c r="C33" s="676"/>
      <c r="D33" s="676"/>
      <c r="E33" s="676"/>
      <c r="F33" s="676"/>
      <c r="G33" s="676"/>
      <c r="H33" s="676"/>
      <c r="I33" s="676"/>
      <c r="J33" s="676"/>
      <c r="K33" s="676"/>
      <c r="L33" s="676"/>
      <c r="M33" s="676"/>
      <c r="N33" s="676"/>
      <c r="O33" s="676"/>
      <c r="P33" s="676"/>
      <c r="Q33" s="677"/>
      <c r="R33" s="678">
        <v>698127</v>
      </c>
      <c r="S33" s="679"/>
      <c r="T33" s="679"/>
      <c r="U33" s="679"/>
      <c r="V33" s="679"/>
      <c r="W33" s="679"/>
      <c r="X33" s="679"/>
      <c r="Y33" s="680"/>
      <c r="Z33" s="715">
        <v>7.7</v>
      </c>
      <c r="AA33" s="715"/>
      <c r="AB33" s="715"/>
      <c r="AC33" s="715"/>
      <c r="AD33" s="716" t="s">
        <v>128</v>
      </c>
      <c r="AE33" s="716"/>
      <c r="AF33" s="716"/>
      <c r="AG33" s="716"/>
      <c r="AH33" s="716"/>
      <c r="AI33" s="716"/>
      <c r="AJ33" s="716"/>
      <c r="AK33" s="716"/>
      <c r="AL33" s="681" t="s">
        <v>128</v>
      </c>
      <c r="AM33" s="682"/>
      <c r="AN33" s="682"/>
      <c r="AO33" s="717"/>
      <c r="AP33" s="756"/>
      <c r="AQ33" s="757"/>
      <c r="AR33" s="757"/>
      <c r="AS33" s="757"/>
      <c r="AT33" s="760"/>
      <c r="AU33" s="232"/>
      <c r="AV33" s="232"/>
      <c r="AW33" s="232"/>
      <c r="AX33" s="659" t="s">
        <v>319</v>
      </c>
      <c r="AY33" s="660"/>
      <c r="AZ33" s="660"/>
      <c r="BA33" s="660"/>
      <c r="BB33" s="660"/>
      <c r="BC33" s="660"/>
      <c r="BD33" s="660"/>
      <c r="BE33" s="660"/>
      <c r="BF33" s="661"/>
      <c r="BG33" s="742">
        <v>98.8</v>
      </c>
      <c r="BH33" s="663"/>
      <c r="BI33" s="663"/>
      <c r="BJ33" s="663"/>
      <c r="BK33" s="663"/>
      <c r="BL33" s="663"/>
      <c r="BM33" s="706">
        <v>96.3</v>
      </c>
      <c r="BN33" s="663"/>
      <c r="BO33" s="663"/>
      <c r="BP33" s="663"/>
      <c r="BQ33" s="727"/>
      <c r="BR33" s="742">
        <v>98.9</v>
      </c>
      <c r="BS33" s="663"/>
      <c r="BT33" s="663"/>
      <c r="BU33" s="663"/>
      <c r="BV33" s="663"/>
      <c r="BW33" s="663"/>
      <c r="BX33" s="706">
        <v>95.1</v>
      </c>
      <c r="BY33" s="663"/>
      <c r="BZ33" s="663"/>
      <c r="CA33" s="663"/>
      <c r="CB33" s="727"/>
      <c r="CD33" s="711" t="s">
        <v>320</v>
      </c>
      <c r="CE33" s="712"/>
      <c r="CF33" s="712"/>
      <c r="CG33" s="712"/>
      <c r="CH33" s="712"/>
      <c r="CI33" s="712"/>
      <c r="CJ33" s="712"/>
      <c r="CK33" s="712"/>
      <c r="CL33" s="712"/>
      <c r="CM33" s="712"/>
      <c r="CN33" s="712"/>
      <c r="CO33" s="712"/>
      <c r="CP33" s="712"/>
      <c r="CQ33" s="713"/>
      <c r="CR33" s="678">
        <v>3998496</v>
      </c>
      <c r="CS33" s="697"/>
      <c r="CT33" s="697"/>
      <c r="CU33" s="697"/>
      <c r="CV33" s="697"/>
      <c r="CW33" s="697"/>
      <c r="CX33" s="697"/>
      <c r="CY33" s="698"/>
      <c r="CZ33" s="681">
        <v>45.7</v>
      </c>
      <c r="DA33" s="699"/>
      <c r="DB33" s="699"/>
      <c r="DC33" s="700"/>
      <c r="DD33" s="684">
        <v>3432038</v>
      </c>
      <c r="DE33" s="697"/>
      <c r="DF33" s="697"/>
      <c r="DG33" s="697"/>
      <c r="DH33" s="697"/>
      <c r="DI33" s="697"/>
      <c r="DJ33" s="697"/>
      <c r="DK33" s="698"/>
      <c r="DL33" s="684">
        <v>2712885</v>
      </c>
      <c r="DM33" s="697"/>
      <c r="DN33" s="697"/>
      <c r="DO33" s="697"/>
      <c r="DP33" s="697"/>
      <c r="DQ33" s="697"/>
      <c r="DR33" s="697"/>
      <c r="DS33" s="697"/>
      <c r="DT33" s="697"/>
      <c r="DU33" s="697"/>
      <c r="DV33" s="698"/>
      <c r="DW33" s="681">
        <v>42.5</v>
      </c>
      <c r="DX33" s="699"/>
      <c r="DY33" s="699"/>
      <c r="DZ33" s="699"/>
      <c r="EA33" s="699"/>
      <c r="EB33" s="699"/>
      <c r="EC33" s="714"/>
    </row>
    <row r="34" spans="2:133" ht="11.25" customHeight="1" x14ac:dyDescent="0.15">
      <c r="B34" s="675" t="s">
        <v>321</v>
      </c>
      <c r="C34" s="676"/>
      <c r="D34" s="676"/>
      <c r="E34" s="676"/>
      <c r="F34" s="676"/>
      <c r="G34" s="676"/>
      <c r="H34" s="676"/>
      <c r="I34" s="676"/>
      <c r="J34" s="676"/>
      <c r="K34" s="676"/>
      <c r="L34" s="676"/>
      <c r="M34" s="676"/>
      <c r="N34" s="676"/>
      <c r="O34" s="676"/>
      <c r="P34" s="676"/>
      <c r="Q34" s="677"/>
      <c r="R34" s="678">
        <v>33464</v>
      </c>
      <c r="S34" s="679"/>
      <c r="T34" s="679"/>
      <c r="U34" s="679"/>
      <c r="V34" s="679"/>
      <c r="W34" s="679"/>
      <c r="X34" s="679"/>
      <c r="Y34" s="680"/>
      <c r="Z34" s="715">
        <v>0.4</v>
      </c>
      <c r="AA34" s="715"/>
      <c r="AB34" s="715"/>
      <c r="AC34" s="715"/>
      <c r="AD34" s="716">
        <v>29586</v>
      </c>
      <c r="AE34" s="716"/>
      <c r="AF34" s="716"/>
      <c r="AG34" s="716"/>
      <c r="AH34" s="716"/>
      <c r="AI34" s="716"/>
      <c r="AJ34" s="716"/>
      <c r="AK34" s="716"/>
      <c r="AL34" s="681">
        <v>0.5</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322</v>
      </c>
      <c r="CE34" s="712"/>
      <c r="CF34" s="712"/>
      <c r="CG34" s="712"/>
      <c r="CH34" s="712"/>
      <c r="CI34" s="712"/>
      <c r="CJ34" s="712"/>
      <c r="CK34" s="712"/>
      <c r="CL34" s="712"/>
      <c r="CM34" s="712"/>
      <c r="CN34" s="712"/>
      <c r="CO34" s="712"/>
      <c r="CP34" s="712"/>
      <c r="CQ34" s="713"/>
      <c r="CR34" s="678">
        <v>1316762</v>
      </c>
      <c r="CS34" s="679"/>
      <c r="CT34" s="679"/>
      <c r="CU34" s="679"/>
      <c r="CV34" s="679"/>
      <c r="CW34" s="679"/>
      <c r="CX34" s="679"/>
      <c r="CY34" s="680"/>
      <c r="CZ34" s="681">
        <v>15</v>
      </c>
      <c r="DA34" s="699"/>
      <c r="DB34" s="699"/>
      <c r="DC34" s="700"/>
      <c r="DD34" s="684">
        <v>1056047</v>
      </c>
      <c r="DE34" s="679"/>
      <c r="DF34" s="679"/>
      <c r="DG34" s="679"/>
      <c r="DH34" s="679"/>
      <c r="DI34" s="679"/>
      <c r="DJ34" s="679"/>
      <c r="DK34" s="680"/>
      <c r="DL34" s="684">
        <v>800606</v>
      </c>
      <c r="DM34" s="679"/>
      <c r="DN34" s="679"/>
      <c r="DO34" s="679"/>
      <c r="DP34" s="679"/>
      <c r="DQ34" s="679"/>
      <c r="DR34" s="679"/>
      <c r="DS34" s="679"/>
      <c r="DT34" s="679"/>
      <c r="DU34" s="679"/>
      <c r="DV34" s="680"/>
      <c r="DW34" s="681">
        <v>12.5</v>
      </c>
      <c r="DX34" s="699"/>
      <c r="DY34" s="699"/>
      <c r="DZ34" s="699"/>
      <c r="EA34" s="699"/>
      <c r="EB34" s="699"/>
      <c r="EC34" s="714"/>
    </row>
    <row r="35" spans="2:133" ht="11.25" customHeight="1" x14ac:dyDescent="0.15">
      <c r="B35" s="675" t="s">
        <v>323</v>
      </c>
      <c r="C35" s="676"/>
      <c r="D35" s="676"/>
      <c r="E35" s="676"/>
      <c r="F35" s="676"/>
      <c r="G35" s="676"/>
      <c r="H35" s="676"/>
      <c r="I35" s="676"/>
      <c r="J35" s="676"/>
      <c r="K35" s="676"/>
      <c r="L35" s="676"/>
      <c r="M35" s="676"/>
      <c r="N35" s="676"/>
      <c r="O35" s="676"/>
      <c r="P35" s="676"/>
      <c r="Q35" s="677"/>
      <c r="R35" s="678">
        <v>7631</v>
      </c>
      <c r="S35" s="679"/>
      <c r="T35" s="679"/>
      <c r="U35" s="679"/>
      <c r="V35" s="679"/>
      <c r="W35" s="679"/>
      <c r="X35" s="679"/>
      <c r="Y35" s="680"/>
      <c r="Z35" s="715">
        <v>0.1</v>
      </c>
      <c r="AA35" s="715"/>
      <c r="AB35" s="715"/>
      <c r="AC35" s="715"/>
      <c r="AD35" s="716" t="s">
        <v>128</v>
      </c>
      <c r="AE35" s="716"/>
      <c r="AF35" s="716"/>
      <c r="AG35" s="716"/>
      <c r="AH35" s="716"/>
      <c r="AI35" s="716"/>
      <c r="AJ35" s="716"/>
      <c r="AK35" s="716"/>
      <c r="AL35" s="681" t="s">
        <v>234</v>
      </c>
      <c r="AM35" s="682"/>
      <c r="AN35" s="682"/>
      <c r="AO35" s="717"/>
      <c r="AP35" s="235"/>
      <c r="AQ35" s="739" t="s">
        <v>324</v>
      </c>
      <c r="AR35" s="740"/>
      <c r="AS35" s="740"/>
      <c r="AT35" s="740"/>
      <c r="AU35" s="740"/>
      <c r="AV35" s="740"/>
      <c r="AW35" s="740"/>
      <c r="AX35" s="740"/>
      <c r="AY35" s="740"/>
      <c r="AZ35" s="740"/>
      <c r="BA35" s="740"/>
      <c r="BB35" s="740"/>
      <c r="BC35" s="740"/>
      <c r="BD35" s="740"/>
      <c r="BE35" s="740"/>
      <c r="BF35" s="741"/>
      <c r="BG35" s="739" t="s">
        <v>325</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326</v>
      </c>
      <c r="CE35" s="712"/>
      <c r="CF35" s="712"/>
      <c r="CG35" s="712"/>
      <c r="CH35" s="712"/>
      <c r="CI35" s="712"/>
      <c r="CJ35" s="712"/>
      <c r="CK35" s="712"/>
      <c r="CL35" s="712"/>
      <c r="CM35" s="712"/>
      <c r="CN35" s="712"/>
      <c r="CO35" s="712"/>
      <c r="CP35" s="712"/>
      <c r="CQ35" s="713"/>
      <c r="CR35" s="678">
        <v>50127</v>
      </c>
      <c r="CS35" s="697"/>
      <c r="CT35" s="697"/>
      <c r="CU35" s="697"/>
      <c r="CV35" s="697"/>
      <c r="CW35" s="697"/>
      <c r="CX35" s="697"/>
      <c r="CY35" s="698"/>
      <c r="CZ35" s="681">
        <v>0.6</v>
      </c>
      <c r="DA35" s="699"/>
      <c r="DB35" s="699"/>
      <c r="DC35" s="700"/>
      <c r="DD35" s="684">
        <v>49148</v>
      </c>
      <c r="DE35" s="697"/>
      <c r="DF35" s="697"/>
      <c r="DG35" s="697"/>
      <c r="DH35" s="697"/>
      <c r="DI35" s="697"/>
      <c r="DJ35" s="697"/>
      <c r="DK35" s="698"/>
      <c r="DL35" s="684">
        <v>49148</v>
      </c>
      <c r="DM35" s="697"/>
      <c r="DN35" s="697"/>
      <c r="DO35" s="697"/>
      <c r="DP35" s="697"/>
      <c r="DQ35" s="697"/>
      <c r="DR35" s="697"/>
      <c r="DS35" s="697"/>
      <c r="DT35" s="697"/>
      <c r="DU35" s="697"/>
      <c r="DV35" s="698"/>
      <c r="DW35" s="681">
        <v>0.8</v>
      </c>
      <c r="DX35" s="699"/>
      <c r="DY35" s="699"/>
      <c r="DZ35" s="699"/>
      <c r="EA35" s="699"/>
      <c r="EB35" s="699"/>
      <c r="EC35" s="714"/>
    </row>
    <row r="36" spans="2:133" ht="11.25" customHeight="1" x14ac:dyDescent="0.15">
      <c r="B36" s="675" t="s">
        <v>327</v>
      </c>
      <c r="C36" s="676"/>
      <c r="D36" s="676"/>
      <c r="E36" s="676"/>
      <c r="F36" s="676"/>
      <c r="G36" s="676"/>
      <c r="H36" s="676"/>
      <c r="I36" s="676"/>
      <c r="J36" s="676"/>
      <c r="K36" s="676"/>
      <c r="L36" s="676"/>
      <c r="M36" s="676"/>
      <c r="N36" s="676"/>
      <c r="O36" s="676"/>
      <c r="P36" s="676"/>
      <c r="Q36" s="677"/>
      <c r="R36" s="678">
        <v>278313</v>
      </c>
      <c r="S36" s="679"/>
      <c r="T36" s="679"/>
      <c r="U36" s="679"/>
      <c r="V36" s="679"/>
      <c r="W36" s="679"/>
      <c r="X36" s="679"/>
      <c r="Y36" s="680"/>
      <c r="Z36" s="715">
        <v>3.1</v>
      </c>
      <c r="AA36" s="715"/>
      <c r="AB36" s="715"/>
      <c r="AC36" s="715"/>
      <c r="AD36" s="716" t="s">
        <v>234</v>
      </c>
      <c r="AE36" s="716"/>
      <c r="AF36" s="716"/>
      <c r="AG36" s="716"/>
      <c r="AH36" s="716"/>
      <c r="AI36" s="716"/>
      <c r="AJ36" s="716"/>
      <c r="AK36" s="716"/>
      <c r="AL36" s="681" t="s">
        <v>234</v>
      </c>
      <c r="AM36" s="682"/>
      <c r="AN36" s="682"/>
      <c r="AO36" s="717"/>
      <c r="AP36" s="235"/>
      <c r="AQ36" s="730" t="s">
        <v>328</v>
      </c>
      <c r="AR36" s="731"/>
      <c r="AS36" s="731"/>
      <c r="AT36" s="731"/>
      <c r="AU36" s="731"/>
      <c r="AV36" s="731"/>
      <c r="AW36" s="731"/>
      <c r="AX36" s="731"/>
      <c r="AY36" s="732"/>
      <c r="AZ36" s="733">
        <v>1354449</v>
      </c>
      <c r="BA36" s="734"/>
      <c r="BB36" s="734"/>
      <c r="BC36" s="734"/>
      <c r="BD36" s="734"/>
      <c r="BE36" s="734"/>
      <c r="BF36" s="735"/>
      <c r="BG36" s="736" t="s">
        <v>329</v>
      </c>
      <c r="BH36" s="737"/>
      <c r="BI36" s="737"/>
      <c r="BJ36" s="737"/>
      <c r="BK36" s="737"/>
      <c r="BL36" s="737"/>
      <c r="BM36" s="737"/>
      <c r="BN36" s="737"/>
      <c r="BO36" s="737"/>
      <c r="BP36" s="737"/>
      <c r="BQ36" s="737"/>
      <c r="BR36" s="737"/>
      <c r="BS36" s="737"/>
      <c r="BT36" s="737"/>
      <c r="BU36" s="738"/>
      <c r="BV36" s="733">
        <v>51515</v>
      </c>
      <c r="BW36" s="734"/>
      <c r="BX36" s="734"/>
      <c r="BY36" s="734"/>
      <c r="BZ36" s="734"/>
      <c r="CA36" s="734"/>
      <c r="CB36" s="735"/>
      <c r="CD36" s="711" t="s">
        <v>330</v>
      </c>
      <c r="CE36" s="712"/>
      <c r="CF36" s="712"/>
      <c r="CG36" s="712"/>
      <c r="CH36" s="712"/>
      <c r="CI36" s="712"/>
      <c r="CJ36" s="712"/>
      <c r="CK36" s="712"/>
      <c r="CL36" s="712"/>
      <c r="CM36" s="712"/>
      <c r="CN36" s="712"/>
      <c r="CO36" s="712"/>
      <c r="CP36" s="712"/>
      <c r="CQ36" s="713"/>
      <c r="CR36" s="678">
        <v>1272174</v>
      </c>
      <c r="CS36" s="679"/>
      <c r="CT36" s="679"/>
      <c r="CU36" s="679"/>
      <c r="CV36" s="679"/>
      <c r="CW36" s="679"/>
      <c r="CX36" s="679"/>
      <c r="CY36" s="680"/>
      <c r="CZ36" s="681">
        <v>14.5</v>
      </c>
      <c r="DA36" s="699"/>
      <c r="DB36" s="699"/>
      <c r="DC36" s="700"/>
      <c r="DD36" s="684">
        <v>1151496</v>
      </c>
      <c r="DE36" s="679"/>
      <c r="DF36" s="679"/>
      <c r="DG36" s="679"/>
      <c r="DH36" s="679"/>
      <c r="DI36" s="679"/>
      <c r="DJ36" s="679"/>
      <c r="DK36" s="680"/>
      <c r="DL36" s="684">
        <v>791679</v>
      </c>
      <c r="DM36" s="679"/>
      <c r="DN36" s="679"/>
      <c r="DO36" s="679"/>
      <c r="DP36" s="679"/>
      <c r="DQ36" s="679"/>
      <c r="DR36" s="679"/>
      <c r="DS36" s="679"/>
      <c r="DT36" s="679"/>
      <c r="DU36" s="679"/>
      <c r="DV36" s="680"/>
      <c r="DW36" s="681">
        <v>12.4</v>
      </c>
      <c r="DX36" s="699"/>
      <c r="DY36" s="699"/>
      <c r="DZ36" s="699"/>
      <c r="EA36" s="699"/>
      <c r="EB36" s="699"/>
      <c r="EC36" s="714"/>
    </row>
    <row r="37" spans="2:133" ht="11.25" customHeight="1" x14ac:dyDescent="0.15">
      <c r="B37" s="675" t="s">
        <v>331</v>
      </c>
      <c r="C37" s="676"/>
      <c r="D37" s="676"/>
      <c r="E37" s="676"/>
      <c r="F37" s="676"/>
      <c r="G37" s="676"/>
      <c r="H37" s="676"/>
      <c r="I37" s="676"/>
      <c r="J37" s="676"/>
      <c r="K37" s="676"/>
      <c r="L37" s="676"/>
      <c r="M37" s="676"/>
      <c r="N37" s="676"/>
      <c r="O37" s="676"/>
      <c r="P37" s="676"/>
      <c r="Q37" s="677"/>
      <c r="R37" s="678">
        <v>71301</v>
      </c>
      <c r="S37" s="679"/>
      <c r="T37" s="679"/>
      <c r="U37" s="679"/>
      <c r="V37" s="679"/>
      <c r="W37" s="679"/>
      <c r="X37" s="679"/>
      <c r="Y37" s="680"/>
      <c r="Z37" s="715">
        <v>0.8</v>
      </c>
      <c r="AA37" s="715"/>
      <c r="AB37" s="715"/>
      <c r="AC37" s="715"/>
      <c r="AD37" s="716" t="s">
        <v>234</v>
      </c>
      <c r="AE37" s="716"/>
      <c r="AF37" s="716"/>
      <c r="AG37" s="716"/>
      <c r="AH37" s="716"/>
      <c r="AI37" s="716"/>
      <c r="AJ37" s="716"/>
      <c r="AK37" s="716"/>
      <c r="AL37" s="681" t="s">
        <v>234</v>
      </c>
      <c r="AM37" s="682"/>
      <c r="AN37" s="682"/>
      <c r="AO37" s="717"/>
      <c r="AQ37" s="718" t="s">
        <v>332</v>
      </c>
      <c r="AR37" s="719"/>
      <c r="AS37" s="719"/>
      <c r="AT37" s="719"/>
      <c r="AU37" s="719"/>
      <c r="AV37" s="719"/>
      <c r="AW37" s="719"/>
      <c r="AX37" s="719"/>
      <c r="AY37" s="720"/>
      <c r="AZ37" s="678">
        <v>242077</v>
      </c>
      <c r="BA37" s="679"/>
      <c r="BB37" s="679"/>
      <c r="BC37" s="679"/>
      <c r="BD37" s="697"/>
      <c r="BE37" s="697"/>
      <c r="BF37" s="721"/>
      <c r="BG37" s="711" t="s">
        <v>333</v>
      </c>
      <c r="BH37" s="712"/>
      <c r="BI37" s="712"/>
      <c r="BJ37" s="712"/>
      <c r="BK37" s="712"/>
      <c r="BL37" s="712"/>
      <c r="BM37" s="712"/>
      <c r="BN37" s="712"/>
      <c r="BO37" s="712"/>
      <c r="BP37" s="712"/>
      <c r="BQ37" s="712"/>
      <c r="BR37" s="712"/>
      <c r="BS37" s="712"/>
      <c r="BT37" s="712"/>
      <c r="BU37" s="713"/>
      <c r="BV37" s="678">
        <v>37164</v>
      </c>
      <c r="BW37" s="679"/>
      <c r="BX37" s="679"/>
      <c r="BY37" s="679"/>
      <c r="BZ37" s="679"/>
      <c r="CA37" s="679"/>
      <c r="CB37" s="722"/>
      <c r="CD37" s="711" t="s">
        <v>334</v>
      </c>
      <c r="CE37" s="712"/>
      <c r="CF37" s="712"/>
      <c r="CG37" s="712"/>
      <c r="CH37" s="712"/>
      <c r="CI37" s="712"/>
      <c r="CJ37" s="712"/>
      <c r="CK37" s="712"/>
      <c r="CL37" s="712"/>
      <c r="CM37" s="712"/>
      <c r="CN37" s="712"/>
      <c r="CO37" s="712"/>
      <c r="CP37" s="712"/>
      <c r="CQ37" s="713"/>
      <c r="CR37" s="678">
        <v>862221</v>
      </c>
      <c r="CS37" s="697"/>
      <c r="CT37" s="697"/>
      <c r="CU37" s="697"/>
      <c r="CV37" s="697"/>
      <c r="CW37" s="697"/>
      <c r="CX37" s="697"/>
      <c r="CY37" s="698"/>
      <c r="CZ37" s="681">
        <v>9.9</v>
      </c>
      <c r="DA37" s="699"/>
      <c r="DB37" s="699"/>
      <c r="DC37" s="700"/>
      <c r="DD37" s="684">
        <v>862221</v>
      </c>
      <c r="DE37" s="697"/>
      <c r="DF37" s="697"/>
      <c r="DG37" s="697"/>
      <c r="DH37" s="697"/>
      <c r="DI37" s="697"/>
      <c r="DJ37" s="697"/>
      <c r="DK37" s="698"/>
      <c r="DL37" s="684">
        <v>696024</v>
      </c>
      <c r="DM37" s="697"/>
      <c r="DN37" s="697"/>
      <c r="DO37" s="697"/>
      <c r="DP37" s="697"/>
      <c r="DQ37" s="697"/>
      <c r="DR37" s="697"/>
      <c r="DS37" s="697"/>
      <c r="DT37" s="697"/>
      <c r="DU37" s="697"/>
      <c r="DV37" s="698"/>
      <c r="DW37" s="681">
        <v>10.9</v>
      </c>
      <c r="DX37" s="699"/>
      <c r="DY37" s="699"/>
      <c r="DZ37" s="699"/>
      <c r="EA37" s="699"/>
      <c r="EB37" s="699"/>
      <c r="EC37" s="714"/>
    </row>
    <row r="38" spans="2:133" ht="11.25" customHeight="1" x14ac:dyDescent="0.15">
      <c r="B38" s="675" t="s">
        <v>335</v>
      </c>
      <c r="C38" s="676"/>
      <c r="D38" s="676"/>
      <c r="E38" s="676"/>
      <c r="F38" s="676"/>
      <c r="G38" s="676"/>
      <c r="H38" s="676"/>
      <c r="I38" s="676"/>
      <c r="J38" s="676"/>
      <c r="K38" s="676"/>
      <c r="L38" s="676"/>
      <c r="M38" s="676"/>
      <c r="N38" s="676"/>
      <c r="O38" s="676"/>
      <c r="P38" s="676"/>
      <c r="Q38" s="677"/>
      <c r="R38" s="678">
        <v>201158</v>
      </c>
      <c r="S38" s="679"/>
      <c r="T38" s="679"/>
      <c r="U38" s="679"/>
      <c r="V38" s="679"/>
      <c r="W38" s="679"/>
      <c r="X38" s="679"/>
      <c r="Y38" s="680"/>
      <c r="Z38" s="715">
        <v>2.2000000000000002</v>
      </c>
      <c r="AA38" s="715"/>
      <c r="AB38" s="715"/>
      <c r="AC38" s="715"/>
      <c r="AD38" s="716">
        <v>506</v>
      </c>
      <c r="AE38" s="716"/>
      <c r="AF38" s="716"/>
      <c r="AG38" s="716"/>
      <c r="AH38" s="716"/>
      <c r="AI38" s="716"/>
      <c r="AJ38" s="716"/>
      <c r="AK38" s="716"/>
      <c r="AL38" s="681">
        <v>0</v>
      </c>
      <c r="AM38" s="682"/>
      <c r="AN38" s="682"/>
      <c r="AO38" s="717"/>
      <c r="AQ38" s="718" t="s">
        <v>336</v>
      </c>
      <c r="AR38" s="719"/>
      <c r="AS38" s="719"/>
      <c r="AT38" s="719"/>
      <c r="AU38" s="719"/>
      <c r="AV38" s="719"/>
      <c r="AW38" s="719"/>
      <c r="AX38" s="719"/>
      <c r="AY38" s="720"/>
      <c r="AZ38" s="678">
        <v>4716</v>
      </c>
      <c r="BA38" s="679"/>
      <c r="BB38" s="679"/>
      <c r="BC38" s="679"/>
      <c r="BD38" s="697"/>
      <c r="BE38" s="697"/>
      <c r="BF38" s="721"/>
      <c r="BG38" s="711" t="s">
        <v>337</v>
      </c>
      <c r="BH38" s="712"/>
      <c r="BI38" s="712"/>
      <c r="BJ38" s="712"/>
      <c r="BK38" s="712"/>
      <c r="BL38" s="712"/>
      <c r="BM38" s="712"/>
      <c r="BN38" s="712"/>
      <c r="BO38" s="712"/>
      <c r="BP38" s="712"/>
      <c r="BQ38" s="712"/>
      <c r="BR38" s="712"/>
      <c r="BS38" s="712"/>
      <c r="BT38" s="712"/>
      <c r="BU38" s="713"/>
      <c r="BV38" s="678">
        <v>4951</v>
      </c>
      <c r="BW38" s="679"/>
      <c r="BX38" s="679"/>
      <c r="BY38" s="679"/>
      <c r="BZ38" s="679"/>
      <c r="CA38" s="679"/>
      <c r="CB38" s="722"/>
      <c r="CD38" s="711" t="s">
        <v>338</v>
      </c>
      <c r="CE38" s="712"/>
      <c r="CF38" s="712"/>
      <c r="CG38" s="712"/>
      <c r="CH38" s="712"/>
      <c r="CI38" s="712"/>
      <c r="CJ38" s="712"/>
      <c r="CK38" s="712"/>
      <c r="CL38" s="712"/>
      <c r="CM38" s="712"/>
      <c r="CN38" s="712"/>
      <c r="CO38" s="712"/>
      <c r="CP38" s="712"/>
      <c r="CQ38" s="713"/>
      <c r="CR38" s="678">
        <v>1349733</v>
      </c>
      <c r="CS38" s="679"/>
      <c r="CT38" s="679"/>
      <c r="CU38" s="679"/>
      <c r="CV38" s="679"/>
      <c r="CW38" s="679"/>
      <c r="CX38" s="679"/>
      <c r="CY38" s="680"/>
      <c r="CZ38" s="681">
        <v>15.4</v>
      </c>
      <c r="DA38" s="699"/>
      <c r="DB38" s="699"/>
      <c r="DC38" s="700"/>
      <c r="DD38" s="684">
        <v>1171450</v>
      </c>
      <c r="DE38" s="679"/>
      <c r="DF38" s="679"/>
      <c r="DG38" s="679"/>
      <c r="DH38" s="679"/>
      <c r="DI38" s="679"/>
      <c r="DJ38" s="679"/>
      <c r="DK38" s="680"/>
      <c r="DL38" s="684">
        <v>1071452</v>
      </c>
      <c r="DM38" s="679"/>
      <c r="DN38" s="679"/>
      <c r="DO38" s="679"/>
      <c r="DP38" s="679"/>
      <c r="DQ38" s="679"/>
      <c r="DR38" s="679"/>
      <c r="DS38" s="679"/>
      <c r="DT38" s="679"/>
      <c r="DU38" s="679"/>
      <c r="DV38" s="680"/>
      <c r="DW38" s="681">
        <v>16.8</v>
      </c>
      <c r="DX38" s="699"/>
      <c r="DY38" s="699"/>
      <c r="DZ38" s="699"/>
      <c r="EA38" s="699"/>
      <c r="EB38" s="699"/>
      <c r="EC38" s="714"/>
    </row>
    <row r="39" spans="2:133" ht="11.25" customHeight="1" x14ac:dyDescent="0.15">
      <c r="B39" s="675" t="s">
        <v>339</v>
      </c>
      <c r="C39" s="676"/>
      <c r="D39" s="676"/>
      <c r="E39" s="676"/>
      <c r="F39" s="676"/>
      <c r="G39" s="676"/>
      <c r="H39" s="676"/>
      <c r="I39" s="676"/>
      <c r="J39" s="676"/>
      <c r="K39" s="676"/>
      <c r="L39" s="676"/>
      <c r="M39" s="676"/>
      <c r="N39" s="676"/>
      <c r="O39" s="676"/>
      <c r="P39" s="676"/>
      <c r="Q39" s="677"/>
      <c r="R39" s="678">
        <v>566002</v>
      </c>
      <c r="S39" s="679"/>
      <c r="T39" s="679"/>
      <c r="U39" s="679"/>
      <c r="V39" s="679"/>
      <c r="W39" s="679"/>
      <c r="X39" s="679"/>
      <c r="Y39" s="680"/>
      <c r="Z39" s="715">
        <v>6.2</v>
      </c>
      <c r="AA39" s="715"/>
      <c r="AB39" s="715"/>
      <c r="AC39" s="715"/>
      <c r="AD39" s="716" t="s">
        <v>234</v>
      </c>
      <c r="AE39" s="716"/>
      <c r="AF39" s="716"/>
      <c r="AG39" s="716"/>
      <c r="AH39" s="716"/>
      <c r="AI39" s="716"/>
      <c r="AJ39" s="716"/>
      <c r="AK39" s="716"/>
      <c r="AL39" s="681" t="s">
        <v>234</v>
      </c>
      <c r="AM39" s="682"/>
      <c r="AN39" s="682"/>
      <c r="AO39" s="717"/>
      <c r="AQ39" s="718" t="s">
        <v>340</v>
      </c>
      <c r="AR39" s="719"/>
      <c r="AS39" s="719"/>
      <c r="AT39" s="719"/>
      <c r="AU39" s="719"/>
      <c r="AV39" s="719"/>
      <c r="AW39" s="719"/>
      <c r="AX39" s="719"/>
      <c r="AY39" s="720"/>
      <c r="AZ39" s="678" t="s">
        <v>234</v>
      </c>
      <c r="BA39" s="679"/>
      <c r="BB39" s="679"/>
      <c r="BC39" s="679"/>
      <c r="BD39" s="697"/>
      <c r="BE39" s="697"/>
      <c r="BF39" s="721"/>
      <c r="BG39" s="711" t="s">
        <v>341</v>
      </c>
      <c r="BH39" s="712"/>
      <c r="BI39" s="712"/>
      <c r="BJ39" s="712"/>
      <c r="BK39" s="712"/>
      <c r="BL39" s="712"/>
      <c r="BM39" s="712"/>
      <c r="BN39" s="712"/>
      <c r="BO39" s="712"/>
      <c r="BP39" s="712"/>
      <c r="BQ39" s="712"/>
      <c r="BR39" s="712"/>
      <c r="BS39" s="712"/>
      <c r="BT39" s="712"/>
      <c r="BU39" s="713"/>
      <c r="BV39" s="678">
        <v>7787</v>
      </c>
      <c r="BW39" s="679"/>
      <c r="BX39" s="679"/>
      <c r="BY39" s="679"/>
      <c r="BZ39" s="679"/>
      <c r="CA39" s="679"/>
      <c r="CB39" s="722"/>
      <c r="CD39" s="711" t="s">
        <v>342</v>
      </c>
      <c r="CE39" s="712"/>
      <c r="CF39" s="712"/>
      <c r="CG39" s="712"/>
      <c r="CH39" s="712"/>
      <c r="CI39" s="712"/>
      <c r="CJ39" s="712"/>
      <c r="CK39" s="712"/>
      <c r="CL39" s="712"/>
      <c r="CM39" s="712"/>
      <c r="CN39" s="712"/>
      <c r="CO39" s="712"/>
      <c r="CP39" s="712"/>
      <c r="CQ39" s="713"/>
      <c r="CR39" s="678">
        <v>9700</v>
      </c>
      <c r="CS39" s="697"/>
      <c r="CT39" s="697"/>
      <c r="CU39" s="697"/>
      <c r="CV39" s="697"/>
      <c r="CW39" s="697"/>
      <c r="CX39" s="697"/>
      <c r="CY39" s="698"/>
      <c r="CZ39" s="681">
        <v>0.1</v>
      </c>
      <c r="DA39" s="699"/>
      <c r="DB39" s="699"/>
      <c r="DC39" s="700"/>
      <c r="DD39" s="684">
        <v>3897</v>
      </c>
      <c r="DE39" s="697"/>
      <c r="DF39" s="697"/>
      <c r="DG39" s="697"/>
      <c r="DH39" s="697"/>
      <c r="DI39" s="697"/>
      <c r="DJ39" s="697"/>
      <c r="DK39" s="698"/>
      <c r="DL39" s="684" t="s">
        <v>128</v>
      </c>
      <c r="DM39" s="697"/>
      <c r="DN39" s="697"/>
      <c r="DO39" s="697"/>
      <c r="DP39" s="697"/>
      <c r="DQ39" s="697"/>
      <c r="DR39" s="697"/>
      <c r="DS39" s="697"/>
      <c r="DT39" s="697"/>
      <c r="DU39" s="697"/>
      <c r="DV39" s="698"/>
      <c r="DW39" s="681" t="s">
        <v>234</v>
      </c>
      <c r="DX39" s="699"/>
      <c r="DY39" s="699"/>
      <c r="DZ39" s="699"/>
      <c r="EA39" s="699"/>
      <c r="EB39" s="699"/>
      <c r="EC39" s="714"/>
    </row>
    <row r="40" spans="2:133" ht="11.25" customHeight="1" x14ac:dyDescent="0.15">
      <c r="B40" s="675" t="s">
        <v>343</v>
      </c>
      <c r="C40" s="676"/>
      <c r="D40" s="676"/>
      <c r="E40" s="676"/>
      <c r="F40" s="676"/>
      <c r="G40" s="676"/>
      <c r="H40" s="676"/>
      <c r="I40" s="676"/>
      <c r="J40" s="676"/>
      <c r="K40" s="676"/>
      <c r="L40" s="676"/>
      <c r="M40" s="676"/>
      <c r="N40" s="676"/>
      <c r="O40" s="676"/>
      <c r="P40" s="676"/>
      <c r="Q40" s="677"/>
      <c r="R40" s="678" t="s">
        <v>234</v>
      </c>
      <c r="S40" s="679"/>
      <c r="T40" s="679"/>
      <c r="U40" s="679"/>
      <c r="V40" s="679"/>
      <c r="W40" s="679"/>
      <c r="X40" s="679"/>
      <c r="Y40" s="680"/>
      <c r="Z40" s="715" t="s">
        <v>234</v>
      </c>
      <c r="AA40" s="715"/>
      <c r="AB40" s="715"/>
      <c r="AC40" s="715"/>
      <c r="AD40" s="716" t="s">
        <v>128</v>
      </c>
      <c r="AE40" s="716"/>
      <c r="AF40" s="716"/>
      <c r="AG40" s="716"/>
      <c r="AH40" s="716"/>
      <c r="AI40" s="716"/>
      <c r="AJ40" s="716"/>
      <c r="AK40" s="716"/>
      <c r="AL40" s="681" t="s">
        <v>128</v>
      </c>
      <c r="AM40" s="682"/>
      <c r="AN40" s="682"/>
      <c r="AO40" s="717"/>
      <c r="AQ40" s="718" t="s">
        <v>344</v>
      </c>
      <c r="AR40" s="719"/>
      <c r="AS40" s="719"/>
      <c r="AT40" s="719"/>
      <c r="AU40" s="719"/>
      <c r="AV40" s="719"/>
      <c r="AW40" s="719"/>
      <c r="AX40" s="719"/>
      <c r="AY40" s="720"/>
      <c r="AZ40" s="678" t="s">
        <v>128</v>
      </c>
      <c r="BA40" s="679"/>
      <c r="BB40" s="679"/>
      <c r="BC40" s="679"/>
      <c r="BD40" s="697"/>
      <c r="BE40" s="697"/>
      <c r="BF40" s="721"/>
      <c r="BG40" s="723" t="s">
        <v>345</v>
      </c>
      <c r="BH40" s="724"/>
      <c r="BI40" s="724"/>
      <c r="BJ40" s="724"/>
      <c r="BK40" s="724"/>
      <c r="BL40" s="236"/>
      <c r="BM40" s="712" t="s">
        <v>346</v>
      </c>
      <c r="BN40" s="712"/>
      <c r="BO40" s="712"/>
      <c r="BP40" s="712"/>
      <c r="BQ40" s="712"/>
      <c r="BR40" s="712"/>
      <c r="BS40" s="712"/>
      <c r="BT40" s="712"/>
      <c r="BU40" s="713"/>
      <c r="BV40" s="678">
        <v>79</v>
      </c>
      <c r="BW40" s="679"/>
      <c r="BX40" s="679"/>
      <c r="BY40" s="679"/>
      <c r="BZ40" s="679"/>
      <c r="CA40" s="679"/>
      <c r="CB40" s="722"/>
      <c r="CD40" s="711" t="s">
        <v>347</v>
      </c>
      <c r="CE40" s="712"/>
      <c r="CF40" s="712"/>
      <c r="CG40" s="712"/>
      <c r="CH40" s="712"/>
      <c r="CI40" s="712"/>
      <c r="CJ40" s="712"/>
      <c r="CK40" s="712"/>
      <c r="CL40" s="712"/>
      <c r="CM40" s="712"/>
      <c r="CN40" s="712"/>
      <c r="CO40" s="712"/>
      <c r="CP40" s="712"/>
      <c r="CQ40" s="713"/>
      <c r="CR40" s="678" t="s">
        <v>128</v>
      </c>
      <c r="CS40" s="679"/>
      <c r="CT40" s="679"/>
      <c r="CU40" s="679"/>
      <c r="CV40" s="679"/>
      <c r="CW40" s="679"/>
      <c r="CX40" s="679"/>
      <c r="CY40" s="680"/>
      <c r="CZ40" s="681" t="s">
        <v>234</v>
      </c>
      <c r="DA40" s="699"/>
      <c r="DB40" s="699"/>
      <c r="DC40" s="700"/>
      <c r="DD40" s="684" t="s">
        <v>128</v>
      </c>
      <c r="DE40" s="679"/>
      <c r="DF40" s="679"/>
      <c r="DG40" s="679"/>
      <c r="DH40" s="679"/>
      <c r="DI40" s="679"/>
      <c r="DJ40" s="679"/>
      <c r="DK40" s="680"/>
      <c r="DL40" s="684" t="s">
        <v>128</v>
      </c>
      <c r="DM40" s="679"/>
      <c r="DN40" s="679"/>
      <c r="DO40" s="679"/>
      <c r="DP40" s="679"/>
      <c r="DQ40" s="679"/>
      <c r="DR40" s="679"/>
      <c r="DS40" s="679"/>
      <c r="DT40" s="679"/>
      <c r="DU40" s="679"/>
      <c r="DV40" s="680"/>
      <c r="DW40" s="681" t="s">
        <v>128</v>
      </c>
      <c r="DX40" s="699"/>
      <c r="DY40" s="699"/>
      <c r="DZ40" s="699"/>
      <c r="EA40" s="699"/>
      <c r="EB40" s="699"/>
      <c r="EC40" s="714"/>
    </row>
    <row r="41" spans="2:133" ht="11.25" customHeight="1" x14ac:dyDescent="0.15">
      <c r="B41" s="675" t="s">
        <v>348</v>
      </c>
      <c r="C41" s="676"/>
      <c r="D41" s="676"/>
      <c r="E41" s="676"/>
      <c r="F41" s="676"/>
      <c r="G41" s="676"/>
      <c r="H41" s="676"/>
      <c r="I41" s="676"/>
      <c r="J41" s="676"/>
      <c r="K41" s="676"/>
      <c r="L41" s="676"/>
      <c r="M41" s="676"/>
      <c r="N41" s="676"/>
      <c r="O41" s="676"/>
      <c r="P41" s="676"/>
      <c r="Q41" s="677"/>
      <c r="R41" s="678">
        <v>406902</v>
      </c>
      <c r="S41" s="679"/>
      <c r="T41" s="679"/>
      <c r="U41" s="679"/>
      <c r="V41" s="679"/>
      <c r="W41" s="679"/>
      <c r="X41" s="679"/>
      <c r="Y41" s="680"/>
      <c r="Z41" s="715">
        <v>4.5</v>
      </c>
      <c r="AA41" s="715"/>
      <c r="AB41" s="715"/>
      <c r="AC41" s="715"/>
      <c r="AD41" s="716" t="s">
        <v>234</v>
      </c>
      <c r="AE41" s="716"/>
      <c r="AF41" s="716"/>
      <c r="AG41" s="716"/>
      <c r="AH41" s="716"/>
      <c r="AI41" s="716"/>
      <c r="AJ41" s="716"/>
      <c r="AK41" s="716"/>
      <c r="AL41" s="681" t="s">
        <v>128</v>
      </c>
      <c r="AM41" s="682"/>
      <c r="AN41" s="682"/>
      <c r="AO41" s="717"/>
      <c r="AQ41" s="718" t="s">
        <v>349</v>
      </c>
      <c r="AR41" s="719"/>
      <c r="AS41" s="719"/>
      <c r="AT41" s="719"/>
      <c r="AU41" s="719"/>
      <c r="AV41" s="719"/>
      <c r="AW41" s="719"/>
      <c r="AX41" s="719"/>
      <c r="AY41" s="720"/>
      <c r="AZ41" s="678">
        <v>204987</v>
      </c>
      <c r="BA41" s="679"/>
      <c r="BB41" s="679"/>
      <c r="BC41" s="679"/>
      <c r="BD41" s="697"/>
      <c r="BE41" s="697"/>
      <c r="BF41" s="721"/>
      <c r="BG41" s="723"/>
      <c r="BH41" s="724"/>
      <c r="BI41" s="724"/>
      <c r="BJ41" s="724"/>
      <c r="BK41" s="724"/>
      <c r="BL41" s="236"/>
      <c r="BM41" s="712" t="s">
        <v>350</v>
      </c>
      <c r="BN41" s="712"/>
      <c r="BO41" s="712"/>
      <c r="BP41" s="712"/>
      <c r="BQ41" s="712"/>
      <c r="BR41" s="712"/>
      <c r="BS41" s="712"/>
      <c r="BT41" s="712"/>
      <c r="BU41" s="713"/>
      <c r="BV41" s="678" t="s">
        <v>128</v>
      </c>
      <c r="BW41" s="679"/>
      <c r="BX41" s="679"/>
      <c r="BY41" s="679"/>
      <c r="BZ41" s="679"/>
      <c r="CA41" s="679"/>
      <c r="CB41" s="722"/>
      <c r="CD41" s="711" t="s">
        <v>351</v>
      </c>
      <c r="CE41" s="712"/>
      <c r="CF41" s="712"/>
      <c r="CG41" s="712"/>
      <c r="CH41" s="712"/>
      <c r="CI41" s="712"/>
      <c r="CJ41" s="712"/>
      <c r="CK41" s="712"/>
      <c r="CL41" s="712"/>
      <c r="CM41" s="712"/>
      <c r="CN41" s="712"/>
      <c r="CO41" s="712"/>
      <c r="CP41" s="712"/>
      <c r="CQ41" s="713"/>
      <c r="CR41" s="678" t="s">
        <v>234</v>
      </c>
      <c r="CS41" s="697"/>
      <c r="CT41" s="697"/>
      <c r="CU41" s="697"/>
      <c r="CV41" s="697"/>
      <c r="CW41" s="697"/>
      <c r="CX41" s="697"/>
      <c r="CY41" s="698"/>
      <c r="CZ41" s="681" t="s">
        <v>128</v>
      </c>
      <c r="DA41" s="699"/>
      <c r="DB41" s="699"/>
      <c r="DC41" s="700"/>
      <c r="DD41" s="684" t="s">
        <v>234</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352</v>
      </c>
      <c r="C42" s="660"/>
      <c r="D42" s="660"/>
      <c r="E42" s="660"/>
      <c r="F42" s="660"/>
      <c r="G42" s="660"/>
      <c r="H42" s="660"/>
      <c r="I42" s="660"/>
      <c r="J42" s="660"/>
      <c r="K42" s="660"/>
      <c r="L42" s="660"/>
      <c r="M42" s="660"/>
      <c r="N42" s="660"/>
      <c r="O42" s="660"/>
      <c r="P42" s="660"/>
      <c r="Q42" s="661"/>
      <c r="R42" s="662">
        <v>9067032</v>
      </c>
      <c r="S42" s="701"/>
      <c r="T42" s="701"/>
      <c r="U42" s="701"/>
      <c r="V42" s="701"/>
      <c r="W42" s="701"/>
      <c r="X42" s="701"/>
      <c r="Y42" s="703"/>
      <c r="Z42" s="704">
        <v>100</v>
      </c>
      <c r="AA42" s="704"/>
      <c r="AB42" s="704"/>
      <c r="AC42" s="704"/>
      <c r="AD42" s="705">
        <v>5976723</v>
      </c>
      <c r="AE42" s="705"/>
      <c r="AF42" s="705"/>
      <c r="AG42" s="705"/>
      <c r="AH42" s="705"/>
      <c r="AI42" s="705"/>
      <c r="AJ42" s="705"/>
      <c r="AK42" s="705"/>
      <c r="AL42" s="665">
        <v>100</v>
      </c>
      <c r="AM42" s="706"/>
      <c r="AN42" s="706"/>
      <c r="AO42" s="707"/>
      <c r="AQ42" s="708" t="s">
        <v>353</v>
      </c>
      <c r="AR42" s="709"/>
      <c r="AS42" s="709"/>
      <c r="AT42" s="709"/>
      <c r="AU42" s="709"/>
      <c r="AV42" s="709"/>
      <c r="AW42" s="709"/>
      <c r="AX42" s="709"/>
      <c r="AY42" s="710"/>
      <c r="AZ42" s="662">
        <v>902669</v>
      </c>
      <c r="BA42" s="701"/>
      <c r="BB42" s="701"/>
      <c r="BC42" s="701"/>
      <c r="BD42" s="663"/>
      <c r="BE42" s="663"/>
      <c r="BF42" s="727"/>
      <c r="BG42" s="725"/>
      <c r="BH42" s="726"/>
      <c r="BI42" s="726"/>
      <c r="BJ42" s="726"/>
      <c r="BK42" s="726"/>
      <c r="BL42" s="237"/>
      <c r="BM42" s="728" t="s">
        <v>354</v>
      </c>
      <c r="BN42" s="728"/>
      <c r="BO42" s="728"/>
      <c r="BP42" s="728"/>
      <c r="BQ42" s="728"/>
      <c r="BR42" s="728"/>
      <c r="BS42" s="728"/>
      <c r="BT42" s="728"/>
      <c r="BU42" s="729"/>
      <c r="BV42" s="662">
        <v>324</v>
      </c>
      <c r="BW42" s="701"/>
      <c r="BX42" s="701"/>
      <c r="BY42" s="701"/>
      <c r="BZ42" s="701"/>
      <c r="CA42" s="701"/>
      <c r="CB42" s="702"/>
      <c r="CD42" s="675" t="s">
        <v>355</v>
      </c>
      <c r="CE42" s="676"/>
      <c r="CF42" s="676"/>
      <c r="CG42" s="676"/>
      <c r="CH42" s="676"/>
      <c r="CI42" s="676"/>
      <c r="CJ42" s="676"/>
      <c r="CK42" s="676"/>
      <c r="CL42" s="676"/>
      <c r="CM42" s="676"/>
      <c r="CN42" s="676"/>
      <c r="CO42" s="676"/>
      <c r="CP42" s="676"/>
      <c r="CQ42" s="677"/>
      <c r="CR42" s="678">
        <v>388170</v>
      </c>
      <c r="CS42" s="679"/>
      <c r="CT42" s="679"/>
      <c r="CU42" s="679"/>
      <c r="CV42" s="679"/>
      <c r="CW42" s="679"/>
      <c r="CX42" s="679"/>
      <c r="CY42" s="680"/>
      <c r="CZ42" s="681">
        <v>4.4000000000000004</v>
      </c>
      <c r="DA42" s="682"/>
      <c r="DB42" s="682"/>
      <c r="DC42" s="683"/>
      <c r="DD42" s="684">
        <v>140420</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356</v>
      </c>
      <c r="CE43" s="676"/>
      <c r="CF43" s="676"/>
      <c r="CG43" s="676"/>
      <c r="CH43" s="676"/>
      <c r="CI43" s="676"/>
      <c r="CJ43" s="676"/>
      <c r="CK43" s="676"/>
      <c r="CL43" s="676"/>
      <c r="CM43" s="676"/>
      <c r="CN43" s="676"/>
      <c r="CO43" s="676"/>
      <c r="CP43" s="676"/>
      <c r="CQ43" s="677"/>
      <c r="CR43" s="678">
        <v>28911</v>
      </c>
      <c r="CS43" s="697"/>
      <c r="CT43" s="697"/>
      <c r="CU43" s="697"/>
      <c r="CV43" s="697"/>
      <c r="CW43" s="697"/>
      <c r="CX43" s="697"/>
      <c r="CY43" s="698"/>
      <c r="CZ43" s="681">
        <v>0.3</v>
      </c>
      <c r="DA43" s="699"/>
      <c r="DB43" s="699"/>
      <c r="DC43" s="700"/>
      <c r="DD43" s="684">
        <v>28911</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305</v>
      </c>
      <c r="CE44" s="692"/>
      <c r="CF44" s="675" t="s">
        <v>357</v>
      </c>
      <c r="CG44" s="676"/>
      <c r="CH44" s="676"/>
      <c r="CI44" s="676"/>
      <c r="CJ44" s="676"/>
      <c r="CK44" s="676"/>
      <c r="CL44" s="676"/>
      <c r="CM44" s="676"/>
      <c r="CN44" s="676"/>
      <c r="CO44" s="676"/>
      <c r="CP44" s="676"/>
      <c r="CQ44" s="677"/>
      <c r="CR44" s="678">
        <v>331515</v>
      </c>
      <c r="CS44" s="679"/>
      <c r="CT44" s="679"/>
      <c r="CU44" s="679"/>
      <c r="CV44" s="679"/>
      <c r="CW44" s="679"/>
      <c r="CX44" s="679"/>
      <c r="CY44" s="680"/>
      <c r="CZ44" s="681">
        <v>3.8</v>
      </c>
      <c r="DA44" s="682"/>
      <c r="DB44" s="682"/>
      <c r="DC44" s="683"/>
      <c r="DD44" s="684">
        <v>118049</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358</v>
      </c>
      <c r="CG45" s="676"/>
      <c r="CH45" s="676"/>
      <c r="CI45" s="676"/>
      <c r="CJ45" s="676"/>
      <c r="CK45" s="676"/>
      <c r="CL45" s="676"/>
      <c r="CM45" s="676"/>
      <c r="CN45" s="676"/>
      <c r="CO45" s="676"/>
      <c r="CP45" s="676"/>
      <c r="CQ45" s="677"/>
      <c r="CR45" s="678">
        <v>158826</v>
      </c>
      <c r="CS45" s="697"/>
      <c r="CT45" s="697"/>
      <c r="CU45" s="697"/>
      <c r="CV45" s="697"/>
      <c r="CW45" s="697"/>
      <c r="CX45" s="697"/>
      <c r="CY45" s="698"/>
      <c r="CZ45" s="681">
        <v>1.8</v>
      </c>
      <c r="DA45" s="699"/>
      <c r="DB45" s="699"/>
      <c r="DC45" s="700"/>
      <c r="DD45" s="684">
        <v>17945</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359</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360</v>
      </c>
      <c r="CG46" s="676"/>
      <c r="CH46" s="676"/>
      <c r="CI46" s="676"/>
      <c r="CJ46" s="676"/>
      <c r="CK46" s="676"/>
      <c r="CL46" s="676"/>
      <c r="CM46" s="676"/>
      <c r="CN46" s="676"/>
      <c r="CO46" s="676"/>
      <c r="CP46" s="676"/>
      <c r="CQ46" s="677"/>
      <c r="CR46" s="678">
        <v>159299</v>
      </c>
      <c r="CS46" s="679"/>
      <c r="CT46" s="679"/>
      <c r="CU46" s="679"/>
      <c r="CV46" s="679"/>
      <c r="CW46" s="679"/>
      <c r="CX46" s="679"/>
      <c r="CY46" s="680"/>
      <c r="CZ46" s="681">
        <v>1.8</v>
      </c>
      <c r="DA46" s="682"/>
      <c r="DB46" s="682"/>
      <c r="DC46" s="683"/>
      <c r="DD46" s="684">
        <v>98714</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361</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362</v>
      </c>
      <c r="CG47" s="676"/>
      <c r="CH47" s="676"/>
      <c r="CI47" s="676"/>
      <c r="CJ47" s="676"/>
      <c r="CK47" s="676"/>
      <c r="CL47" s="676"/>
      <c r="CM47" s="676"/>
      <c r="CN47" s="676"/>
      <c r="CO47" s="676"/>
      <c r="CP47" s="676"/>
      <c r="CQ47" s="677"/>
      <c r="CR47" s="678">
        <v>56655</v>
      </c>
      <c r="CS47" s="697"/>
      <c r="CT47" s="697"/>
      <c r="CU47" s="697"/>
      <c r="CV47" s="697"/>
      <c r="CW47" s="697"/>
      <c r="CX47" s="697"/>
      <c r="CY47" s="698"/>
      <c r="CZ47" s="681">
        <v>0.6</v>
      </c>
      <c r="DA47" s="699"/>
      <c r="DB47" s="699"/>
      <c r="DC47" s="700"/>
      <c r="DD47" s="684">
        <v>22371</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363</v>
      </c>
      <c r="CD48" s="695"/>
      <c r="CE48" s="696"/>
      <c r="CF48" s="675" t="s">
        <v>364</v>
      </c>
      <c r="CG48" s="676"/>
      <c r="CH48" s="676"/>
      <c r="CI48" s="676"/>
      <c r="CJ48" s="676"/>
      <c r="CK48" s="676"/>
      <c r="CL48" s="676"/>
      <c r="CM48" s="676"/>
      <c r="CN48" s="676"/>
      <c r="CO48" s="676"/>
      <c r="CP48" s="676"/>
      <c r="CQ48" s="677"/>
      <c r="CR48" s="678" t="s">
        <v>234</v>
      </c>
      <c r="CS48" s="679"/>
      <c r="CT48" s="679"/>
      <c r="CU48" s="679"/>
      <c r="CV48" s="679"/>
      <c r="CW48" s="679"/>
      <c r="CX48" s="679"/>
      <c r="CY48" s="680"/>
      <c r="CZ48" s="681" t="s">
        <v>234</v>
      </c>
      <c r="DA48" s="682"/>
      <c r="DB48" s="682"/>
      <c r="DC48" s="683"/>
      <c r="DD48" s="684" t="s">
        <v>128</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365</v>
      </c>
      <c r="CE49" s="660"/>
      <c r="CF49" s="660"/>
      <c r="CG49" s="660"/>
      <c r="CH49" s="660"/>
      <c r="CI49" s="660"/>
      <c r="CJ49" s="660"/>
      <c r="CK49" s="660"/>
      <c r="CL49" s="660"/>
      <c r="CM49" s="660"/>
      <c r="CN49" s="660"/>
      <c r="CO49" s="660"/>
      <c r="CP49" s="660"/>
      <c r="CQ49" s="661"/>
      <c r="CR49" s="662">
        <v>8753438</v>
      </c>
      <c r="CS49" s="663"/>
      <c r="CT49" s="663"/>
      <c r="CU49" s="663"/>
      <c r="CV49" s="663"/>
      <c r="CW49" s="663"/>
      <c r="CX49" s="663"/>
      <c r="CY49" s="664"/>
      <c r="CZ49" s="665">
        <v>100</v>
      </c>
      <c r="DA49" s="666"/>
      <c r="DB49" s="666"/>
      <c r="DC49" s="667"/>
      <c r="DD49" s="668">
        <v>6814687</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lU/MGO3k2p2XDQEk2U4f3SNt6XVIIEYiXE+vTF2EcOzdfGf4mhIL3SPFc7ErZhYZcPqwG2HHhf5c5jGHxmSIOg==" saltValue="OX5aQssWVjNpGtMeg6V42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366</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367</v>
      </c>
      <c r="DK2" s="1204"/>
      <c r="DL2" s="1204"/>
      <c r="DM2" s="1204"/>
      <c r="DN2" s="1204"/>
      <c r="DO2" s="1205"/>
      <c r="DP2" s="250"/>
      <c r="DQ2" s="1203" t="s">
        <v>368</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369</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370</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371</v>
      </c>
      <c r="B5" s="1089"/>
      <c r="C5" s="1089"/>
      <c r="D5" s="1089"/>
      <c r="E5" s="1089"/>
      <c r="F5" s="1089"/>
      <c r="G5" s="1089"/>
      <c r="H5" s="1089"/>
      <c r="I5" s="1089"/>
      <c r="J5" s="1089"/>
      <c r="K5" s="1089"/>
      <c r="L5" s="1089"/>
      <c r="M5" s="1089"/>
      <c r="N5" s="1089"/>
      <c r="O5" s="1089"/>
      <c r="P5" s="1090"/>
      <c r="Q5" s="1094" t="s">
        <v>372</v>
      </c>
      <c r="R5" s="1095"/>
      <c r="S5" s="1095"/>
      <c r="T5" s="1095"/>
      <c r="U5" s="1096"/>
      <c r="V5" s="1094" t="s">
        <v>373</v>
      </c>
      <c r="W5" s="1095"/>
      <c r="X5" s="1095"/>
      <c r="Y5" s="1095"/>
      <c r="Z5" s="1096"/>
      <c r="AA5" s="1094" t="s">
        <v>374</v>
      </c>
      <c r="AB5" s="1095"/>
      <c r="AC5" s="1095"/>
      <c r="AD5" s="1095"/>
      <c r="AE5" s="1095"/>
      <c r="AF5" s="1206" t="s">
        <v>375</v>
      </c>
      <c r="AG5" s="1095"/>
      <c r="AH5" s="1095"/>
      <c r="AI5" s="1095"/>
      <c r="AJ5" s="1110"/>
      <c r="AK5" s="1095" t="s">
        <v>376</v>
      </c>
      <c r="AL5" s="1095"/>
      <c r="AM5" s="1095"/>
      <c r="AN5" s="1095"/>
      <c r="AO5" s="1096"/>
      <c r="AP5" s="1094" t="s">
        <v>377</v>
      </c>
      <c r="AQ5" s="1095"/>
      <c r="AR5" s="1095"/>
      <c r="AS5" s="1095"/>
      <c r="AT5" s="1096"/>
      <c r="AU5" s="1094" t="s">
        <v>378</v>
      </c>
      <c r="AV5" s="1095"/>
      <c r="AW5" s="1095"/>
      <c r="AX5" s="1095"/>
      <c r="AY5" s="1110"/>
      <c r="AZ5" s="257"/>
      <c r="BA5" s="257"/>
      <c r="BB5" s="257"/>
      <c r="BC5" s="257"/>
      <c r="BD5" s="257"/>
      <c r="BE5" s="258"/>
      <c r="BF5" s="258"/>
      <c r="BG5" s="258"/>
      <c r="BH5" s="258"/>
      <c r="BI5" s="258"/>
      <c r="BJ5" s="258"/>
      <c r="BK5" s="258"/>
      <c r="BL5" s="258"/>
      <c r="BM5" s="258"/>
      <c r="BN5" s="258"/>
      <c r="BO5" s="258"/>
      <c r="BP5" s="258"/>
      <c r="BQ5" s="1088" t="s">
        <v>379</v>
      </c>
      <c r="BR5" s="1089"/>
      <c r="BS5" s="1089"/>
      <c r="BT5" s="1089"/>
      <c r="BU5" s="1089"/>
      <c r="BV5" s="1089"/>
      <c r="BW5" s="1089"/>
      <c r="BX5" s="1089"/>
      <c r="BY5" s="1089"/>
      <c r="BZ5" s="1089"/>
      <c r="CA5" s="1089"/>
      <c r="CB5" s="1089"/>
      <c r="CC5" s="1089"/>
      <c r="CD5" s="1089"/>
      <c r="CE5" s="1089"/>
      <c r="CF5" s="1089"/>
      <c r="CG5" s="1090"/>
      <c r="CH5" s="1094" t="s">
        <v>380</v>
      </c>
      <c r="CI5" s="1095"/>
      <c r="CJ5" s="1095"/>
      <c r="CK5" s="1095"/>
      <c r="CL5" s="1096"/>
      <c r="CM5" s="1094" t="s">
        <v>381</v>
      </c>
      <c r="CN5" s="1095"/>
      <c r="CO5" s="1095"/>
      <c r="CP5" s="1095"/>
      <c r="CQ5" s="1096"/>
      <c r="CR5" s="1094" t="s">
        <v>382</v>
      </c>
      <c r="CS5" s="1095"/>
      <c r="CT5" s="1095"/>
      <c r="CU5" s="1095"/>
      <c r="CV5" s="1096"/>
      <c r="CW5" s="1094" t="s">
        <v>383</v>
      </c>
      <c r="CX5" s="1095"/>
      <c r="CY5" s="1095"/>
      <c r="CZ5" s="1095"/>
      <c r="DA5" s="1096"/>
      <c r="DB5" s="1094" t="s">
        <v>384</v>
      </c>
      <c r="DC5" s="1095"/>
      <c r="DD5" s="1095"/>
      <c r="DE5" s="1095"/>
      <c r="DF5" s="1096"/>
      <c r="DG5" s="1191" t="s">
        <v>385</v>
      </c>
      <c r="DH5" s="1192"/>
      <c r="DI5" s="1192"/>
      <c r="DJ5" s="1192"/>
      <c r="DK5" s="1193"/>
      <c r="DL5" s="1191" t="s">
        <v>386</v>
      </c>
      <c r="DM5" s="1192"/>
      <c r="DN5" s="1192"/>
      <c r="DO5" s="1192"/>
      <c r="DP5" s="1193"/>
      <c r="DQ5" s="1094" t="s">
        <v>387</v>
      </c>
      <c r="DR5" s="1095"/>
      <c r="DS5" s="1095"/>
      <c r="DT5" s="1095"/>
      <c r="DU5" s="1096"/>
      <c r="DV5" s="1094" t="s">
        <v>378</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388</v>
      </c>
      <c r="C7" s="1144"/>
      <c r="D7" s="1144"/>
      <c r="E7" s="1144"/>
      <c r="F7" s="1144"/>
      <c r="G7" s="1144"/>
      <c r="H7" s="1144"/>
      <c r="I7" s="1144"/>
      <c r="J7" s="1144"/>
      <c r="K7" s="1144"/>
      <c r="L7" s="1144"/>
      <c r="M7" s="1144"/>
      <c r="N7" s="1144"/>
      <c r="O7" s="1144"/>
      <c r="P7" s="1145"/>
      <c r="Q7" s="1197">
        <v>9067</v>
      </c>
      <c r="R7" s="1198"/>
      <c r="S7" s="1198"/>
      <c r="T7" s="1198"/>
      <c r="U7" s="1198"/>
      <c r="V7" s="1198">
        <v>8753</v>
      </c>
      <c r="W7" s="1198"/>
      <c r="X7" s="1198"/>
      <c r="Y7" s="1198"/>
      <c r="Z7" s="1198"/>
      <c r="AA7" s="1198">
        <v>314</v>
      </c>
      <c r="AB7" s="1198"/>
      <c r="AC7" s="1198"/>
      <c r="AD7" s="1198"/>
      <c r="AE7" s="1199"/>
      <c r="AF7" s="1200">
        <v>273</v>
      </c>
      <c r="AG7" s="1201"/>
      <c r="AH7" s="1201"/>
      <c r="AI7" s="1201"/>
      <c r="AJ7" s="1202"/>
      <c r="AK7" s="1184">
        <v>278</v>
      </c>
      <c r="AL7" s="1185"/>
      <c r="AM7" s="1185"/>
      <c r="AN7" s="1185"/>
      <c r="AO7" s="1185"/>
      <c r="AP7" s="1185">
        <v>9228</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588</v>
      </c>
      <c r="BT7" s="1189"/>
      <c r="BU7" s="1189"/>
      <c r="BV7" s="1189"/>
      <c r="BW7" s="1189"/>
      <c r="BX7" s="1189"/>
      <c r="BY7" s="1189"/>
      <c r="BZ7" s="1189"/>
      <c r="CA7" s="1189"/>
      <c r="CB7" s="1189"/>
      <c r="CC7" s="1189"/>
      <c r="CD7" s="1189"/>
      <c r="CE7" s="1189"/>
      <c r="CF7" s="1189"/>
      <c r="CG7" s="1190"/>
      <c r="CH7" s="1181">
        <v>1</v>
      </c>
      <c r="CI7" s="1182"/>
      <c r="CJ7" s="1182"/>
      <c r="CK7" s="1182"/>
      <c r="CL7" s="1183"/>
      <c r="CM7" s="1181">
        <v>62</v>
      </c>
      <c r="CN7" s="1182"/>
      <c r="CO7" s="1182"/>
      <c r="CP7" s="1182"/>
      <c r="CQ7" s="1183"/>
      <c r="CR7" s="1181">
        <v>2</v>
      </c>
      <c r="CS7" s="1182"/>
      <c r="CT7" s="1182"/>
      <c r="CU7" s="1182"/>
      <c r="CV7" s="1183"/>
      <c r="CW7" s="1181" t="s">
        <v>589</v>
      </c>
      <c r="CX7" s="1182"/>
      <c r="CY7" s="1182"/>
      <c r="CZ7" s="1182"/>
      <c r="DA7" s="1183"/>
      <c r="DB7" s="1181" t="s">
        <v>589</v>
      </c>
      <c r="DC7" s="1182"/>
      <c r="DD7" s="1182"/>
      <c r="DE7" s="1182"/>
      <c r="DF7" s="1183"/>
      <c r="DG7" s="1181" t="s">
        <v>589</v>
      </c>
      <c r="DH7" s="1182"/>
      <c r="DI7" s="1182"/>
      <c r="DJ7" s="1182"/>
      <c r="DK7" s="1183"/>
      <c r="DL7" s="1181" t="s">
        <v>589</v>
      </c>
      <c r="DM7" s="1182"/>
      <c r="DN7" s="1182"/>
      <c r="DO7" s="1182"/>
      <c r="DP7" s="1183"/>
      <c r="DQ7" s="1181" t="s">
        <v>589</v>
      </c>
      <c r="DR7" s="1182"/>
      <c r="DS7" s="1182"/>
      <c r="DT7" s="1182"/>
      <c r="DU7" s="1183"/>
      <c r="DV7" s="1208"/>
      <c r="DW7" s="1209"/>
      <c r="DX7" s="1209"/>
      <c r="DY7" s="1209"/>
      <c r="DZ7" s="1210"/>
      <c r="EA7" s="255"/>
    </row>
    <row r="8" spans="1:131" s="256" customFormat="1" ht="26.25" customHeight="1" x14ac:dyDescent="0.15">
      <c r="A8" s="262">
        <v>2</v>
      </c>
      <c r="B8" s="1130"/>
      <c r="C8" s="1131"/>
      <c r="D8" s="1131"/>
      <c r="E8" s="1131"/>
      <c r="F8" s="1131"/>
      <c r="G8" s="1131"/>
      <c r="H8" s="1131"/>
      <c r="I8" s="1131"/>
      <c r="J8" s="1131"/>
      <c r="K8" s="1131"/>
      <c r="L8" s="1131"/>
      <c r="M8" s="1131"/>
      <c r="N8" s="1131"/>
      <c r="O8" s="1131"/>
      <c r="P8" s="1132"/>
      <c r="Q8" s="1136"/>
      <c r="R8" s="1137"/>
      <c r="S8" s="1137"/>
      <c r="T8" s="1137"/>
      <c r="U8" s="1137"/>
      <c r="V8" s="1137"/>
      <c r="W8" s="1137"/>
      <c r="X8" s="1137"/>
      <c r="Y8" s="1137"/>
      <c r="Z8" s="1137"/>
      <c r="AA8" s="1137"/>
      <c r="AB8" s="1137"/>
      <c r="AC8" s="1137"/>
      <c r="AD8" s="1137"/>
      <c r="AE8" s="1138"/>
      <c r="AF8" s="1112"/>
      <c r="AG8" s="1113"/>
      <c r="AH8" s="1113"/>
      <c r="AI8" s="1113"/>
      <c r="AJ8" s="1114"/>
      <c r="AK8" s="1179"/>
      <c r="AL8" s="1180"/>
      <c r="AM8" s="1180"/>
      <c r="AN8" s="1180"/>
      <c r="AO8" s="1180"/>
      <c r="AP8" s="1180"/>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t="s">
        <v>590</v>
      </c>
      <c r="BT8" s="1108"/>
      <c r="BU8" s="1108"/>
      <c r="BV8" s="1108"/>
      <c r="BW8" s="1108"/>
      <c r="BX8" s="1108"/>
      <c r="BY8" s="1108"/>
      <c r="BZ8" s="1108"/>
      <c r="CA8" s="1108"/>
      <c r="CB8" s="1108"/>
      <c r="CC8" s="1108"/>
      <c r="CD8" s="1108"/>
      <c r="CE8" s="1108"/>
      <c r="CF8" s="1108"/>
      <c r="CG8" s="1109"/>
      <c r="CH8" s="1082">
        <v>-8</v>
      </c>
      <c r="CI8" s="1083"/>
      <c r="CJ8" s="1083"/>
      <c r="CK8" s="1083"/>
      <c r="CL8" s="1084"/>
      <c r="CM8" s="1082">
        <v>44</v>
      </c>
      <c r="CN8" s="1083"/>
      <c r="CO8" s="1083"/>
      <c r="CP8" s="1083"/>
      <c r="CQ8" s="1084"/>
      <c r="CR8" s="1082">
        <v>20</v>
      </c>
      <c r="CS8" s="1083"/>
      <c r="CT8" s="1083"/>
      <c r="CU8" s="1083"/>
      <c r="CV8" s="1084"/>
      <c r="CW8" s="1082" t="s">
        <v>589</v>
      </c>
      <c r="CX8" s="1083"/>
      <c r="CY8" s="1083"/>
      <c r="CZ8" s="1083"/>
      <c r="DA8" s="1084"/>
      <c r="DB8" s="1082" t="s">
        <v>589</v>
      </c>
      <c r="DC8" s="1083"/>
      <c r="DD8" s="1083"/>
      <c r="DE8" s="1083"/>
      <c r="DF8" s="1084"/>
      <c r="DG8" s="1082" t="s">
        <v>589</v>
      </c>
      <c r="DH8" s="1083"/>
      <c r="DI8" s="1083"/>
      <c r="DJ8" s="1083"/>
      <c r="DK8" s="1084"/>
      <c r="DL8" s="1082" t="s">
        <v>589</v>
      </c>
      <c r="DM8" s="1083"/>
      <c r="DN8" s="1083"/>
      <c r="DO8" s="1083"/>
      <c r="DP8" s="1084"/>
      <c r="DQ8" s="1082" t="s">
        <v>589</v>
      </c>
      <c r="DR8" s="1083"/>
      <c r="DS8" s="1083"/>
      <c r="DT8" s="1083"/>
      <c r="DU8" s="1084"/>
      <c r="DV8" s="1085"/>
      <c r="DW8" s="1086"/>
      <c r="DX8" s="1086"/>
      <c r="DY8" s="1086"/>
      <c r="DZ8" s="1087"/>
      <c r="EA8" s="255"/>
    </row>
    <row r="9" spans="1:131" s="256" customFormat="1" ht="26.25" customHeight="1" x14ac:dyDescent="0.15">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389</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390</v>
      </c>
      <c r="B23" s="1037" t="s">
        <v>391</v>
      </c>
      <c r="C23" s="1038"/>
      <c r="D23" s="1038"/>
      <c r="E23" s="1038"/>
      <c r="F23" s="1038"/>
      <c r="G23" s="1038"/>
      <c r="H23" s="1038"/>
      <c r="I23" s="1038"/>
      <c r="J23" s="1038"/>
      <c r="K23" s="1038"/>
      <c r="L23" s="1038"/>
      <c r="M23" s="1038"/>
      <c r="N23" s="1038"/>
      <c r="O23" s="1038"/>
      <c r="P23" s="1039"/>
      <c r="Q23" s="1161">
        <v>9067</v>
      </c>
      <c r="R23" s="1162"/>
      <c r="S23" s="1162"/>
      <c r="T23" s="1162"/>
      <c r="U23" s="1162"/>
      <c r="V23" s="1162">
        <v>8753</v>
      </c>
      <c r="W23" s="1162"/>
      <c r="X23" s="1162"/>
      <c r="Y23" s="1162"/>
      <c r="Z23" s="1162"/>
      <c r="AA23" s="1162">
        <v>314</v>
      </c>
      <c r="AB23" s="1162"/>
      <c r="AC23" s="1162"/>
      <c r="AD23" s="1162"/>
      <c r="AE23" s="1163"/>
      <c r="AF23" s="1164">
        <v>273</v>
      </c>
      <c r="AG23" s="1162"/>
      <c r="AH23" s="1162"/>
      <c r="AI23" s="1162"/>
      <c r="AJ23" s="1165"/>
      <c r="AK23" s="1166"/>
      <c r="AL23" s="1167"/>
      <c r="AM23" s="1167"/>
      <c r="AN23" s="1167"/>
      <c r="AO23" s="1167"/>
      <c r="AP23" s="1162">
        <v>9228</v>
      </c>
      <c r="AQ23" s="1162"/>
      <c r="AR23" s="1162"/>
      <c r="AS23" s="1162"/>
      <c r="AT23" s="1162"/>
      <c r="AU23" s="1168"/>
      <c r="AV23" s="1168"/>
      <c r="AW23" s="1168"/>
      <c r="AX23" s="1168"/>
      <c r="AY23" s="1169"/>
      <c r="AZ23" s="1158" t="s">
        <v>128</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392</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393</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371</v>
      </c>
      <c r="B26" s="1089"/>
      <c r="C26" s="1089"/>
      <c r="D26" s="1089"/>
      <c r="E26" s="1089"/>
      <c r="F26" s="1089"/>
      <c r="G26" s="1089"/>
      <c r="H26" s="1089"/>
      <c r="I26" s="1089"/>
      <c r="J26" s="1089"/>
      <c r="K26" s="1089"/>
      <c r="L26" s="1089"/>
      <c r="M26" s="1089"/>
      <c r="N26" s="1089"/>
      <c r="O26" s="1089"/>
      <c r="P26" s="1090"/>
      <c r="Q26" s="1094" t="s">
        <v>394</v>
      </c>
      <c r="R26" s="1095"/>
      <c r="S26" s="1095"/>
      <c r="T26" s="1095"/>
      <c r="U26" s="1096"/>
      <c r="V26" s="1094" t="s">
        <v>395</v>
      </c>
      <c r="W26" s="1095"/>
      <c r="X26" s="1095"/>
      <c r="Y26" s="1095"/>
      <c r="Z26" s="1096"/>
      <c r="AA26" s="1094" t="s">
        <v>396</v>
      </c>
      <c r="AB26" s="1095"/>
      <c r="AC26" s="1095"/>
      <c r="AD26" s="1095"/>
      <c r="AE26" s="1095"/>
      <c r="AF26" s="1152" t="s">
        <v>397</v>
      </c>
      <c r="AG26" s="1101"/>
      <c r="AH26" s="1101"/>
      <c r="AI26" s="1101"/>
      <c r="AJ26" s="1153"/>
      <c r="AK26" s="1095" t="s">
        <v>398</v>
      </c>
      <c r="AL26" s="1095"/>
      <c r="AM26" s="1095"/>
      <c r="AN26" s="1095"/>
      <c r="AO26" s="1096"/>
      <c r="AP26" s="1094" t="s">
        <v>399</v>
      </c>
      <c r="AQ26" s="1095"/>
      <c r="AR26" s="1095"/>
      <c r="AS26" s="1095"/>
      <c r="AT26" s="1096"/>
      <c r="AU26" s="1094" t="s">
        <v>400</v>
      </c>
      <c r="AV26" s="1095"/>
      <c r="AW26" s="1095"/>
      <c r="AX26" s="1095"/>
      <c r="AY26" s="1096"/>
      <c r="AZ26" s="1094" t="s">
        <v>401</v>
      </c>
      <c r="BA26" s="1095"/>
      <c r="BB26" s="1095"/>
      <c r="BC26" s="1095"/>
      <c r="BD26" s="1096"/>
      <c r="BE26" s="1094" t="s">
        <v>378</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402</v>
      </c>
      <c r="C28" s="1144"/>
      <c r="D28" s="1144"/>
      <c r="E28" s="1144"/>
      <c r="F28" s="1144"/>
      <c r="G28" s="1144"/>
      <c r="H28" s="1144"/>
      <c r="I28" s="1144"/>
      <c r="J28" s="1144"/>
      <c r="K28" s="1144"/>
      <c r="L28" s="1144"/>
      <c r="M28" s="1144"/>
      <c r="N28" s="1144"/>
      <c r="O28" s="1144"/>
      <c r="P28" s="1145"/>
      <c r="Q28" s="1146">
        <v>3497</v>
      </c>
      <c r="R28" s="1147"/>
      <c r="S28" s="1147"/>
      <c r="T28" s="1147"/>
      <c r="U28" s="1147"/>
      <c r="V28" s="1147">
        <v>3446</v>
      </c>
      <c r="W28" s="1147"/>
      <c r="X28" s="1147"/>
      <c r="Y28" s="1147"/>
      <c r="Z28" s="1147"/>
      <c r="AA28" s="1147">
        <v>52</v>
      </c>
      <c r="AB28" s="1147"/>
      <c r="AC28" s="1147"/>
      <c r="AD28" s="1147"/>
      <c r="AE28" s="1148"/>
      <c r="AF28" s="1149">
        <v>52</v>
      </c>
      <c r="AG28" s="1147"/>
      <c r="AH28" s="1147"/>
      <c r="AI28" s="1147"/>
      <c r="AJ28" s="1150"/>
      <c r="AK28" s="1151">
        <v>173</v>
      </c>
      <c r="AL28" s="1139"/>
      <c r="AM28" s="1139"/>
      <c r="AN28" s="1139"/>
      <c r="AO28" s="1139"/>
      <c r="AP28" s="1139" t="s">
        <v>573</v>
      </c>
      <c r="AQ28" s="1139"/>
      <c r="AR28" s="1139"/>
      <c r="AS28" s="1139"/>
      <c r="AT28" s="1139"/>
      <c r="AU28" s="1139" t="s">
        <v>573</v>
      </c>
      <c r="AV28" s="1139"/>
      <c r="AW28" s="1139"/>
      <c r="AX28" s="1139"/>
      <c r="AY28" s="1139"/>
      <c r="AZ28" s="1140" t="s">
        <v>573</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403</v>
      </c>
      <c r="C29" s="1131"/>
      <c r="D29" s="1131"/>
      <c r="E29" s="1131"/>
      <c r="F29" s="1131"/>
      <c r="G29" s="1131"/>
      <c r="H29" s="1131"/>
      <c r="I29" s="1131"/>
      <c r="J29" s="1131"/>
      <c r="K29" s="1131"/>
      <c r="L29" s="1131"/>
      <c r="M29" s="1131"/>
      <c r="N29" s="1131"/>
      <c r="O29" s="1131"/>
      <c r="P29" s="1132"/>
      <c r="Q29" s="1136">
        <v>2842</v>
      </c>
      <c r="R29" s="1137"/>
      <c r="S29" s="1137"/>
      <c r="T29" s="1137"/>
      <c r="U29" s="1137"/>
      <c r="V29" s="1137">
        <v>2766</v>
      </c>
      <c r="W29" s="1137"/>
      <c r="X29" s="1137"/>
      <c r="Y29" s="1137"/>
      <c r="Z29" s="1137"/>
      <c r="AA29" s="1137">
        <v>76</v>
      </c>
      <c r="AB29" s="1137"/>
      <c r="AC29" s="1137"/>
      <c r="AD29" s="1137"/>
      <c r="AE29" s="1138"/>
      <c r="AF29" s="1112">
        <v>76</v>
      </c>
      <c r="AG29" s="1113"/>
      <c r="AH29" s="1113"/>
      <c r="AI29" s="1113"/>
      <c r="AJ29" s="1114"/>
      <c r="AK29" s="1073">
        <v>408</v>
      </c>
      <c r="AL29" s="1064"/>
      <c r="AM29" s="1064"/>
      <c r="AN29" s="1064"/>
      <c r="AO29" s="1064"/>
      <c r="AP29" s="1064" t="s">
        <v>573</v>
      </c>
      <c r="AQ29" s="1064"/>
      <c r="AR29" s="1064"/>
      <c r="AS29" s="1064"/>
      <c r="AT29" s="1064"/>
      <c r="AU29" s="1064" t="s">
        <v>573</v>
      </c>
      <c r="AV29" s="1064"/>
      <c r="AW29" s="1064"/>
      <c r="AX29" s="1064"/>
      <c r="AY29" s="1064"/>
      <c r="AZ29" s="1135" t="s">
        <v>573</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404</v>
      </c>
      <c r="C30" s="1131"/>
      <c r="D30" s="1131"/>
      <c r="E30" s="1131"/>
      <c r="F30" s="1131"/>
      <c r="G30" s="1131"/>
      <c r="H30" s="1131"/>
      <c r="I30" s="1131"/>
      <c r="J30" s="1131"/>
      <c r="K30" s="1131"/>
      <c r="L30" s="1131"/>
      <c r="M30" s="1131"/>
      <c r="N30" s="1131"/>
      <c r="O30" s="1131"/>
      <c r="P30" s="1132"/>
      <c r="Q30" s="1136">
        <v>396</v>
      </c>
      <c r="R30" s="1137"/>
      <c r="S30" s="1137"/>
      <c r="T30" s="1137"/>
      <c r="U30" s="1137"/>
      <c r="V30" s="1137">
        <v>389</v>
      </c>
      <c r="W30" s="1137"/>
      <c r="X30" s="1137"/>
      <c r="Y30" s="1137"/>
      <c r="Z30" s="1137"/>
      <c r="AA30" s="1137">
        <v>7</v>
      </c>
      <c r="AB30" s="1137"/>
      <c r="AC30" s="1137"/>
      <c r="AD30" s="1137"/>
      <c r="AE30" s="1138"/>
      <c r="AF30" s="1112">
        <v>7</v>
      </c>
      <c r="AG30" s="1113"/>
      <c r="AH30" s="1113"/>
      <c r="AI30" s="1113"/>
      <c r="AJ30" s="1114"/>
      <c r="AK30" s="1073">
        <v>80</v>
      </c>
      <c r="AL30" s="1064"/>
      <c r="AM30" s="1064"/>
      <c r="AN30" s="1064"/>
      <c r="AO30" s="1064"/>
      <c r="AP30" s="1064" t="s">
        <v>573</v>
      </c>
      <c r="AQ30" s="1064"/>
      <c r="AR30" s="1064"/>
      <c r="AS30" s="1064"/>
      <c r="AT30" s="1064"/>
      <c r="AU30" s="1064" t="s">
        <v>573</v>
      </c>
      <c r="AV30" s="1064"/>
      <c r="AW30" s="1064"/>
      <c r="AX30" s="1064"/>
      <c r="AY30" s="1064"/>
      <c r="AZ30" s="1135" t="s">
        <v>573</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405</v>
      </c>
      <c r="C31" s="1131"/>
      <c r="D31" s="1131"/>
      <c r="E31" s="1131"/>
      <c r="F31" s="1131"/>
      <c r="G31" s="1131"/>
      <c r="H31" s="1131"/>
      <c r="I31" s="1131"/>
      <c r="J31" s="1131"/>
      <c r="K31" s="1131"/>
      <c r="L31" s="1131"/>
      <c r="M31" s="1131"/>
      <c r="N31" s="1131"/>
      <c r="O31" s="1131"/>
      <c r="P31" s="1132"/>
      <c r="Q31" s="1136">
        <v>601</v>
      </c>
      <c r="R31" s="1137"/>
      <c r="S31" s="1137"/>
      <c r="T31" s="1137"/>
      <c r="U31" s="1137"/>
      <c r="V31" s="1137">
        <v>545</v>
      </c>
      <c r="W31" s="1137"/>
      <c r="X31" s="1137"/>
      <c r="Y31" s="1137"/>
      <c r="Z31" s="1137"/>
      <c r="AA31" s="1137">
        <v>56</v>
      </c>
      <c r="AB31" s="1137"/>
      <c r="AC31" s="1137"/>
      <c r="AD31" s="1137"/>
      <c r="AE31" s="1138"/>
      <c r="AF31" s="1112">
        <v>1271</v>
      </c>
      <c r="AG31" s="1113"/>
      <c r="AH31" s="1113"/>
      <c r="AI31" s="1113"/>
      <c r="AJ31" s="1114"/>
      <c r="AK31" s="1073">
        <v>5</v>
      </c>
      <c r="AL31" s="1064"/>
      <c r="AM31" s="1064"/>
      <c r="AN31" s="1064"/>
      <c r="AO31" s="1064"/>
      <c r="AP31" s="1064">
        <v>454</v>
      </c>
      <c r="AQ31" s="1064"/>
      <c r="AR31" s="1064"/>
      <c r="AS31" s="1064"/>
      <c r="AT31" s="1064"/>
      <c r="AU31" s="1064">
        <v>5</v>
      </c>
      <c r="AV31" s="1064"/>
      <c r="AW31" s="1064"/>
      <c r="AX31" s="1064"/>
      <c r="AY31" s="1064"/>
      <c r="AZ31" s="1135" t="s">
        <v>573</v>
      </c>
      <c r="BA31" s="1135"/>
      <c r="BB31" s="1135"/>
      <c r="BC31" s="1135"/>
      <c r="BD31" s="1135"/>
      <c r="BE31" s="1125" t="s">
        <v>406</v>
      </c>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407</v>
      </c>
      <c r="C32" s="1131"/>
      <c r="D32" s="1131"/>
      <c r="E32" s="1131"/>
      <c r="F32" s="1131"/>
      <c r="G32" s="1131"/>
      <c r="H32" s="1131"/>
      <c r="I32" s="1131"/>
      <c r="J32" s="1131"/>
      <c r="K32" s="1131"/>
      <c r="L32" s="1131"/>
      <c r="M32" s="1131"/>
      <c r="N32" s="1131"/>
      <c r="O32" s="1131"/>
      <c r="P32" s="1132"/>
      <c r="Q32" s="1136">
        <v>917</v>
      </c>
      <c r="R32" s="1137"/>
      <c r="S32" s="1137"/>
      <c r="T32" s="1137"/>
      <c r="U32" s="1137"/>
      <c r="V32" s="1137">
        <v>738</v>
      </c>
      <c r="W32" s="1137"/>
      <c r="X32" s="1137"/>
      <c r="Y32" s="1137"/>
      <c r="Z32" s="1137"/>
      <c r="AA32" s="1137">
        <v>179</v>
      </c>
      <c r="AB32" s="1137"/>
      <c r="AC32" s="1137"/>
      <c r="AD32" s="1137"/>
      <c r="AE32" s="1138"/>
      <c r="AF32" s="1112">
        <v>179</v>
      </c>
      <c r="AG32" s="1113"/>
      <c r="AH32" s="1113"/>
      <c r="AI32" s="1113"/>
      <c r="AJ32" s="1114"/>
      <c r="AK32" s="1073">
        <v>196</v>
      </c>
      <c r="AL32" s="1064"/>
      <c r="AM32" s="1064"/>
      <c r="AN32" s="1064"/>
      <c r="AO32" s="1064"/>
      <c r="AP32" s="1064">
        <v>4246</v>
      </c>
      <c r="AQ32" s="1064"/>
      <c r="AR32" s="1064"/>
      <c r="AS32" s="1064"/>
      <c r="AT32" s="1064"/>
      <c r="AU32" s="1064">
        <v>3031</v>
      </c>
      <c r="AV32" s="1064"/>
      <c r="AW32" s="1064"/>
      <c r="AX32" s="1064"/>
      <c r="AY32" s="1064"/>
      <c r="AZ32" s="1135" t="s">
        <v>573</v>
      </c>
      <c r="BA32" s="1135"/>
      <c r="BB32" s="1135"/>
      <c r="BC32" s="1135"/>
      <c r="BD32" s="1135"/>
      <c r="BE32" s="1125" t="s">
        <v>408</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t="s">
        <v>409</v>
      </c>
      <c r="C33" s="1131"/>
      <c r="D33" s="1131"/>
      <c r="E33" s="1131"/>
      <c r="F33" s="1131"/>
      <c r="G33" s="1131"/>
      <c r="H33" s="1131"/>
      <c r="I33" s="1131"/>
      <c r="J33" s="1131"/>
      <c r="K33" s="1131"/>
      <c r="L33" s="1131"/>
      <c r="M33" s="1131"/>
      <c r="N33" s="1131"/>
      <c r="O33" s="1131"/>
      <c r="P33" s="1132"/>
      <c r="Q33" s="1136">
        <v>100</v>
      </c>
      <c r="R33" s="1137"/>
      <c r="S33" s="1137"/>
      <c r="T33" s="1137"/>
      <c r="U33" s="1137"/>
      <c r="V33" s="1137">
        <v>84</v>
      </c>
      <c r="W33" s="1137"/>
      <c r="X33" s="1137"/>
      <c r="Y33" s="1137"/>
      <c r="Z33" s="1137"/>
      <c r="AA33" s="1137">
        <v>15</v>
      </c>
      <c r="AB33" s="1137"/>
      <c r="AC33" s="1137"/>
      <c r="AD33" s="1137"/>
      <c r="AE33" s="1138"/>
      <c r="AF33" s="1112">
        <v>15</v>
      </c>
      <c r="AG33" s="1113"/>
      <c r="AH33" s="1113"/>
      <c r="AI33" s="1113"/>
      <c r="AJ33" s="1114"/>
      <c r="AK33" s="1073">
        <v>46</v>
      </c>
      <c r="AL33" s="1064"/>
      <c r="AM33" s="1064"/>
      <c r="AN33" s="1064"/>
      <c r="AO33" s="1064"/>
      <c r="AP33" s="1064">
        <v>453</v>
      </c>
      <c r="AQ33" s="1064"/>
      <c r="AR33" s="1064"/>
      <c r="AS33" s="1064"/>
      <c r="AT33" s="1064"/>
      <c r="AU33" s="1064">
        <v>453</v>
      </c>
      <c r="AV33" s="1064"/>
      <c r="AW33" s="1064"/>
      <c r="AX33" s="1064"/>
      <c r="AY33" s="1064"/>
      <c r="AZ33" s="1135" t="s">
        <v>573</v>
      </c>
      <c r="BA33" s="1135"/>
      <c r="BB33" s="1135"/>
      <c r="BC33" s="1135"/>
      <c r="BD33" s="1135"/>
      <c r="BE33" s="1125" t="s">
        <v>410</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c r="C34" s="1131"/>
      <c r="D34" s="1131"/>
      <c r="E34" s="1131"/>
      <c r="F34" s="1131"/>
      <c r="G34" s="1131"/>
      <c r="H34" s="1131"/>
      <c r="I34" s="1131"/>
      <c r="J34" s="1131"/>
      <c r="K34" s="1131"/>
      <c r="L34" s="1131"/>
      <c r="M34" s="1131"/>
      <c r="N34" s="1131"/>
      <c r="O34" s="1131"/>
      <c r="P34" s="1132"/>
      <c r="Q34" s="1136"/>
      <c r="R34" s="1137"/>
      <c r="S34" s="1137"/>
      <c r="T34" s="1137"/>
      <c r="U34" s="1137"/>
      <c r="V34" s="1137"/>
      <c r="W34" s="1137"/>
      <c r="X34" s="1137"/>
      <c r="Y34" s="1137"/>
      <c r="Z34" s="1137"/>
      <c r="AA34" s="1137"/>
      <c r="AB34" s="1137"/>
      <c r="AC34" s="1137"/>
      <c r="AD34" s="1137"/>
      <c r="AE34" s="1138"/>
      <c r="AF34" s="1112"/>
      <c r="AG34" s="1113"/>
      <c r="AH34" s="1113"/>
      <c r="AI34" s="1113"/>
      <c r="AJ34" s="1114"/>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25"/>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411</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390</v>
      </c>
      <c r="B63" s="1037" t="s">
        <v>412</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1600</v>
      </c>
      <c r="AG63" s="1052"/>
      <c r="AH63" s="1052"/>
      <c r="AI63" s="1052"/>
      <c r="AJ63" s="1123"/>
      <c r="AK63" s="1124"/>
      <c r="AL63" s="1056"/>
      <c r="AM63" s="1056"/>
      <c r="AN63" s="1056"/>
      <c r="AO63" s="1056"/>
      <c r="AP63" s="1052">
        <f>SUM(AP28:AT33)</f>
        <v>5153</v>
      </c>
      <c r="AQ63" s="1052"/>
      <c r="AR63" s="1052"/>
      <c r="AS63" s="1052"/>
      <c r="AT63" s="1052"/>
      <c r="AU63" s="1052">
        <f>SUM(AU28:AY33)</f>
        <v>3489</v>
      </c>
      <c r="AV63" s="1052"/>
      <c r="AW63" s="1052"/>
      <c r="AX63" s="1052"/>
      <c r="AY63" s="1052"/>
      <c r="AZ63" s="1118"/>
      <c r="BA63" s="1118"/>
      <c r="BB63" s="1118"/>
      <c r="BC63" s="1118"/>
      <c r="BD63" s="1118"/>
      <c r="BE63" s="1053"/>
      <c r="BF63" s="1053"/>
      <c r="BG63" s="1053"/>
      <c r="BH63" s="1053"/>
      <c r="BI63" s="1054"/>
      <c r="BJ63" s="1119" t="s">
        <v>128</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413</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414</v>
      </c>
      <c r="B66" s="1089"/>
      <c r="C66" s="1089"/>
      <c r="D66" s="1089"/>
      <c r="E66" s="1089"/>
      <c r="F66" s="1089"/>
      <c r="G66" s="1089"/>
      <c r="H66" s="1089"/>
      <c r="I66" s="1089"/>
      <c r="J66" s="1089"/>
      <c r="K66" s="1089"/>
      <c r="L66" s="1089"/>
      <c r="M66" s="1089"/>
      <c r="N66" s="1089"/>
      <c r="O66" s="1089"/>
      <c r="P66" s="1090"/>
      <c r="Q66" s="1094" t="s">
        <v>415</v>
      </c>
      <c r="R66" s="1095"/>
      <c r="S66" s="1095"/>
      <c r="T66" s="1095"/>
      <c r="U66" s="1096"/>
      <c r="V66" s="1094" t="s">
        <v>395</v>
      </c>
      <c r="W66" s="1095"/>
      <c r="X66" s="1095"/>
      <c r="Y66" s="1095"/>
      <c r="Z66" s="1096"/>
      <c r="AA66" s="1094" t="s">
        <v>396</v>
      </c>
      <c r="AB66" s="1095"/>
      <c r="AC66" s="1095"/>
      <c r="AD66" s="1095"/>
      <c r="AE66" s="1096"/>
      <c r="AF66" s="1100" t="s">
        <v>397</v>
      </c>
      <c r="AG66" s="1101"/>
      <c r="AH66" s="1101"/>
      <c r="AI66" s="1101"/>
      <c r="AJ66" s="1102"/>
      <c r="AK66" s="1094" t="s">
        <v>416</v>
      </c>
      <c r="AL66" s="1089"/>
      <c r="AM66" s="1089"/>
      <c r="AN66" s="1089"/>
      <c r="AO66" s="1090"/>
      <c r="AP66" s="1094" t="s">
        <v>399</v>
      </c>
      <c r="AQ66" s="1095"/>
      <c r="AR66" s="1095"/>
      <c r="AS66" s="1095"/>
      <c r="AT66" s="1096"/>
      <c r="AU66" s="1094" t="s">
        <v>417</v>
      </c>
      <c r="AV66" s="1095"/>
      <c r="AW66" s="1095"/>
      <c r="AX66" s="1095"/>
      <c r="AY66" s="1096"/>
      <c r="AZ66" s="1094" t="s">
        <v>378</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575</v>
      </c>
      <c r="C68" s="1079"/>
      <c r="D68" s="1079"/>
      <c r="E68" s="1079"/>
      <c r="F68" s="1079"/>
      <c r="G68" s="1079"/>
      <c r="H68" s="1079"/>
      <c r="I68" s="1079"/>
      <c r="J68" s="1079"/>
      <c r="K68" s="1079"/>
      <c r="L68" s="1079"/>
      <c r="M68" s="1079"/>
      <c r="N68" s="1079"/>
      <c r="O68" s="1079"/>
      <c r="P68" s="1080"/>
      <c r="Q68" s="1081">
        <v>1497</v>
      </c>
      <c r="R68" s="1075"/>
      <c r="S68" s="1075"/>
      <c r="T68" s="1075"/>
      <c r="U68" s="1075"/>
      <c r="V68" s="1075">
        <v>1481</v>
      </c>
      <c r="W68" s="1075"/>
      <c r="X68" s="1075"/>
      <c r="Y68" s="1075"/>
      <c r="Z68" s="1075"/>
      <c r="AA68" s="1075">
        <v>15</v>
      </c>
      <c r="AB68" s="1075"/>
      <c r="AC68" s="1075"/>
      <c r="AD68" s="1075"/>
      <c r="AE68" s="1075"/>
      <c r="AF68" s="1075">
        <v>15</v>
      </c>
      <c r="AG68" s="1075"/>
      <c r="AH68" s="1075"/>
      <c r="AI68" s="1075"/>
      <c r="AJ68" s="1075"/>
      <c r="AK68" s="1075" t="s">
        <v>506</v>
      </c>
      <c r="AL68" s="1075"/>
      <c r="AM68" s="1075"/>
      <c r="AN68" s="1075"/>
      <c r="AO68" s="1075"/>
      <c r="AP68" s="1075" t="s">
        <v>506</v>
      </c>
      <c r="AQ68" s="1075"/>
      <c r="AR68" s="1075"/>
      <c r="AS68" s="1075"/>
      <c r="AT68" s="1075"/>
      <c r="AU68" s="1075" t="s">
        <v>506</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576</v>
      </c>
      <c r="C69" s="1068"/>
      <c r="D69" s="1068"/>
      <c r="E69" s="1068"/>
      <c r="F69" s="1068"/>
      <c r="G69" s="1068"/>
      <c r="H69" s="1068"/>
      <c r="I69" s="1068"/>
      <c r="J69" s="1068"/>
      <c r="K69" s="1068"/>
      <c r="L69" s="1068"/>
      <c r="M69" s="1068"/>
      <c r="N69" s="1068"/>
      <c r="O69" s="1068"/>
      <c r="P69" s="1069"/>
      <c r="Q69" s="1070">
        <v>768538</v>
      </c>
      <c r="R69" s="1064"/>
      <c r="S69" s="1064"/>
      <c r="T69" s="1064"/>
      <c r="U69" s="1064"/>
      <c r="V69" s="1064">
        <v>753941</v>
      </c>
      <c r="W69" s="1064"/>
      <c r="X69" s="1064"/>
      <c r="Y69" s="1064"/>
      <c r="Z69" s="1064"/>
      <c r="AA69" s="1064">
        <v>14597</v>
      </c>
      <c r="AB69" s="1064"/>
      <c r="AC69" s="1064"/>
      <c r="AD69" s="1064"/>
      <c r="AE69" s="1064"/>
      <c r="AF69" s="1064">
        <v>14597</v>
      </c>
      <c r="AG69" s="1064"/>
      <c r="AH69" s="1064"/>
      <c r="AI69" s="1064"/>
      <c r="AJ69" s="1064"/>
      <c r="AK69" s="1064">
        <v>7714</v>
      </c>
      <c r="AL69" s="1064"/>
      <c r="AM69" s="1064"/>
      <c r="AN69" s="1064"/>
      <c r="AO69" s="1064"/>
      <c r="AP69" s="1064" t="s">
        <v>506</v>
      </c>
      <c r="AQ69" s="1064"/>
      <c r="AR69" s="1064"/>
      <c r="AS69" s="1064"/>
      <c r="AT69" s="1064"/>
      <c r="AU69" s="1064" t="s">
        <v>506</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577</v>
      </c>
      <c r="C70" s="1068"/>
      <c r="D70" s="1068"/>
      <c r="E70" s="1068"/>
      <c r="F70" s="1068"/>
      <c r="G70" s="1068"/>
      <c r="H70" s="1068"/>
      <c r="I70" s="1068"/>
      <c r="J70" s="1068"/>
      <c r="K70" s="1068"/>
      <c r="L70" s="1068"/>
      <c r="M70" s="1068"/>
      <c r="N70" s="1068"/>
      <c r="O70" s="1068"/>
      <c r="P70" s="1069"/>
      <c r="Q70" s="1070">
        <v>22719</v>
      </c>
      <c r="R70" s="1064"/>
      <c r="S70" s="1064"/>
      <c r="T70" s="1064"/>
      <c r="U70" s="1064"/>
      <c r="V70" s="1064">
        <v>22555</v>
      </c>
      <c r="W70" s="1064"/>
      <c r="X70" s="1064"/>
      <c r="Y70" s="1064"/>
      <c r="Z70" s="1064"/>
      <c r="AA70" s="1064">
        <v>165</v>
      </c>
      <c r="AB70" s="1064"/>
      <c r="AC70" s="1064"/>
      <c r="AD70" s="1064"/>
      <c r="AE70" s="1064"/>
      <c r="AF70" s="1064">
        <v>165</v>
      </c>
      <c r="AG70" s="1064"/>
      <c r="AH70" s="1064"/>
      <c r="AI70" s="1064"/>
      <c r="AJ70" s="1064"/>
      <c r="AK70" s="1064">
        <v>20</v>
      </c>
      <c r="AL70" s="1064"/>
      <c r="AM70" s="1064"/>
      <c r="AN70" s="1064"/>
      <c r="AO70" s="1064"/>
      <c r="AP70" s="1064" t="s">
        <v>506</v>
      </c>
      <c r="AQ70" s="1064"/>
      <c r="AR70" s="1064"/>
      <c r="AS70" s="1064"/>
      <c r="AT70" s="1064"/>
      <c r="AU70" s="1064" t="s">
        <v>506</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578</v>
      </c>
      <c r="C71" s="1068"/>
      <c r="D71" s="1068"/>
      <c r="E71" s="1068"/>
      <c r="F71" s="1068"/>
      <c r="G71" s="1068"/>
      <c r="H71" s="1068"/>
      <c r="I71" s="1068"/>
      <c r="J71" s="1068"/>
      <c r="K71" s="1068"/>
      <c r="L71" s="1068"/>
      <c r="M71" s="1068"/>
      <c r="N71" s="1068"/>
      <c r="O71" s="1068"/>
      <c r="P71" s="1069"/>
      <c r="Q71" s="1070">
        <v>329</v>
      </c>
      <c r="R71" s="1064"/>
      <c r="S71" s="1064"/>
      <c r="T71" s="1064"/>
      <c r="U71" s="1064"/>
      <c r="V71" s="1064">
        <v>135</v>
      </c>
      <c r="W71" s="1064"/>
      <c r="X71" s="1064"/>
      <c r="Y71" s="1064"/>
      <c r="Z71" s="1064"/>
      <c r="AA71" s="1064">
        <v>194</v>
      </c>
      <c r="AB71" s="1064"/>
      <c r="AC71" s="1064"/>
      <c r="AD71" s="1064"/>
      <c r="AE71" s="1064"/>
      <c r="AF71" s="1064">
        <v>194</v>
      </c>
      <c r="AG71" s="1064"/>
      <c r="AH71" s="1064"/>
      <c r="AI71" s="1064"/>
      <c r="AJ71" s="1064"/>
      <c r="AK71" s="1064" t="s">
        <v>586</v>
      </c>
      <c r="AL71" s="1064"/>
      <c r="AM71" s="1064"/>
      <c r="AN71" s="1064"/>
      <c r="AO71" s="1064"/>
      <c r="AP71" s="1064" t="s">
        <v>506</v>
      </c>
      <c r="AQ71" s="1064"/>
      <c r="AR71" s="1064"/>
      <c r="AS71" s="1064"/>
      <c r="AT71" s="1064"/>
      <c r="AU71" s="1064" t="s">
        <v>506</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579</v>
      </c>
      <c r="C72" s="1068"/>
      <c r="D72" s="1068"/>
      <c r="E72" s="1068"/>
      <c r="F72" s="1068"/>
      <c r="G72" s="1068"/>
      <c r="H72" s="1068"/>
      <c r="I72" s="1068"/>
      <c r="J72" s="1068"/>
      <c r="K72" s="1068"/>
      <c r="L72" s="1068"/>
      <c r="M72" s="1068"/>
      <c r="N72" s="1068"/>
      <c r="O72" s="1068"/>
      <c r="P72" s="1069"/>
      <c r="Q72" s="1070">
        <v>348</v>
      </c>
      <c r="R72" s="1064"/>
      <c r="S72" s="1064"/>
      <c r="T72" s="1064"/>
      <c r="U72" s="1064"/>
      <c r="V72" s="1064">
        <v>320</v>
      </c>
      <c r="W72" s="1064"/>
      <c r="X72" s="1064"/>
      <c r="Y72" s="1064"/>
      <c r="Z72" s="1064"/>
      <c r="AA72" s="1064">
        <v>28</v>
      </c>
      <c r="AB72" s="1064"/>
      <c r="AC72" s="1064"/>
      <c r="AD72" s="1064"/>
      <c r="AE72" s="1064"/>
      <c r="AF72" s="1064">
        <v>28</v>
      </c>
      <c r="AG72" s="1064"/>
      <c r="AH72" s="1064"/>
      <c r="AI72" s="1064"/>
      <c r="AJ72" s="1064"/>
      <c r="AK72" s="1064">
        <v>14</v>
      </c>
      <c r="AL72" s="1064"/>
      <c r="AM72" s="1064"/>
      <c r="AN72" s="1064"/>
      <c r="AO72" s="1064"/>
      <c r="AP72" s="1064" t="s">
        <v>506</v>
      </c>
      <c r="AQ72" s="1064"/>
      <c r="AR72" s="1064"/>
      <c r="AS72" s="1064"/>
      <c r="AT72" s="1064"/>
      <c r="AU72" s="1064" t="s">
        <v>506</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580</v>
      </c>
      <c r="C73" s="1068"/>
      <c r="D73" s="1068"/>
      <c r="E73" s="1068"/>
      <c r="F73" s="1068"/>
      <c r="G73" s="1068"/>
      <c r="H73" s="1068"/>
      <c r="I73" s="1068"/>
      <c r="J73" s="1068"/>
      <c r="K73" s="1068"/>
      <c r="L73" s="1068"/>
      <c r="M73" s="1068"/>
      <c r="N73" s="1068"/>
      <c r="O73" s="1068"/>
      <c r="P73" s="1069"/>
      <c r="Q73" s="1070">
        <v>78</v>
      </c>
      <c r="R73" s="1064"/>
      <c r="S73" s="1064"/>
      <c r="T73" s="1064"/>
      <c r="U73" s="1064"/>
      <c r="V73" s="1064">
        <v>66</v>
      </c>
      <c r="W73" s="1064"/>
      <c r="X73" s="1064"/>
      <c r="Y73" s="1064"/>
      <c r="Z73" s="1064"/>
      <c r="AA73" s="1064">
        <v>11</v>
      </c>
      <c r="AB73" s="1064"/>
      <c r="AC73" s="1064"/>
      <c r="AD73" s="1064"/>
      <c r="AE73" s="1064"/>
      <c r="AF73" s="1064">
        <v>11</v>
      </c>
      <c r="AG73" s="1064"/>
      <c r="AH73" s="1064"/>
      <c r="AI73" s="1064"/>
      <c r="AJ73" s="1064"/>
      <c r="AK73" s="1064" t="s">
        <v>586</v>
      </c>
      <c r="AL73" s="1064"/>
      <c r="AM73" s="1064"/>
      <c r="AN73" s="1064"/>
      <c r="AO73" s="1064"/>
      <c r="AP73" s="1064" t="s">
        <v>586</v>
      </c>
      <c r="AQ73" s="1064"/>
      <c r="AR73" s="1064"/>
      <c r="AS73" s="1064"/>
      <c r="AT73" s="1064"/>
      <c r="AU73" s="1064" t="s">
        <v>586</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581</v>
      </c>
      <c r="C74" s="1068"/>
      <c r="D74" s="1068"/>
      <c r="E74" s="1068"/>
      <c r="F74" s="1068"/>
      <c r="G74" s="1068"/>
      <c r="H74" s="1068"/>
      <c r="I74" s="1068"/>
      <c r="J74" s="1068"/>
      <c r="K74" s="1068"/>
      <c r="L74" s="1068"/>
      <c r="M74" s="1068"/>
      <c r="N74" s="1068"/>
      <c r="O74" s="1068"/>
      <c r="P74" s="1069"/>
      <c r="Q74" s="1070">
        <v>3266</v>
      </c>
      <c r="R74" s="1064"/>
      <c r="S74" s="1064"/>
      <c r="T74" s="1064"/>
      <c r="U74" s="1064"/>
      <c r="V74" s="1064">
        <v>3131</v>
      </c>
      <c r="W74" s="1064"/>
      <c r="X74" s="1064"/>
      <c r="Y74" s="1064"/>
      <c r="Z74" s="1064"/>
      <c r="AA74" s="1064">
        <v>135</v>
      </c>
      <c r="AB74" s="1064"/>
      <c r="AC74" s="1064"/>
      <c r="AD74" s="1064"/>
      <c r="AE74" s="1064"/>
      <c r="AF74" s="1064">
        <v>135</v>
      </c>
      <c r="AG74" s="1064"/>
      <c r="AH74" s="1064"/>
      <c r="AI74" s="1064"/>
      <c r="AJ74" s="1064"/>
      <c r="AK74" s="1064" t="s">
        <v>586</v>
      </c>
      <c r="AL74" s="1064"/>
      <c r="AM74" s="1064"/>
      <c r="AN74" s="1064"/>
      <c r="AO74" s="1064"/>
      <c r="AP74" s="1064">
        <v>1167</v>
      </c>
      <c r="AQ74" s="1064"/>
      <c r="AR74" s="1064"/>
      <c r="AS74" s="1064"/>
      <c r="AT74" s="1064"/>
      <c r="AU74" s="1064">
        <v>7</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t="s">
        <v>582</v>
      </c>
      <c r="C75" s="1068"/>
      <c r="D75" s="1068"/>
      <c r="E75" s="1068"/>
      <c r="F75" s="1068"/>
      <c r="G75" s="1068"/>
      <c r="H75" s="1068"/>
      <c r="I75" s="1068"/>
      <c r="J75" s="1068"/>
      <c r="K75" s="1068"/>
      <c r="L75" s="1068"/>
      <c r="M75" s="1068"/>
      <c r="N75" s="1068"/>
      <c r="O75" s="1068"/>
      <c r="P75" s="1069"/>
      <c r="Q75" s="1071">
        <v>787</v>
      </c>
      <c r="R75" s="1072"/>
      <c r="S75" s="1072"/>
      <c r="T75" s="1072"/>
      <c r="U75" s="1073"/>
      <c r="V75" s="1074">
        <v>777</v>
      </c>
      <c r="W75" s="1072"/>
      <c r="X75" s="1072"/>
      <c r="Y75" s="1072"/>
      <c r="Z75" s="1073"/>
      <c r="AA75" s="1074">
        <v>10</v>
      </c>
      <c r="AB75" s="1072"/>
      <c r="AC75" s="1072"/>
      <c r="AD75" s="1072"/>
      <c r="AE75" s="1073"/>
      <c r="AF75" s="1074">
        <v>2</v>
      </c>
      <c r="AG75" s="1072"/>
      <c r="AH75" s="1072"/>
      <c r="AI75" s="1072"/>
      <c r="AJ75" s="1073"/>
      <c r="AK75" s="1074">
        <v>137</v>
      </c>
      <c r="AL75" s="1072"/>
      <c r="AM75" s="1072"/>
      <c r="AN75" s="1072"/>
      <c r="AO75" s="1073"/>
      <c r="AP75" s="1074">
        <v>581</v>
      </c>
      <c r="AQ75" s="1072"/>
      <c r="AR75" s="1072"/>
      <c r="AS75" s="1072"/>
      <c r="AT75" s="1073"/>
      <c r="AU75" s="1074">
        <v>55</v>
      </c>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t="s">
        <v>583</v>
      </c>
      <c r="C76" s="1068"/>
      <c r="D76" s="1068"/>
      <c r="E76" s="1068"/>
      <c r="F76" s="1068"/>
      <c r="G76" s="1068"/>
      <c r="H76" s="1068"/>
      <c r="I76" s="1068"/>
      <c r="J76" s="1068"/>
      <c r="K76" s="1068"/>
      <c r="L76" s="1068"/>
      <c r="M76" s="1068"/>
      <c r="N76" s="1068"/>
      <c r="O76" s="1068"/>
      <c r="P76" s="1069"/>
      <c r="Q76" s="1071">
        <v>67</v>
      </c>
      <c r="R76" s="1072"/>
      <c r="S76" s="1072"/>
      <c r="T76" s="1072"/>
      <c r="U76" s="1073"/>
      <c r="V76" s="1074">
        <v>59</v>
      </c>
      <c r="W76" s="1072"/>
      <c r="X76" s="1072"/>
      <c r="Y76" s="1072"/>
      <c r="Z76" s="1073"/>
      <c r="AA76" s="1074">
        <v>8</v>
      </c>
      <c r="AB76" s="1072"/>
      <c r="AC76" s="1072"/>
      <c r="AD76" s="1072"/>
      <c r="AE76" s="1073"/>
      <c r="AF76" s="1074">
        <v>8</v>
      </c>
      <c r="AG76" s="1072"/>
      <c r="AH76" s="1072"/>
      <c r="AI76" s="1072"/>
      <c r="AJ76" s="1073"/>
      <c r="AK76" s="1074" t="s">
        <v>586</v>
      </c>
      <c r="AL76" s="1072"/>
      <c r="AM76" s="1072"/>
      <c r="AN76" s="1072"/>
      <c r="AO76" s="1073"/>
      <c r="AP76" s="1074" t="s">
        <v>586</v>
      </c>
      <c r="AQ76" s="1072"/>
      <c r="AR76" s="1072"/>
      <c r="AS76" s="1072"/>
      <c r="AT76" s="1073"/>
      <c r="AU76" s="1074" t="s">
        <v>586</v>
      </c>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t="s">
        <v>584</v>
      </c>
      <c r="C77" s="1068"/>
      <c r="D77" s="1068"/>
      <c r="E77" s="1068"/>
      <c r="F77" s="1068"/>
      <c r="G77" s="1068"/>
      <c r="H77" s="1068"/>
      <c r="I77" s="1068"/>
      <c r="J77" s="1068"/>
      <c r="K77" s="1068"/>
      <c r="L77" s="1068"/>
      <c r="M77" s="1068"/>
      <c r="N77" s="1068"/>
      <c r="O77" s="1068"/>
      <c r="P77" s="1069"/>
      <c r="Q77" s="1071">
        <v>1</v>
      </c>
      <c r="R77" s="1072"/>
      <c r="S77" s="1072"/>
      <c r="T77" s="1072"/>
      <c r="U77" s="1073"/>
      <c r="V77" s="1074">
        <v>1</v>
      </c>
      <c r="W77" s="1072"/>
      <c r="X77" s="1072"/>
      <c r="Y77" s="1072"/>
      <c r="Z77" s="1073"/>
      <c r="AA77" s="1074">
        <v>0</v>
      </c>
      <c r="AB77" s="1072"/>
      <c r="AC77" s="1072"/>
      <c r="AD77" s="1072"/>
      <c r="AE77" s="1073"/>
      <c r="AF77" s="1074">
        <v>0</v>
      </c>
      <c r="AG77" s="1072"/>
      <c r="AH77" s="1072"/>
      <c r="AI77" s="1072"/>
      <c r="AJ77" s="1073"/>
      <c r="AK77" s="1074" t="s">
        <v>586</v>
      </c>
      <c r="AL77" s="1072"/>
      <c r="AM77" s="1072"/>
      <c r="AN77" s="1072"/>
      <c r="AO77" s="1073"/>
      <c r="AP77" s="1074" t="s">
        <v>586</v>
      </c>
      <c r="AQ77" s="1072"/>
      <c r="AR77" s="1072"/>
      <c r="AS77" s="1072"/>
      <c r="AT77" s="1073"/>
      <c r="AU77" s="1074" t="s">
        <v>586</v>
      </c>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t="s">
        <v>585</v>
      </c>
      <c r="C78" s="1068"/>
      <c r="D78" s="1068"/>
      <c r="E78" s="1068"/>
      <c r="F78" s="1068"/>
      <c r="G78" s="1068"/>
      <c r="H78" s="1068"/>
      <c r="I78" s="1068"/>
      <c r="J78" s="1068"/>
      <c r="K78" s="1068"/>
      <c r="L78" s="1068"/>
      <c r="M78" s="1068"/>
      <c r="N78" s="1068"/>
      <c r="O78" s="1068"/>
      <c r="P78" s="1069"/>
      <c r="Q78" s="1070">
        <v>1310</v>
      </c>
      <c r="R78" s="1064"/>
      <c r="S78" s="1064"/>
      <c r="T78" s="1064"/>
      <c r="U78" s="1064"/>
      <c r="V78" s="1064">
        <v>1238</v>
      </c>
      <c r="W78" s="1064"/>
      <c r="X78" s="1064"/>
      <c r="Y78" s="1064"/>
      <c r="Z78" s="1064"/>
      <c r="AA78" s="1064">
        <v>73</v>
      </c>
      <c r="AB78" s="1064"/>
      <c r="AC78" s="1064"/>
      <c r="AD78" s="1064"/>
      <c r="AE78" s="1064"/>
      <c r="AF78" s="1064">
        <v>73</v>
      </c>
      <c r="AG78" s="1064"/>
      <c r="AH78" s="1064"/>
      <c r="AI78" s="1064"/>
      <c r="AJ78" s="1064"/>
      <c r="AK78" s="1064">
        <v>70</v>
      </c>
      <c r="AL78" s="1064"/>
      <c r="AM78" s="1064"/>
      <c r="AN78" s="1064"/>
      <c r="AO78" s="1064"/>
      <c r="AP78" s="1064" t="s">
        <v>586</v>
      </c>
      <c r="AQ78" s="1064"/>
      <c r="AR78" s="1064"/>
      <c r="AS78" s="1064"/>
      <c r="AT78" s="1064"/>
      <c r="AU78" s="1064" t="s">
        <v>586</v>
      </c>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t="s">
        <v>574</v>
      </c>
      <c r="C79" s="1068"/>
      <c r="D79" s="1068"/>
      <c r="E79" s="1068"/>
      <c r="F79" s="1068"/>
      <c r="G79" s="1068"/>
      <c r="H79" s="1068"/>
      <c r="I79" s="1068"/>
      <c r="J79" s="1068"/>
      <c r="K79" s="1068"/>
      <c r="L79" s="1068"/>
      <c r="M79" s="1068"/>
      <c r="N79" s="1068"/>
      <c r="O79" s="1068"/>
      <c r="P79" s="1069"/>
      <c r="Q79" s="1070">
        <v>996</v>
      </c>
      <c r="R79" s="1064"/>
      <c r="S79" s="1064"/>
      <c r="T79" s="1064"/>
      <c r="U79" s="1064"/>
      <c r="V79" s="1064">
        <v>982</v>
      </c>
      <c r="W79" s="1064"/>
      <c r="X79" s="1064"/>
      <c r="Y79" s="1064"/>
      <c r="Z79" s="1064"/>
      <c r="AA79" s="1064">
        <v>14</v>
      </c>
      <c r="AB79" s="1064"/>
      <c r="AC79" s="1064"/>
      <c r="AD79" s="1064"/>
      <c r="AE79" s="1064"/>
      <c r="AF79" s="1064">
        <v>14</v>
      </c>
      <c r="AG79" s="1064"/>
      <c r="AH79" s="1064"/>
      <c r="AI79" s="1064"/>
      <c r="AJ79" s="1064"/>
      <c r="AK79" s="1064">
        <v>863</v>
      </c>
      <c r="AL79" s="1064"/>
      <c r="AM79" s="1064"/>
      <c r="AN79" s="1064"/>
      <c r="AO79" s="1064"/>
      <c r="AP79" s="1064" t="s">
        <v>586</v>
      </c>
      <c r="AQ79" s="1064"/>
      <c r="AR79" s="1064"/>
      <c r="AS79" s="1064"/>
      <c r="AT79" s="1064"/>
      <c r="AU79" s="1064" t="s">
        <v>587</v>
      </c>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390</v>
      </c>
      <c r="B88" s="1037" t="s">
        <v>418</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f>SUM(AF68:AJ79)</f>
        <v>15242</v>
      </c>
      <c r="AG88" s="1052"/>
      <c r="AH88" s="1052"/>
      <c r="AI88" s="1052"/>
      <c r="AJ88" s="1052"/>
      <c r="AK88" s="1056"/>
      <c r="AL88" s="1056"/>
      <c r="AM88" s="1056"/>
      <c r="AN88" s="1056"/>
      <c r="AO88" s="1056"/>
      <c r="AP88" s="1052">
        <f t="shared" ref="AP88" si="0">SUM(AP68:AT79)</f>
        <v>1748</v>
      </c>
      <c r="AQ88" s="1052"/>
      <c r="AR88" s="1052"/>
      <c r="AS88" s="1052"/>
      <c r="AT88" s="1052"/>
      <c r="AU88" s="1052">
        <f t="shared" ref="AU88" si="1">SUM(AU68:AY79)</f>
        <v>62</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390</v>
      </c>
      <c r="BR102" s="1037" t="s">
        <v>419</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22</v>
      </c>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420</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421</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422</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423</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424</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425</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426</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427</v>
      </c>
      <c r="AB109" s="987"/>
      <c r="AC109" s="987"/>
      <c r="AD109" s="987"/>
      <c r="AE109" s="988"/>
      <c r="AF109" s="989" t="s">
        <v>308</v>
      </c>
      <c r="AG109" s="987"/>
      <c r="AH109" s="987"/>
      <c r="AI109" s="987"/>
      <c r="AJ109" s="988"/>
      <c r="AK109" s="989" t="s">
        <v>307</v>
      </c>
      <c r="AL109" s="987"/>
      <c r="AM109" s="987"/>
      <c r="AN109" s="987"/>
      <c r="AO109" s="988"/>
      <c r="AP109" s="989" t="s">
        <v>428</v>
      </c>
      <c r="AQ109" s="987"/>
      <c r="AR109" s="987"/>
      <c r="AS109" s="987"/>
      <c r="AT109" s="1018"/>
      <c r="AU109" s="986" t="s">
        <v>426</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427</v>
      </c>
      <c r="BR109" s="987"/>
      <c r="BS109" s="987"/>
      <c r="BT109" s="987"/>
      <c r="BU109" s="988"/>
      <c r="BV109" s="989" t="s">
        <v>308</v>
      </c>
      <c r="BW109" s="987"/>
      <c r="BX109" s="987"/>
      <c r="BY109" s="987"/>
      <c r="BZ109" s="988"/>
      <c r="CA109" s="989" t="s">
        <v>307</v>
      </c>
      <c r="CB109" s="987"/>
      <c r="CC109" s="987"/>
      <c r="CD109" s="987"/>
      <c r="CE109" s="988"/>
      <c r="CF109" s="1025" t="s">
        <v>428</v>
      </c>
      <c r="CG109" s="1025"/>
      <c r="CH109" s="1025"/>
      <c r="CI109" s="1025"/>
      <c r="CJ109" s="1025"/>
      <c r="CK109" s="989" t="s">
        <v>429</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427</v>
      </c>
      <c r="DH109" s="987"/>
      <c r="DI109" s="987"/>
      <c r="DJ109" s="987"/>
      <c r="DK109" s="988"/>
      <c r="DL109" s="989" t="s">
        <v>308</v>
      </c>
      <c r="DM109" s="987"/>
      <c r="DN109" s="987"/>
      <c r="DO109" s="987"/>
      <c r="DP109" s="988"/>
      <c r="DQ109" s="989" t="s">
        <v>307</v>
      </c>
      <c r="DR109" s="987"/>
      <c r="DS109" s="987"/>
      <c r="DT109" s="987"/>
      <c r="DU109" s="988"/>
      <c r="DV109" s="989" t="s">
        <v>428</v>
      </c>
      <c r="DW109" s="987"/>
      <c r="DX109" s="987"/>
      <c r="DY109" s="987"/>
      <c r="DZ109" s="1018"/>
    </row>
    <row r="110" spans="1:131" s="247" customFormat="1" ht="26.25" customHeight="1" x14ac:dyDescent="0.15">
      <c r="A110" s="889" t="s">
        <v>430</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947787</v>
      </c>
      <c r="AB110" s="980"/>
      <c r="AC110" s="980"/>
      <c r="AD110" s="980"/>
      <c r="AE110" s="981"/>
      <c r="AF110" s="982">
        <v>974968</v>
      </c>
      <c r="AG110" s="980"/>
      <c r="AH110" s="980"/>
      <c r="AI110" s="980"/>
      <c r="AJ110" s="981"/>
      <c r="AK110" s="982">
        <v>965290</v>
      </c>
      <c r="AL110" s="980"/>
      <c r="AM110" s="980"/>
      <c r="AN110" s="980"/>
      <c r="AO110" s="981"/>
      <c r="AP110" s="983">
        <v>17.2</v>
      </c>
      <c r="AQ110" s="984"/>
      <c r="AR110" s="984"/>
      <c r="AS110" s="984"/>
      <c r="AT110" s="985"/>
      <c r="AU110" s="1019" t="s">
        <v>73</v>
      </c>
      <c r="AV110" s="1020"/>
      <c r="AW110" s="1020"/>
      <c r="AX110" s="1020"/>
      <c r="AY110" s="1020"/>
      <c r="AZ110" s="945" t="s">
        <v>431</v>
      </c>
      <c r="BA110" s="890"/>
      <c r="BB110" s="890"/>
      <c r="BC110" s="890"/>
      <c r="BD110" s="890"/>
      <c r="BE110" s="890"/>
      <c r="BF110" s="890"/>
      <c r="BG110" s="890"/>
      <c r="BH110" s="890"/>
      <c r="BI110" s="890"/>
      <c r="BJ110" s="890"/>
      <c r="BK110" s="890"/>
      <c r="BL110" s="890"/>
      <c r="BM110" s="890"/>
      <c r="BN110" s="890"/>
      <c r="BO110" s="890"/>
      <c r="BP110" s="891"/>
      <c r="BQ110" s="946">
        <v>9806312</v>
      </c>
      <c r="BR110" s="927"/>
      <c r="BS110" s="927"/>
      <c r="BT110" s="927"/>
      <c r="BU110" s="927"/>
      <c r="BV110" s="927">
        <v>9577655</v>
      </c>
      <c r="BW110" s="927"/>
      <c r="BX110" s="927"/>
      <c r="BY110" s="927"/>
      <c r="BZ110" s="927"/>
      <c r="CA110" s="927">
        <v>9228449</v>
      </c>
      <c r="CB110" s="927"/>
      <c r="CC110" s="927"/>
      <c r="CD110" s="927"/>
      <c r="CE110" s="927"/>
      <c r="CF110" s="951">
        <v>164.5</v>
      </c>
      <c r="CG110" s="952"/>
      <c r="CH110" s="952"/>
      <c r="CI110" s="952"/>
      <c r="CJ110" s="952"/>
      <c r="CK110" s="1015" t="s">
        <v>432</v>
      </c>
      <c r="CL110" s="901"/>
      <c r="CM110" s="976" t="s">
        <v>433</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434</v>
      </c>
      <c r="DH110" s="927"/>
      <c r="DI110" s="927"/>
      <c r="DJ110" s="927"/>
      <c r="DK110" s="927"/>
      <c r="DL110" s="927" t="s">
        <v>434</v>
      </c>
      <c r="DM110" s="927"/>
      <c r="DN110" s="927"/>
      <c r="DO110" s="927"/>
      <c r="DP110" s="927"/>
      <c r="DQ110" s="927" t="s">
        <v>435</v>
      </c>
      <c r="DR110" s="927"/>
      <c r="DS110" s="927"/>
      <c r="DT110" s="927"/>
      <c r="DU110" s="927"/>
      <c r="DV110" s="928" t="s">
        <v>128</v>
      </c>
      <c r="DW110" s="928"/>
      <c r="DX110" s="928"/>
      <c r="DY110" s="928"/>
      <c r="DZ110" s="929"/>
    </row>
    <row r="111" spans="1:131" s="247" customFormat="1" ht="26.25" customHeight="1" x14ac:dyDescent="0.15">
      <c r="A111" s="856" t="s">
        <v>436</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434</v>
      </c>
      <c r="AB111" s="1008"/>
      <c r="AC111" s="1008"/>
      <c r="AD111" s="1008"/>
      <c r="AE111" s="1009"/>
      <c r="AF111" s="1010" t="s">
        <v>128</v>
      </c>
      <c r="AG111" s="1008"/>
      <c r="AH111" s="1008"/>
      <c r="AI111" s="1008"/>
      <c r="AJ111" s="1009"/>
      <c r="AK111" s="1010" t="s">
        <v>128</v>
      </c>
      <c r="AL111" s="1008"/>
      <c r="AM111" s="1008"/>
      <c r="AN111" s="1008"/>
      <c r="AO111" s="1009"/>
      <c r="AP111" s="1011" t="s">
        <v>435</v>
      </c>
      <c r="AQ111" s="1012"/>
      <c r="AR111" s="1012"/>
      <c r="AS111" s="1012"/>
      <c r="AT111" s="1013"/>
      <c r="AU111" s="1021"/>
      <c r="AV111" s="1022"/>
      <c r="AW111" s="1022"/>
      <c r="AX111" s="1022"/>
      <c r="AY111" s="1022"/>
      <c r="AZ111" s="897" t="s">
        <v>437</v>
      </c>
      <c r="BA111" s="832"/>
      <c r="BB111" s="832"/>
      <c r="BC111" s="832"/>
      <c r="BD111" s="832"/>
      <c r="BE111" s="832"/>
      <c r="BF111" s="832"/>
      <c r="BG111" s="832"/>
      <c r="BH111" s="832"/>
      <c r="BI111" s="832"/>
      <c r="BJ111" s="832"/>
      <c r="BK111" s="832"/>
      <c r="BL111" s="832"/>
      <c r="BM111" s="832"/>
      <c r="BN111" s="832"/>
      <c r="BO111" s="832"/>
      <c r="BP111" s="833"/>
      <c r="BQ111" s="898" t="s">
        <v>435</v>
      </c>
      <c r="BR111" s="899"/>
      <c r="BS111" s="899"/>
      <c r="BT111" s="899"/>
      <c r="BU111" s="899"/>
      <c r="BV111" s="899" t="s">
        <v>128</v>
      </c>
      <c r="BW111" s="899"/>
      <c r="BX111" s="899"/>
      <c r="BY111" s="899"/>
      <c r="BZ111" s="899"/>
      <c r="CA111" s="899" t="s">
        <v>128</v>
      </c>
      <c r="CB111" s="899"/>
      <c r="CC111" s="899"/>
      <c r="CD111" s="899"/>
      <c r="CE111" s="899"/>
      <c r="CF111" s="960" t="s">
        <v>128</v>
      </c>
      <c r="CG111" s="961"/>
      <c r="CH111" s="961"/>
      <c r="CI111" s="961"/>
      <c r="CJ111" s="961"/>
      <c r="CK111" s="1016"/>
      <c r="CL111" s="903"/>
      <c r="CM111" s="906" t="s">
        <v>438</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128</v>
      </c>
      <c r="DH111" s="899"/>
      <c r="DI111" s="899"/>
      <c r="DJ111" s="899"/>
      <c r="DK111" s="899"/>
      <c r="DL111" s="899" t="s">
        <v>435</v>
      </c>
      <c r="DM111" s="899"/>
      <c r="DN111" s="899"/>
      <c r="DO111" s="899"/>
      <c r="DP111" s="899"/>
      <c r="DQ111" s="899" t="s">
        <v>128</v>
      </c>
      <c r="DR111" s="899"/>
      <c r="DS111" s="899"/>
      <c r="DT111" s="899"/>
      <c r="DU111" s="899"/>
      <c r="DV111" s="876" t="s">
        <v>435</v>
      </c>
      <c r="DW111" s="876"/>
      <c r="DX111" s="876"/>
      <c r="DY111" s="876"/>
      <c r="DZ111" s="877"/>
    </row>
    <row r="112" spans="1:131" s="247" customFormat="1" ht="26.25" customHeight="1" x14ac:dyDescent="0.15">
      <c r="A112" s="1001" t="s">
        <v>439</v>
      </c>
      <c r="B112" s="1002"/>
      <c r="C112" s="832" t="s">
        <v>440</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435</v>
      </c>
      <c r="AB112" s="862"/>
      <c r="AC112" s="862"/>
      <c r="AD112" s="862"/>
      <c r="AE112" s="863"/>
      <c r="AF112" s="864" t="s">
        <v>435</v>
      </c>
      <c r="AG112" s="862"/>
      <c r="AH112" s="862"/>
      <c r="AI112" s="862"/>
      <c r="AJ112" s="863"/>
      <c r="AK112" s="864" t="s">
        <v>128</v>
      </c>
      <c r="AL112" s="862"/>
      <c r="AM112" s="862"/>
      <c r="AN112" s="862"/>
      <c r="AO112" s="863"/>
      <c r="AP112" s="909" t="s">
        <v>128</v>
      </c>
      <c r="AQ112" s="910"/>
      <c r="AR112" s="910"/>
      <c r="AS112" s="910"/>
      <c r="AT112" s="911"/>
      <c r="AU112" s="1021"/>
      <c r="AV112" s="1022"/>
      <c r="AW112" s="1022"/>
      <c r="AX112" s="1022"/>
      <c r="AY112" s="1022"/>
      <c r="AZ112" s="897" t="s">
        <v>441</v>
      </c>
      <c r="BA112" s="832"/>
      <c r="BB112" s="832"/>
      <c r="BC112" s="832"/>
      <c r="BD112" s="832"/>
      <c r="BE112" s="832"/>
      <c r="BF112" s="832"/>
      <c r="BG112" s="832"/>
      <c r="BH112" s="832"/>
      <c r="BI112" s="832"/>
      <c r="BJ112" s="832"/>
      <c r="BK112" s="832"/>
      <c r="BL112" s="832"/>
      <c r="BM112" s="832"/>
      <c r="BN112" s="832"/>
      <c r="BO112" s="832"/>
      <c r="BP112" s="833"/>
      <c r="BQ112" s="898">
        <v>3574914</v>
      </c>
      <c r="BR112" s="899"/>
      <c r="BS112" s="899"/>
      <c r="BT112" s="899"/>
      <c r="BU112" s="899"/>
      <c r="BV112" s="899">
        <v>3462983</v>
      </c>
      <c r="BW112" s="899"/>
      <c r="BX112" s="899"/>
      <c r="BY112" s="899"/>
      <c r="BZ112" s="899"/>
      <c r="CA112" s="899">
        <v>3489628</v>
      </c>
      <c r="CB112" s="899"/>
      <c r="CC112" s="899"/>
      <c r="CD112" s="899"/>
      <c r="CE112" s="899"/>
      <c r="CF112" s="960">
        <v>62.2</v>
      </c>
      <c r="CG112" s="961"/>
      <c r="CH112" s="961"/>
      <c r="CI112" s="961"/>
      <c r="CJ112" s="961"/>
      <c r="CK112" s="1016"/>
      <c r="CL112" s="903"/>
      <c r="CM112" s="906" t="s">
        <v>442</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128</v>
      </c>
      <c r="DH112" s="899"/>
      <c r="DI112" s="899"/>
      <c r="DJ112" s="899"/>
      <c r="DK112" s="899"/>
      <c r="DL112" s="899" t="s">
        <v>435</v>
      </c>
      <c r="DM112" s="899"/>
      <c r="DN112" s="899"/>
      <c r="DO112" s="899"/>
      <c r="DP112" s="899"/>
      <c r="DQ112" s="899" t="s">
        <v>435</v>
      </c>
      <c r="DR112" s="899"/>
      <c r="DS112" s="899"/>
      <c r="DT112" s="899"/>
      <c r="DU112" s="899"/>
      <c r="DV112" s="876" t="s">
        <v>435</v>
      </c>
      <c r="DW112" s="876"/>
      <c r="DX112" s="876"/>
      <c r="DY112" s="876"/>
      <c r="DZ112" s="877"/>
    </row>
    <row r="113" spans="1:130" s="247" customFormat="1" ht="26.25" customHeight="1" x14ac:dyDescent="0.15">
      <c r="A113" s="1003"/>
      <c r="B113" s="1004"/>
      <c r="C113" s="832" t="s">
        <v>443</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162329</v>
      </c>
      <c r="AB113" s="1008"/>
      <c r="AC113" s="1008"/>
      <c r="AD113" s="1008"/>
      <c r="AE113" s="1009"/>
      <c r="AF113" s="1010">
        <v>198241</v>
      </c>
      <c r="AG113" s="1008"/>
      <c r="AH113" s="1008"/>
      <c r="AI113" s="1008"/>
      <c r="AJ113" s="1009"/>
      <c r="AK113" s="1010">
        <v>206851</v>
      </c>
      <c r="AL113" s="1008"/>
      <c r="AM113" s="1008"/>
      <c r="AN113" s="1008"/>
      <c r="AO113" s="1009"/>
      <c r="AP113" s="1011">
        <v>3.7</v>
      </c>
      <c r="AQ113" s="1012"/>
      <c r="AR113" s="1012"/>
      <c r="AS113" s="1012"/>
      <c r="AT113" s="1013"/>
      <c r="AU113" s="1021"/>
      <c r="AV113" s="1022"/>
      <c r="AW113" s="1022"/>
      <c r="AX113" s="1022"/>
      <c r="AY113" s="1022"/>
      <c r="AZ113" s="897" t="s">
        <v>444</v>
      </c>
      <c r="BA113" s="832"/>
      <c r="BB113" s="832"/>
      <c r="BC113" s="832"/>
      <c r="BD113" s="832"/>
      <c r="BE113" s="832"/>
      <c r="BF113" s="832"/>
      <c r="BG113" s="832"/>
      <c r="BH113" s="832"/>
      <c r="BI113" s="832"/>
      <c r="BJ113" s="832"/>
      <c r="BK113" s="832"/>
      <c r="BL113" s="832"/>
      <c r="BM113" s="832"/>
      <c r="BN113" s="832"/>
      <c r="BO113" s="832"/>
      <c r="BP113" s="833"/>
      <c r="BQ113" s="898">
        <v>242179</v>
      </c>
      <c r="BR113" s="899"/>
      <c r="BS113" s="899"/>
      <c r="BT113" s="899"/>
      <c r="BU113" s="899"/>
      <c r="BV113" s="899">
        <v>210844</v>
      </c>
      <c r="BW113" s="899"/>
      <c r="BX113" s="899"/>
      <c r="BY113" s="899"/>
      <c r="BZ113" s="899"/>
      <c r="CA113" s="899">
        <v>255238</v>
      </c>
      <c r="CB113" s="899"/>
      <c r="CC113" s="899"/>
      <c r="CD113" s="899"/>
      <c r="CE113" s="899"/>
      <c r="CF113" s="960">
        <v>4.5999999999999996</v>
      </c>
      <c r="CG113" s="961"/>
      <c r="CH113" s="961"/>
      <c r="CI113" s="961"/>
      <c r="CJ113" s="961"/>
      <c r="CK113" s="1016"/>
      <c r="CL113" s="903"/>
      <c r="CM113" s="906" t="s">
        <v>445</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435</v>
      </c>
      <c r="DH113" s="862"/>
      <c r="DI113" s="862"/>
      <c r="DJ113" s="862"/>
      <c r="DK113" s="863"/>
      <c r="DL113" s="864" t="s">
        <v>435</v>
      </c>
      <c r="DM113" s="862"/>
      <c r="DN113" s="862"/>
      <c r="DO113" s="862"/>
      <c r="DP113" s="863"/>
      <c r="DQ113" s="864" t="s">
        <v>435</v>
      </c>
      <c r="DR113" s="862"/>
      <c r="DS113" s="862"/>
      <c r="DT113" s="862"/>
      <c r="DU113" s="863"/>
      <c r="DV113" s="909" t="s">
        <v>435</v>
      </c>
      <c r="DW113" s="910"/>
      <c r="DX113" s="910"/>
      <c r="DY113" s="910"/>
      <c r="DZ113" s="911"/>
    </row>
    <row r="114" spans="1:130" s="247" customFormat="1" ht="26.25" customHeight="1" x14ac:dyDescent="0.15">
      <c r="A114" s="1003"/>
      <c r="B114" s="1004"/>
      <c r="C114" s="832" t="s">
        <v>446</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33755</v>
      </c>
      <c r="AB114" s="862"/>
      <c r="AC114" s="862"/>
      <c r="AD114" s="862"/>
      <c r="AE114" s="863"/>
      <c r="AF114" s="864">
        <v>34516</v>
      </c>
      <c r="AG114" s="862"/>
      <c r="AH114" s="862"/>
      <c r="AI114" s="862"/>
      <c r="AJ114" s="863"/>
      <c r="AK114" s="864">
        <v>26529</v>
      </c>
      <c r="AL114" s="862"/>
      <c r="AM114" s="862"/>
      <c r="AN114" s="862"/>
      <c r="AO114" s="863"/>
      <c r="AP114" s="909">
        <v>0.5</v>
      </c>
      <c r="AQ114" s="910"/>
      <c r="AR114" s="910"/>
      <c r="AS114" s="910"/>
      <c r="AT114" s="911"/>
      <c r="AU114" s="1021"/>
      <c r="AV114" s="1022"/>
      <c r="AW114" s="1022"/>
      <c r="AX114" s="1022"/>
      <c r="AY114" s="1022"/>
      <c r="AZ114" s="897" t="s">
        <v>447</v>
      </c>
      <c r="BA114" s="832"/>
      <c r="BB114" s="832"/>
      <c r="BC114" s="832"/>
      <c r="BD114" s="832"/>
      <c r="BE114" s="832"/>
      <c r="BF114" s="832"/>
      <c r="BG114" s="832"/>
      <c r="BH114" s="832"/>
      <c r="BI114" s="832"/>
      <c r="BJ114" s="832"/>
      <c r="BK114" s="832"/>
      <c r="BL114" s="832"/>
      <c r="BM114" s="832"/>
      <c r="BN114" s="832"/>
      <c r="BO114" s="832"/>
      <c r="BP114" s="833"/>
      <c r="BQ114" s="898">
        <v>2591741</v>
      </c>
      <c r="BR114" s="899"/>
      <c r="BS114" s="899"/>
      <c r="BT114" s="899"/>
      <c r="BU114" s="899"/>
      <c r="BV114" s="899">
        <v>2483887</v>
      </c>
      <c r="BW114" s="899"/>
      <c r="BX114" s="899"/>
      <c r="BY114" s="899"/>
      <c r="BZ114" s="899"/>
      <c r="CA114" s="899">
        <v>2488586</v>
      </c>
      <c r="CB114" s="899"/>
      <c r="CC114" s="899"/>
      <c r="CD114" s="899"/>
      <c r="CE114" s="899"/>
      <c r="CF114" s="960">
        <v>44.4</v>
      </c>
      <c r="CG114" s="961"/>
      <c r="CH114" s="961"/>
      <c r="CI114" s="961"/>
      <c r="CJ114" s="961"/>
      <c r="CK114" s="1016"/>
      <c r="CL114" s="903"/>
      <c r="CM114" s="906" t="s">
        <v>448</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128</v>
      </c>
      <c r="DH114" s="862"/>
      <c r="DI114" s="862"/>
      <c r="DJ114" s="862"/>
      <c r="DK114" s="863"/>
      <c r="DL114" s="864" t="s">
        <v>128</v>
      </c>
      <c r="DM114" s="862"/>
      <c r="DN114" s="862"/>
      <c r="DO114" s="862"/>
      <c r="DP114" s="863"/>
      <c r="DQ114" s="864" t="s">
        <v>128</v>
      </c>
      <c r="DR114" s="862"/>
      <c r="DS114" s="862"/>
      <c r="DT114" s="862"/>
      <c r="DU114" s="863"/>
      <c r="DV114" s="909" t="s">
        <v>435</v>
      </c>
      <c r="DW114" s="910"/>
      <c r="DX114" s="910"/>
      <c r="DY114" s="910"/>
      <c r="DZ114" s="911"/>
    </row>
    <row r="115" spans="1:130" s="247" customFormat="1" ht="26.25" customHeight="1" x14ac:dyDescent="0.15">
      <c r="A115" s="1003"/>
      <c r="B115" s="1004"/>
      <c r="C115" s="832" t="s">
        <v>449</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t="s">
        <v>435</v>
      </c>
      <c r="AB115" s="1008"/>
      <c r="AC115" s="1008"/>
      <c r="AD115" s="1008"/>
      <c r="AE115" s="1009"/>
      <c r="AF115" s="1010" t="s">
        <v>435</v>
      </c>
      <c r="AG115" s="1008"/>
      <c r="AH115" s="1008"/>
      <c r="AI115" s="1008"/>
      <c r="AJ115" s="1009"/>
      <c r="AK115" s="1010" t="s">
        <v>435</v>
      </c>
      <c r="AL115" s="1008"/>
      <c r="AM115" s="1008"/>
      <c r="AN115" s="1008"/>
      <c r="AO115" s="1009"/>
      <c r="AP115" s="1011" t="s">
        <v>435</v>
      </c>
      <c r="AQ115" s="1012"/>
      <c r="AR115" s="1012"/>
      <c r="AS115" s="1012"/>
      <c r="AT115" s="1013"/>
      <c r="AU115" s="1021"/>
      <c r="AV115" s="1022"/>
      <c r="AW115" s="1022"/>
      <c r="AX115" s="1022"/>
      <c r="AY115" s="1022"/>
      <c r="AZ115" s="897" t="s">
        <v>450</v>
      </c>
      <c r="BA115" s="832"/>
      <c r="BB115" s="832"/>
      <c r="BC115" s="832"/>
      <c r="BD115" s="832"/>
      <c r="BE115" s="832"/>
      <c r="BF115" s="832"/>
      <c r="BG115" s="832"/>
      <c r="BH115" s="832"/>
      <c r="BI115" s="832"/>
      <c r="BJ115" s="832"/>
      <c r="BK115" s="832"/>
      <c r="BL115" s="832"/>
      <c r="BM115" s="832"/>
      <c r="BN115" s="832"/>
      <c r="BO115" s="832"/>
      <c r="BP115" s="833"/>
      <c r="BQ115" s="898" t="s">
        <v>435</v>
      </c>
      <c r="BR115" s="899"/>
      <c r="BS115" s="899"/>
      <c r="BT115" s="899"/>
      <c r="BU115" s="899"/>
      <c r="BV115" s="899" t="s">
        <v>128</v>
      </c>
      <c r="BW115" s="899"/>
      <c r="BX115" s="899"/>
      <c r="BY115" s="899"/>
      <c r="BZ115" s="899"/>
      <c r="CA115" s="899" t="s">
        <v>435</v>
      </c>
      <c r="CB115" s="899"/>
      <c r="CC115" s="899"/>
      <c r="CD115" s="899"/>
      <c r="CE115" s="899"/>
      <c r="CF115" s="960" t="s">
        <v>435</v>
      </c>
      <c r="CG115" s="961"/>
      <c r="CH115" s="961"/>
      <c r="CI115" s="961"/>
      <c r="CJ115" s="961"/>
      <c r="CK115" s="1016"/>
      <c r="CL115" s="903"/>
      <c r="CM115" s="897" t="s">
        <v>451</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435</v>
      </c>
      <c r="DH115" s="862"/>
      <c r="DI115" s="862"/>
      <c r="DJ115" s="862"/>
      <c r="DK115" s="863"/>
      <c r="DL115" s="864" t="s">
        <v>435</v>
      </c>
      <c r="DM115" s="862"/>
      <c r="DN115" s="862"/>
      <c r="DO115" s="862"/>
      <c r="DP115" s="863"/>
      <c r="DQ115" s="864" t="s">
        <v>128</v>
      </c>
      <c r="DR115" s="862"/>
      <c r="DS115" s="862"/>
      <c r="DT115" s="862"/>
      <c r="DU115" s="863"/>
      <c r="DV115" s="909" t="s">
        <v>435</v>
      </c>
      <c r="DW115" s="910"/>
      <c r="DX115" s="910"/>
      <c r="DY115" s="910"/>
      <c r="DZ115" s="911"/>
    </row>
    <row r="116" spans="1:130" s="247" customFormat="1" ht="26.25" customHeight="1" x14ac:dyDescent="0.15">
      <c r="A116" s="1005"/>
      <c r="B116" s="1006"/>
      <c r="C116" s="965" t="s">
        <v>452</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128</v>
      </c>
      <c r="AB116" s="862"/>
      <c r="AC116" s="862"/>
      <c r="AD116" s="862"/>
      <c r="AE116" s="863"/>
      <c r="AF116" s="864" t="s">
        <v>128</v>
      </c>
      <c r="AG116" s="862"/>
      <c r="AH116" s="862"/>
      <c r="AI116" s="862"/>
      <c r="AJ116" s="863"/>
      <c r="AK116" s="864" t="s">
        <v>128</v>
      </c>
      <c r="AL116" s="862"/>
      <c r="AM116" s="862"/>
      <c r="AN116" s="862"/>
      <c r="AO116" s="863"/>
      <c r="AP116" s="909" t="s">
        <v>128</v>
      </c>
      <c r="AQ116" s="910"/>
      <c r="AR116" s="910"/>
      <c r="AS116" s="910"/>
      <c r="AT116" s="911"/>
      <c r="AU116" s="1021"/>
      <c r="AV116" s="1022"/>
      <c r="AW116" s="1022"/>
      <c r="AX116" s="1022"/>
      <c r="AY116" s="1022"/>
      <c r="AZ116" s="948" t="s">
        <v>453</v>
      </c>
      <c r="BA116" s="949"/>
      <c r="BB116" s="949"/>
      <c r="BC116" s="949"/>
      <c r="BD116" s="949"/>
      <c r="BE116" s="949"/>
      <c r="BF116" s="949"/>
      <c r="BG116" s="949"/>
      <c r="BH116" s="949"/>
      <c r="BI116" s="949"/>
      <c r="BJ116" s="949"/>
      <c r="BK116" s="949"/>
      <c r="BL116" s="949"/>
      <c r="BM116" s="949"/>
      <c r="BN116" s="949"/>
      <c r="BO116" s="949"/>
      <c r="BP116" s="950"/>
      <c r="BQ116" s="898" t="s">
        <v>128</v>
      </c>
      <c r="BR116" s="899"/>
      <c r="BS116" s="899"/>
      <c r="BT116" s="899"/>
      <c r="BU116" s="899"/>
      <c r="BV116" s="899" t="s">
        <v>435</v>
      </c>
      <c r="BW116" s="899"/>
      <c r="BX116" s="899"/>
      <c r="BY116" s="899"/>
      <c r="BZ116" s="899"/>
      <c r="CA116" s="899" t="s">
        <v>128</v>
      </c>
      <c r="CB116" s="899"/>
      <c r="CC116" s="899"/>
      <c r="CD116" s="899"/>
      <c r="CE116" s="899"/>
      <c r="CF116" s="960" t="s">
        <v>128</v>
      </c>
      <c r="CG116" s="961"/>
      <c r="CH116" s="961"/>
      <c r="CI116" s="961"/>
      <c r="CJ116" s="961"/>
      <c r="CK116" s="1016"/>
      <c r="CL116" s="903"/>
      <c r="CM116" s="906" t="s">
        <v>454</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128</v>
      </c>
      <c r="DH116" s="862"/>
      <c r="DI116" s="862"/>
      <c r="DJ116" s="862"/>
      <c r="DK116" s="863"/>
      <c r="DL116" s="864" t="s">
        <v>435</v>
      </c>
      <c r="DM116" s="862"/>
      <c r="DN116" s="862"/>
      <c r="DO116" s="862"/>
      <c r="DP116" s="863"/>
      <c r="DQ116" s="864" t="s">
        <v>128</v>
      </c>
      <c r="DR116" s="862"/>
      <c r="DS116" s="862"/>
      <c r="DT116" s="862"/>
      <c r="DU116" s="863"/>
      <c r="DV116" s="909" t="s">
        <v>128</v>
      </c>
      <c r="DW116" s="910"/>
      <c r="DX116" s="910"/>
      <c r="DY116" s="910"/>
      <c r="DZ116" s="911"/>
    </row>
    <row r="117" spans="1:130" s="247" customFormat="1" ht="26.25" customHeight="1" x14ac:dyDescent="0.15">
      <c r="A117" s="986" t="s">
        <v>188</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455</v>
      </c>
      <c r="Z117" s="988"/>
      <c r="AA117" s="993">
        <v>1143871</v>
      </c>
      <c r="AB117" s="994"/>
      <c r="AC117" s="994"/>
      <c r="AD117" s="994"/>
      <c r="AE117" s="995"/>
      <c r="AF117" s="996">
        <v>1207725</v>
      </c>
      <c r="AG117" s="994"/>
      <c r="AH117" s="994"/>
      <c r="AI117" s="994"/>
      <c r="AJ117" s="995"/>
      <c r="AK117" s="996">
        <v>1198670</v>
      </c>
      <c r="AL117" s="994"/>
      <c r="AM117" s="994"/>
      <c r="AN117" s="994"/>
      <c r="AO117" s="995"/>
      <c r="AP117" s="997"/>
      <c r="AQ117" s="998"/>
      <c r="AR117" s="998"/>
      <c r="AS117" s="998"/>
      <c r="AT117" s="999"/>
      <c r="AU117" s="1021"/>
      <c r="AV117" s="1022"/>
      <c r="AW117" s="1022"/>
      <c r="AX117" s="1022"/>
      <c r="AY117" s="1022"/>
      <c r="AZ117" s="948" t="s">
        <v>456</v>
      </c>
      <c r="BA117" s="949"/>
      <c r="BB117" s="949"/>
      <c r="BC117" s="949"/>
      <c r="BD117" s="949"/>
      <c r="BE117" s="949"/>
      <c r="BF117" s="949"/>
      <c r="BG117" s="949"/>
      <c r="BH117" s="949"/>
      <c r="BI117" s="949"/>
      <c r="BJ117" s="949"/>
      <c r="BK117" s="949"/>
      <c r="BL117" s="949"/>
      <c r="BM117" s="949"/>
      <c r="BN117" s="949"/>
      <c r="BO117" s="949"/>
      <c r="BP117" s="950"/>
      <c r="BQ117" s="898" t="s">
        <v>128</v>
      </c>
      <c r="BR117" s="899"/>
      <c r="BS117" s="899"/>
      <c r="BT117" s="899"/>
      <c r="BU117" s="899"/>
      <c r="BV117" s="899" t="s">
        <v>128</v>
      </c>
      <c r="BW117" s="899"/>
      <c r="BX117" s="899"/>
      <c r="BY117" s="899"/>
      <c r="BZ117" s="899"/>
      <c r="CA117" s="899" t="s">
        <v>128</v>
      </c>
      <c r="CB117" s="899"/>
      <c r="CC117" s="899"/>
      <c r="CD117" s="899"/>
      <c r="CE117" s="899"/>
      <c r="CF117" s="960" t="s">
        <v>128</v>
      </c>
      <c r="CG117" s="961"/>
      <c r="CH117" s="961"/>
      <c r="CI117" s="961"/>
      <c r="CJ117" s="961"/>
      <c r="CK117" s="1016"/>
      <c r="CL117" s="903"/>
      <c r="CM117" s="906" t="s">
        <v>457</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128</v>
      </c>
      <c r="DH117" s="862"/>
      <c r="DI117" s="862"/>
      <c r="DJ117" s="862"/>
      <c r="DK117" s="863"/>
      <c r="DL117" s="864" t="s">
        <v>128</v>
      </c>
      <c r="DM117" s="862"/>
      <c r="DN117" s="862"/>
      <c r="DO117" s="862"/>
      <c r="DP117" s="863"/>
      <c r="DQ117" s="864" t="s">
        <v>128</v>
      </c>
      <c r="DR117" s="862"/>
      <c r="DS117" s="862"/>
      <c r="DT117" s="862"/>
      <c r="DU117" s="863"/>
      <c r="DV117" s="909" t="s">
        <v>128</v>
      </c>
      <c r="DW117" s="910"/>
      <c r="DX117" s="910"/>
      <c r="DY117" s="910"/>
      <c r="DZ117" s="911"/>
    </row>
    <row r="118" spans="1:130" s="247" customFormat="1" ht="26.25" customHeight="1" x14ac:dyDescent="0.15">
      <c r="A118" s="986" t="s">
        <v>429</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427</v>
      </c>
      <c r="AB118" s="987"/>
      <c r="AC118" s="987"/>
      <c r="AD118" s="987"/>
      <c r="AE118" s="988"/>
      <c r="AF118" s="989" t="s">
        <v>308</v>
      </c>
      <c r="AG118" s="987"/>
      <c r="AH118" s="987"/>
      <c r="AI118" s="987"/>
      <c r="AJ118" s="988"/>
      <c r="AK118" s="989" t="s">
        <v>307</v>
      </c>
      <c r="AL118" s="987"/>
      <c r="AM118" s="987"/>
      <c r="AN118" s="987"/>
      <c r="AO118" s="988"/>
      <c r="AP118" s="990" t="s">
        <v>428</v>
      </c>
      <c r="AQ118" s="991"/>
      <c r="AR118" s="991"/>
      <c r="AS118" s="991"/>
      <c r="AT118" s="992"/>
      <c r="AU118" s="1021"/>
      <c r="AV118" s="1022"/>
      <c r="AW118" s="1022"/>
      <c r="AX118" s="1022"/>
      <c r="AY118" s="1022"/>
      <c r="AZ118" s="964" t="s">
        <v>458</v>
      </c>
      <c r="BA118" s="965"/>
      <c r="BB118" s="965"/>
      <c r="BC118" s="965"/>
      <c r="BD118" s="965"/>
      <c r="BE118" s="965"/>
      <c r="BF118" s="965"/>
      <c r="BG118" s="965"/>
      <c r="BH118" s="965"/>
      <c r="BI118" s="965"/>
      <c r="BJ118" s="965"/>
      <c r="BK118" s="965"/>
      <c r="BL118" s="965"/>
      <c r="BM118" s="965"/>
      <c r="BN118" s="965"/>
      <c r="BO118" s="965"/>
      <c r="BP118" s="966"/>
      <c r="BQ118" s="967" t="s">
        <v>128</v>
      </c>
      <c r="BR118" s="930"/>
      <c r="BS118" s="930"/>
      <c r="BT118" s="930"/>
      <c r="BU118" s="930"/>
      <c r="BV118" s="930" t="s">
        <v>128</v>
      </c>
      <c r="BW118" s="930"/>
      <c r="BX118" s="930"/>
      <c r="BY118" s="930"/>
      <c r="BZ118" s="930"/>
      <c r="CA118" s="930" t="s">
        <v>128</v>
      </c>
      <c r="CB118" s="930"/>
      <c r="CC118" s="930"/>
      <c r="CD118" s="930"/>
      <c r="CE118" s="930"/>
      <c r="CF118" s="960" t="s">
        <v>128</v>
      </c>
      <c r="CG118" s="961"/>
      <c r="CH118" s="961"/>
      <c r="CI118" s="961"/>
      <c r="CJ118" s="961"/>
      <c r="CK118" s="1016"/>
      <c r="CL118" s="903"/>
      <c r="CM118" s="906" t="s">
        <v>459</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128</v>
      </c>
      <c r="DH118" s="862"/>
      <c r="DI118" s="862"/>
      <c r="DJ118" s="862"/>
      <c r="DK118" s="863"/>
      <c r="DL118" s="864" t="s">
        <v>128</v>
      </c>
      <c r="DM118" s="862"/>
      <c r="DN118" s="862"/>
      <c r="DO118" s="862"/>
      <c r="DP118" s="863"/>
      <c r="DQ118" s="864" t="s">
        <v>128</v>
      </c>
      <c r="DR118" s="862"/>
      <c r="DS118" s="862"/>
      <c r="DT118" s="862"/>
      <c r="DU118" s="863"/>
      <c r="DV118" s="909" t="s">
        <v>128</v>
      </c>
      <c r="DW118" s="910"/>
      <c r="DX118" s="910"/>
      <c r="DY118" s="910"/>
      <c r="DZ118" s="911"/>
    </row>
    <row r="119" spans="1:130" s="247" customFormat="1" ht="26.25" customHeight="1" x14ac:dyDescent="0.15">
      <c r="A119" s="900" t="s">
        <v>432</v>
      </c>
      <c r="B119" s="901"/>
      <c r="C119" s="976" t="s">
        <v>433</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128</v>
      </c>
      <c r="AB119" s="980"/>
      <c r="AC119" s="980"/>
      <c r="AD119" s="980"/>
      <c r="AE119" s="981"/>
      <c r="AF119" s="982" t="s">
        <v>128</v>
      </c>
      <c r="AG119" s="980"/>
      <c r="AH119" s="980"/>
      <c r="AI119" s="980"/>
      <c r="AJ119" s="981"/>
      <c r="AK119" s="982" t="s">
        <v>128</v>
      </c>
      <c r="AL119" s="980"/>
      <c r="AM119" s="980"/>
      <c r="AN119" s="980"/>
      <c r="AO119" s="981"/>
      <c r="AP119" s="983" t="s">
        <v>128</v>
      </c>
      <c r="AQ119" s="984"/>
      <c r="AR119" s="984"/>
      <c r="AS119" s="984"/>
      <c r="AT119" s="985"/>
      <c r="AU119" s="1023"/>
      <c r="AV119" s="1024"/>
      <c r="AW119" s="1024"/>
      <c r="AX119" s="1024"/>
      <c r="AY119" s="1024"/>
      <c r="AZ119" s="278" t="s">
        <v>188</v>
      </c>
      <c r="BA119" s="278"/>
      <c r="BB119" s="278"/>
      <c r="BC119" s="278"/>
      <c r="BD119" s="278"/>
      <c r="BE119" s="278"/>
      <c r="BF119" s="278"/>
      <c r="BG119" s="278"/>
      <c r="BH119" s="278"/>
      <c r="BI119" s="278"/>
      <c r="BJ119" s="278"/>
      <c r="BK119" s="278"/>
      <c r="BL119" s="278"/>
      <c r="BM119" s="278"/>
      <c r="BN119" s="278"/>
      <c r="BO119" s="962" t="s">
        <v>460</v>
      </c>
      <c r="BP119" s="963"/>
      <c r="BQ119" s="967">
        <v>16215146</v>
      </c>
      <c r="BR119" s="930"/>
      <c r="BS119" s="930"/>
      <c r="BT119" s="930"/>
      <c r="BU119" s="930"/>
      <c r="BV119" s="930">
        <v>15735369</v>
      </c>
      <c r="BW119" s="930"/>
      <c r="BX119" s="930"/>
      <c r="BY119" s="930"/>
      <c r="BZ119" s="930"/>
      <c r="CA119" s="930">
        <v>15461901</v>
      </c>
      <c r="CB119" s="930"/>
      <c r="CC119" s="930"/>
      <c r="CD119" s="930"/>
      <c r="CE119" s="930"/>
      <c r="CF119" s="828"/>
      <c r="CG119" s="829"/>
      <c r="CH119" s="829"/>
      <c r="CI119" s="829"/>
      <c r="CJ119" s="919"/>
      <c r="CK119" s="1017"/>
      <c r="CL119" s="905"/>
      <c r="CM119" s="923" t="s">
        <v>461</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128</v>
      </c>
      <c r="DH119" s="845"/>
      <c r="DI119" s="845"/>
      <c r="DJ119" s="845"/>
      <c r="DK119" s="846"/>
      <c r="DL119" s="847" t="s">
        <v>128</v>
      </c>
      <c r="DM119" s="845"/>
      <c r="DN119" s="845"/>
      <c r="DO119" s="845"/>
      <c r="DP119" s="846"/>
      <c r="DQ119" s="847" t="s">
        <v>128</v>
      </c>
      <c r="DR119" s="845"/>
      <c r="DS119" s="845"/>
      <c r="DT119" s="845"/>
      <c r="DU119" s="846"/>
      <c r="DV119" s="933" t="s">
        <v>128</v>
      </c>
      <c r="DW119" s="934"/>
      <c r="DX119" s="934"/>
      <c r="DY119" s="934"/>
      <c r="DZ119" s="935"/>
    </row>
    <row r="120" spans="1:130" s="247" customFormat="1" ht="26.25" customHeight="1" x14ac:dyDescent="0.15">
      <c r="A120" s="902"/>
      <c r="B120" s="903"/>
      <c r="C120" s="906" t="s">
        <v>438</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128</v>
      </c>
      <c r="AB120" s="862"/>
      <c r="AC120" s="862"/>
      <c r="AD120" s="862"/>
      <c r="AE120" s="863"/>
      <c r="AF120" s="864" t="s">
        <v>128</v>
      </c>
      <c r="AG120" s="862"/>
      <c r="AH120" s="862"/>
      <c r="AI120" s="862"/>
      <c r="AJ120" s="863"/>
      <c r="AK120" s="864" t="s">
        <v>128</v>
      </c>
      <c r="AL120" s="862"/>
      <c r="AM120" s="862"/>
      <c r="AN120" s="862"/>
      <c r="AO120" s="863"/>
      <c r="AP120" s="909" t="s">
        <v>128</v>
      </c>
      <c r="AQ120" s="910"/>
      <c r="AR120" s="910"/>
      <c r="AS120" s="910"/>
      <c r="AT120" s="911"/>
      <c r="AU120" s="968" t="s">
        <v>462</v>
      </c>
      <c r="AV120" s="969"/>
      <c r="AW120" s="969"/>
      <c r="AX120" s="969"/>
      <c r="AY120" s="970"/>
      <c r="AZ120" s="945" t="s">
        <v>463</v>
      </c>
      <c r="BA120" s="890"/>
      <c r="BB120" s="890"/>
      <c r="BC120" s="890"/>
      <c r="BD120" s="890"/>
      <c r="BE120" s="890"/>
      <c r="BF120" s="890"/>
      <c r="BG120" s="890"/>
      <c r="BH120" s="890"/>
      <c r="BI120" s="890"/>
      <c r="BJ120" s="890"/>
      <c r="BK120" s="890"/>
      <c r="BL120" s="890"/>
      <c r="BM120" s="890"/>
      <c r="BN120" s="890"/>
      <c r="BO120" s="890"/>
      <c r="BP120" s="891"/>
      <c r="BQ120" s="946">
        <v>1632977</v>
      </c>
      <c r="BR120" s="927"/>
      <c r="BS120" s="927"/>
      <c r="BT120" s="927"/>
      <c r="BU120" s="927"/>
      <c r="BV120" s="927">
        <v>1799878</v>
      </c>
      <c r="BW120" s="927"/>
      <c r="BX120" s="927"/>
      <c r="BY120" s="927"/>
      <c r="BZ120" s="927"/>
      <c r="CA120" s="927">
        <v>1771381</v>
      </c>
      <c r="CB120" s="927"/>
      <c r="CC120" s="927"/>
      <c r="CD120" s="927"/>
      <c r="CE120" s="927"/>
      <c r="CF120" s="951">
        <v>31.6</v>
      </c>
      <c r="CG120" s="952"/>
      <c r="CH120" s="952"/>
      <c r="CI120" s="952"/>
      <c r="CJ120" s="952"/>
      <c r="CK120" s="953" t="s">
        <v>464</v>
      </c>
      <c r="CL120" s="937"/>
      <c r="CM120" s="937"/>
      <c r="CN120" s="937"/>
      <c r="CO120" s="938"/>
      <c r="CP120" s="957" t="s">
        <v>407</v>
      </c>
      <c r="CQ120" s="958"/>
      <c r="CR120" s="958"/>
      <c r="CS120" s="958"/>
      <c r="CT120" s="958"/>
      <c r="CU120" s="958"/>
      <c r="CV120" s="958"/>
      <c r="CW120" s="958"/>
      <c r="CX120" s="958"/>
      <c r="CY120" s="958"/>
      <c r="CZ120" s="958"/>
      <c r="DA120" s="958"/>
      <c r="DB120" s="958"/>
      <c r="DC120" s="958"/>
      <c r="DD120" s="958"/>
      <c r="DE120" s="958"/>
      <c r="DF120" s="959"/>
      <c r="DG120" s="946">
        <v>3088884</v>
      </c>
      <c r="DH120" s="927"/>
      <c r="DI120" s="927"/>
      <c r="DJ120" s="927"/>
      <c r="DK120" s="927"/>
      <c r="DL120" s="927">
        <v>2995479</v>
      </c>
      <c r="DM120" s="927"/>
      <c r="DN120" s="927"/>
      <c r="DO120" s="927"/>
      <c r="DP120" s="927"/>
      <c r="DQ120" s="927">
        <v>3031359</v>
      </c>
      <c r="DR120" s="927"/>
      <c r="DS120" s="927"/>
      <c r="DT120" s="927"/>
      <c r="DU120" s="927"/>
      <c r="DV120" s="928">
        <v>54</v>
      </c>
      <c r="DW120" s="928"/>
      <c r="DX120" s="928"/>
      <c r="DY120" s="928"/>
      <c r="DZ120" s="929"/>
    </row>
    <row r="121" spans="1:130" s="247" customFormat="1" ht="26.25" customHeight="1" x14ac:dyDescent="0.15">
      <c r="A121" s="902"/>
      <c r="B121" s="903"/>
      <c r="C121" s="948" t="s">
        <v>465</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128</v>
      </c>
      <c r="AB121" s="862"/>
      <c r="AC121" s="862"/>
      <c r="AD121" s="862"/>
      <c r="AE121" s="863"/>
      <c r="AF121" s="864" t="s">
        <v>128</v>
      </c>
      <c r="AG121" s="862"/>
      <c r="AH121" s="862"/>
      <c r="AI121" s="862"/>
      <c r="AJ121" s="863"/>
      <c r="AK121" s="864" t="s">
        <v>128</v>
      </c>
      <c r="AL121" s="862"/>
      <c r="AM121" s="862"/>
      <c r="AN121" s="862"/>
      <c r="AO121" s="863"/>
      <c r="AP121" s="909" t="s">
        <v>128</v>
      </c>
      <c r="AQ121" s="910"/>
      <c r="AR121" s="910"/>
      <c r="AS121" s="910"/>
      <c r="AT121" s="911"/>
      <c r="AU121" s="971"/>
      <c r="AV121" s="972"/>
      <c r="AW121" s="972"/>
      <c r="AX121" s="972"/>
      <c r="AY121" s="973"/>
      <c r="AZ121" s="897" t="s">
        <v>466</v>
      </c>
      <c r="BA121" s="832"/>
      <c r="BB121" s="832"/>
      <c r="BC121" s="832"/>
      <c r="BD121" s="832"/>
      <c r="BE121" s="832"/>
      <c r="BF121" s="832"/>
      <c r="BG121" s="832"/>
      <c r="BH121" s="832"/>
      <c r="BI121" s="832"/>
      <c r="BJ121" s="832"/>
      <c r="BK121" s="832"/>
      <c r="BL121" s="832"/>
      <c r="BM121" s="832"/>
      <c r="BN121" s="832"/>
      <c r="BO121" s="832"/>
      <c r="BP121" s="833"/>
      <c r="BQ121" s="898">
        <v>2230043</v>
      </c>
      <c r="BR121" s="899"/>
      <c r="BS121" s="899"/>
      <c r="BT121" s="899"/>
      <c r="BU121" s="899"/>
      <c r="BV121" s="899">
        <v>2221731</v>
      </c>
      <c r="BW121" s="899"/>
      <c r="BX121" s="899"/>
      <c r="BY121" s="899"/>
      <c r="BZ121" s="899"/>
      <c r="CA121" s="899">
        <v>2221619</v>
      </c>
      <c r="CB121" s="899"/>
      <c r="CC121" s="899"/>
      <c r="CD121" s="899"/>
      <c r="CE121" s="899"/>
      <c r="CF121" s="960">
        <v>39.6</v>
      </c>
      <c r="CG121" s="961"/>
      <c r="CH121" s="961"/>
      <c r="CI121" s="961"/>
      <c r="CJ121" s="961"/>
      <c r="CK121" s="954"/>
      <c r="CL121" s="940"/>
      <c r="CM121" s="940"/>
      <c r="CN121" s="940"/>
      <c r="CO121" s="941"/>
      <c r="CP121" s="920" t="s">
        <v>409</v>
      </c>
      <c r="CQ121" s="921"/>
      <c r="CR121" s="921"/>
      <c r="CS121" s="921"/>
      <c r="CT121" s="921"/>
      <c r="CU121" s="921"/>
      <c r="CV121" s="921"/>
      <c r="CW121" s="921"/>
      <c r="CX121" s="921"/>
      <c r="CY121" s="921"/>
      <c r="CZ121" s="921"/>
      <c r="DA121" s="921"/>
      <c r="DB121" s="921"/>
      <c r="DC121" s="921"/>
      <c r="DD121" s="921"/>
      <c r="DE121" s="921"/>
      <c r="DF121" s="922"/>
      <c r="DG121" s="898">
        <v>479776</v>
      </c>
      <c r="DH121" s="899"/>
      <c r="DI121" s="899"/>
      <c r="DJ121" s="899"/>
      <c r="DK121" s="899"/>
      <c r="DL121" s="899">
        <v>461868</v>
      </c>
      <c r="DM121" s="899"/>
      <c r="DN121" s="899"/>
      <c r="DO121" s="899"/>
      <c r="DP121" s="899"/>
      <c r="DQ121" s="899">
        <v>453271</v>
      </c>
      <c r="DR121" s="899"/>
      <c r="DS121" s="899"/>
      <c r="DT121" s="899"/>
      <c r="DU121" s="899"/>
      <c r="DV121" s="876">
        <v>8.1</v>
      </c>
      <c r="DW121" s="876"/>
      <c r="DX121" s="876"/>
      <c r="DY121" s="876"/>
      <c r="DZ121" s="877"/>
    </row>
    <row r="122" spans="1:130" s="247" customFormat="1" ht="26.25" customHeight="1" x14ac:dyDescent="0.15">
      <c r="A122" s="902"/>
      <c r="B122" s="903"/>
      <c r="C122" s="906" t="s">
        <v>448</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128</v>
      </c>
      <c r="AB122" s="862"/>
      <c r="AC122" s="862"/>
      <c r="AD122" s="862"/>
      <c r="AE122" s="863"/>
      <c r="AF122" s="864" t="s">
        <v>128</v>
      </c>
      <c r="AG122" s="862"/>
      <c r="AH122" s="862"/>
      <c r="AI122" s="862"/>
      <c r="AJ122" s="863"/>
      <c r="AK122" s="864" t="s">
        <v>128</v>
      </c>
      <c r="AL122" s="862"/>
      <c r="AM122" s="862"/>
      <c r="AN122" s="862"/>
      <c r="AO122" s="863"/>
      <c r="AP122" s="909" t="s">
        <v>128</v>
      </c>
      <c r="AQ122" s="910"/>
      <c r="AR122" s="910"/>
      <c r="AS122" s="910"/>
      <c r="AT122" s="911"/>
      <c r="AU122" s="971"/>
      <c r="AV122" s="972"/>
      <c r="AW122" s="972"/>
      <c r="AX122" s="972"/>
      <c r="AY122" s="973"/>
      <c r="AZ122" s="964" t="s">
        <v>467</v>
      </c>
      <c r="BA122" s="965"/>
      <c r="BB122" s="965"/>
      <c r="BC122" s="965"/>
      <c r="BD122" s="965"/>
      <c r="BE122" s="965"/>
      <c r="BF122" s="965"/>
      <c r="BG122" s="965"/>
      <c r="BH122" s="965"/>
      <c r="BI122" s="965"/>
      <c r="BJ122" s="965"/>
      <c r="BK122" s="965"/>
      <c r="BL122" s="965"/>
      <c r="BM122" s="965"/>
      <c r="BN122" s="965"/>
      <c r="BO122" s="965"/>
      <c r="BP122" s="966"/>
      <c r="BQ122" s="967">
        <v>9215407</v>
      </c>
      <c r="BR122" s="930"/>
      <c r="BS122" s="930"/>
      <c r="BT122" s="930"/>
      <c r="BU122" s="930"/>
      <c r="BV122" s="930">
        <v>9216682</v>
      </c>
      <c r="BW122" s="930"/>
      <c r="BX122" s="930"/>
      <c r="BY122" s="930"/>
      <c r="BZ122" s="930"/>
      <c r="CA122" s="930">
        <v>9149178</v>
      </c>
      <c r="CB122" s="930"/>
      <c r="CC122" s="930"/>
      <c r="CD122" s="930"/>
      <c r="CE122" s="930"/>
      <c r="CF122" s="931">
        <v>163.1</v>
      </c>
      <c r="CG122" s="932"/>
      <c r="CH122" s="932"/>
      <c r="CI122" s="932"/>
      <c r="CJ122" s="932"/>
      <c r="CK122" s="954"/>
      <c r="CL122" s="940"/>
      <c r="CM122" s="940"/>
      <c r="CN122" s="940"/>
      <c r="CO122" s="941"/>
      <c r="CP122" s="920" t="s">
        <v>405</v>
      </c>
      <c r="CQ122" s="921"/>
      <c r="CR122" s="921"/>
      <c r="CS122" s="921"/>
      <c r="CT122" s="921"/>
      <c r="CU122" s="921"/>
      <c r="CV122" s="921"/>
      <c r="CW122" s="921"/>
      <c r="CX122" s="921"/>
      <c r="CY122" s="921"/>
      <c r="CZ122" s="921"/>
      <c r="DA122" s="921"/>
      <c r="DB122" s="921"/>
      <c r="DC122" s="921"/>
      <c r="DD122" s="921"/>
      <c r="DE122" s="921"/>
      <c r="DF122" s="922"/>
      <c r="DG122" s="898">
        <v>6254</v>
      </c>
      <c r="DH122" s="899"/>
      <c r="DI122" s="899"/>
      <c r="DJ122" s="899"/>
      <c r="DK122" s="899"/>
      <c r="DL122" s="899">
        <v>5636</v>
      </c>
      <c r="DM122" s="899"/>
      <c r="DN122" s="899"/>
      <c r="DO122" s="899"/>
      <c r="DP122" s="899"/>
      <c r="DQ122" s="899">
        <v>4998</v>
      </c>
      <c r="DR122" s="899"/>
      <c r="DS122" s="899"/>
      <c r="DT122" s="899"/>
      <c r="DU122" s="899"/>
      <c r="DV122" s="876">
        <v>0.1</v>
      </c>
      <c r="DW122" s="876"/>
      <c r="DX122" s="876"/>
      <c r="DY122" s="876"/>
      <c r="DZ122" s="877"/>
    </row>
    <row r="123" spans="1:130" s="247" customFormat="1" ht="26.25" customHeight="1" x14ac:dyDescent="0.15">
      <c r="A123" s="902"/>
      <c r="B123" s="903"/>
      <c r="C123" s="906" t="s">
        <v>454</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128</v>
      </c>
      <c r="AB123" s="862"/>
      <c r="AC123" s="862"/>
      <c r="AD123" s="862"/>
      <c r="AE123" s="863"/>
      <c r="AF123" s="864" t="s">
        <v>128</v>
      </c>
      <c r="AG123" s="862"/>
      <c r="AH123" s="862"/>
      <c r="AI123" s="862"/>
      <c r="AJ123" s="863"/>
      <c r="AK123" s="864" t="s">
        <v>128</v>
      </c>
      <c r="AL123" s="862"/>
      <c r="AM123" s="862"/>
      <c r="AN123" s="862"/>
      <c r="AO123" s="863"/>
      <c r="AP123" s="909" t="s">
        <v>128</v>
      </c>
      <c r="AQ123" s="910"/>
      <c r="AR123" s="910"/>
      <c r="AS123" s="910"/>
      <c r="AT123" s="911"/>
      <c r="AU123" s="974"/>
      <c r="AV123" s="975"/>
      <c r="AW123" s="975"/>
      <c r="AX123" s="975"/>
      <c r="AY123" s="975"/>
      <c r="AZ123" s="278" t="s">
        <v>188</v>
      </c>
      <c r="BA123" s="278"/>
      <c r="BB123" s="278"/>
      <c r="BC123" s="278"/>
      <c r="BD123" s="278"/>
      <c r="BE123" s="278"/>
      <c r="BF123" s="278"/>
      <c r="BG123" s="278"/>
      <c r="BH123" s="278"/>
      <c r="BI123" s="278"/>
      <c r="BJ123" s="278"/>
      <c r="BK123" s="278"/>
      <c r="BL123" s="278"/>
      <c r="BM123" s="278"/>
      <c r="BN123" s="278"/>
      <c r="BO123" s="962" t="s">
        <v>468</v>
      </c>
      <c r="BP123" s="963"/>
      <c r="BQ123" s="917">
        <v>13078427</v>
      </c>
      <c r="BR123" s="918"/>
      <c r="BS123" s="918"/>
      <c r="BT123" s="918"/>
      <c r="BU123" s="918"/>
      <c r="BV123" s="918">
        <v>13238291</v>
      </c>
      <c r="BW123" s="918"/>
      <c r="BX123" s="918"/>
      <c r="BY123" s="918"/>
      <c r="BZ123" s="918"/>
      <c r="CA123" s="918">
        <v>13142178</v>
      </c>
      <c r="CB123" s="918"/>
      <c r="CC123" s="918"/>
      <c r="CD123" s="918"/>
      <c r="CE123" s="918"/>
      <c r="CF123" s="828"/>
      <c r="CG123" s="829"/>
      <c r="CH123" s="829"/>
      <c r="CI123" s="829"/>
      <c r="CJ123" s="919"/>
      <c r="CK123" s="954"/>
      <c r="CL123" s="940"/>
      <c r="CM123" s="940"/>
      <c r="CN123" s="940"/>
      <c r="CO123" s="941"/>
      <c r="CP123" s="920" t="s">
        <v>403</v>
      </c>
      <c r="CQ123" s="921"/>
      <c r="CR123" s="921"/>
      <c r="CS123" s="921"/>
      <c r="CT123" s="921"/>
      <c r="CU123" s="921"/>
      <c r="CV123" s="921"/>
      <c r="CW123" s="921"/>
      <c r="CX123" s="921"/>
      <c r="CY123" s="921"/>
      <c r="CZ123" s="921"/>
      <c r="DA123" s="921"/>
      <c r="DB123" s="921"/>
      <c r="DC123" s="921"/>
      <c r="DD123" s="921"/>
      <c r="DE123" s="921"/>
      <c r="DF123" s="922"/>
      <c r="DG123" s="861" t="s">
        <v>128</v>
      </c>
      <c r="DH123" s="862"/>
      <c r="DI123" s="862"/>
      <c r="DJ123" s="862"/>
      <c r="DK123" s="863"/>
      <c r="DL123" s="864" t="s">
        <v>128</v>
      </c>
      <c r="DM123" s="862"/>
      <c r="DN123" s="862"/>
      <c r="DO123" s="862"/>
      <c r="DP123" s="863"/>
      <c r="DQ123" s="864" t="s">
        <v>128</v>
      </c>
      <c r="DR123" s="862"/>
      <c r="DS123" s="862"/>
      <c r="DT123" s="862"/>
      <c r="DU123" s="863"/>
      <c r="DV123" s="909" t="s">
        <v>128</v>
      </c>
      <c r="DW123" s="910"/>
      <c r="DX123" s="910"/>
      <c r="DY123" s="910"/>
      <c r="DZ123" s="911"/>
    </row>
    <row r="124" spans="1:130" s="247" customFormat="1" ht="26.25" customHeight="1" thickBot="1" x14ac:dyDescent="0.2">
      <c r="A124" s="902"/>
      <c r="B124" s="903"/>
      <c r="C124" s="906" t="s">
        <v>457</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128</v>
      </c>
      <c r="AB124" s="862"/>
      <c r="AC124" s="862"/>
      <c r="AD124" s="862"/>
      <c r="AE124" s="863"/>
      <c r="AF124" s="864" t="s">
        <v>128</v>
      </c>
      <c r="AG124" s="862"/>
      <c r="AH124" s="862"/>
      <c r="AI124" s="862"/>
      <c r="AJ124" s="863"/>
      <c r="AK124" s="864" t="s">
        <v>128</v>
      </c>
      <c r="AL124" s="862"/>
      <c r="AM124" s="862"/>
      <c r="AN124" s="862"/>
      <c r="AO124" s="863"/>
      <c r="AP124" s="909" t="s">
        <v>128</v>
      </c>
      <c r="AQ124" s="910"/>
      <c r="AR124" s="910"/>
      <c r="AS124" s="910"/>
      <c r="AT124" s="911"/>
      <c r="AU124" s="912" t="s">
        <v>469</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55.9</v>
      </c>
      <c r="BR124" s="916"/>
      <c r="BS124" s="916"/>
      <c r="BT124" s="916"/>
      <c r="BU124" s="916"/>
      <c r="BV124" s="916">
        <v>44</v>
      </c>
      <c r="BW124" s="916"/>
      <c r="BX124" s="916"/>
      <c r="BY124" s="916"/>
      <c r="BZ124" s="916"/>
      <c r="CA124" s="916">
        <v>41.3</v>
      </c>
      <c r="CB124" s="916"/>
      <c r="CC124" s="916"/>
      <c r="CD124" s="916"/>
      <c r="CE124" s="916"/>
      <c r="CF124" s="806"/>
      <c r="CG124" s="807"/>
      <c r="CH124" s="807"/>
      <c r="CI124" s="807"/>
      <c r="CJ124" s="947"/>
      <c r="CK124" s="955"/>
      <c r="CL124" s="955"/>
      <c r="CM124" s="955"/>
      <c r="CN124" s="955"/>
      <c r="CO124" s="956"/>
      <c r="CP124" s="920" t="s">
        <v>470</v>
      </c>
      <c r="CQ124" s="921"/>
      <c r="CR124" s="921"/>
      <c r="CS124" s="921"/>
      <c r="CT124" s="921"/>
      <c r="CU124" s="921"/>
      <c r="CV124" s="921"/>
      <c r="CW124" s="921"/>
      <c r="CX124" s="921"/>
      <c r="CY124" s="921"/>
      <c r="CZ124" s="921"/>
      <c r="DA124" s="921"/>
      <c r="DB124" s="921"/>
      <c r="DC124" s="921"/>
      <c r="DD124" s="921"/>
      <c r="DE124" s="921"/>
      <c r="DF124" s="922"/>
      <c r="DG124" s="844" t="s">
        <v>128</v>
      </c>
      <c r="DH124" s="845"/>
      <c r="DI124" s="845"/>
      <c r="DJ124" s="845"/>
      <c r="DK124" s="846"/>
      <c r="DL124" s="847" t="s">
        <v>128</v>
      </c>
      <c r="DM124" s="845"/>
      <c r="DN124" s="845"/>
      <c r="DO124" s="845"/>
      <c r="DP124" s="846"/>
      <c r="DQ124" s="847" t="s">
        <v>128</v>
      </c>
      <c r="DR124" s="845"/>
      <c r="DS124" s="845"/>
      <c r="DT124" s="845"/>
      <c r="DU124" s="846"/>
      <c r="DV124" s="933" t="s">
        <v>128</v>
      </c>
      <c r="DW124" s="934"/>
      <c r="DX124" s="934"/>
      <c r="DY124" s="934"/>
      <c r="DZ124" s="935"/>
    </row>
    <row r="125" spans="1:130" s="247" customFormat="1" ht="26.25" customHeight="1" x14ac:dyDescent="0.15">
      <c r="A125" s="902"/>
      <c r="B125" s="903"/>
      <c r="C125" s="906" t="s">
        <v>459</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128</v>
      </c>
      <c r="AB125" s="862"/>
      <c r="AC125" s="862"/>
      <c r="AD125" s="862"/>
      <c r="AE125" s="863"/>
      <c r="AF125" s="864" t="s">
        <v>128</v>
      </c>
      <c r="AG125" s="862"/>
      <c r="AH125" s="862"/>
      <c r="AI125" s="862"/>
      <c r="AJ125" s="863"/>
      <c r="AK125" s="864" t="s">
        <v>128</v>
      </c>
      <c r="AL125" s="862"/>
      <c r="AM125" s="862"/>
      <c r="AN125" s="862"/>
      <c r="AO125" s="863"/>
      <c r="AP125" s="909" t="s">
        <v>128</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471</v>
      </c>
      <c r="CL125" s="937"/>
      <c r="CM125" s="937"/>
      <c r="CN125" s="937"/>
      <c r="CO125" s="938"/>
      <c r="CP125" s="945" t="s">
        <v>472</v>
      </c>
      <c r="CQ125" s="890"/>
      <c r="CR125" s="890"/>
      <c r="CS125" s="890"/>
      <c r="CT125" s="890"/>
      <c r="CU125" s="890"/>
      <c r="CV125" s="890"/>
      <c r="CW125" s="890"/>
      <c r="CX125" s="890"/>
      <c r="CY125" s="890"/>
      <c r="CZ125" s="890"/>
      <c r="DA125" s="890"/>
      <c r="DB125" s="890"/>
      <c r="DC125" s="890"/>
      <c r="DD125" s="890"/>
      <c r="DE125" s="890"/>
      <c r="DF125" s="891"/>
      <c r="DG125" s="946" t="s">
        <v>128</v>
      </c>
      <c r="DH125" s="927"/>
      <c r="DI125" s="927"/>
      <c r="DJ125" s="927"/>
      <c r="DK125" s="927"/>
      <c r="DL125" s="927" t="s">
        <v>128</v>
      </c>
      <c r="DM125" s="927"/>
      <c r="DN125" s="927"/>
      <c r="DO125" s="927"/>
      <c r="DP125" s="927"/>
      <c r="DQ125" s="927" t="s">
        <v>128</v>
      </c>
      <c r="DR125" s="927"/>
      <c r="DS125" s="927"/>
      <c r="DT125" s="927"/>
      <c r="DU125" s="927"/>
      <c r="DV125" s="928" t="s">
        <v>128</v>
      </c>
      <c r="DW125" s="928"/>
      <c r="DX125" s="928"/>
      <c r="DY125" s="928"/>
      <c r="DZ125" s="929"/>
    </row>
    <row r="126" spans="1:130" s="247" customFormat="1" ht="26.25" customHeight="1" thickBot="1" x14ac:dyDescent="0.2">
      <c r="A126" s="902"/>
      <c r="B126" s="903"/>
      <c r="C126" s="906" t="s">
        <v>461</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128</v>
      </c>
      <c r="AB126" s="862"/>
      <c r="AC126" s="862"/>
      <c r="AD126" s="862"/>
      <c r="AE126" s="863"/>
      <c r="AF126" s="864" t="s">
        <v>128</v>
      </c>
      <c r="AG126" s="862"/>
      <c r="AH126" s="862"/>
      <c r="AI126" s="862"/>
      <c r="AJ126" s="863"/>
      <c r="AK126" s="864" t="s">
        <v>128</v>
      </c>
      <c r="AL126" s="862"/>
      <c r="AM126" s="862"/>
      <c r="AN126" s="862"/>
      <c r="AO126" s="863"/>
      <c r="AP126" s="909" t="s">
        <v>128</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473</v>
      </c>
      <c r="CQ126" s="832"/>
      <c r="CR126" s="832"/>
      <c r="CS126" s="832"/>
      <c r="CT126" s="832"/>
      <c r="CU126" s="832"/>
      <c r="CV126" s="832"/>
      <c r="CW126" s="832"/>
      <c r="CX126" s="832"/>
      <c r="CY126" s="832"/>
      <c r="CZ126" s="832"/>
      <c r="DA126" s="832"/>
      <c r="DB126" s="832"/>
      <c r="DC126" s="832"/>
      <c r="DD126" s="832"/>
      <c r="DE126" s="832"/>
      <c r="DF126" s="833"/>
      <c r="DG126" s="898" t="s">
        <v>128</v>
      </c>
      <c r="DH126" s="899"/>
      <c r="DI126" s="899"/>
      <c r="DJ126" s="899"/>
      <c r="DK126" s="899"/>
      <c r="DL126" s="899" t="s">
        <v>128</v>
      </c>
      <c r="DM126" s="899"/>
      <c r="DN126" s="899"/>
      <c r="DO126" s="899"/>
      <c r="DP126" s="899"/>
      <c r="DQ126" s="899" t="s">
        <v>128</v>
      </c>
      <c r="DR126" s="899"/>
      <c r="DS126" s="899"/>
      <c r="DT126" s="899"/>
      <c r="DU126" s="899"/>
      <c r="DV126" s="876" t="s">
        <v>128</v>
      </c>
      <c r="DW126" s="876"/>
      <c r="DX126" s="876"/>
      <c r="DY126" s="876"/>
      <c r="DZ126" s="877"/>
    </row>
    <row r="127" spans="1:130" s="247" customFormat="1" ht="26.25" customHeight="1" x14ac:dyDescent="0.15">
      <c r="A127" s="904"/>
      <c r="B127" s="905"/>
      <c r="C127" s="923" t="s">
        <v>474</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128</v>
      </c>
      <c r="AB127" s="862"/>
      <c r="AC127" s="862"/>
      <c r="AD127" s="862"/>
      <c r="AE127" s="863"/>
      <c r="AF127" s="864" t="s">
        <v>128</v>
      </c>
      <c r="AG127" s="862"/>
      <c r="AH127" s="862"/>
      <c r="AI127" s="862"/>
      <c r="AJ127" s="863"/>
      <c r="AK127" s="864" t="s">
        <v>128</v>
      </c>
      <c r="AL127" s="862"/>
      <c r="AM127" s="862"/>
      <c r="AN127" s="862"/>
      <c r="AO127" s="863"/>
      <c r="AP127" s="909" t="s">
        <v>128</v>
      </c>
      <c r="AQ127" s="910"/>
      <c r="AR127" s="910"/>
      <c r="AS127" s="910"/>
      <c r="AT127" s="911"/>
      <c r="AU127" s="283"/>
      <c r="AV127" s="283"/>
      <c r="AW127" s="283"/>
      <c r="AX127" s="926" t="s">
        <v>475</v>
      </c>
      <c r="AY127" s="894"/>
      <c r="AZ127" s="894"/>
      <c r="BA127" s="894"/>
      <c r="BB127" s="894"/>
      <c r="BC127" s="894"/>
      <c r="BD127" s="894"/>
      <c r="BE127" s="895"/>
      <c r="BF127" s="893" t="s">
        <v>476</v>
      </c>
      <c r="BG127" s="894"/>
      <c r="BH127" s="894"/>
      <c r="BI127" s="894"/>
      <c r="BJ127" s="894"/>
      <c r="BK127" s="894"/>
      <c r="BL127" s="895"/>
      <c r="BM127" s="893" t="s">
        <v>477</v>
      </c>
      <c r="BN127" s="894"/>
      <c r="BO127" s="894"/>
      <c r="BP127" s="894"/>
      <c r="BQ127" s="894"/>
      <c r="BR127" s="894"/>
      <c r="BS127" s="895"/>
      <c r="BT127" s="893" t="s">
        <v>478</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479</v>
      </c>
      <c r="CQ127" s="832"/>
      <c r="CR127" s="832"/>
      <c r="CS127" s="832"/>
      <c r="CT127" s="832"/>
      <c r="CU127" s="832"/>
      <c r="CV127" s="832"/>
      <c r="CW127" s="832"/>
      <c r="CX127" s="832"/>
      <c r="CY127" s="832"/>
      <c r="CZ127" s="832"/>
      <c r="DA127" s="832"/>
      <c r="DB127" s="832"/>
      <c r="DC127" s="832"/>
      <c r="DD127" s="832"/>
      <c r="DE127" s="832"/>
      <c r="DF127" s="833"/>
      <c r="DG127" s="898" t="s">
        <v>128</v>
      </c>
      <c r="DH127" s="899"/>
      <c r="DI127" s="899"/>
      <c r="DJ127" s="899"/>
      <c r="DK127" s="899"/>
      <c r="DL127" s="899" t="s">
        <v>128</v>
      </c>
      <c r="DM127" s="899"/>
      <c r="DN127" s="899"/>
      <c r="DO127" s="899"/>
      <c r="DP127" s="899"/>
      <c r="DQ127" s="899" t="s">
        <v>128</v>
      </c>
      <c r="DR127" s="899"/>
      <c r="DS127" s="899"/>
      <c r="DT127" s="899"/>
      <c r="DU127" s="899"/>
      <c r="DV127" s="876" t="s">
        <v>128</v>
      </c>
      <c r="DW127" s="876"/>
      <c r="DX127" s="876"/>
      <c r="DY127" s="876"/>
      <c r="DZ127" s="877"/>
    </row>
    <row r="128" spans="1:130" s="247" customFormat="1" ht="26.25" customHeight="1" thickBot="1" x14ac:dyDescent="0.2">
      <c r="A128" s="878" t="s">
        <v>480</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481</v>
      </c>
      <c r="X128" s="880"/>
      <c r="Y128" s="880"/>
      <c r="Z128" s="881"/>
      <c r="AA128" s="882">
        <v>128966</v>
      </c>
      <c r="AB128" s="883"/>
      <c r="AC128" s="883"/>
      <c r="AD128" s="883"/>
      <c r="AE128" s="884"/>
      <c r="AF128" s="885">
        <v>127160</v>
      </c>
      <c r="AG128" s="883"/>
      <c r="AH128" s="883"/>
      <c r="AI128" s="883"/>
      <c r="AJ128" s="884"/>
      <c r="AK128" s="885">
        <v>123816</v>
      </c>
      <c r="AL128" s="883"/>
      <c r="AM128" s="883"/>
      <c r="AN128" s="883"/>
      <c r="AO128" s="884"/>
      <c r="AP128" s="886"/>
      <c r="AQ128" s="887"/>
      <c r="AR128" s="887"/>
      <c r="AS128" s="887"/>
      <c r="AT128" s="888"/>
      <c r="AU128" s="283"/>
      <c r="AV128" s="283"/>
      <c r="AW128" s="283"/>
      <c r="AX128" s="889" t="s">
        <v>482</v>
      </c>
      <c r="AY128" s="890"/>
      <c r="AZ128" s="890"/>
      <c r="BA128" s="890"/>
      <c r="BB128" s="890"/>
      <c r="BC128" s="890"/>
      <c r="BD128" s="890"/>
      <c r="BE128" s="891"/>
      <c r="BF128" s="868" t="s">
        <v>128</v>
      </c>
      <c r="BG128" s="869"/>
      <c r="BH128" s="869"/>
      <c r="BI128" s="869"/>
      <c r="BJ128" s="869"/>
      <c r="BK128" s="869"/>
      <c r="BL128" s="892"/>
      <c r="BM128" s="868">
        <v>14.31</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483</v>
      </c>
      <c r="CQ128" s="810"/>
      <c r="CR128" s="810"/>
      <c r="CS128" s="810"/>
      <c r="CT128" s="810"/>
      <c r="CU128" s="810"/>
      <c r="CV128" s="810"/>
      <c r="CW128" s="810"/>
      <c r="CX128" s="810"/>
      <c r="CY128" s="810"/>
      <c r="CZ128" s="810"/>
      <c r="DA128" s="810"/>
      <c r="DB128" s="810"/>
      <c r="DC128" s="810"/>
      <c r="DD128" s="810"/>
      <c r="DE128" s="810"/>
      <c r="DF128" s="811"/>
      <c r="DG128" s="872" t="s">
        <v>128</v>
      </c>
      <c r="DH128" s="873"/>
      <c r="DI128" s="873"/>
      <c r="DJ128" s="873"/>
      <c r="DK128" s="873"/>
      <c r="DL128" s="873" t="s">
        <v>128</v>
      </c>
      <c r="DM128" s="873"/>
      <c r="DN128" s="873"/>
      <c r="DO128" s="873"/>
      <c r="DP128" s="873"/>
      <c r="DQ128" s="873" t="s">
        <v>128</v>
      </c>
      <c r="DR128" s="873"/>
      <c r="DS128" s="873"/>
      <c r="DT128" s="873"/>
      <c r="DU128" s="873"/>
      <c r="DV128" s="874" t="s">
        <v>128</v>
      </c>
      <c r="DW128" s="874"/>
      <c r="DX128" s="874"/>
      <c r="DY128" s="874"/>
      <c r="DZ128" s="875"/>
    </row>
    <row r="129" spans="1:131" s="247" customFormat="1" ht="26.25" customHeight="1" x14ac:dyDescent="0.15">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484</v>
      </c>
      <c r="X129" s="859"/>
      <c r="Y129" s="859"/>
      <c r="Z129" s="860"/>
      <c r="AA129" s="861">
        <v>6275042</v>
      </c>
      <c r="AB129" s="862"/>
      <c r="AC129" s="862"/>
      <c r="AD129" s="862"/>
      <c r="AE129" s="863"/>
      <c r="AF129" s="864">
        <v>6372695</v>
      </c>
      <c r="AG129" s="862"/>
      <c r="AH129" s="862"/>
      <c r="AI129" s="862"/>
      <c r="AJ129" s="863"/>
      <c r="AK129" s="864">
        <v>6307908</v>
      </c>
      <c r="AL129" s="862"/>
      <c r="AM129" s="862"/>
      <c r="AN129" s="862"/>
      <c r="AO129" s="863"/>
      <c r="AP129" s="865"/>
      <c r="AQ129" s="866"/>
      <c r="AR129" s="866"/>
      <c r="AS129" s="866"/>
      <c r="AT129" s="867"/>
      <c r="AU129" s="285"/>
      <c r="AV129" s="285"/>
      <c r="AW129" s="285"/>
      <c r="AX129" s="831" t="s">
        <v>485</v>
      </c>
      <c r="AY129" s="832"/>
      <c r="AZ129" s="832"/>
      <c r="BA129" s="832"/>
      <c r="BB129" s="832"/>
      <c r="BC129" s="832"/>
      <c r="BD129" s="832"/>
      <c r="BE129" s="833"/>
      <c r="BF129" s="851" t="s">
        <v>128</v>
      </c>
      <c r="BG129" s="852"/>
      <c r="BH129" s="852"/>
      <c r="BI129" s="852"/>
      <c r="BJ129" s="852"/>
      <c r="BK129" s="852"/>
      <c r="BL129" s="853"/>
      <c r="BM129" s="851">
        <v>19.309999999999999</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486</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487</v>
      </c>
      <c r="X130" s="859"/>
      <c r="Y130" s="859"/>
      <c r="Z130" s="860"/>
      <c r="AA130" s="861">
        <v>673172</v>
      </c>
      <c r="AB130" s="862"/>
      <c r="AC130" s="862"/>
      <c r="AD130" s="862"/>
      <c r="AE130" s="863"/>
      <c r="AF130" s="864">
        <v>700686</v>
      </c>
      <c r="AG130" s="862"/>
      <c r="AH130" s="862"/>
      <c r="AI130" s="862"/>
      <c r="AJ130" s="863"/>
      <c r="AK130" s="864">
        <v>698288</v>
      </c>
      <c r="AL130" s="862"/>
      <c r="AM130" s="862"/>
      <c r="AN130" s="862"/>
      <c r="AO130" s="863"/>
      <c r="AP130" s="865"/>
      <c r="AQ130" s="866"/>
      <c r="AR130" s="866"/>
      <c r="AS130" s="866"/>
      <c r="AT130" s="867"/>
      <c r="AU130" s="285"/>
      <c r="AV130" s="285"/>
      <c r="AW130" s="285"/>
      <c r="AX130" s="831" t="s">
        <v>488</v>
      </c>
      <c r="AY130" s="832"/>
      <c r="AZ130" s="832"/>
      <c r="BA130" s="832"/>
      <c r="BB130" s="832"/>
      <c r="BC130" s="832"/>
      <c r="BD130" s="832"/>
      <c r="BE130" s="833"/>
      <c r="BF130" s="834">
        <v>6.5</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489</v>
      </c>
      <c r="X131" s="842"/>
      <c r="Y131" s="842"/>
      <c r="Z131" s="843"/>
      <c r="AA131" s="844">
        <v>5601870</v>
      </c>
      <c r="AB131" s="845"/>
      <c r="AC131" s="845"/>
      <c r="AD131" s="845"/>
      <c r="AE131" s="846"/>
      <c r="AF131" s="847">
        <v>5672009</v>
      </c>
      <c r="AG131" s="845"/>
      <c r="AH131" s="845"/>
      <c r="AI131" s="845"/>
      <c r="AJ131" s="846"/>
      <c r="AK131" s="847">
        <v>5609620</v>
      </c>
      <c r="AL131" s="845"/>
      <c r="AM131" s="845"/>
      <c r="AN131" s="845"/>
      <c r="AO131" s="846"/>
      <c r="AP131" s="848"/>
      <c r="AQ131" s="849"/>
      <c r="AR131" s="849"/>
      <c r="AS131" s="849"/>
      <c r="AT131" s="850"/>
      <c r="AU131" s="285"/>
      <c r="AV131" s="285"/>
      <c r="AW131" s="285"/>
      <c r="AX131" s="809" t="s">
        <v>490</v>
      </c>
      <c r="AY131" s="810"/>
      <c r="AZ131" s="810"/>
      <c r="BA131" s="810"/>
      <c r="BB131" s="810"/>
      <c r="BC131" s="810"/>
      <c r="BD131" s="810"/>
      <c r="BE131" s="811"/>
      <c r="BF131" s="812">
        <v>41.3</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491</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492</v>
      </c>
      <c r="W132" s="822"/>
      <c r="X132" s="822"/>
      <c r="Y132" s="822"/>
      <c r="Z132" s="823"/>
      <c r="AA132" s="824">
        <v>6.1003354600000002</v>
      </c>
      <c r="AB132" s="825"/>
      <c r="AC132" s="825"/>
      <c r="AD132" s="825"/>
      <c r="AE132" s="826"/>
      <c r="AF132" s="827">
        <v>6.697432955</v>
      </c>
      <c r="AG132" s="825"/>
      <c r="AH132" s="825"/>
      <c r="AI132" s="825"/>
      <c r="AJ132" s="826"/>
      <c r="AK132" s="827">
        <v>6.7128572650000002</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493</v>
      </c>
      <c r="W133" s="801"/>
      <c r="X133" s="801"/>
      <c r="Y133" s="801"/>
      <c r="Z133" s="802"/>
      <c r="AA133" s="803">
        <v>5.7</v>
      </c>
      <c r="AB133" s="804"/>
      <c r="AC133" s="804"/>
      <c r="AD133" s="804"/>
      <c r="AE133" s="805"/>
      <c r="AF133" s="803">
        <v>6.3</v>
      </c>
      <c r="AG133" s="804"/>
      <c r="AH133" s="804"/>
      <c r="AI133" s="804"/>
      <c r="AJ133" s="805"/>
      <c r="AK133" s="803">
        <v>6.5</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WnsUBbuUMLkRhXImVHWswzr56r31OetmglrE+0s91C1KZRRQK7+xPsPUtLd4cdMTerPhfGoO8rRugIKkFS30dg==" saltValue="TeBhwfwyA4v6NRg1kborT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494</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nJel3c8Utl0P1Kw3xqAcrNw0WoReIBztUSAG8F/jIEY77KNUppv7jpu/QCO2Y0abfhFhbl7C77xwIxHiRT/fow==" saltValue="Oh6Xgd/LTO4ioFev5tQBtQ=="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4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HavaGva1hXOaIr+XhRtYLhis2que76u7uYoZpCNaFdQCtlyyLnZ/NxBr3Mz8EG2jS19TfGYRuRVFbJFELRX4aw==" saltValue="IL3GFQG7LTWTcrPdfhvMNA==" spinCount="100000" sheet="1" objects="1" scenarios="1"/>
  <dataConsolidate/>
  <phoneticPr fontId="2"/>
  <printOptions horizontalCentered="1" verticalCentered="1"/>
  <pageMargins left="0" right="0" top="0" bottom="0" header="0" footer="0"/>
  <pageSetup paperSize="8" scale="70" orientation="landscape" horizontalDpi="300" verticalDpi="300" r:id="rId1"/>
  <headerFooter alignWithMargins="0">
    <oddFooter>&amp;C&amp;P /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55" zoomScaleSheetLayoutView="55"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495</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496</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497</v>
      </c>
      <c r="AP7" s="304"/>
      <c r="AQ7" s="305" t="s">
        <v>498</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499</v>
      </c>
      <c r="AQ8" s="311" t="s">
        <v>500</v>
      </c>
      <c r="AR8" s="312" t="s">
        <v>501</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502</v>
      </c>
      <c r="AL9" s="1231"/>
      <c r="AM9" s="1231"/>
      <c r="AN9" s="1232"/>
      <c r="AO9" s="313">
        <v>1876986</v>
      </c>
      <c r="AP9" s="313">
        <v>63352</v>
      </c>
      <c r="AQ9" s="314">
        <v>56845</v>
      </c>
      <c r="AR9" s="315">
        <v>11.4</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503</v>
      </c>
      <c r="AL10" s="1231"/>
      <c r="AM10" s="1231"/>
      <c r="AN10" s="1232"/>
      <c r="AO10" s="316">
        <v>121578</v>
      </c>
      <c r="AP10" s="316">
        <v>4103</v>
      </c>
      <c r="AQ10" s="317">
        <v>5922</v>
      </c>
      <c r="AR10" s="318">
        <v>-30.7</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504</v>
      </c>
      <c r="AL11" s="1231"/>
      <c r="AM11" s="1231"/>
      <c r="AN11" s="1232"/>
      <c r="AO11" s="316">
        <v>344573</v>
      </c>
      <c r="AP11" s="316">
        <v>11630</v>
      </c>
      <c r="AQ11" s="317">
        <v>8264</v>
      </c>
      <c r="AR11" s="318">
        <v>40.700000000000003</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505</v>
      </c>
      <c r="AL12" s="1231"/>
      <c r="AM12" s="1231"/>
      <c r="AN12" s="1232"/>
      <c r="AO12" s="316" t="s">
        <v>506</v>
      </c>
      <c r="AP12" s="316" t="s">
        <v>506</v>
      </c>
      <c r="AQ12" s="317">
        <v>284</v>
      </c>
      <c r="AR12" s="318" t="s">
        <v>506</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507</v>
      </c>
      <c r="AL13" s="1231"/>
      <c r="AM13" s="1231"/>
      <c r="AN13" s="1232"/>
      <c r="AO13" s="316" t="s">
        <v>506</v>
      </c>
      <c r="AP13" s="316" t="s">
        <v>506</v>
      </c>
      <c r="AQ13" s="317">
        <v>20</v>
      </c>
      <c r="AR13" s="318" t="s">
        <v>506</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508</v>
      </c>
      <c r="AL14" s="1231"/>
      <c r="AM14" s="1231"/>
      <c r="AN14" s="1232"/>
      <c r="AO14" s="316">
        <v>111099</v>
      </c>
      <c r="AP14" s="316">
        <v>3750</v>
      </c>
      <c r="AQ14" s="317">
        <v>2517</v>
      </c>
      <c r="AR14" s="318">
        <v>49</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509</v>
      </c>
      <c r="AL15" s="1231"/>
      <c r="AM15" s="1231"/>
      <c r="AN15" s="1232"/>
      <c r="AO15" s="316">
        <v>28911</v>
      </c>
      <c r="AP15" s="316">
        <v>976</v>
      </c>
      <c r="AQ15" s="317">
        <v>1185</v>
      </c>
      <c r="AR15" s="318">
        <v>-17.600000000000001</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510</v>
      </c>
      <c r="AL16" s="1234"/>
      <c r="AM16" s="1234"/>
      <c r="AN16" s="1235"/>
      <c r="AO16" s="316">
        <v>-141743</v>
      </c>
      <c r="AP16" s="316">
        <v>-4784</v>
      </c>
      <c r="AQ16" s="317">
        <v>-4726</v>
      </c>
      <c r="AR16" s="318">
        <v>1.2</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188</v>
      </c>
      <c r="AL17" s="1234"/>
      <c r="AM17" s="1234"/>
      <c r="AN17" s="1235"/>
      <c r="AO17" s="316">
        <v>2341404</v>
      </c>
      <c r="AP17" s="316">
        <v>79027</v>
      </c>
      <c r="AQ17" s="317">
        <v>70311</v>
      </c>
      <c r="AR17" s="318">
        <v>12.4</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511</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512</v>
      </c>
      <c r="AP20" s="324" t="s">
        <v>513</v>
      </c>
      <c r="AQ20" s="325" t="s">
        <v>514</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515</v>
      </c>
      <c r="AL21" s="1228"/>
      <c r="AM21" s="1228"/>
      <c r="AN21" s="1229"/>
      <c r="AO21" s="328">
        <v>7.39</v>
      </c>
      <c r="AP21" s="329">
        <v>6.54</v>
      </c>
      <c r="AQ21" s="330">
        <v>0.85</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516</v>
      </c>
      <c r="AL22" s="1228"/>
      <c r="AM22" s="1228"/>
      <c r="AN22" s="1229"/>
      <c r="AO22" s="333">
        <v>101.2</v>
      </c>
      <c r="AP22" s="334">
        <v>97.4</v>
      </c>
      <c r="AQ22" s="335">
        <v>3.8</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517</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518</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519</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497</v>
      </c>
      <c r="AP30" s="304"/>
      <c r="AQ30" s="305" t="s">
        <v>498</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499</v>
      </c>
      <c r="AQ31" s="311" t="s">
        <v>500</v>
      </c>
      <c r="AR31" s="312" t="s">
        <v>501</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520</v>
      </c>
      <c r="AL32" s="1219"/>
      <c r="AM32" s="1219"/>
      <c r="AN32" s="1220"/>
      <c r="AO32" s="343">
        <v>965290</v>
      </c>
      <c r="AP32" s="343">
        <v>32580</v>
      </c>
      <c r="AQ32" s="344">
        <v>31480</v>
      </c>
      <c r="AR32" s="345">
        <v>3.5</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521</v>
      </c>
      <c r="AL33" s="1219"/>
      <c r="AM33" s="1219"/>
      <c r="AN33" s="1220"/>
      <c r="AO33" s="343" t="s">
        <v>506</v>
      </c>
      <c r="AP33" s="343" t="s">
        <v>506</v>
      </c>
      <c r="AQ33" s="344" t="s">
        <v>506</v>
      </c>
      <c r="AR33" s="345" t="s">
        <v>506</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522</v>
      </c>
      <c r="AL34" s="1219"/>
      <c r="AM34" s="1219"/>
      <c r="AN34" s="1220"/>
      <c r="AO34" s="343" t="s">
        <v>506</v>
      </c>
      <c r="AP34" s="343" t="s">
        <v>506</v>
      </c>
      <c r="AQ34" s="344">
        <v>0</v>
      </c>
      <c r="AR34" s="345" t="s">
        <v>506</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523</v>
      </c>
      <c r="AL35" s="1219"/>
      <c r="AM35" s="1219"/>
      <c r="AN35" s="1220"/>
      <c r="AO35" s="343">
        <v>206851</v>
      </c>
      <c r="AP35" s="343">
        <v>6982</v>
      </c>
      <c r="AQ35" s="344">
        <v>9510</v>
      </c>
      <c r="AR35" s="345">
        <v>-26.6</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524</v>
      </c>
      <c r="AL36" s="1219"/>
      <c r="AM36" s="1219"/>
      <c r="AN36" s="1220"/>
      <c r="AO36" s="343">
        <v>26529</v>
      </c>
      <c r="AP36" s="343">
        <v>895</v>
      </c>
      <c r="AQ36" s="344">
        <v>2191</v>
      </c>
      <c r="AR36" s="345">
        <v>-59.2</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525</v>
      </c>
      <c r="AL37" s="1219"/>
      <c r="AM37" s="1219"/>
      <c r="AN37" s="1220"/>
      <c r="AO37" s="343" t="s">
        <v>506</v>
      </c>
      <c r="AP37" s="343" t="s">
        <v>506</v>
      </c>
      <c r="AQ37" s="344">
        <v>905</v>
      </c>
      <c r="AR37" s="345" t="s">
        <v>506</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526</v>
      </c>
      <c r="AL38" s="1222"/>
      <c r="AM38" s="1222"/>
      <c r="AN38" s="1223"/>
      <c r="AO38" s="346" t="s">
        <v>506</v>
      </c>
      <c r="AP38" s="346" t="s">
        <v>506</v>
      </c>
      <c r="AQ38" s="347">
        <v>0</v>
      </c>
      <c r="AR38" s="335" t="s">
        <v>506</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527</v>
      </c>
      <c r="AL39" s="1222"/>
      <c r="AM39" s="1222"/>
      <c r="AN39" s="1223"/>
      <c r="AO39" s="343">
        <v>-123816</v>
      </c>
      <c r="AP39" s="343">
        <v>-4179</v>
      </c>
      <c r="AQ39" s="344">
        <v>-3197</v>
      </c>
      <c r="AR39" s="345">
        <v>30.7</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528</v>
      </c>
      <c r="AL40" s="1219"/>
      <c r="AM40" s="1219"/>
      <c r="AN40" s="1220"/>
      <c r="AO40" s="343">
        <v>-698288</v>
      </c>
      <c r="AP40" s="343">
        <v>-23569</v>
      </c>
      <c r="AQ40" s="344">
        <v>-28113</v>
      </c>
      <c r="AR40" s="345">
        <v>-16.2</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300</v>
      </c>
      <c r="AL41" s="1225"/>
      <c r="AM41" s="1225"/>
      <c r="AN41" s="1226"/>
      <c r="AO41" s="343">
        <v>376566</v>
      </c>
      <c r="AP41" s="343">
        <v>12710</v>
      </c>
      <c r="AQ41" s="344">
        <v>12777</v>
      </c>
      <c r="AR41" s="345">
        <v>-0.5</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529</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530</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531</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497</v>
      </c>
      <c r="AN49" s="1213" t="s">
        <v>532</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533</v>
      </c>
      <c r="AO50" s="360" t="s">
        <v>534</v>
      </c>
      <c r="AP50" s="361" t="s">
        <v>535</v>
      </c>
      <c r="AQ50" s="362" t="s">
        <v>536</v>
      </c>
      <c r="AR50" s="363" t="s">
        <v>537</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538</v>
      </c>
      <c r="AL51" s="356"/>
      <c r="AM51" s="364">
        <v>677108</v>
      </c>
      <c r="AN51" s="365">
        <v>21415</v>
      </c>
      <c r="AO51" s="366">
        <v>-69.599999999999994</v>
      </c>
      <c r="AP51" s="367">
        <v>49919</v>
      </c>
      <c r="AQ51" s="368">
        <v>-6.3</v>
      </c>
      <c r="AR51" s="369">
        <v>-63.3</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539</v>
      </c>
      <c r="AM52" s="372">
        <v>337193</v>
      </c>
      <c r="AN52" s="373">
        <v>10665</v>
      </c>
      <c r="AO52" s="374">
        <v>-70.2</v>
      </c>
      <c r="AP52" s="375">
        <v>26398</v>
      </c>
      <c r="AQ52" s="376">
        <v>-8.6999999999999993</v>
      </c>
      <c r="AR52" s="377">
        <v>-61.5</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540</v>
      </c>
      <c r="AL53" s="356"/>
      <c r="AM53" s="364">
        <v>507570</v>
      </c>
      <c r="AN53" s="365">
        <v>16269</v>
      </c>
      <c r="AO53" s="366">
        <v>-24</v>
      </c>
      <c r="AP53" s="367">
        <v>47738</v>
      </c>
      <c r="AQ53" s="368">
        <v>-4.4000000000000004</v>
      </c>
      <c r="AR53" s="369">
        <v>-19.600000000000001</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539</v>
      </c>
      <c r="AM54" s="372">
        <v>182920</v>
      </c>
      <c r="AN54" s="373">
        <v>5863</v>
      </c>
      <c r="AO54" s="374">
        <v>-45</v>
      </c>
      <c r="AP54" s="375">
        <v>24937</v>
      </c>
      <c r="AQ54" s="376">
        <v>-5.5</v>
      </c>
      <c r="AR54" s="377">
        <v>-39.5</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541</v>
      </c>
      <c r="AL55" s="356"/>
      <c r="AM55" s="364">
        <v>793079</v>
      </c>
      <c r="AN55" s="365">
        <v>25902</v>
      </c>
      <c r="AO55" s="366">
        <v>59.2</v>
      </c>
      <c r="AP55" s="367">
        <v>52191</v>
      </c>
      <c r="AQ55" s="368">
        <v>9.3000000000000007</v>
      </c>
      <c r="AR55" s="369">
        <v>49.9</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539</v>
      </c>
      <c r="AM56" s="372">
        <v>295470</v>
      </c>
      <c r="AN56" s="373">
        <v>9650</v>
      </c>
      <c r="AO56" s="374">
        <v>64.599999999999994</v>
      </c>
      <c r="AP56" s="375">
        <v>24843</v>
      </c>
      <c r="AQ56" s="376">
        <v>-0.4</v>
      </c>
      <c r="AR56" s="377">
        <v>65</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542</v>
      </c>
      <c r="AL57" s="356"/>
      <c r="AM57" s="364">
        <v>511342</v>
      </c>
      <c r="AN57" s="365">
        <v>16985</v>
      </c>
      <c r="AO57" s="366">
        <v>-34.4</v>
      </c>
      <c r="AP57" s="367">
        <v>47387</v>
      </c>
      <c r="AQ57" s="368">
        <v>-9.1999999999999993</v>
      </c>
      <c r="AR57" s="369">
        <v>-25.2</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539</v>
      </c>
      <c r="AM58" s="372">
        <v>241626</v>
      </c>
      <c r="AN58" s="373">
        <v>8026</v>
      </c>
      <c r="AO58" s="374">
        <v>-16.8</v>
      </c>
      <c r="AP58" s="375">
        <v>24928</v>
      </c>
      <c r="AQ58" s="376">
        <v>0.3</v>
      </c>
      <c r="AR58" s="377">
        <v>-17.100000000000001</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543</v>
      </c>
      <c r="AL59" s="356"/>
      <c r="AM59" s="364">
        <v>331515</v>
      </c>
      <c r="AN59" s="365">
        <v>11189</v>
      </c>
      <c r="AO59" s="366">
        <v>-34.1</v>
      </c>
      <c r="AP59" s="367">
        <v>51264</v>
      </c>
      <c r="AQ59" s="368">
        <v>8.1999999999999993</v>
      </c>
      <c r="AR59" s="369">
        <v>-42.3</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539</v>
      </c>
      <c r="AM60" s="372">
        <v>159299</v>
      </c>
      <c r="AN60" s="373">
        <v>5377</v>
      </c>
      <c r="AO60" s="374">
        <v>-33</v>
      </c>
      <c r="AP60" s="375">
        <v>26040</v>
      </c>
      <c r="AQ60" s="376">
        <v>4.5</v>
      </c>
      <c r="AR60" s="377">
        <v>-37.5</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544</v>
      </c>
      <c r="AL61" s="378"/>
      <c r="AM61" s="379">
        <v>564123</v>
      </c>
      <c r="AN61" s="380">
        <v>18352</v>
      </c>
      <c r="AO61" s="381">
        <v>-20.6</v>
      </c>
      <c r="AP61" s="382">
        <v>49700</v>
      </c>
      <c r="AQ61" s="383">
        <v>-0.5</v>
      </c>
      <c r="AR61" s="369">
        <v>-20.100000000000001</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539</v>
      </c>
      <c r="AM62" s="372">
        <v>243302</v>
      </c>
      <c r="AN62" s="373">
        <v>7916</v>
      </c>
      <c r="AO62" s="374">
        <v>-20.100000000000001</v>
      </c>
      <c r="AP62" s="375">
        <v>25429</v>
      </c>
      <c r="AQ62" s="376">
        <v>-2</v>
      </c>
      <c r="AR62" s="377">
        <v>-18.100000000000001</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bNc7rMwo7aSBSDArd71vL72jGc+udtBlFip95nA7sQNjBwyv3yVO5faUsyFK6xwxCSOnt3iFwPQJi9WJExZI6w==" saltValue="WTc8iHsguY9fqjT8qt5wP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verticalCentered="1"/>
  <pageMargins left="0" right="0" top="0" bottom="0" header="0" footer="0"/>
  <pageSetup paperSize="8" scale="89" orientation="landscape" r:id="rId1"/>
  <headerFooter alignWithMargins="0">
    <oddFooter>&amp;C&amp;P /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546</v>
      </c>
    </row>
    <row r="120" spans="125:125" ht="13.5" hidden="1" customHeight="1" x14ac:dyDescent="0.15"/>
    <row r="121" spans="125:125" ht="13.5" hidden="1" customHeight="1" x14ac:dyDescent="0.15">
      <c r="DU121" s="291"/>
    </row>
  </sheetData>
  <sheetProtection algorithmName="SHA-512" hashValue="Z7Jsl5KfAvZnE7ftBeh9M6mdujhPe/PkUYwIiGfwad6AGJP8XLkpuuBidfUnlpo8qX2FBwdUTkA7u6v8ggpflQ==" saltValue="puKlTVx1qrDrfw8iQ+ffIA==" spinCount="100000" sheet="1" objects="1" scenarios="1"/>
  <dataConsolidate/>
  <phoneticPr fontId="2"/>
  <printOptions horizontalCentered="1" verticalCentered="1"/>
  <pageMargins left="0" right="0" top="0" bottom="0" header="0" footer="0"/>
  <pageSetup paperSize="8" scale="56" orientation="landscape" horizontalDpi="300" verticalDpi="300" r:id="rId1"/>
  <headerFooter alignWithMargins="0">
    <oddFooter>&amp;C&amp;P /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547</v>
      </c>
    </row>
  </sheetData>
  <sheetProtection algorithmName="SHA-512" hashValue="F/9aSGoICZccvSGWziVwKKsSlhB/wjGxBvDIQKw/23U7+HT2BcB7dnu3vjkt+Qw67n3QpheBqboyBZEUqHhPjA==" saltValue="Fns2jttYSTKPj6j9WvT6oA==" spinCount="100000" sheet="1" objects="1" scenarios="1"/>
  <dataConsolidate/>
  <phoneticPr fontId="2"/>
  <printOptions horizontalCentered="1" verticalCentered="1"/>
  <pageMargins left="0" right="0" top="0" bottom="0" header="0" footer="0"/>
  <pageSetup paperSize="8" scale="56" orientation="landscape" horizontalDpi="300" verticalDpi="300" r:id="rId1"/>
  <headerFooter alignWithMargins="0">
    <oddFooter>&amp;C&amp;P /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548</v>
      </c>
      <c r="G46" s="8" t="s">
        <v>549</v>
      </c>
      <c r="H46" s="8" t="s">
        <v>550</v>
      </c>
      <c r="I46" s="8" t="s">
        <v>551</v>
      </c>
      <c r="J46" s="9" t="s">
        <v>552</v>
      </c>
    </row>
    <row r="47" spans="2:10" ht="57.75" customHeight="1" x14ac:dyDescent="0.15">
      <c r="B47" s="10"/>
      <c r="C47" s="1236" t="s">
        <v>3</v>
      </c>
      <c r="D47" s="1236"/>
      <c r="E47" s="1237"/>
      <c r="F47" s="11">
        <v>9.52</v>
      </c>
      <c r="G47" s="12">
        <v>9.02</v>
      </c>
      <c r="H47" s="12">
        <v>12.89</v>
      </c>
      <c r="I47" s="12">
        <v>13.25</v>
      </c>
      <c r="J47" s="13">
        <v>11.9</v>
      </c>
    </row>
    <row r="48" spans="2:10" ht="57.75" customHeight="1" x14ac:dyDescent="0.15">
      <c r="B48" s="14"/>
      <c r="C48" s="1238" t="s">
        <v>4</v>
      </c>
      <c r="D48" s="1238"/>
      <c r="E48" s="1239"/>
      <c r="F48" s="15">
        <v>4.72</v>
      </c>
      <c r="G48" s="16">
        <v>5.16</v>
      </c>
      <c r="H48" s="16">
        <v>3.66</v>
      </c>
      <c r="I48" s="16">
        <v>3.41</v>
      </c>
      <c r="J48" s="17">
        <v>4.33</v>
      </c>
    </row>
    <row r="49" spans="2:10" ht="57.75" customHeight="1" thickBot="1" x14ac:dyDescent="0.2">
      <c r="B49" s="18"/>
      <c r="C49" s="1240" t="s">
        <v>5</v>
      </c>
      <c r="D49" s="1240"/>
      <c r="E49" s="1241"/>
      <c r="F49" s="19" t="s">
        <v>553</v>
      </c>
      <c r="G49" s="20" t="s">
        <v>554</v>
      </c>
      <c r="H49" s="20" t="s">
        <v>555</v>
      </c>
      <c r="I49" s="20" t="s">
        <v>556</v>
      </c>
      <c r="J49" s="21" t="s">
        <v>557</v>
      </c>
    </row>
    <row r="50" spans="2:10" ht="13.5" customHeight="1" x14ac:dyDescent="0.15"/>
  </sheetData>
  <sheetProtection algorithmName="SHA-512" hashValue="EZgznyC8NDbR53uwtSsVnJsuWwWfpM2oHIPaiRSIpjQWcFo2ssKLyKwyFKDSxB4t5b8R17YKsUrlxmHBKICpOA==" saltValue="5FICtWBxwq563lbovLSSXw==" spinCount="100000" sheet="1" objects="1" scenarios="1"/>
  <mergeCells count="3">
    <mergeCell ref="C47:E47"/>
    <mergeCell ref="C48:E48"/>
    <mergeCell ref="C49:E49"/>
  </mergeCells>
  <phoneticPr fontId="2"/>
  <printOptions horizontalCentered="1" verticalCentered="1"/>
  <pageMargins left="0" right="0" top="0" bottom="0" header="0" footer="0"/>
  <pageSetup paperSize="8" scale="92" orientation="landscape" horizontalDpi="300" verticalDpi="300" r:id="rId1"/>
  <headerFooter alignWithMargins="0">
    <oddFooter>&amp;C&amp;P / &amp;N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548</v>
      </c>
      <c r="G33" s="29" t="s">
        <v>549</v>
      </c>
      <c r="H33" s="29" t="s">
        <v>550</v>
      </c>
      <c r="I33" s="29" t="s">
        <v>551</v>
      </c>
      <c r="J33" s="30" t="s">
        <v>552</v>
      </c>
      <c r="K33" s="22"/>
      <c r="L33" s="22"/>
      <c r="M33" s="22"/>
      <c r="N33" s="22"/>
      <c r="O33" s="22"/>
      <c r="P33" s="22"/>
    </row>
    <row r="34" spans="1:16" ht="39" customHeight="1" x14ac:dyDescent="0.15">
      <c r="A34" s="22"/>
      <c r="B34" s="31"/>
      <c r="C34" s="1248" t="s">
        <v>558</v>
      </c>
      <c r="D34" s="1248"/>
      <c r="E34" s="1249"/>
      <c r="F34" s="32">
        <v>17.98</v>
      </c>
      <c r="G34" s="33">
        <v>19.64</v>
      </c>
      <c r="H34" s="33">
        <v>20.53</v>
      </c>
      <c r="I34" s="33">
        <v>20.38</v>
      </c>
      <c r="J34" s="34">
        <v>20.149999999999999</v>
      </c>
      <c r="K34" s="22"/>
      <c r="L34" s="22"/>
      <c r="M34" s="22"/>
      <c r="N34" s="22"/>
      <c r="O34" s="22"/>
      <c r="P34" s="22"/>
    </row>
    <row r="35" spans="1:16" ht="39" customHeight="1" x14ac:dyDescent="0.15">
      <c r="A35" s="22"/>
      <c r="B35" s="35"/>
      <c r="C35" s="1242" t="s">
        <v>559</v>
      </c>
      <c r="D35" s="1243"/>
      <c r="E35" s="1244"/>
      <c r="F35" s="36">
        <v>4.72</v>
      </c>
      <c r="G35" s="37">
        <v>5.16</v>
      </c>
      <c r="H35" s="37">
        <v>3.66</v>
      </c>
      <c r="I35" s="37">
        <v>3.41</v>
      </c>
      <c r="J35" s="38">
        <v>4.33</v>
      </c>
      <c r="K35" s="22"/>
      <c r="L35" s="22"/>
      <c r="M35" s="22"/>
      <c r="N35" s="22"/>
      <c r="O35" s="22"/>
      <c r="P35" s="22"/>
    </row>
    <row r="36" spans="1:16" ht="39" customHeight="1" x14ac:dyDescent="0.15">
      <c r="A36" s="22"/>
      <c r="B36" s="35"/>
      <c r="C36" s="1242" t="s">
        <v>560</v>
      </c>
      <c r="D36" s="1243"/>
      <c r="E36" s="1244"/>
      <c r="F36" s="36">
        <v>0.73</v>
      </c>
      <c r="G36" s="37">
        <v>0.69</v>
      </c>
      <c r="H36" s="37">
        <v>0.41</v>
      </c>
      <c r="I36" s="37">
        <v>0.66</v>
      </c>
      <c r="J36" s="38">
        <v>2.84</v>
      </c>
      <c r="K36" s="22"/>
      <c r="L36" s="22"/>
      <c r="M36" s="22"/>
      <c r="N36" s="22"/>
      <c r="O36" s="22"/>
      <c r="P36" s="22"/>
    </row>
    <row r="37" spans="1:16" ht="39" customHeight="1" x14ac:dyDescent="0.15">
      <c r="A37" s="22"/>
      <c r="B37" s="35"/>
      <c r="C37" s="1242" t="s">
        <v>561</v>
      </c>
      <c r="D37" s="1243"/>
      <c r="E37" s="1244"/>
      <c r="F37" s="36">
        <v>1.35</v>
      </c>
      <c r="G37" s="37">
        <v>1.94</v>
      </c>
      <c r="H37" s="37">
        <v>0.97</v>
      </c>
      <c r="I37" s="37">
        <v>1.89</v>
      </c>
      <c r="J37" s="38">
        <v>1.2</v>
      </c>
      <c r="K37" s="22"/>
      <c r="L37" s="22"/>
      <c r="M37" s="22"/>
      <c r="N37" s="22"/>
      <c r="O37" s="22"/>
      <c r="P37" s="22"/>
    </row>
    <row r="38" spans="1:16" ht="39" customHeight="1" x14ac:dyDescent="0.15">
      <c r="A38" s="22"/>
      <c r="B38" s="35"/>
      <c r="C38" s="1242" t="s">
        <v>562</v>
      </c>
      <c r="D38" s="1243"/>
      <c r="E38" s="1244"/>
      <c r="F38" s="36">
        <v>3.15</v>
      </c>
      <c r="G38" s="37">
        <v>2.98</v>
      </c>
      <c r="H38" s="37">
        <v>2.46</v>
      </c>
      <c r="I38" s="37">
        <v>1.19</v>
      </c>
      <c r="J38" s="38">
        <v>0.81</v>
      </c>
      <c r="K38" s="22"/>
      <c r="L38" s="22"/>
      <c r="M38" s="22"/>
      <c r="N38" s="22"/>
      <c r="O38" s="22"/>
      <c r="P38" s="22"/>
    </row>
    <row r="39" spans="1:16" ht="39" customHeight="1" x14ac:dyDescent="0.15">
      <c r="A39" s="22"/>
      <c r="B39" s="35"/>
      <c r="C39" s="1242" t="s">
        <v>563</v>
      </c>
      <c r="D39" s="1243"/>
      <c r="E39" s="1244"/>
      <c r="F39" s="36">
        <v>0.14000000000000001</v>
      </c>
      <c r="G39" s="37">
        <v>0.13</v>
      </c>
      <c r="H39" s="37">
        <v>0.06</v>
      </c>
      <c r="I39" s="37">
        <v>7.0000000000000007E-2</v>
      </c>
      <c r="J39" s="38">
        <v>0.24</v>
      </c>
      <c r="K39" s="22"/>
      <c r="L39" s="22"/>
      <c r="M39" s="22"/>
      <c r="N39" s="22"/>
      <c r="O39" s="22"/>
      <c r="P39" s="22"/>
    </row>
    <row r="40" spans="1:16" ht="39" customHeight="1" x14ac:dyDescent="0.15">
      <c r="A40" s="22"/>
      <c r="B40" s="35"/>
      <c r="C40" s="1242" t="s">
        <v>564</v>
      </c>
      <c r="D40" s="1243"/>
      <c r="E40" s="1244"/>
      <c r="F40" s="36">
        <v>0.01</v>
      </c>
      <c r="G40" s="37">
        <v>0.1</v>
      </c>
      <c r="H40" s="37">
        <v>0.1</v>
      </c>
      <c r="I40" s="37">
        <v>0.11</v>
      </c>
      <c r="J40" s="38">
        <v>0.11</v>
      </c>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565</v>
      </c>
      <c r="D42" s="1243"/>
      <c r="E42" s="1244"/>
      <c r="F42" s="36" t="s">
        <v>506</v>
      </c>
      <c r="G42" s="37" t="s">
        <v>506</v>
      </c>
      <c r="H42" s="37" t="s">
        <v>506</v>
      </c>
      <c r="I42" s="37" t="s">
        <v>506</v>
      </c>
      <c r="J42" s="38" t="s">
        <v>506</v>
      </c>
      <c r="K42" s="22"/>
      <c r="L42" s="22"/>
      <c r="M42" s="22"/>
      <c r="N42" s="22"/>
      <c r="O42" s="22"/>
      <c r="P42" s="22"/>
    </row>
    <row r="43" spans="1:16" ht="39" customHeight="1" thickBot="1" x14ac:dyDescent="0.2">
      <c r="A43" s="22"/>
      <c r="B43" s="40"/>
      <c r="C43" s="1245" t="s">
        <v>566</v>
      </c>
      <c r="D43" s="1246"/>
      <c r="E43" s="1247"/>
      <c r="F43" s="41" t="s">
        <v>506</v>
      </c>
      <c r="G43" s="42" t="s">
        <v>506</v>
      </c>
      <c r="H43" s="42" t="s">
        <v>506</v>
      </c>
      <c r="I43" s="42" t="s">
        <v>506</v>
      </c>
      <c r="J43" s="43" t="s">
        <v>506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XfVKNDHC2FglJbCaCqjQ7/Ymsl0GT/eGWqDB+fYfhLVJIFMAA77Th42HWGMuQkP+lMRGoMfly8M7HYz9WYbw6A==" saltValue="TAE0do/qZ13TfhbwoK0pQ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verticalCentered="1"/>
  <pageMargins left="0" right="0" top="0" bottom="0" header="0" footer="0"/>
  <pageSetup paperSize="8" scale="87" orientation="landscape" horizontalDpi="300" verticalDpi="300" r:id="rId1"/>
  <headerFooter alignWithMargins="0">
    <oddFooter>&amp;C&amp;P / &amp;N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892</v>
      </c>
      <c r="L45" s="60">
        <v>923</v>
      </c>
      <c r="M45" s="60">
        <v>948</v>
      </c>
      <c r="N45" s="60">
        <v>975</v>
      </c>
      <c r="O45" s="61">
        <v>965</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506</v>
      </c>
      <c r="L46" s="64" t="s">
        <v>506</v>
      </c>
      <c r="M46" s="64" t="s">
        <v>506</v>
      </c>
      <c r="N46" s="64" t="s">
        <v>506</v>
      </c>
      <c r="O46" s="65" t="s">
        <v>506</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506</v>
      </c>
      <c r="L47" s="64" t="s">
        <v>506</v>
      </c>
      <c r="M47" s="64" t="s">
        <v>506</v>
      </c>
      <c r="N47" s="64" t="s">
        <v>506</v>
      </c>
      <c r="O47" s="65" t="s">
        <v>506</v>
      </c>
      <c r="P47" s="48"/>
      <c r="Q47" s="48"/>
      <c r="R47" s="48"/>
      <c r="S47" s="48"/>
      <c r="T47" s="48"/>
      <c r="U47" s="48"/>
    </row>
    <row r="48" spans="1:21" ht="30.75" customHeight="1" x14ac:dyDescent="0.15">
      <c r="A48" s="48"/>
      <c r="B48" s="1270"/>
      <c r="C48" s="1271"/>
      <c r="D48" s="62"/>
      <c r="E48" s="1252" t="s">
        <v>15</v>
      </c>
      <c r="F48" s="1252"/>
      <c r="G48" s="1252"/>
      <c r="H48" s="1252"/>
      <c r="I48" s="1252"/>
      <c r="J48" s="1253"/>
      <c r="K48" s="63">
        <v>206</v>
      </c>
      <c r="L48" s="64">
        <v>193</v>
      </c>
      <c r="M48" s="64">
        <v>162</v>
      </c>
      <c r="N48" s="64">
        <v>198</v>
      </c>
      <c r="O48" s="65">
        <v>207</v>
      </c>
      <c r="P48" s="48"/>
      <c r="Q48" s="48"/>
      <c r="R48" s="48"/>
      <c r="S48" s="48"/>
      <c r="T48" s="48"/>
      <c r="U48" s="48"/>
    </row>
    <row r="49" spans="1:21" ht="30.75" customHeight="1" x14ac:dyDescent="0.15">
      <c r="A49" s="48"/>
      <c r="B49" s="1270"/>
      <c r="C49" s="1271"/>
      <c r="D49" s="62"/>
      <c r="E49" s="1252" t="s">
        <v>16</v>
      </c>
      <c r="F49" s="1252"/>
      <c r="G49" s="1252"/>
      <c r="H49" s="1252"/>
      <c r="I49" s="1252"/>
      <c r="J49" s="1253"/>
      <c r="K49" s="63">
        <v>38</v>
      </c>
      <c r="L49" s="64">
        <v>36</v>
      </c>
      <c r="M49" s="64">
        <v>34</v>
      </c>
      <c r="N49" s="64">
        <v>35</v>
      </c>
      <c r="O49" s="65">
        <v>27</v>
      </c>
      <c r="P49" s="48"/>
      <c r="Q49" s="48"/>
      <c r="R49" s="48"/>
      <c r="S49" s="48"/>
      <c r="T49" s="48"/>
      <c r="U49" s="48"/>
    </row>
    <row r="50" spans="1:21" ht="30.75" customHeight="1" x14ac:dyDescent="0.15">
      <c r="A50" s="48"/>
      <c r="B50" s="1270"/>
      <c r="C50" s="1271"/>
      <c r="D50" s="62"/>
      <c r="E50" s="1252" t="s">
        <v>17</v>
      </c>
      <c r="F50" s="1252"/>
      <c r="G50" s="1252"/>
      <c r="H50" s="1252"/>
      <c r="I50" s="1252"/>
      <c r="J50" s="1253"/>
      <c r="K50" s="63" t="s">
        <v>506</v>
      </c>
      <c r="L50" s="64" t="s">
        <v>506</v>
      </c>
      <c r="M50" s="64" t="s">
        <v>506</v>
      </c>
      <c r="N50" s="64" t="s">
        <v>506</v>
      </c>
      <c r="O50" s="65" t="s">
        <v>506</v>
      </c>
      <c r="P50" s="48"/>
      <c r="Q50" s="48"/>
      <c r="R50" s="48"/>
      <c r="S50" s="48"/>
      <c r="T50" s="48"/>
      <c r="U50" s="48"/>
    </row>
    <row r="51" spans="1:21" ht="30.75" customHeight="1" x14ac:dyDescent="0.15">
      <c r="A51" s="48"/>
      <c r="B51" s="1272"/>
      <c r="C51" s="1273"/>
      <c r="D51" s="66"/>
      <c r="E51" s="1252" t="s">
        <v>18</v>
      </c>
      <c r="F51" s="1252"/>
      <c r="G51" s="1252"/>
      <c r="H51" s="1252"/>
      <c r="I51" s="1252"/>
      <c r="J51" s="1253"/>
      <c r="K51" s="63" t="s">
        <v>506</v>
      </c>
      <c r="L51" s="64" t="s">
        <v>506</v>
      </c>
      <c r="M51" s="64" t="s">
        <v>506</v>
      </c>
      <c r="N51" s="64" t="s">
        <v>506</v>
      </c>
      <c r="O51" s="65" t="s">
        <v>506</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846</v>
      </c>
      <c r="L52" s="64">
        <v>804</v>
      </c>
      <c r="M52" s="64">
        <v>802</v>
      </c>
      <c r="N52" s="64">
        <v>828</v>
      </c>
      <c r="O52" s="65">
        <v>822</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290</v>
      </c>
      <c r="L53" s="69">
        <v>348</v>
      </c>
      <c r="M53" s="69">
        <v>342</v>
      </c>
      <c r="N53" s="69">
        <v>380</v>
      </c>
      <c r="O53" s="70">
        <v>377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567</v>
      </c>
      <c r="P55" s="48"/>
      <c r="Q55" s="48"/>
      <c r="R55" s="48"/>
      <c r="S55" s="48"/>
      <c r="T55" s="48"/>
      <c r="U55" s="48"/>
    </row>
    <row r="56" spans="1:21" ht="31.5" customHeight="1" thickBot="1" x14ac:dyDescent="0.2">
      <c r="A56" s="48"/>
      <c r="B56" s="76"/>
      <c r="C56" s="77"/>
      <c r="D56" s="77"/>
      <c r="E56" s="78"/>
      <c r="F56" s="78"/>
      <c r="G56" s="78"/>
      <c r="H56" s="78"/>
      <c r="I56" s="78"/>
      <c r="J56" s="79" t="s">
        <v>2</v>
      </c>
      <c r="K56" s="80" t="s">
        <v>568</v>
      </c>
      <c r="L56" s="81" t="s">
        <v>569</v>
      </c>
      <c r="M56" s="81" t="s">
        <v>570</v>
      </c>
      <c r="N56" s="81" t="s">
        <v>571</v>
      </c>
      <c r="O56" s="82" t="s">
        <v>572</v>
      </c>
      <c r="P56" s="48"/>
      <c r="Q56" s="48"/>
      <c r="R56" s="48"/>
      <c r="S56" s="48"/>
      <c r="T56" s="48"/>
      <c r="U56" s="48"/>
    </row>
    <row r="57" spans="1:21" ht="31.5" customHeight="1" x14ac:dyDescent="0.15">
      <c r="B57" s="1258" t="s">
        <v>25</v>
      </c>
      <c r="C57" s="1259"/>
      <c r="D57" s="1262" t="s">
        <v>26</v>
      </c>
      <c r="E57" s="1263"/>
      <c r="F57" s="1263"/>
      <c r="G57" s="1263"/>
      <c r="H57" s="1263"/>
      <c r="I57" s="1263"/>
      <c r="J57" s="1264"/>
      <c r="K57" s="83" t="s">
        <v>596</v>
      </c>
      <c r="L57" s="84" t="s">
        <v>596</v>
      </c>
      <c r="M57" s="84" t="s">
        <v>596</v>
      </c>
      <c r="N57" s="84" t="s">
        <v>596</v>
      </c>
      <c r="O57" s="85" t="s">
        <v>596</v>
      </c>
    </row>
    <row r="58" spans="1:21" ht="31.5" customHeight="1" thickBot="1" x14ac:dyDescent="0.2">
      <c r="B58" s="1260"/>
      <c r="C58" s="1261"/>
      <c r="D58" s="1265" t="s">
        <v>27</v>
      </c>
      <c r="E58" s="1266"/>
      <c r="F58" s="1266"/>
      <c r="G58" s="1266"/>
      <c r="H58" s="1266"/>
      <c r="I58" s="1266"/>
      <c r="J58" s="1267"/>
      <c r="K58" s="86" t="s">
        <v>597</v>
      </c>
      <c r="L58" s="87" t="s">
        <v>596</v>
      </c>
      <c r="M58" s="87" t="s">
        <v>596</v>
      </c>
      <c r="N58" s="87" t="s">
        <v>596</v>
      </c>
      <c r="O58" s="88" t="s">
        <v>596</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AfVte7l2nbB6G02rVOP0OskgZ6gs6mOvTMs2gVa1owaMXooNmPgydekZJc02wl4swAuWddA8Tvt0wA0cv54iCA==" saltValue="bDq+tnPMB9S8rvGCSJoSU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verticalCentered="1"/>
  <pageMargins left="0" right="0" top="0" bottom="0" header="0" footer="0"/>
  <pageSetup paperSize="8" scale="81" orientation="landscape" horizontalDpi="300" verticalDpi="300" r:id="rId1"/>
  <headerFooter alignWithMargins="0">
    <oddFooter>&amp;C&amp;P / &amp;N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5" zoomScaleNormal="8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548</v>
      </c>
      <c r="J40" s="100" t="s">
        <v>549</v>
      </c>
      <c r="K40" s="100" t="s">
        <v>550</v>
      </c>
      <c r="L40" s="100" t="s">
        <v>551</v>
      </c>
      <c r="M40" s="101" t="s">
        <v>552</v>
      </c>
    </row>
    <row r="41" spans="2:13" ht="27.75" customHeight="1" x14ac:dyDescent="0.15">
      <c r="B41" s="1288" t="s">
        <v>30</v>
      </c>
      <c r="C41" s="1289"/>
      <c r="D41" s="102"/>
      <c r="E41" s="1290" t="s">
        <v>31</v>
      </c>
      <c r="F41" s="1290"/>
      <c r="G41" s="1290"/>
      <c r="H41" s="1291"/>
      <c r="I41" s="103">
        <v>10096</v>
      </c>
      <c r="J41" s="104">
        <v>9888</v>
      </c>
      <c r="K41" s="104">
        <v>9806</v>
      </c>
      <c r="L41" s="104">
        <v>9578</v>
      </c>
      <c r="M41" s="105">
        <v>9228</v>
      </c>
    </row>
    <row r="42" spans="2:13" ht="27.75" customHeight="1" x14ac:dyDescent="0.15">
      <c r="B42" s="1278"/>
      <c r="C42" s="1279"/>
      <c r="D42" s="106"/>
      <c r="E42" s="1282" t="s">
        <v>32</v>
      </c>
      <c r="F42" s="1282"/>
      <c r="G42" s="1282"/>
      <c r="H42" s="1283"/>
      <c r="I42" s="107" t="s">
        <v>506</v>
      </c>
      <c r="J42" s="108" t="s">
        <v>506</v>
      </c>
      <c r="K42" s="108" t="s">
        <v>506</v>
      </c>
      <c r="L42" s="108" t="s">
        <v>506</v>
      </c>
      <c r="M42" s="109" t="s">
        <v>506</v>
      </c>
    </row>
    <row r="43" spans="2:13" ht="27.75" customHeight="1" x14ac:dyDescent="0.15">
      <c r="B43" s="1278"/>
      <c r="C43" s="1279"/>
      <c r="D43" s="106"/>
      <c r="E43" s="1282" t="s">
        <v>33</v>
      </c>
      <c r="F43" s="1282"/>
      <c r="G43" s="1282"/>
      <c r="H43" s="1283"/>
      <c r="I43" s="107">
        <v>3688</v>
      </c>
      <c r="J43" s="108">
        <v>3687</v>
      </c>
      <c r="K43" s="108">
        <v>3575</v>
      </c>
      <c r="L43" s="108">
        <v>3463</v>
      </c>
      <c r="M43" s="109">
        <v>3490</v>
      </c>
    </row>
    <row r="44" spans="2:13" ht="27.75" customHeight="1" x14ac:dyDescent="0.15">
      <c r="B44" s="1278"/>
      <c r="C44" s="1279"/>
      <c r="D44" s="106"/>
      <c r="E44" s="1282" t="s">
        <v>34</v>
      </c>
      <c r="F44" s="1282"/>
      <c r="G44" s="1282"/>
      <c r="H44" s="1283"/>
      <c r="I44" s="107">
        <v>272</v>
      </c>
      <c r="J44" s="108">
        <v>248</v>
      </c>
      <c r="K44" s="108">
        <v>242</v>
      </c>
      <c r="L44" s="108">
        <v>211</v>
      </c>
      <c r="M44" s="109">
        <v>255</v>
      </c>
    </row>
    <row r="45" spans="2:13" ht="27.75" customHeight="1" x14ac:dyDescent="0.15">
      <c r="B45" s="1278"/>
      <c r="C45" s="1279"/>
      <c r="D45" s="106"/>
      <c r="E45" s="1282" t="s">
        <v>35</v>
      </c>
      <c r="F45" s="1282"/>
      <c r="G45" s="1282"/>
      <c r="H45" s="1283"/>
      <c r="I45" s="107">
        <v>2653</v>
      </c>
      <c r="J45" s="108">
        <v>2611</v>
      </c>
      <c r="K45" s="108">
        <v>2592</v>
      </c>
      <c r="L45" s="108">
        <v>2484</v>
      </c>
      <c r="M45" s="109">
        <v>2489</v>
      </c>
    </row>
    <row r="46" spans="2:13" ht="27.75" customHeight="1" x14ac:dyDescent="0.15">
      <c r="B46" s="1278"/>
      <c r="C46" s="1279"/>
      <c r="D46" s="110"/>
      <c r="E46" s="1282" t="s">
        <v>36</v>
      </c>
      <c r="F46" s="1282"/>
      <c r="G46" s="1282"/>
      <c r="H46" s="1283"/>
      <c r="I46" s="107" t="s">
        <v>506</v>
      </c>
      <c r="J46" s="108" t="s">
        <v>506</v>
      </c>
      <c r="K46" s="108" t="s">
        <v>506</v>
      </c>
      <c r="L46" s="108" t="s">
        <v>506</v>
      </c>
      <c r="M46" s="109" t="s">
        <v>506</v>
      </c>
    </row>
    <row r="47" spans="2:13" ht="27.75" customHeight="1" x14ac:dyDescent="0.15">
      <c r="B47" s="1278"/>
      <c r="C47" s="1279"/>
      <c r="D47" s="111"/>
      <c r="E47" s="1292" t="s">
        <v>37</v>
      </c>
      <c r="F47" s="1293"/>
      <c r="G47" s="1293"/>
      <c r="H47" s="1294"/>
      <c r="I47" s="107" t="s">
        <v>506</v>
      </c>
      <c r="J47" s="108" t="s">
        <v>506</v>
      </c>
      <c r="K47" s="108" t="s">
        <v>506</v>
      </c>
      <c r="L47" s="108" t="s">
        <v>506</v>
      </c>
      <c r="M47" s="109" t="s">
        <v>506</v>
      </c>
    </row>
    <row r="48" spans="2:13" ht="27.75" customHeight="1" x14ac:dyDescent="0.15">
      <c r="B48" s="1278"/>
      <c r="C48" s="1279"/>
      <c r="D48" s="106"/>
      <c r="E48" s="1282" t="s">
        <v>38</v>
      </c>
      <c r="F48" s="1282"/>
      <c r="G48" s="1282"/>
      <c r="H48" s="1283"/>
      <c r="I48" s="107" t="s">
        <v>506</v>
      </c>
      <c r="J48" s="108" t="s">
        <v>506</v>
      </c>
      <c r="K48" s="108" t="s">
        <v>506</v>
      </c>
      <c r="L48" s="108" t="s">
        <v>506</v>
      </c>
      <c r="M48" s="109" t="s">
        <v>506</v>
      </c>
    </row>
    <row r="49" spans="2:13" ht="27.75" customHeight="1" x14ac:dyDescent="0.15">
      <c r="B49" s="1280"/>
      <c r="C49" s="1281"/>
      <c r="D49" s="106"/>
      <c r="E49" s="1282" t="s">
        <v>39</v>
      </c>
      <c r="F49" s="1282"/>
      <c r="G49" s="1282"/>
      <c r="H49" s="1283"/>
      <c r="I49" s="107" t="s">
        <v>506</v>
      </c>
      <c r="J49" s="108" t="s">
        <v>506</v>
      </c>
      <c r="K49" s="108" t="s">
        <v>506</v>
      </c>
      <c r="L49" s="108" t="s">
        <v>506</v>
      </c>
      <c r="M49" s="109" t="s">
        <v>506</v>
      </c>
    </row>
    <row r="50" spans="2:13" ht="27.75" customHeight="1" x14ac:dyDescent="0.15">
      <c r="B50" s="1276" t="s">
        <v>40</v>
      </c>
      <c r="C50" s="1277"/>
      <c r="D50" s="112"/>
      <c r="E50" s="1282" t="s">
        <v>41</v>
      </c>
      <c r="F50" s="1282"/>
      <c r="G50" s="1282"/>
      <c r="H50" s="1283"/>
      <c r="I50" s="107">
        <v>1059</v>
      </c>
      <c r="J50" s="108">
        <v>1182</v>
      </c>
      <c r="K50" s="108">
        <v>1633</v>
      </c>
      <c r="L50" s="108">
        <v>1800</v>
      </c>
      <c r="M50" s="109">
        <v>1771</v>
      </c>
    </row>
    <row r="51" spans="2:13" ht="27.75" customHeight="1" x14ac:dyDescent="0.15">
      <c r="B51" s="1278"/>
      <c r="C51" s="1279"/>
      <c r="D51" s="106"/>
      <c r="E51" s="1282" t="s">
        <v>42</v>
      </c>
      <c r="F51" s="1282"/>
      <c r="G51" s="1282"/>
      <c r="H51" s="1283"/>
      <c r="I51" s="107">
        <v>2207</v>
      </c>
      <c r="J51" s="108">
        <v>2150</v>
      </c>
      <c r="K51" s="108">
        <v>2230</v>
      </c>
      <c r="L51" s="108">
        <v>2222</v>
      </c>
      <c r="M51" s="109">
        <v>2222</v>
      </c>
    </row>
    <row r="52" spans="2:13" ht="27.75" customHeight="1" x14ac:dyDescent="0.15">
      <c r="B52" s="1280"/>
      <c r="C52" s="1281"/>
      <c r="D52" s="106"/>
      <c r="E52" s="1282" t="s">
        <v>43</v>
      </c>
      <c r="F52" s="1282"/>
      <c r="G52" s="1282"/>
      <c r="H52" s="1283"/>
      <c r="I52" s="107">
        <v>9186</v>
      </c>
      <c r="J52" s="108">
        <v>9162</v>
      </c>
      <c r="K52" s="108">
        <v>9215</v>
      </c>
      <c r="L52" s="108">
        <v>9217</v>
      </c>
      <c r="M52" s="109">
        <v>9149</v>
      </c>
    </row>
    <row r="53" spans="2:13" ht="27.75" customHeight="1" thickBot="1" x14ac:dyDescent="0.2">
      <c r="B53" s="1284" t="s">
        <v>44</v>
      </c>
      <c r="C53" s="1285"/>
      <c r="D53" s="113"/>
      <c r="E53" s="1286" t="s">
        <v>45</v>
      </c>
      <c r="F53" s="1286"/>
      <c r="G53" s="1286"/>
      <c r="H53" s="1287"/>
      <c r="I53" s="114">
        <v>4258</v>
      </c>
      <c r="J53" s="115">
        <v>3940</v>
      </c>
      <c r="K53" s="115">
        <v>3137</v>
      </c>
      <c r="L53" s="115">
        <v>2497</v>
      </c>
      <c r="M53" s="116">
        <v>2320</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XL1Hr0hCS3oZjkwh8jPVXUCCvL6NWMrFUtINjx7o+plxp8lYdG9LBbLbTeTI+BgdRRehNl83St/3cuh9bY8BNA==" saltValue="iMUXwRUv2p/LEk9tKEDiw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verticalCentered="1"/>
  <pageMargins left="0" right="0" top="0" bottom="0" header="0" footer="0"/>
  <pageSetup paperSize="8" scale="87" orientation="landscape" horizontalDpi="300" verticalDpi="300" r:id="rId1"/>
  <headerFooter alignWithMargins="0">
    <oddFooter>&amp;C&amp;P / &amp;N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550</v>
      </c>
      <c r="G54" s="125" t="s">
        <v>551</v>
      </c>
      <c r="H54" s="126" t="s">
        <v>552</v>
      </c>
    </row>
    <row r="55" spans="2:8" ht="52.5" customHeight="1" x14ac:dyDescent="0.15">
      <c r="B55" s="127"/>
      <c r="C55" s="1303" t="s">
        <v>48</v>
      </c>
      <c r="D55" s="1303"/>
      <c r="E55" s="1304"/>
      <c r="F55" s="128">
        <v>809</v>
      </c>
      <c r="G55" s="128">
        <v>845</v>
      </c>
      <c r="H55" s="129">
        <v>751</v>
      </c>
    </row>
    <row r="56" spans="2:8" ht="52.5" customHeight="1" x14ac:dyDescent="0.15">
      <c r="B56" s="130"/>
      <c r="C56" s="1305" t="s">
        <v>49</v>
      </c>
      <c r="D56" s="1305"/>
      <c r="E56" s="1306"/>
      <c r="F56" s="131">
        <v>2</v>
      </c>
      <c r="G56" s="131">
        <v>2</v>
      </c>
      <c r="H56" s="132">
        <v>2</v>
      </c>
    </row>
    <row r="57" spans="2:8" ht="53.25" customHeight="1" x14ac:dyDescent="0.15">
      <c r="B57" s="130"/>
      <c r="C57" s="1307" t="s">
        <v>50</v>
      </c>
      <c r="D57" s="1307"/>
      <c r="E57" s="1308"/>
      <c r="F57" s="133">
        <v>153</v>
      </c>
      <c r="G57" s="133">
        <v>152</v>
      </c>
      <c r="H57" s="134">
        <v>152</v>
      </c>
    </row>
    <row r="58" spans="2:8" ht="45.75" customHeight="1" x14ac:dyDescent="0.15">
      <c r="B58" s="135"/>
      <c r="C58" s="1295" t="s">
        <v>591</v>
      </c>
      <c r="D58" s="1296"/>
      <c r="E58" s="1297"/>
      <c r="F58" s="136">
        <v>85</v>
      </c>
      <c r="G58" s="136">
        <v>81</v>
      </c>
      <c r="H58" s="137">
        <v>77</v>
      </c>
    </row>
    <row r="59" spans="2:8" ht="45.75" customHeight="1" x14ac:dyDescent="0.15">
      <c r="B59" s="135"/>
      <c r="C59" s="1295" t="s">
        <v>592</v>
      </c>
      <c r="D59" s="1296"/>
      <c r="E59" s="1297"/>
      <c r="F59" s="136">
        <v>50</v>
      </c>
      <c r="G59" s="136">
        <v>50</v>
      </c>
      <c r="H59" s="137">
        <v>50</v>
      </c>
    </row>
    <row r="60" spans="2:8" ht="45.75" customHeight="1" x14ac:dyDescent="0.15">
      <c r="B60" s="135"/>
      <c r="C60" s="1295" t="s">
        <v>593</v>
      </c>
      <c r="D60" s="1296"/>
      <c r="E60" s="1297"/>
      <c r="F60" s="136">
        <v>12</v>
      </c>
      <c r="G60" s="136">
        <v>15</v>
      </c>
      <c r="H60" s="137">
        <v>16</v>
      </c>
    </row>
    <row r="61" spans="2:8" ht="45.75" customHeight="1" x14ac:dyDescent="0.15">
      <c r="B61" s="135"/>
      <c r="C61" s="1295" t="s">
        <v>594</v>
      </c>
      <c r="D61" s="1296"/>
      <c r="E61" s="1297"/>
      <c r="F61" s="136">
        <v>4</v>
      </c>
      <c r="G61" s="136">
        <v>4</v>
      </c>
      <c r="H61" s="137">
        <v>4</v>
      </c>
    </row>
    <row r="62" spans="2:8" ht="45.75" customHeight="1" thickBot="1" x14ac:dyDescent="0.2">
      <c r="B62" s="138"/>
      <c r="C62" s="1298" t="s">
        <v>595</v>
      </c>
      <c r="D62" s="1299"/>
      <c r="E62" s="1300"/>
      <c r="F62" s="139">
        <v>0</v>
      </c>
      <c r="G62" s="139">
        <v>0</v>
      </c>
      <c r="H62" s="140">
        <v>3</v>
      </c>
    </row>
    <row r="63" spans="2:8" ht="52.5" customHeight="1" thickBot="1" x14ac:dyDescent="0.2">
      <c r="B63" s="141"/>
      <c r="C63" s="1301" t="s">
        <v>51</v>
      </c>
      <c r="D63" s="1301"/>
      <c r="E63" s="1302"/>
      <c r="F63" s="142">
        <v>964</v>
      </c>
      <c r="G63" s="142">
        <v>998</v>
      </c>
      <c r="H63" s="143">
        <v>905</v>
      </c>
    </row>
    <row r="64" spans="2:8" ht="15" customHeight="1" x14ac:dyDescent="0.15"/>
  </sheetData>
  <sheetProtection algorithmName="SHA-512" hashValue="6KHu2D7cv3bXRJcwY0SAE4bCUQUxgtTJV332X4VJAM3kmsfjVsl/Ppc9CWzqHEoR+xmpUmwf9LaksfyxkaOGOQ==" saltValue="gIA9PP9SNzuojKGSPZ+Fs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verticalCentered="1"/>
  <pageMargins left="0" right="0" top="0" bottom="0" header="0" footer="0"/>
  <pageSetup paperSize="8" scale="62" orientation="landscape" verticalDpi="300" r:id="rId1"/>
  <headerFooter alignWithMargins="0">
    <oddFooter>&amp;C&amp;P / &amp;N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598</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598</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599</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600</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09" t="s">
        <v>613</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x14ac:dyDescent="0.15">
      <c r="B44" s="395"/>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x14ac:dyDescent="0.15">
      <c r="B45" s="395"/>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x14ac:dyDescent="0.15">
      <c r="B46" s="395"/>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x14ac:dyDescent="0.15">
      <c r="B47" s="395"/>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601</v>
      </c>
    </row>
    <row r="50" spans="1:109" x14ac:dyDescent="0.15">
      <c r="B50" s="395"/>
      <c r="G50" s="1318"/>
      <c r="H50" s="1318"/>
      <c r="I50" s="1318"/>
      <c r="J50" s="1318"/>
      <c r="K50" s="405"/>
      <c r="L50" s="405"/>
      <c r="M50" s="406"/>
      <c r="N50" s="406"/>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548</v>
      </c>
      <c r="BQ50" s="1322"/>
      <c r="BR50" s="1322"/>
      <c r="BS50" s="1322"/>
      <c r="BT50" s="1322"/>
      <c r="BU50" s="1322"/>
      <c r="BV50" s="1322"/>
      <c r="BW50" s="1322"/>
      <c r="BX50" s="1322" t="s">
        <v>549</v>
      </c>
      <c r="BY50" s="1322"/>
      <c r="BZ50" s="1322"/>
      <c r="CA50" s="1322"/>
      <c r="CB50" s="1322"/>
      <c r="CC50" s="1322"/>
      <c r="CD50" s="1322"/>
      <c r="CE50" s="1322"/>
      <c r="CF50" s="1322" t="s">
        <v>550</v>
      </c>
      <c r="CG50" s="1322"/>
      <c r="CH50" s="1322"/>
      <c r="CI50" s="1322"/>
      <c r="CJ50" s="1322"/>
      <c r="CK50" s="1322"/>
      <c r="CL50" s="1322"/>
      <c r="CM50" s="1322"/>
      <c r="CN50" s="1322" t="s">
        <v>551</v>
      </c>
      <c r="CO50" s="1322"/>
      <c r="CP50" s="1322"/>
      <c r="CQ50" s="1322"/>
      <c r="CR50" s="1322"/>
      <c r="CS50" s="1322"/>
      <c r="CT50" s="1322"/>
      <c r="CU50" s="1322"/>
      <c r="CV50" s="1322" t="s">
        <v>552</v>
      </c>
      <c r="CW50" s="1322"/>
      <c r="CX50" s="1322"/>
      <c r="CY50" s="1322"/>
      <c r="CZ50" s="1322"/>
      <c r="DA50" s="1322"/>
      <c r="DB50" s="1322"/>
      <c r="DC50" s="1322"/>
    </row>
    <row r="51" spans="1:109" ht="13.5" customHeight="1" x14ac:dyDescent="0.15">
      <c r="B51" s="395"/>
      <c r="G51" s="1328"/>
      <c r="H51" s="1328"/>
      <c r="I51" s="1326"/>
      <c r="J51" s="1326"/>
      <c r="K51" s="1324"/>
      <c r="L51" s="1324"/>
      <c r="M51" s="1324"/>
      <c r="N51" s="1324"/>
      <c r="AM51" s="404"/>
      <c r="AN51" s="1325" t="s">
        <v>602</v>
      </c>
      <c r="AO51" s="1325"/>
      <c r="AP51" s="1325"/>
      <c r="AQ51" s="1325"/>
      <c r="AR51" s="1325"/>
      <c r="AS51" s="1325"/>
      <c r="AT51" s="1325"/>
      <c r="AU51" s="1325"/>
      <c r="AV51" s="1325"/>
      <c r="AW51" s="1325"/>
      <c r="AX51" s="1325"/>
      <c r="AY51" s="1325"/>
      <c r="AZ51" s="1325"/>
      <c r="BA51" s="1325"/>
      <c r="BB51" s="1325" t="s">
        <v>603</v>
      </c>
      <c r="BC51" s="1325"/>
      <c r="BD51" s="1325"/>
      <c r="BE51" s="1325"/>
      <c r="BF51" s="1325"/>
      <c r="BG51" s="1325"/>
      <c r="BH51" s="1325"/>
      <c r="BI51" s="1325"/>
      <c r="BJ51" s="1325"/>
      <c r="BK51" s="1325"/>
      <c r="BL51" s="1325"/>
      <c r="BM51" s="1325"/>
      <c r="BN51" s="1325"/>
      <c r="BO51" s="1325"/>
      <c r="BP51" s="1323">
        <v>74.400000000000006</v>
      </c>
      <c r="BQ51" s="1323"/>
      <c r="BR51" s="1323"/>
      <c r="BS51" s="1323"/>
      <c r="BT51" s="1323"/>
      <c r="BU51" s="1323"/>
      <c r="BV51" s="1323"/>
      <c r="BW51" s="1323"/>
      <c r="BX51" s="1323">
        <v>70.099999999999994</v>
      </c>
      <c r="BY51" s="1323"/>
      <c r="BZ51" s="1323"/>
      <c r="CA51" s="1323"/>
      <c r="CB51" s="1323"/>
      <c r="CC51" s="1323"/>
      <c r="CD51" s="1323"/>
      <c r="CE51" s="1323"/>
      <c r="CF51" s="1323">
        <v>55.9</v>
      </c>
      <c r="CG51" s="1323"/>
      <c r="CH51" s="1323"/>
      <c r="CI51" s="1323"/>
      <c r="CJ51" s="1323"/>
      <c r="CK51" s="1323"/>
      <c r="CL51" s="1323"/>
      <c r="CM51" s="1323"/>
      <c r="CN51" s="1323">
        <v>44</v>
      </c>
      <c r="CO51" s="1323"/>
      <c r="CP51" s="1323"/>
      <c r="CQ51" s="1323"/>
      <c r="CR51" s="1323"/>
      <c r="CS51" s="1323"/>
      <c r="CT51" s="1323"/>
      <c r="CU51" s="1323"/>
      <c r="CV51" s="1323">
        <v>41.3</v>
      </c>
      <c r="CW51" s="1323"/>
      <c r="CX51" s="1323"/>
      <c r="CY51" s="1323"/>
      <c r="CZ51" s="1323"/>
      <c r="DA51" s="1323"/>
      <c r="DB51" s="1323"/>
      <c r="DC51" s="1323"/>
    </row>
    <row r="52" spans="1:109" x14ac:dyDescent="0.15">
      <c r="B52" s="395"/>
      <c r="G52" s="1328"/>
      <c r="H52" s="1328"/>
      <c r="I52" s="1326"/>
      <c r="J52" s="1326"/>
      <c r="K52" s="1324"/>
      <c r="L52" s="1324"/>
      <c r="M52" s="1324"/>
      <c r="N52" s="1324"/>
      <c r="AM52" s="404"/>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23"/>
      <c r="BQ52" s="1323"/>
      <c r="BR52" s="1323"/>
      <c r="BS52" s="1323"/>
      <c r="BT52" s="1323"/>
      <c r="BU52" s="1323"/>
      <c r="BV52" s="1323"/>
      <c r="BW52" s="1323"/>
      <c r="BX52" s="1323"/>
      <c r="BY52" s="1323"/>
      <c r="BZ52" s="1323"/>
      <c r="CA52" s="1323"/>
      <c r="CB52" s="1323"/>
      <c r="CC52" s="1323"/>
      <c r="CD52" s="1323"/>
      <c r="CE52" s="1323"/>
      <c r="CF52" s="1323"/>
      <c r="CG52" s="1323"/>
      <c r="CH52" s="1323"/>
      <c r="CI52" s="1323"/>
      <c r="CJ52" s="1323"/>
      <c r="CK52" s="1323"/>
      <c r="CL52" s="1323"/>
      <c r="CM52" s="1323"/>
      <c r="CN52" s="1323"/>
      <c r="CO52" s="1323"/>
      <c r="CP52" s="1323"/>
      <c r="CQ52" s="1323"/>
      <c r="CR52" s="1323"/>
      <c r="CS52" s="1323"/>
      <c r="CT52" s="1323"/>
      <c r="CU52" s="1323"/>
      <c r="CV52" s="1323"/>
      <c r="CW52" s="1323"/>
      <c r="CX52" s="1323"/>
      <c r="CY52" s="1323"/>
      <c r="CZ52" s="1323"/>
      <c r="DA52" s="1323"/>
      <c r="DB52" s="1323"/>
      <c r="DC52" s="1323"/>
    </row>
    <row r="53" spans="1:109" x14ac:dyDescent="0.15">
      <c r="A53" s="403"/>
      <c r="B53" s="395"/>
      <c r="G53" s="1328"/>
      <c r="H53" s="1328"/>
      <c r="I53" s="1318"/>
      <c r="J53" s="1318"/>
      <c r="K53" s="1324"/>
      <c r="L53" s="1324"/>
      <c r="M53" s="1324"/>
      <c r="N53" s="1324"/>
      <c r="AM53" s="404"/>
      <c r="AN53" s="1325"/>
      <c r="AO53" s="1325"/>
      <c r="AP53" s="1325"/>
      <c r="AQ53" s="1325"/>
      <c r="AR53" s="1325"/>
      <c r="AS53" s="1325"/>
      <c r="AT53" s="1325"/>
      <c r="AU53" s="1325"/>
      <c r="AV53" s="1325"/>
      <c r="AW53" s="1325"/>
      <c r="AX53" s="1325"/>
      <c r="AY53" s="1325"/>
      <c r="AZ53" s="1325"/>
      <c r="BA53" s="1325"/>
      <c r="BB53" s="1325" t="s">
        <v>604</v>
      </c>
      <c r="BC53" s="1325"/>
      <c r="BD53" s="1325"/>
      <c r="BE53" s="1325"/>
      <c r="BF53" s="1325"/>
      <c r="BG53" s="1325"/>
      <c r="BH53" s="1325"/>
      <c r="BI53" s="1325"/>
      <c r="BJ53" s="1325"/>
      <c r="BK53" s="1325"/>
      <c r="BL53" s="1325"/>
      <c r="BM53" s="1325"/>
      <c r="BN53" s="1325"/>
      <c r="BO53" s="1325"/>
      <c r="BP53" s="1323">
        <v>57.2</v>
      </c>
      <c r="BQ53" s="1323"/>
      <c r="BR53" s="1323"/>
      <c r="BS53" s="1323"/>
      <c r="BT53" s="1323"/>
      <c r="BU53" s="1323"/>
      <c r="BV53" s="1323"/>
      <c r="BW53" s="1323"/>
      <c r="BX53" s="1323">
        <v>73</v>
      </c>
      <c r="BY53" s="1323"/>
      <c r="BZ53" s="1323"/>
      <c r="CA53" s="1323"/>
      <c r="CB53" s="1323"/>
      <c r="CC53" s="1323"/>
      <c r="CD53" s="1323"/>
      <c r="CE53" s="1323"/>
      <c r="CF53" s="1323">
        <v>73.599999999999994</v>
      </c>
      <c r="CG53" s="1323"/>
      <c r="CH53" s="1323"/>
      <c r="CI53" s="1323"/>
      <c r="CJ53" s="1323"/>
      <c r="CK53" s="1323"/>
      <c r="CL53" s="1323"/>
      <c r="CM53" s="1323"/>
      <c r="CN53" s="1323">
        <v>74.8</v>
      </c>
      <c r="CO53" s="1323"/>
      <c r="CP53" s="1323"/>
      <c r="CQ53" s="1323"/>
      <c r="CR53" s="1323"/>
      <c r="CS53" s="1323"/>
      <c r="CT53" s="1323"/>
      <c r="CU53" s="1323"/>
      <c r="CV53" s="1323">
        <v>76.3</v>
      </c>
      <c r="CW53" s="1323"/>
      <c r="CX53" s="1323"/>
      <c r="CY53" s="1323"/>
      <c r="CZ53" s="1323"/>
      <c r="DA53" s="1323"/>
      <c r="DB53" s="1323"/>
      <c r="DC53" s="1323"/>
    </row>
    <row r="54" spans="1:109" x14ac:dyDescent="0.15">
      <c r="A54" s="403"/>
      <c r="B54" s="395"/>
      <c r="G54" s="1328"/>
      <c r="H54" s="1328"/>
      <c r="I54" s="1318"/>
      <c r="J54" s="1318"/>
      <c r="K54" s="1324"/>
      <c r="L54" s="1324"/>
      <c r="M54" s="1324"/>
      <c r="N54" s="1324"/>
      <c r="AM54" s="404"/>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23"/>
      <c r="BQ54" s="1323"/>
      <c r="BR54" s="1323"/>
      <c r="BS54" s="1323"/>
      <c r="BT54" s="1323"/>
      <c r="BU54" s="1323"/>
      <c r="BV54" s="1323"/>
      <c r="BW54" s="1323"/>
      <c r="BX54" s="1323"/>
      <c r="BY54" s="1323"/>
      <c r="BZ54" s="1323"/>
      <c r="CA54" s="1323"/>
      <c r="CB54" s="1323"/>
      <c r="CC54" s="1323"/>
      <c r="CD54" s="1323"/>
      <c r="CE54" s="1323"/>
      <c r="CF54" s="1323"/>
      <c r="CG54" s="1323"/>
      <c r="CH54" s="1323"/>
      <c r="CI54" s="1323"/>
      <c r="CJ54" s="1323"/>
      <c r="CK54" s="1323"/>
      <c r="CL54" s="1323"/>
      <c r="CM54" s="1323"/>
      <c r="CN54" s="1323"/>
      <c r="CO54" s="1323"/>
      <c r="CP54" s="1323"/>
      <c r="CQ54" s="1323"/>
      <c r="CR54" s="1323"/>
      <c r="CS54" s="1323"/>
      <c r="CT54" s="1323"/>
      <c r="CU54" s="1323"/>
      <c r="CV54" s="1323"/>
      <c r="CW54" s="1323"/>
      <c r="CX54" s="1323"/>
      <c r="CY54" s="1323"/>
      <c r="CZ54" s="1323"/>
      <c r="DA54" s="1323"/>
      <c r="DB54" s="1323"/>
      <c r="DC54" s="1323"/>
    </row>
    <row r="55" spans="1:109" x14ac:dyDescent="0.15">
      <c r="A55" s="403"/>
      <c r="B55" s="395"/>
      <c r="G55" s="1318"/>
      <c r="H55" s="1318"/>
      <c r="I55" s="1318"/>
      <c r="J55" s="1318"/>
      <c r="K55" s="1324"/>
      <c r="L55" s="1324"/>
      <c r="M55" s="1324"/>
      <c r="N55" s="1324"/>
      <c r="AN55" s="1322" t="s">
        <v>605</v>
      </c>
      <c r="AO55" s="1322"/>
      <c r="AP55" s="1322"/>
      <c r="AQ55" s="1322"/>
      <c r="AR55" s="1322"/>
      <c r="AS55" s="1322"/>
      <c r="AT55" s="1322"/>
      <c r="AU55" s="1322"/>
      <c r="AV55" s="1322"/>
      <c r="AW55" s="1322"/>
      <c r="AX55" s="1322"/>
      <c r="AY55" s="1322"/>
      <c r="AZ55" s="1322"/>
      <c r="BA55" s="1322"/>
      <c r="BB55" s="1325" t="s">
        <v>606</v>
      </c>
      <c r="BC55" s="1325"/>
      <c r="BD55" s="1325"/>
      <c r="BE55" s="1325"/>
      <c r="BF55" s="1325"/>
      <c r="BG55" s="1325"/>
      <c r="BH55" s="1325"/>
      <c r="BI55" s="1325"/>
      <c r="BJ55" s="1325"/>
      <c r="BK55" s="1325"/>
      <c r="BL55" s="1325"/>
      <c r="BM55" s="1325"/>
      <c r="BN55" s="1325"/>
      <c r="BO55" s="1325"/>
      <c r="BP55" s="1323">
        <v>13</v>
      </c>
      <c r="BQ55" s="1323"/>
      <c r="BR55" s="1323"/>
      <c r="BS55" s="1323"/>
      <c r="BT55" s="1323"/>
      <c r="BU55" s="1323"/>
      <c r="BV55" s="1323"/>
      <c r="BW55" s="1323"/>
      <c r="BX55" s="1323">
        <v>21</v>
      </c>
      <c r="BY55" s="1323"/>
      <c r="BZ55" s="1323"/>
      <c r="CA55" s="1323"/>
      <c r="CB55" s="1323"/>
      <c r="CC55" s="1323"/>
      <c r="CD55" s="1323"/>
      <c r="CE55" s="1323"/>
      <c r="CF55" s="1323">
        <v>20.2</v>
      </c>
      <c r="CG55" s="1323"/>
      <c r="CH55" s="1323"/>
      <c r="CI55" s="1323"/>
      <c r="CJ55" s="1323"/>
      <c r="CK55" s="1323"/>
      <c r="CL55" s="1323"/>
      <c r="CM55" s="1323"/>
      <c r="CN55" s="1323">
        <v>18.3</v>
      </c>
      <c r="CO55" s="1323"/>
      <c r="CP55" s="1323"/>
      <c r="CQ55" s="1323"/>
      <c r="CR55" s="1323"/>
      <c r="CS55" s="1323"/>
      <c r="CT55" s="1323"/>
      <c r="CU55" s="1323"/>
      <c r="CV55" s="1323">
        <v>20.3</v>
      </c>
      <c r="CW55" s="1323"/>
      <c r="CX55" s="1323"/>
      <c r="CY55" s="1323"/>
      <c r="CZ55" s="1323"/>
      <c r="DA55" s="1323"/>
      <c r="DB55" s="1323"/>
      <c r="DC55" s="1323"/>
    </row>
    <row r="56" spans="1:109" x14ac:dyDescent="0.15">
      <c r="A56" s="403"/>
      <c r="B56" s="395"/>
      <c r="G56" s="1318"/>
      <c r="H56" s="1318"/>
      <c r="I56" s="1318"/>
      <c r="J56" s="1318"/>
      <c r="K56" s="1324"/>
      <c r="L56" s="1324"/>
      <c r="M56" s="1324"/>
      <c r="N56" s="1324"/>
      <c r="AN56" s="1322"/>
      <c r="AO56" s="1322"/>
      <c r="AP56" s="1322"/>
      <c r="AQ56" s="1322"/>
      <c r="AR56" s="1322"/>
      <c r="AS56" s="1322"/>
      <c r="AT56" s="1322"/>
      <c r="AU56" s="1322"/>
      <c r="AV56" s="1322"/>
      <c r="AW56" s="1322"/>
      <c r="AX56" s="1322"/>
      <c r="AY56" s="1322"/>
      <c r="AZ56" s="1322"/>
      <c r="BA56" s="1322"/>
      <c r="BB56" s="1325"/>
      <c r="BC56" s="1325"/>
      <c r="BD56" s="1325"/>
      <c r="BE56" s="1325"/>
      <c r="BF56" s="1325"/>
      <c r="BG56" s="1325"/>
      <c r="BH56" s="1325"/>
      <c r="BI56" s="1325"/>
      <c r="BJ56" s="1325"/>
      <c r="BK56" s="1325"/>
      <c r="BL56" s="1325"/>
      <c r="BM56" s="1325"/>
      <c r="BN56" s="1325"/>
      <c r="BO56" s="1325"/>
      <c r="BP56" s="1323"/>
      <c r="BQ56" s="1323"/>
      <c r="BR56" s="1323"/>
      <c r="BS56" s="1323"/>
      <c r="BT56" s="1323"/>
      <c r="BU56" s="1323"/>
      <c r="BV56" s="1323"/>
      <c r="BW56" s="1323"/>
      <c r="BX56" s="1323"/>
      <c r="BY56" s="1323"/>
      <c r="BZ56" s="1323"/>
      <c r="CA56" s="1323"/>
      <c r="CB56" s="1323"/>
      <c r="CC56" s="1323"/>
      <c r="CD56" s="1323"/>
      <c r="CE56" s="1323"/>
      <c r="CF56" s="1323"/>
      <c r="CG56" s="1323"/>
      <c r="CH56" s="1323"/>
      <c r="CI56" s="1323"/>
      <c r="CJ56" s="1323"/>
      <c r="CK56" s="1323"/>
      <c r="CL56" s="1323"/>
      <c r="CM56" s="1323"/>
      <c r="CN56" s="1323"/>
      <c r="CO56" s="1323"/>
      <c r="CP56" s="1323"/>
      <c r="CQ56" s="1323"/>
      <c r="CR56" s="1323"/>
      <c r="CS56" s="1323"/>
      <c r="CT56" s="1323"/>
      <c r="CU56" s="1323"/>
      <c r="CV56" s="1323"/>
      <c r="CW56" s="1323"/>
      <c r="CX56" s="1323"/>
      <c r="CY56" s="1323"/>
      <c r="CZ56" s="1323"/>
      <c r="DA56" s="1323"/>
      <c r="DB56" s="1323"/>
      <c r="DC56" s="1323"/>
    </row>
    <row r="57" spans="1:109" s="403" customFormat="1" x14ac:dyDescent="0.15">
      <c r="B57" s="407"/>
      <c r="G57" s="1318"/>
      <c r="H57" s="1318"/>
      <c r="I57" s="1327"/>
      <c r="J57" s="1327"/>
      <c r="K57" s="1324"/>
      <c r="L57" s="1324"/>
      <c r="M57" s="1324"/>
      <c r="N57" s="1324"/>
      <c r="AM57" s="388"/>
      <c r="AN57" s="1322"/>
      <c r="AO57" s="1322"/>
      <c r="AP57" s="1322"/>
      <c r="AQ57" s="1322"/>
      <c r="AR57" s="1322"/>
      <c r="AS57" s="1322"/>
      <c r="AT57" s="1322"/>
      <c r="AU57" s="1322"/>
      <c r="AV57" s="1322"/>
      <c r="AW57" s="1322"/>
      <c r="AX57" s="1322"/>
      <c r="AY57" s="1322"/>
      <c r="AZ57" s="1322"/>
      <c r="BA57" s="1322"/>
      <c r="BB57" s="1325" t="s">
        <v>607</v>
      </c>
      <c r="BC57" s="1325"/>
      <c r="BD57" s="1325"/>
      <c r="BE57" s="1325"/>
      <c r="BF57" s="1325"/>
      <c r="BG57" s="1325"/>
      <c r="BH57" s="1325"/>
      <c r="BI57" s="1325"/>
      <c r="BJ57" s="1325"/>
      <c r="BK57" s="1325"/>
      <c r="BL57" s="1325"/>
      <c r="BM57" s="1325"/>
      <c r="BN57" s="1325"/>
      <c r="BO57" s="1325"/>
      <c r="BP57" s="1323">
        <v>53.4</v>
      </c>
      <c r="BQ57" s="1323"/>
      <c r="BR57" s="1323"/>
      <c r="BS57" s="1323"/>
      <c r="BT57" s="1323"/>
      <c r="BU57" s="1323"/>
      <c r="BV57" s="1323"/>
      <c r="BW57" s="1323"/>
      <c r="BX57" s="1323">
        <v>56.1</v>
      </c>
      <c r="BY57" s="1323"/>
      <c r="BZ57" s="1323"/>
      <c r="CA57" s="1323"/>
      <c r="CB57" s="1323"/>
      <c r="CC57" s="1323"/>
      <c r="CD57" s="1323"/>
      <c r="CE57" s="1323"/>
      <c r="CF57" s="1323">
        <v>58.1</v>
      </c>
      <c r="CG57" s="1323"/>
      <c r="CH57" s="1323"/>
      <c r="CI57" s="1323"/>
      <c r="CJ57" s="1323"/>
      <c r="CK57" s="1323"/>
      <c r="CL57" s="1323"/>
      <c r="CM57" s="1323"/>
      <c r="CN57" s="1323">
        <v>59.4</v>
      </c>
      <c r="CO57" s="1323"/>
      <c r="CP57" s="1323"/>
      <c r="CQ57" s="1323"/>
      <c r="CR57" s="1323"/>
      <c r="CS57" s="1323"/>
      <c r="CT57" s="1323"/>
      <c r="CU57" s="1323"/>
      <c r="CV57" s="1323">
        <v>60.7</v>
      </c>
      <c r="CW57" s="1323"/>
      <c r="CX57" s="1323"/>
      <c r="CY57" s="1323"/>
      <c r="CZ57" s="1323"/>
      <c r="DA57" s="1323"/>
      <c r="DB57" s="1323"/>
      <c r="DC57" s="1323"/>
      <c r="DD57" s="408"/>
      <c r="DE57" s="407"/>
    </row>
    <row r="58" spans="1:109" s="403" customFormat="1" x14ac:dyDescent="0.15">
      <c r="A58" s="388"/>
      <c r="B58" s="407"/>
      <c r="G58" s="1318"/>
      <c r="H58" s="1318"/>
      <c r="I58" s="1327"/>
      <c r="J58" s="1327"/>
      <c r="K58" s="1324"/>
      <c r="L58" s="1324"/>
      <c r="M58" s="1324"/>
      <c r="N58" s="1324"/>
      <c r="AM58" s="388"/>
      <c r="AN58" s="1322"/>
      <c r="AO58" s="1322"/>
      <c r="AP58" s="1322"/>
      <c r="AQ58" s="1322"/>
      <c r="AR58" s="1322"/>
      <c r="AS58" s="1322"/>
      <c r="AT58" s="1322"/>
      <c r="AU58" s="1322"/>
      <c r="AV58" s="1322"/>
      <c r="AW58" s="1322"/>
      <c r="AX58" s="1322"/>
      <c r="AY58" s="1322"/>
      <c r="AZ58" s="1322"/>
      <c r="BA58" s="1322"/>
      <c r="BB58" s="1325"/>
      <c r="BC58" s="1325"/>
      <c r="BD58" s="1325"/>
      <c r="BE58" s="1325"/>
      <c r="BF58" s="1325"/>
      <c r="BG58" s="1325"/>
      <c r="BH58" s="1325"/>
      <c r="BI58" s="1325"/>
      <c r="BJ58" s="1325"/>
      <c r="BK58" s="1325"/>
      <c r="BL58" s="1325"/>
      <c r="BM58" s="1325"/>
      <c r="BN58" s="1325"/>
      <c r="BO58" s="1325"/>
      <c r="BP58" s="1323"/>
      <c r="BQ58" s="1323"/>
      <c r="BR58" s="1323"/>
      <c r="BS58" s="1323"/>
      <c r="BT58" s="1323"/>
      <c r="BU58" s="1323"/>
      <c r="BV58" s="1323"/>
      <c r="BW58" s="1323"/>
      <c r="BX58" s="1323"/>
      <c r="BY58" s="1323"/>
      <c r="BZ58" s="1323"/>
      <c r="CA58" s="1323"/>
      <c r="CB58" s="1323"/>
      <c r="CC58" s="1323"/>
      <c r="CD58" s="1323"/>
      <c r="CE58" s="1323"/>
      <c r="CF58" s="1323"/>
      <c r="CG58" s="1323"/>
      <c r="CH58" s="1323"/>
      <c r="CI58" s="1323"/>
      <c r="CJ58" s="1323"/>
      <c r="CK58" s="1323"/>
      <c r="CL58" s="1323"/>
      <c r="CM58" s="1323"/>
      <c r="CN58" s="1323"/>
      <c r="CO58" s="1323"/>
      <c r="CP58" s="1323"/>
      <c r="CQ58" s="1323"/>
      <c r="CR58" s="1323"/>
      <c r="CS58" s="1323"/>
      <c r="CT58" s="1323"/>
      <c r="CU58" s="1323"/>
      <c r="CV58" s="1323"/>
      <c r="CW58" s="1323"/>
      <c r="CX58" s="1323"/>
      <c r="CY58" s="1323"/>
      <c r="CZ58" s="1323"/>
      <c r="DA58" s="1323"/>
      <c r="DB58" s="1323"/>
      <c r="DC58" s="1323"/>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608</v>
      </c>
    </row>
    <row r="64" spans="1:109" x14ac:dyDescent="0.15">
      <c r="B64" s="395"/>
      <c r="G64" s="402"/>
      <c r="I64" s="415"/>
      <c r="J64" s="415"/>
      <c r="K64" s="415"/>
      <c r="L64" s="415"/>
      <c r="M64" s="415"/>
      <c r="N64" s="416"/>
      <c r="AM64" s="402"/>
      <c r="AN64" s="402" t="s">
        <v>600</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09" t="s">
        <v>612</v>
      </c>
      <c r="AO65" s="1310"/>
      <c r="AP65" s="1310"/>
      <c r="AQ65" s="1310"/>
      <c r="AR65" s="1310"/>
      <c r="AS65" s="1310"/>
      <c r="AT65" s="1310"/>
      <c r="AU65" s="1310"/>
      <c r="AV65" s="1310"/>
      <c r="AW65" s="1310"/>
      <c r="AX65" s="1310"/>
      <c r="AY65" s="1310"/>
      <c r="AZ65" s="1310"/>
      <c r="BA65" s="1310"/>
      <c r="BB65" s="1310"/>
      <c r="BC65" s="1310"/>
      <c r="BD65" s="1310"/>
      <c r="BE65" s="1310"/>
      <c r="BF65" s="1310"/>
      <c r="BG65" s="1310"/>
      <c r="BH65" s="1310"/>
      <c r="BI65" s="1310"/>
      <c r="BJ65" s="1310"/>
      <c r="BK65" s="1310"/>
      <c r="BL65" s="1310"/>
      <c r="BM65" s="1310"/>
      <c r="BN65" s="1310"/>
      <c r="BO65" s="1310"/>
      <c r="BP65" s="1310"/>
      <c r="BQ65" s="1310"/>
      <c r="BR65" s="1310"/>
      <c r="BS65" s="1310"/>
      <c r="BT65" s="1310"/>
      <c r="BU65" s="1310"/>
      <c r="BV65" s="1310"/>
      <c r="BW65" s="1310"/>
      <c r="BX65" s="1310"/>
      <c r="BY65" s="1310"/>
      <c r="BZ65" s="1310"/>
      <c r="CA65" s="1310"/>
      <c r="CB65" s="1310"/>
      <c r="CC65" s="1310"/>
      <c r="CD65" s="1310"/>
      <c r="CE65" s="1310"/>
      <c r="CF65" s="1310"/>
      <c r="CG65" s="1310"/>
      <c r="CH65" s="1310"/>
      <c r="CI65" s="1310"/>
      <c r="CJ65" s="1310"/>
      <c r="CK65" s="1310"/>
      <c r="CL65" s="1310"/>
      <c r="CM65" s="1310"/>
      <c r="CN65" s="1310"/>
      <c r="CO65" s="1310"/>
      <c r="CP65" s="1310"/>
      <c r="CQ65" s="1310"/>
      <c r="CR65" s="1310"/>
      <c r="CS65" s="1310"/>
      <c r="CT65" s="1310"/>
      <c r="CU65" s="1310"/>
      <c r="CV65" s="1310"/>
      <c r="CW65" s="1310"/>
      <c r="CX65" s="1310"/>
      <c r="CY65" s="1310"/>
      <c r="CZ65" s="1310"/>
      <c r="DA65" s="1310"/>
      <c r="DB65" s="1310"/>
      <c r="DC65" s="1311"/>
    </row>
    <row r="66" spans="2:107" x14ac:dyDescent="0.15">
      <c r="B66" s="395"/>
      <c r="AN66" s="1312"/>
      <c r="AO66" s="1313"/>
      <c r="AP66" s="1313"/>
      <c r="AQ66" s="1313"/>
      <c r="AR66" s="1313"/>
      <c r="AS66" s="1313"/>
      <c r="AT66" s="1313"/>
      <c r="AU66" s="1313"/>
      <c r="AV66" s="1313"/>
      <c r="AW66" s="1313"/>
      <c r="AX66" s="1313"/>
      <c r="AY66" s="1313"/>
      <c r="AZ66" s="1313"/>
      <c r="BA66" s="1313"/>
      <c r="BB66" s="1313"/>
      <c r="BC66" s="1313"/>
      <c r="BD66" s="1313"/>
      <c r="BE66" s="1313"/>
      <c r="BF66" s="1313"/>
      <c r="BG66" s="1313"/>
      <c r="BH66" s="1313"/>
      <c r="BI66" s="1313"/>
      <c r="BJ66" s="1313"/>
      <c r="BK66" s="1313"/>
      <c r="BL66" s="1313"/>
      <c r="BM66" s="1313"/>
      <c r="BN66" s="1313"/>
      <c r="BO66" s="1313"/>
      <c r="BP66" s="1313"/>
      <c r="BQ66" s="1313"/>
      <c r="BR66" s="1313"/>
      <c r="BS66" s="1313"/>
      <c r="BT66" s="1313"/>
      <c r="BU66" s="1313"/>
      <c r="BV66" s="1313"/>
      <c r="BW66" s="1313"/>
      <c r="BX66" s="1313"/>
      <c r="BY66" s="1313"/>
      <c r="BZ66" s="1313"/>
      <c r="CA66" s="1313"/>
      <c r="CB66" s="1313"/>
      <c r="CC66" s="1313"/>
      <c r="CD66" s="1313"/>
      <c r="CE66" s="1313"/>
      <c r="CF66" s="1313"/>
      <c r="CG66" s="1313"/>
      <c r="CH66" s="1313"/>
      <c r="CI66" s="1313"/>
      <c r="CJ66" s="1313"/>
      <c r="CK66" s="1313"/>
      <c r="CL66" s="1313"/>
      <c r="CM66" s="1313"/>
      <c r="CN66" s="1313"/>
      <c r="CO66" s="1313"/>
      <c r="CP66" s="1313"/>
      <c r="CQ66" s="1313"/>
      <c r="CR66" s="1313"/>
      <c r="CS66" s="1313"/>
      <c r="CT66" s="1313"/>
      <c r="CU66" s="1313"/>
      <c r="CV66" s="1313"/>
      <c r="CW66" s="1313"/>
      <c r="CX66" s="1313"/>
      <c r="CY66" s="1313"/>
      <c r="CZ66" s="1313"/>
      <c r="DA66" s="1313"/>
      <c r="DB66" s="1313"/>
      <c r="DC66" s="1314"/>
    </row>
    <row r="67" spans="2:107" x14ac:dyDescent="0.15">
      <c r="B67" s="395"/>
      <c r="AN67" s="1312"/>
      <c r="AO67" s="1313"/>
      <c r="AP67" s="1313"/>
      <c r="AQ67" s="1313"/>
      <c r="AR67" s="1313"/>
      <c r="AS67" s="1313"/>
      <c r="AT67" s="1313"/>
      <c r="AU67" s="1313"/>
      <c r="AV67" s="1313"/>
      <c r="AW67" s="1313"/>
      <c r="AX67" s="1313"/>
      <c r="AY67" s="1313"/>
      <c r="AZ67" s="1313"/>
      <c r="BA67" s="1313"/>
      <c r="BB67" s="1313"/>
      <c r="BC67" s="1313"/>
      <c r="BD67" s="1313"/>
      <c r="BE67" s="1313"/>
      <c r="BF67" s="1313"/>
      <c r="BG67" s="1313"/>
      <c r="BH67" s="1313"/>
      <c r="BI67" s="1313"/>
      <c r="BJ67" s="1313"/>
      <c r="BK67" s="1313"/>
      <c r="BL67" s="1313"/>
      <c r="BM67" s="1313"/>
      <c r="BN67" s="1313"/>
      <c r="BO67" s="1313"/>
      <c r="BP67" s="1313"/>
      <c r="BQ67" s="1313"/>
      <c r="BR67" s="1313"/>
      <c r="BS67" s="1313"/>
      <c r="BT67" s="1313"/>
      <c r="BU67" s="1313"/>
      <c r="BV67" s="1313"/>
      <c r="BW67" s="1313"/>
      <c r="BX67" s="1313"/>
      <c r="BY67" s="1313"/>
      <c r="BZ67" s="1313"/>
      <c r="CA67" s="1313"/>
      <c r="CB67" s="1313"/>
      <c r="CC67" s="1313"/>
      <c r="CD67" s="1313"/>
      <c r="CE67" s="1313"/>
      <c r="CF67" s="1313"/>
      <c r="CG67" s="1313"/>
      <c r="CH67" s="1313"/>
      <c r="CI67" s="1313"/>
      <c r="CJ67" s="1313"/>
      <c r="CK67" s="1313"/>
      <c r="CL67" s="1313"/>
      <c r="CM67" s="1313"/>
      <c r="CN67" s="1313"/>
      <c r="CO67" s="1313"/>
      <c r="CP67" s="1313"/>
      <c r="CQ67" s="1313"/>
      <c r="CR67" s="1313"/>
      <c r="CS67" s="1313"/>
      <c r="CT67" s="1313"/>
      <c r="CU67" s="1313"/>
      <c r="CV67" s="1313"/>
      <c r="CW67" s="1313"/>
      <c r="CX67" s="1313"/>
      <c r="CY67" s="1313"/>
      <c r="CZ67" s="1313"/>
      <c r="DA67" s="1313"/>
      <c r="DB67" s="1313"/>
      <c r="DC67" s="1314"/>
    </row>
    <row r="68" spans="2:107" x14ac:dyDescent="0.15">
      <c r="B68" s="395"/>
      <c r="AN68" s="1312"/>
      <c r="AO68" s="1313"/>
      <c r="AP68" s="1313"/>
      <c r="AQ68" s="1313"/>
      <c r="AR68" s="1313"/>
      <c r="AS68" s="1313"/>
      <c r="AT68" s="1313"/>
      <c r="AU68" s="1313"/>
      <c r="AV68" s="1313"/>
      <c r="AW68" s="1313"/>
      <c r="AX68" s="1313"/>
      <c r="AY68" s="1313"/>
      <c r="AZ68" s="1313"/>
      <c r="BA68" s="1313"/>
      <c r="BB68" s="1313"/>
      <c r="BC68" s="1313"/>
      <c r="BD68" s="1313"/>
      <c r="BE68" s="1313"/>
      <c r="BF68" s="1313"/>
      <c r="BG68" s="1313"/>
      <c r="BH68" s="1313"/>
      <c r="BI68" s="1313"/>
      <c r="BJ68" s="1313"/>
      <c r="BK68" s="1313"/>
      <c r="BL68" s="1313"/>
      <c r="BM68" s="1313"/>
      <c r="BN68" s="1313"/>
      <c r="BO68" s="1313"/>
      <c r="BP68" s="1313"/>
      <c r="BQ68" s="1313"/>
      <c r="BR68" s="1313"/>
      <c r="BS68" s="1313"/>
      <c r="BT68" s="1313"/>
      <c r="BU68" s="1313"/>
      <c r="BV68" s="1313"/>
      <c r="BW68" s="1313"/>
      <c r="BX68" s="1313"/>
      <c r="BY68" s="1313"/>
      <c r="BZ68" s="1313"/>
      <c r="CA68" s="1313"/>
      <c r="CB68" s="1313"/>
      <c r="CC68" s="1313"/>
      <c r="CD68" s="1313"/>
      <c r="CE68" s="1313"/>
      <c r="CF68" s="1313"/>
      <c r="CG68" s="1313"/>
      <c r="CH68" s="1313"/>
      <c r="CI68" s="1313"/>
      <c r="CJ68" s="1313"/>
      <c r="CK68" s="1313"/>
      <c r="CL68" s="1313"/>
      <c r="CM68" s="1313"/>
      <c r="CN68" s="1313"/>
      <c r="CO68" s="1313"/>
      <c r="CP68" s="1313"/>
      <c r="CQ68" s="1313"/>
      <c r="CR68" s="1313"/>
      <c r="CS68" s="1313"/>
      <c r="CT68" s="1313"/>
      <c r="CU68" s="1313"/>
      <c r="CV68" s="1313"/>
      <c r="CW68" s="1313"/>
      <c r="CX68" s="1313"/>
      <c r="CY68" s="1313"/>
      <c r="CZ68" s="1313"/>
      <c r="DA68" s="1313"/>
      <c r="DB68" s="1313"/>
      <c r="DC68" s="1314"/>
    </row>
    <row r="69" spans="2:107" x14ac:dyDescent="0.15">
      <c r="B69" s="395"/>
      <c r="AN69" s="1315"/>
      <c r="AO69" s="1316"/>
      <c r="AP69" s="1316"/>
      <c r="AQ69" s="1316"/>
      <c r="AR69" s="1316"/>
      <c r="AS69" s="1316"/>
      <c r="AT69" s="1316"/>
      <c r="AU69" s="1316"/>
      <c r="AV69" s="1316"/>
      <c r="AW69" s="1316"/>
      <c r="AX69" s="1316"/>
      <c r="AY69" s="1316"/>
      <c r="AZ69" s="1316"/>
      <c r="BA69" s="1316"/>
      <c r="BB69" s="1316"/>
      <c r="BC69" s="1316"/>
      <c r="BD69" s="1316"/>
      <c r="BE69" s="1316"/>
      <c r="BF69" s="1316"/>
      <c r="BG69" s="1316"/>
      <c r="BH69" s="1316"/>
      <c r="BI69" s="1316"/>
      <c r="BJ69" s="1316"/>
      <c r="BK69" s="1316"/>
      <c r="BL69" s="1316"/>
      <c r="BM69" s="1316"/>
      <c r="BN69" s="1316"/>
      <c r="BO69" s="1316"/>
      <c r="BP69" s="1316"/>
      <c r="BQ69" s="1316"/>
      <c r="BR69" s="1316"/>
      <c r="BS69" s="1316"/>
      <c r="BT69" s="1316"/>
      <c r="BU69" s="1316"/>
      <c r="BV69" s="1316"/>
      <c r="BW69" s="1316"/>
      <c r="BX69" s="1316"/>
      <c r="BY69" s="1316"/>
      <c r="BZ69" s="1316"/>
      <c r="CA69" s="1316"/>
      <c r="CB69" s="1316"/>
      <c r="CC69" s="1316"/>
      <c r="CD69" s="1316"/>
      <c r="CE69" s="1316"/>
      <c r="CF69" s="1316"/>
      <c r="CG69" s="1316"/>
      <c r="CH69" s="1316"/>
      <c r="CI69" s="1316"/>
      <c r="CJ69" s="1316"/>
      <c r="CK69" s="1316"/>
      <c r="CL69" s="1316"/>
      <c r="CM69" s="1316"/>
      <c r="CN69" s="1316"/>
      <c r="CO69" s="1316"/>
      <c r="CP69" s="1316"/>
      <c r="CQ69" s="1316"/>
      <c r="CR69" s="1316"/>
      <c r="CS69" s="1316"/>
      <c r="CT69" s="1316"/>
      <c r="CU69" s="1316"/>
      <c r="CV69" s="1316"/>
      <c r="CW69" s="1316"/>
      <c r="CX69" s="1316"/>
      <c r="CY69" s="1316"/>
      <c r="CZ69" s="1316"/>
      <c r="DA69" s="1316"/>
      <c r="DB69" s="1316"/>
      <c r="DC69" s="1317"/>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601</v>
      </c>
    </row>
    <row r="72" spans="2:107" x14ac:dyDescent="0.15">
      <c r="B72" s="395"/>
      <c r="G72" s="1318"/>
      <c r="H72" s="1318"/>
      <c r="I72" s="1318"/>
      <c r="J72" s="1318"/>
      <c r="K72" s="405"/>
      <c r="L72" s="405"/>
      <c r="M72" s="406"/>
      <c r="N72" s="406"/>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548</v>
      </c>
      <c r="BQ72" s="1322"/>
      <c r="BR72" s="1322"/>
      <c r="BS72" s="1322"/>
      <c r="BT72" s="1322"/>
      <c r="BU72" s="1322"/>
      <c r="BV72" s="1322"/>
      <c r="BW72" s="1322"/>
      <c r="BX72" s="1322" t="s">
        <v>549</v>
      </c>
      <c r="BY72" s="1322"/>
      <c r="BZ72" s="1322"/>
      <c r="CA72" s="1322"/>
      <c r="CB72" s="1322"/>
      <c r="CC72" s="1322"/>
      <c r="CD72" s="1322"/>
      <c r="CE72" s="1322"/>
      <c r="CF72" s="1322" t="s">
        <v>550</v>
      </c>
      <c r="CG72" s="1322"/>
      <c r="CH72" s="1322"/>
      <c r="CI72" s="1322"/>
      <c r="CJ72" s="1322"/>
      <c r="CK72" s="1322"/>
      <c r="CL72" s="1322"/>
      <c r="CM72" s="1322"/>
      <c r="CN72" s="1322" t="s">
        <v>551</v>
      </c>
      <c r="CO72" s="1322"/>
      <c r="CP72" s="1322"/>
      <c r="CQ72" s="1322"/>
      <c r="CR72" s="1322"/>
      <c r="CS72" s="1322"/>
      <c r="CT72" s="1322"/>
      <c r="CU72" s="1322"/>
      <c r="CV72" s="1322" t="s">
        <v>552</v>
      </c>
      <c r="CW72" s="1322"/>
      <c r="CX72" s="1322"/>
      <c r="CY72" s="1322"/>
      <c r="CZ72" s="1322"/>
      <c r="DA72" s="1322"/>
      <c r="DB72" s="1322"/>
      <c r="DC72" s="1322"/>
    </row>
    <row r="73" spans="2:107" x14ac:dyDescent="0.15">
      <c r="B73" s="395"/>
      <c r="G73" s="1328"/>
      <c r="H73" s="1328"/>
      <c r="I73" s="1328"/>
      <c r="J73" s="1328"/>
      <c r="K73" s="1329"/>
      <c r="L73" s="1329"/>
      <c r="M73" s="1329"/>
      <c r="N73" s="1329"/>
      <c r="AM73" s="404"/>
      <c r="AN73" s="1325" t="s">
        <v>602</v>
      </c>
      <c r="AO73" s="1325"/>
      <c r="AP73" s="1325"/>
      <c r="AQ73" s="1325"/>
      <c r="AR73" s="1325"/>
      <c r="AS73" s="1325"/>
      <c r="AT73" s="1325"/>
      <c r="AU73" s="1325"/>
      <c r="AV73" s="1325"/>
      <c r="AW73" s="1325"/>
      <c r="AX73" s="1325"/>
      <c r="AY73" s="1325"/>
      <c r="AZ73" s="1325"/>
      <c r="BA73" s="1325"/>
      <c r="BB73" s="1325" t="s">
        <v>606</v>
      </c>
      <c r="BC73" s="1325"/>
      <c r="BD73" s="1325"/>
      <c r="BE73" s="1325"/>
      <c r="BF73" s="1325"/>
      <c r="BG73" s="1325"/>
      <c r="BH73" s="1325"/>
      <c r="BI73" s="1325"/>
      <c r="BJ73" s="1325"/>
      <c r="BK73" s="1325"/>
      <c r="BL73" s="1325"/>
      <c r="BM73" s="1325"/>
      <c r="BN73" s="1325"/>
      <c r="BO73" s="1325"/>
      <c r="BP73" s="1323">
        <v>74.400000000000006</v>
      </c>
      <c r="BQ73" s="1323"/>
      <c r="BR73" s="1323"/>
      <c r="BS73" s="1323"/>
      <c r="BT73" s="1323"/>
      <c r="BU73" s="1323"/>
      <c r="BV73" s="1323"/>
      <c r="BW73" s="1323"/>
      <c r="BX73" s="1323">
        <v>70.099999999999994</v>
      </c>
      <c r="BY73" s="1323"/>
      <c r="BZ73" s="1323"/>
      <c r="CA73" s="1323"/>
      <c r="CB73" s="1323"/>
      <c r="CC73" s="1323"/>
      <c r="CD73" s="1323"/>
      <c r="CE73" s="1323"/>
      <c r="CF73" s="1323">
        <v>55.9</v>
      </c>
      <c r="CG73" s="1323"/>
      <c r="CH73" s="1323"/>
      <c r="CI73" s="1323"/>
      <c r="CJ73" s="1323"/>
      <c r="CK73" s="1323"/>
      <c r="CL73" s="1323"/>
      <c r="CM73" s="1323"/>
      <c r="CN73" s="1323">
        <v>44</v>
      </c>
      <c r="CO73" s="1323"/>
      <c r="CP73" s="1323"/>
      <c r="CQ73" s="1323"/>
      <c r="CR73" s="1323"/>
      <c r="CS73" s="1323"/>
      <c r="CT73" s="1323"/>
      <c r="CU73" s="1323"/>
      <c r="CV73" s="1323">
        <v>41.3</v>
      </c>
      <c r="CW73" s="1323"/>
      <c r="CX73" s="1323"/>
      <c r="CY73" s="1323"/>
      <c r="CZ73" s="1323"/>
      <c r="DA73" s="1323"/>
      <c r="DB73" s="1323"/>
      <c r="DC73" s="1323"/>
    </row>
    <row r="74" spans="2:107" x14ac:dyDescent="0.15">
      <c r="B74" s="395"/>
      <c r="G74" s="1328"/>
      <c r="H74" s="1328"/>
      <c r="I74" s="1328"/>
      <c r="J74" s="1328"/>
      <c r="K74" s="1329"/>
      <c r="L74" s="1329"/>
      <c r="M74" s="1329"/>
      <c r="N74" s="1329"/>
      <c r="AM74" s="404"/>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23"/>
      <c r="BQ74" s="1323"/>
      <c r="BR74" s="1323"/>
      <c r="BS74" s="1323"/>
      <c r="BT74" s="1323"/>
      <c r="BU74" s="1323"/>
      <c r="BV74" s="1323"/>
      <c r="BW74" s="1323"/>
      <c r="BX74" s="1323"/>
      <c r="BY74" s="1323"/>
      <c r="BZ74" s="1323"/>
      <c r="CA74" s="1323"/>
      <c r="CB74" s="1323"/>
      <c r="CC74" s="1323"/>
      <c r="CD74" s="1323"/>
      <c r="CE74" s="1323"/>
      <c r="CF74" s="1323"/>
      <c r="CG74" s="1323"/>
      <c r="CH74" s="1323"/>
      <c r="CI74" s="1323"/>
      <c r="CJ74" s="1323"/>
      <c r="CK74" s="1323"/>
      <c r="CL74" s="1323"/>
      <c r="CM74" s="1323"/>
      <c r="CN74" s="1323"/>
      <c r="CO74" s="1323"/>
      <c r="CP74" s="1323"/>
      <c r="CQ74" s="1323"/>
      <c r="CR74" s="1323"/>
      <c r="CS74" s="1323"/>
      <c r="CT74" s="1323"/>
      <c r="CU74" s="1323"/>
      <c r="CV74" s="1323"/>
      <c r="CW74" s="1323"/>
      <c r="CX74" s="1323"/>
      <c r="CY74" s="1323"/>
      <c r="CZ74" s="1323"/>
      <c r="DA74" s="1323"/>
      <c r="DB74" s="1323"/>
      <c r="DC74" s="1323"/>
    </row>
    <row r="75" spans="2:107" x14ac:dyDescent="0.15">
      <c r="B75" s="395"/>
      <c r="G75" s="1328"/>
      <c r="H75" s="1328"/>
      <c r="I75" s="1318"/>
      <c r="J75" s="1318"/>
      <c r="K75" s="1324"/>
      <c r="L75" s="1324"/>
      <c r="M75" s="1324"/>
      <c r="N75" s="1324"/>
      <c r="AM75" s="404"/>
      <c r="AN75" s="1325"/>
      <c r="AO75" s="1325"/>
      <c r="AP75" s="1325"/>
      <c r="AQ75" s="1325"/>
      <c r="AR75" s="1325"/>
      <c r="AS75" s="1325"/>
      <c r="AT75" s="1325"/>
      <c r="AU75" s="1325"/>
      <c r="AV75" s="1325"/>
      <c r="AW75" s="1325"/>
      <c r="AX75" s="1325"/>
      <c r="AY75" s="1325"/>
      <c r="AZ75" s="1325"/>
      <c r="BA75" s="1325"/>
      <c r="BB75" s="1325" t="s">
        <v>610</v>
      </c>
      <c r="BC75" s="1325"/>
      <c r="BD75" s="1325"/>
      <c r="BE75" s="1325"/>
      <c r="BF75" s="1325"/>
      <c r="BG75" s="1325"/>
      <c r="BH75" s="1325"/>
      <c r="BI75" s="1325"/>
      <c r="BJ75" s="1325"/>
      <c r="BK75" s="1325"/>
      <c r="BL75" s="1325"/>
      <c r="BM75" s="1325"/>
      <c r="BN75" s="1325"/>
      <c r="BO75" s="1325"/>
      <c r="BP75" s="1323">
        <v>3.8</v>
      </c>
      <c r="BQ75" s="1323"/>
      <c r="BR75" s="1323"/>
      <c r="BS75" s="1323"/>
      <c r="BT75" s="1323"/>
      <c r="BU75" s="1323"/>
      <c r="BV75" s="1323"/>
      <c r="BW75" s="1323"/>
      <c r="BX75" s="1323">
        <v>4.7</v>
      </c>
      <c r="BY75" s="1323"/>
      <c r="BZ75" s="1323"/>
      <c r="CA75" s="1323"/>
      <c r="CB75" s="1323"/>
      <c r="CC75" s="1323"/>
      <c r="CD75" s="1323"/>
      <c r="CE75" s="1323"/>
      <c r="CF75" s="1323">
        <v>5.7</v>
      </c>
      <c r="CG75" s="1323"/>
      <c r="CH75" s="1323"/>
      <c r="CI75" s="1323"/>
      <c r="CJ75" s="1323"/>
      <c r="CK75" s="1323"/>
      <c r="CL75" s="1323"/>
      <c r="CM75" s="1323"/>
      <c r="CN75" s="1323">
        <v>6.3</v>
      </c>
      <c r="CO75" s="1323"/>
      <c r="CP75" s="1323"/>
      <c r="CQ75" s="1323"/>
      <c r="CR75" s="1323"/>
      <c r="CS75" s="1323"/>
      <c r="CT75" s="1323"/>
      <c r="CU75" s="1323"/>
      <c r="CV75" s="1323">
        <v>6.5</v>
      </c>
      <c r="CW75" s="1323"/>
      <c r="CX75" s="1323"/>
      <c r="CY75" s="1323"/>
      <c r="CZ75" s="1323"/>
      <c r="DA75" s="1323"/>
      <c r="DB75" s="1323"/>
      <c r="DC75" s="1323"/>
    </row>
    <row r="76" spans="2:107" x14ac:dyDescent="0.15">
      <c r="B76" s="395"/>
      <c r="G76" s="1328"/>
      <c r="H76" s="1328"/>
      <c r="I76" s="1318"/>
      <c r="J76" s="1318"/>
      <c r="K76" s="1324"/>
      <c r="L76" s="1324"/>
      <c r="M76" s="1324"/>
      <c r="N76" s="1324"/>
      <c r="AM76" s="404"/>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23"/>
      <c r="BQ76" s="1323"/>
      <c r="BR76" s="1323"/>
      <c r="BS76" s="1323"/>
      <c r="BT76" s="1323"/>
      <c r="BU76" s="1323"/>
      <c r="BV76" s="1323"/>
      <c r="BW76" s="1323"/>
      <c r="BX76" s="1323"/>
      <c r="BY76" s="1323"/>
      <c r="BZ76" s="1323"/>
      <c r="CA76" s="1323"/>
      <c r="CB76" s="1323"/>
      <c r="CC76" s="1323"/>
      <c r="CD76" s="1323"/>
      <c r="CE76" s="1323"/>
      <c r="CF76" s="1323"/>
      <c r="CG76" s="1323"/>
      <c r="CH76" s="1323"/>
      <c r="CI76" s="1323"/>
      <c r="CJ76" s="1323"/>
      <c r="CK76" s="1323"/>
      <c r="CL76" s="1323"/>
      <c r="CM76" s="1323"/>
      <c r="CN76" s="1323"/>
      <c r="CO76" s="1323"/>
      <c r="CP76" s="1323"/>
      <c r="CQ76" s="1323"/>
      <c r="CR76" s="1323"/>
      <c r="CS76" s="1323"/>
      <c r="CT76" s="1323"/>
      <c r="CU76" s="1323"/>
      <c r="CV76" s="1323"/>
      <c r="CW76" s="1323"/>
      <c r="CX76" s="1323"/>
      <c r="CY76" s="1323"/>
      <c r="CZ76" s="1323"/>
      <c r="DA76" s="1323"/>
      <c r="DB76" s="1323"/>
      <c r="DC76" s="1323"/>
    </row>
    <row r="77" spans="2:107" x14ac:dyDescent="0.15">
      <c r="B77" s="395"/>
      <c r="G77" s="1318"/>
      <c r="H77" s="1318"/>
      <c r="I77" s="1318"/>
      <c r="J77" s="1318"/>
      <c r="K77" s="1329"/>
      <c r="L77" s="1329"/>
      <c r="M77" s="1329"/>
      <c r="N77" s="1329"/>
      <c r="AN77" s="1322" t="s">
        <v>605</v>
      </c>
      <c r="AO77" s="1322"/>
      <c r="AP77" s="1322"/>
      <c r="AQ77" s="1322"/>
      <c r="AR77" s="1322"/>
      <c r="AS77" s="1322"/>
      <c r="AT77" s="1322"/>
      <c r="AU77" s="1322"/>
      <c r="AV77" s="1322"/>
      <c r="AW77" s="1322"/>
      <c r="AX77" s="1322"/>
      <c r="AY77" s="1322"/>
      <c r="AZ77" s="1322"/>
      <c r="BA77" s="1322"/>
      <c r="BB77" s="1325" t="s">
        <v>606</v>
      </c>
      <c r="BC77" s="1325"/>
      <c r="BD77" s="1325"/>
      <c r="BE77" s="1325"/>
      <c r="BF77" s="1325"/>
      <c r="BG77" s="1325"/>
      <c r="BH77" s="1325"/>
      <c r="BI77" s="1325"/>
      <c r="BJ77" s="1325"/>
      <c r="BK77" s="1325"/>
      <c r="BL77" s="1325"/>
      <c r="BM77" s="1325"/>
      <c r="BN77" s="1325"/>
      <c r="BO77" s="1325"/>
      <c r="BP77" s="1323">
        <v>13</v>
      </c>
      <c r="BQ77" s="1323"/>
      <c r="BR77" s="1323"/>
      <c r="BS77" s="1323"/>
      <c r="BT77" s="1323"/>
      <c r="BU77" s="1323"/>
      <c r="BV77" s="1323"/>
      <c r="BW77" s="1323"/>
      <c r="BX77" s="1323">
        <v>21</v>
      </c>
      <c r="BY77" s="1323"/>
      <c r="BZ77" s="1323"/>
      <c r="CA77" s="1323"/>
      <c r="CB77" s="1323"/>
      <c r="CC77" s="1323"/>
      <c r="CD77" s="1323"/>
      <c r="CE77" s="1323"/>
      <c r="CF77" s="1323">
        <v>20.2</v>
      </c>
      <c r="CG77" s="1323"/>
      <c r="CH77" s="1323"/>
      <c r="CI77" s="1323"/>
      <c r="CJ77" s="1323"/>
      <c r="CK77" s="1323"/>
      <c r="CL77" s="1323"/>
      <c r="CM77" s="1323"/>
      <c r="CN77" s="1323">
        <v>18.3</v>
      </c>
      <c r="CO77" s="1323"/>
      <c r="CP77" s="1323"/>
      <c r="CQ77" s="1323"/>
      <c r="CR77" s="1323"/>
      <c r="CS77" s="1323"/>
      <c r="CT77" s="1323"/>
      <c r="CU77" s="1323"/>
      <c r="CV77" s="1323">
        <v>20.3</v>
      </c>
      <c r="CW77" s="1323"/>
      <c r="CX77" s="1323"/>
      <c r="CY77" s="1323"/>
      <c r="CZ77" s="1323"/>
      <c r="DA77" s="1323"/>
      <c r="DB77" s="1323"/>
      <c r="DC77" s="1323"/>
    </row>
    <row r="78" spans="2:107" x14ac:dyDescent="0.15">
      <c r="B78" s="395"/>
      <c r="G78" s="1318"/>
      <c r="H78" s="1318"/>
      <c r="I78" s="1318"/>
      <c r="J78" s="1318"/>
      <c r="K78" s="1329"/>
      <c r="L78" s="1329"/>
      <c r="M78" s="1329"/>
      <c r="N78" s="1329"/>
      <c r="AN78" s="1322"/>
      <c r="AO78" s="1322"/>
      <c r="AP78" s="1322"/>
      <c r="AQ78" s="1322"/>
      <c r="AR78" s="1322"/>
      <c r="AS78" s="1322"/>
      <c r="AT78" s="1322"/>
      <c r="AU78" s="1322"/>
      <c r="AV78" s="1322"/>
      <c r="AW78" s="1322"/>
      <c r="AX78" s="1322"/>
      <c r="AY78" s="1322"/>
      <c r="AZ78" s="1322"/>
      <c r="BA78" s="1322"/>
      <c r="BB78" s="1325"/>
      <c r="BC78" s="1325"/>
      <c r="BD78" s="1325"/>
      <c r="BE78" s="1325"/>
      <c r="BF78" s="1325"/>
      <c r="BG78" s="1325"/>
      <c r="BH78" s="1325"/>
      <c r="BI78" s="1325"/>
      <c r="BJ78" s="1325"/>
      <c r="BK78" s="1325"/>
      <c r="BL78" s="1325"/>
      <c r="BM78" s="1325"/>
      <c r="BN78" s="1325"/>
      <c r="BO78" s="1325"/>
      <c r="BP78" s="1323"/>
      <c r="BQ78" s="1323"/>
      <c r="BR78" s="1323"/>
      <c r="BS78" s="1323"/>
      <c r="BT78" s="1323"/>
      <c r="BU78" s="1323"/>
      <c r="BV78" s="1323"/>
      <c r="BW78" s="1323"/>
      <c r="BX78" s="1323"/>
      <c r="BY78" s="1323"/>
      <c r="BZ78" s="1323"/>
      <c r="CA78" s="1323"/>
      <c r="CB78" s="1323"/>
      <c r="CC78" s="1323"/>
      <c r="CD78" s="1323"/>
      <c r="CE78" s="1323"/>
      <c r="CF78" s="1323"/>
      <c r="CG78" s="1323"/>
      <c r="CH78" s="1323"/>
      <c r="CI78" s="1323"/>
      <c r="CJ78" s="1323"/>
      <c r="CK78" s="1323"/>
      <c r="CL78" s="1323"/>
      <c r="CM78" s="1323"/>
      <c r="CN78" s="1323"/>
      <c r="CO78" s="1323"/>
      <c r="CP78" s="1323"/>
      <c r="CQ78" s="1323"/>
      <c r="CR78" s="1323"/>
      <c r="CS78" s="1323"/>
      <c r="CT78" s="1323"/>
      <c r="CU78" s="1323"/>
      <c r="CV78" s="1323"/>
      <c r="CW78" s="1323"/>
      <c r="CX78" s="1323"/>
      <c r="CY78" s="1323"/>
      <c r="CZ78" s="1323"/>
      <c r="DA78" s="1323"/>
      <c r="DB78" s="1323"/>
      <c r="DC78" s="1323"/>
    </row>
    <row r="79" spans="2:107" x14ac:dyDescent="0.15">
      <c r="B79" s="395"/>
      <c r="G79" s="1318"/>
      <c r="H79" s="1318"/>
      <c r="I79" s="1327"/>
      <c r="J79" s="1327"/>
      <c r="K79" s="1330"/>
      <c r="L79" s="1330"/>
      <c r="M79" s="1330"/>
      <c r="N79" s="1330"/>
      <c r="AN79" s="1322"/>
      <c r="AO79" s="1322"/>
      <c r="AP79" s="1322"/>
      <c r="AQ79" s="1322"/>
      <c r="AR79" s="1322"/>
      <c r="AS79" s="1322"/>
      <c r="AT79" s="1322"/>
      <c r="AU79" s="1322"/>
      <c r="AV79" s="1322"/>
      <c r="AW79" s="1322"/>
      <c r="AX79" s="1322"/>
      <c r="AY79" s="1322"/>
      <c r="AZ79" s="1322"/>
      <c r="BA79" s="1322"/>
      <c r="BB79" s="1325" t="s">
        <v>609</v>
      </c>
      <c r="BC79" s="1325"/>
      <c r="BD79" s="1325"/>
      <c r="BE79" s="1325"/>
      <c r="BF79" s="1325"/>
      <c r="BG79" s="1325"/>
      <c r="BH79" s="1325"/>
      <c r="BI79" s="1325"/>
      <c r="BJ79" s="1325"/>
      <c r="BK79" s="1325"/>
      <c r="BL79" s="1325"/>
      <c r="BM79" s="1325"/>
      <c r="BN79" s="1325"/>
      <c r="BO79" s="1325"/>
      <c r="BP79" s="1323">
        <v>6.8</v>
      </c>
      <c r="BQ79" s="1323"/>
      <c r="BR79" s="1323"/>
      <c r="BS79" s="1323"/>
      <c r="BT79" s="1323"/>
      <c r="BU79" s="1323"/>
      <c r="BV79" s="1323"/>
      <c r="BW79" s="1323"/>
      <c r="BX79" s="1323">
        <v>6.8</v>
      </c>
      <c r="BY79" s="1323"/>
      <c r="BZ79" s="1323"/>
      <c r="CA79" s="1323"/>
      <c r="CB79" s="1323"/>
      <c r="CC79" s="1323"/>
      <c r="CD79" s="1323"/>
      <c r="CE79" s="1323"/>
      <c r="CF79" s="1323">
        <v>6.8</v>
      </c>
      <c r="CG79" s="1323"/>
      <c r="CH79" s="1323"/>
      <c r="CI79" s="1323"/>
      <c r="CJ79" s="1323"/>
      <c r="CK79" s="1323"/>
      <c r="CL79" s="1323"/>
      <c r="CM79" s="1323"/>
      <c r="CN79" s="1323">
        <v>6.8</v>
      </c>
      <c r="CO79" s="1323"/>
      <c r="CP79" s="1323"/>
      <c r="CQ79" s="1323"/>
      <c r="CR79" s="1323"/>
      <c r="CS79" s="1323"/>
      <c r="CT79" s="1323"/>
      <c r="CU79" s="1323"/>
      <c r="CV79" s="1323">
        <v>6.6</v>
      </c>
      <c r="CW79" s="1323"/>
      <c r="CX79" s="1323"/>
      <c r="CY79" s="1323"/>
      <c r="CZ79" s="1323"/>
      <c r="DA79" s="1323"/>
      <c r="DB79" s="1323"/>
      <c r="DC79" s="1323"/>
    </row>
    <row r="80" spans="2:107" x14ac:dyDescent="0.15">
      <c r="B80" s="395"/>
      <c r="G80" s="1318"/>
      <c r="H80" s="1318"/>
      <c r="I80" s="1327"/>
      <c r="J80" s="1327"/>
      <c r="K80" s="1330"/>
      <c r="L80" s="1330"/>
      <c r="M80" s="1330"/>
      <c r="N80" s="1330"/>
      <c r="AN80" s="1322"/>
      <c r="AO80" s="1322"/>
      <c r="AP80" s="1322"/>
      <c r="AQ80" s="1322"/>
      <c r="AR80" s="1322"/>
      <c r="AS80" s="1322"/>
      <c r="AT80" s="1322"/>
      <c r="AU80" s="1322"/>
      <c r="AV80" s="1322"/>
      <c r="AW80" s="1322"/>
      <c r="AX80" s="1322"/>
      <c r="AY80" s="1322"/>
      <c r="AZ80" s="1322"/>
      <c r="BA80" s="1322"/>
      <c r="BB80" s="1325"/>
      <c r="BC80" s="1325"/>
      <c r="BD80" s="1325"/>
      <c r="BE80" s="1325"/>
      <c r="BF80" s="1325"/>
      <c r="BG80" s="1325"/>
      <c r="BH80" s="1325"/>
      <c r="BI80" s="1325"/>
      <c r="BJ80" s="1325"/>
      <c r="BK80" s="1325"/>
      <c r="BL80" s="1325"/>
      <c r="BM80" s="1325"/>
      <c r="BN80" s="1325"/>
      <c r="BO80" s="1325"/>
      <c r="BP80" s="1323"/>
      <c r="BQ80" s="1323"/>
      <c r="BR80" s="1323"/>
      <c r="BS80" s="1323"/>
      <c r="BT80" s="1323"/>
      <c r="BU80" s="1323"/>
      <c r="BV80" s="1323"/>
      <c r="BW80" s="1323"/>
      <c r="BX80" s="1323"/>
      <c r="BY80" s="1323"/>
      <c r="BZ80" s="1323"/>
      <c r="CA80" s="1323"/>
      <c r="CB80" s="1323"/>
      <c r="CC80" s="1323"/>
      <c r="CD80" s="1323"/>
      <c r="CE80" s="1323"/>
      <c r="CF80" s="1323"/>
      <c r="CG80" s="1323"/>
      <c r="CH80" s="1323"/>
      <c r="CI80" s="1323"/>
      <c r="CJ80" s="1323"/>
      <c r="CK80" s="1323"/>
      <c r="CL80" s="1323"/>
      <c r="CM80" s="1323"/>
      <c r="CN80" s="1323"/>
      <c r="CO80" s="1323"/>
      <c r="CP80" s="1323"/>
      <c r="CQ80" s="1323"/>
      <c r="CR80" s="1323"/>
      <c r="CS80" s="1323"/>
      <c r="CT80" s="1323"/>
      <c r="CU80" s="1323"/>
      <c r="CV80" s="1323"/>
      <c r="CW80" s="1323"/>
      <c r="CX80" s="1323"/>
      <c r="CY80" s="1323"/>
      <c r="CZ80" s="1323"/>
      <c r="DA80" s="1323"/>
      <c r="DB80" s="1323"/>
      <c r="DC80" s="1323"/>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gDBr+PCtmwgfO/zkd4MF8cyCqUe0hVcYzDzDB4JRxx5wBcjsAVYEVltzgvKdrUS9OLLLfsSJA0Rn4/PDPVjKCw==" saltValue="AVetg0SiYySOkujUty1Y7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55" zoomScaleNormal="55"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611</v>
      </c>
    </row>
  </sheetData>
  <sheetProtection algorithmName="SHA-512" hashValue="BQ3197Q9WVt5RhvmtRtjZLRzqwZC8SJVTkcsS60xvZb091mz76/btJnDfXpKJ+cpbMSSqBunsgyEAoskk+jOpA==" saltValue="1eI/0IoQef9Co7c69yFdvA==" spinCount="100000" sheet="1" objects="1" scenarios="1"/>
  <dataConsolidate/>
  <phoneticPr fontId="2"/>
  <printOptions horizontalCentered="1" verticalCentered="1"/>
  <pageMargins left="0" right="0" top="0.19685039370078741" bottom="0.31496062992125984"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494</v>
      </c>
    </row>
  </sheetData>
  <sheetProtection algorithmName="SHA-512" hashValue="nqj9CrUJ4lgriinH+LvuvwOEqsZ7h3PqvJ6LcPbz3LJmYpQHwxFpPWWSZMLFgHG1LMdGaFrF/Rbg1fG279Qv6w==" saltValue="pWGZLjfDsGpLTYDCfZM4Ug==" spinCount="100000" sheet="1" objects="1" scenarios="1"/>
  <dataConsolidate/>
  <phoneticPr fontId="2"/>
  <printOptions horizontalCentered="1" verticalCentered="1"/>
  <pageMargins left="0" right="0" top="0.19685039370078741" bottom="0.31496062992125984"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545</v>
      </c>
      <c r="G2" s="157"/>
      <c r="H2" s="158"/>
    </row>
    <row r="3" spans="1:8" x14ac:dyDescent="0.15">
      <c r="A3" s="154" t="s">
        <v>538</v>
      </c>
      <c r="B3" s="159"/>
      <c r="C3" s="160"/>
      <c r="D3" s="161">
        <v>21415</v>
      </c>
      <c r="E3" s="162"/>
      <c r="F3" s="163">
        <v>49919</v>
      </c>
      <c r="G3" s="164"/>
      <c r="H3" s="165"/>
    </row>
    <row r="4" spans="1:8" x14ac:dyDescent="0.15">
      <c r="A4" s="166"/>
      <c r="B4" s="167"/>
      <c r="C4" s="168"/>
      <c r="D4" s="169">
        <v>10665</v>
      </c>
      <c r="E4" s="170"/>
      <c r="F4" s="171">
        <v>26398</v>
      </c>
      <c r="G4" s="172"/>
      <c r="H4" s="173"/>
    </row>
    <row r="5" spans="1:8" x14ac:dyDescent="0.15">
      <c r="A5" s="154" t="s">
        <v>540</v>
      </c>
      <c r="B5" s="159"/>
      <c r="C5" s="160"/>
      <c r="D5" s="161">
        <v>16269</v>
      </c>
      <c r="E5" s="162"/>
      <c r="F5" s="163">
        <v>47738</v>
      </c>
      <c r="G5" s="164"/>
      <c r="H5" s="165"/>
    </row>
    <row r="6" spans="1:8" x14ac:dyDescent="0.15">
      <c r="A6" s="166"/>
      <c r="B6" s="167"/>
      <c r="C6" s="168"/>
      <c r="D6" s="169">
        <v>5863</v>
      </c>
      <c r="E6" s="170"/>
      <c r="F6" s="171">
        <v>24937</v>
      </c>
      <c r="G6" s="172"/>
      <c r="H6" s="173"/>
    </row>
    <row r="7" spans="1:8" x14ac:dyDescent="0.15">
      <c r="A7" s="154" t="s">
        <v>541</v>
      </c>
      <c r="B7" s="159"/>
      <c r="C7" s="160"/>
      <c r="D7" s="161">
        <v>25902</v>
      </c>
      <c r="E7" s="162"/>
      <c r="F7" s="163">
        <v>52191</v>
      </c>
      <c r="G7" s="164"/>
      <c r="H7" s="165"/>
    </row>
    <row r="8" spans="1:8" x14ac:dyDescent="0.15">
      <c r="A8" s="166"/>
      <c r="B8" s="167"/>
      <c r="C8" s="168"/>
      <c r="D8" s="169">
        <v>9650</v>
      </c>
      <c r="E8" s="170"/>
      <c r="F8" s="171">
        <v>24843</v>
      </c>
      <c r="G8" s="172"/>
      <c r="H8" s="173"/>
    </row>
    <row r="9" spans="1:8" x14ac:dyDescent="0.15">
      <c r="A9" s="154" t="s">
        <v>542</v>
      </c>
      <c r="B9" s="159"/>
      <c r="C9" s="160"/>
      <c r="D9" s="161">
        <v>16985</v>
      </c>
      <c r="E9" s="162"/>
      <c r="F9" s="163">
        <v>47387</v>
      </c>
      <c r="G9" s="164"/>
      <c r="H9" s="165"/>
    </row>
    <row r="10" spans="1:8" x14ac:dyDescent="0.15">
      <c r="A10" s="166"/>
      <c r="B10" s="167"/>
      <c r="C10" s="168"/>
      <c r="D10" s="169">
        <v>8026</v>
      </c>
      <c r="E10" s="170"/>
      <c r="F10" s="171">
        <v>24928</v>
      </c>
      <c r="G10" s="172"/>
      <c r="H10" s="173"/>
    </row>
    <row r="11" spans="1:8" x14ac:dyDescent="0.15">
      <c r="A11" s="154" t="s">
        <v>543</v>
      </c>
      <c r="B11" s="159"/>
      <c r="C11" s="160"/>
      <c r="D11" s="161">
        <v>11189</v>
      </c>
      <c r="E11" s="162"/>
      <c r="F11" s="163">
        <v>51264</v>
      </c>
      <c r="G11" s="164"/>
      <c r="H11" s="165"/>
    </row>
    <row r="12" spans="1:8" x14ac:dyDescent="0.15">
      <c r="A12" s="166"/>
      <c r="B12" s="167"/>
      <c r="C12" s="174"/>
      <c r="D12" s="169">
        <v>5377</v>
      </c>
      <c r="E12" s="170"/>
      <c r="F12" s="171">
        <v>26040</v>
      </c>
      <c r="G12" s="172"/>
      <c r="H12" s="173"/>
    </row>
    <row r="13" spans="1:8" x14ac:dyDescent="0.15">
      <c r="A13" s="154"/>
      <c r="B13" s="159"/>
      <c r="C13" s="175"/>
      <c r="D13" s="176">
        <v>18352</v>
      </c>
      <c r="E13" s="177"/>
      <c r="F13" s="178">
        <v>49700</v>
      </c>
      <c r="G13" s="179"/>
      <c r="H13" s="165"/>
    </row>
    <row r="14" spans="1:8" x14ac:dyDescent="0.15">
      <c r="A14" s="166"/>
      <c r="B14" s="167"/>
      <c r="C14" s="168"/>
      <c r="D14" s="169">
        <v>7916</v>
      </c>
      <c r="E14" s="170"/>
      <c r="F14" s="171">
        <v>25429</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4.72</v>
      </c>
      <c r="C19" s="180">
        <f>ROUND(VALUE(SUBSTITUTE(実質収支比率等に係る経年分析!G$48,"▲","-")),2)</f>
        <v>5.16</v>
      </c>
      <c r="D19" s="180">
        <f>ROUND(VALUE(SUBSTITUTE(実質収支比率等に係る経年分析!H$48,"▲","-")),2)</f>
        <v>3.66</v>
      </c>
      <c r="E19" s="180">
        <f>ROUND(VALUE(SUBSTITUTE(実質収支比率等に係る経年分析!I$48,"▲","-")),2)</f>
        <v>3.41</v>
      </c>
      <c r="F19" s="180">
        <f>ROUND(VALUE(SUBSTITUTE(実質収支比率等に係る経年分析!J$48,"▲","-")),2)</f>
        <v>4.33</v>
      </c>
    </row>
    <row r="20" spans="1:11" x14ac:dyDescent="0.15">
      <c r="A20" s="180" t="s">
        <v>55</v>
      </c>
      <c r="B20" s="180">
        <f>ROUND(VALUE(SUBSTITUTE(実質収支比率等に係る経年分析!F$47,"▲","-")),2)</f>
        <v>9.52</v>
      </c>
      <c r="C20" s="180">
        <f>ROUND(VALUE(SUBSTITUTE(実質収支比率等に係る経年分析!G$47,"▲","-")),2)</f>
        <v>9.02</v>
      </c>
      <c r="D20" s="180">
        <f>ROUND(VALUE(SUBSTITUTE(実質収支比率等に係る経年分析!H$47,"▲","-")),2)</f>
        <v>12.89</v>
      </c>
      <c r="E20" s="180">
        <f>ROUND(VALUE(SUBSTITUTE(実質収支比率等に係る経年分析!I$47,"▲","-")),2)</f>
        <v>13.25</v>
      </c>
      <c r="F20" s="180">
        <f>ROUND(VALUE(SUBSTITUTE(実質収支比率等に係る経年分析!J$47,"▲","-")),2)</f>
        <v>11.9</v>
      </c>
    </row>
    <row r="21" spans="1:11" x14ac:dyDescent="0.15">
      <c r="A21" s="180" t="s">
        <v>56</v>
      </c>
      <c r="B21" s="180">
        <f>IF(ISNUMBER(VALUE(SUBSTITUTE(実質収支比率等に係る経年分析!F$49,"▲","-"))),ROUND(VALUE(SUBSTITUTE(実質収支比率等に係る経年分析!F$49,"▲","-")),2),NA())</f>
        <v>-5.23</v>
      </c>
      <c r="C21" s="180">
        <f>IF(ISNUMBER(VALUE(SUBSTITUTE(実質収支比率等に係る経年分析!G$49,"▲","-"))),ROUND(VALUE(SUBSTITUTE(実質収支比率等に係る経年分析!G$49,"▲","-")),2),NA())</f>
        <v>-4.2300000000000004</v>
      </c>
      <c r="D21" s="180">
        <f>IF(ISNUMBER(VALUE(SUBSTITUTE(実質収支比率等に係る経年分析!H$49,"▲","-"))),ROUND(VALUE(SUBSTITUTE(実質収支比率等に係る経年分析!H$49,"▲","-")),2),NA())</f>
        <v>-2</v>
      </c>
      <c r="E21" s="180">
        <f>IF(ISNUMBER(VALUE(SUBSTITUTE(実質収支比率等に係る経年分析!I$49,"▲","-"))),ROUND(VALUE(SUBSTITUTE(実質収支比率等に係る経年分析!I$49,"▲","-")),2),NA())</f>
        <v>-2.2999999999999998</v>
      </c>
      <c r="F21" s="180">
        <f>IF(ISNUMBER(VALUE(SUBSTITUTE(実質収支比率等に係る経年分析!J$49,"▲","-"))),ROUND(VALUE(SUBSTITUTE(実質収支比率等に係る経年分析!J$49,"▲","-")),2),NA())</f>
        <v>-3.14</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0.11</v>
      </c>
    </row>
    <row r="31" spans="1:11" x14ac:dyDescent="0.15">
      <c r="A31" s="181" t="str">
        <f>IF(連結実質赤字比率に係る赤字・黒字の構成分析!C$39="",NA(),連結実質赤字比率に係る赤字・黒字の構成分析!C$39)</f>
        <v>農業集落排水事業特別会計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0.14000000000000001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7.0000000000000007E-2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0.24</v>
      </c>
    </row>
    <row r="32" spans="1:11" x14ac:dyDescent="0.15">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3.15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2.98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2.46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1.19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0.81</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1.35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1.94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0.97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1.89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1.2</v>
      </c>
    </row>
    <row r="34" spans="1:16" x14ac:dyDescent="0.15">
      <c r="A34" s="181" t="str">
        <f>IF(連結実質赤字比率に係る赤字・黒字の構成分析!C$36="",NA(),連結実質赤字比率に係る赤字・黒字の構成分析!C$36)</f>
        <v>下水道事業特別会計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0.73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0.69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0.41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0.66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2.84</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4.72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5.16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3.66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3.41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4.33</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17.98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19.64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20.53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20.38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20.149999999999999</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846</v>
      </c>
      <c r="E42" s="182"/>
      <c r="F42" s="182"/>
      <c r="G42" s="182">
        <f>'実質公債費比率（分子）の構造'!L$52</f>
        <v>804</v>
      </c>
      <c r="H42" s="182"/>
      <c r="I42" s="182"/>
      <c r="J42" s="182">
        <f>'実質公債費比率（分子）の構造'!M$52</f>
        <v>802</v>
      </c>
      <c r="K42" s="182"/>
      <c r="L42" s="182"/>
      <c r="M42" s="182">
        <f>'実質公債費比率（分子）の構造'!N$52</f>
        <v>828</v>
      </c>
      <c r="N42" s="182"/>
      <c r="O42" s="182"/>
      <c r="P42" s="182">
        <f>'実質公債費比率（分子）の構造'!O$52</f>
        <v>822</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38</v>
      </c>
      <c r="C45" s="182"/>
      <c r="D45" s="182"/>
      <c r="E45" s="182">
        <f>'実質公債費比率（分子）の構造'!L$49</f>
        <v>36</v>
      </c>
      <c r="F45" s="182"/>
      <c r="G45" s="182"/>
      <c r="H45" s="182">
        <f>'実質公債費比率（分子）の構造'!M$49</f>
        <v>34</v>
      </c>
      <c r="I45" s="182"/>
      <c r="J45" s="182"/>
      <c r="K45" s="182">
        <f>'実質公債費比率（分子）の構造'!N$49</f>
        <v>35</v>
      </c>
      <c r="L45" s="182"/>
      <c r="M45" s="182"/>
      <c r="N45" s="182">
        <f>'実質公債費比率（分子）の構造'!O$49</f>
        <v>27</v>
      </c>
      <c r="O45" s="182"/>
      <c r="P45" s="182"/>
    </row>
    <row r="46" spans="1:16" x14ac:dyDescent="0.15">
      <c r="A46" s="182" t="s">
        <v>67</v>
      </c>
      <c r="B46" s="182">
        <f>'実質公債費比率（分子）の構造'!K$48</f>
        <v>206</v>
      </c>
      <c r="C46" s="182"/>
      <c r="D46" s="182"/>
      <c r="E46" s="182">
        <f>'実質公債費比率（分子）の構造'!L$48</f>
        <v>193</v>
      </c>
      <c r="F46" s="182"/>
      <c r="G46" s="182"/>
      <c r="H46" s="182">
        <f>'実質公債費比率（分子）の構造'!M$48</f>
        <v>162</v>
      </c>
      <c r="I46" s="182"/>
      <c r="J46" s="182"/>
      <c r="K46" s="182">
        <f>'実質公債費比率（分子）の構造'!N$48</f>
        <v>198</v>
      </c>
      <c r="L46" s="182"/>
      <c r="M46" s="182"/>
      <c r="N46" s="182">
        <f>'実質公債費比率（分子）の構造'!O$48</f>
        <v>207</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892</v>
      </c>
      <c r="C49" s="182"/>
      <c r="D49" s="182"/>
      <c r="E49" s="182">
        <f>'実質公債費比率（分子）の構造'!L$45</f>
        <v>923</v>
      </c>
      <c r="F49" s="182"/>
      <c r="G49" s="182"/>
      <c r="H49" s="182">
        <f>'実質公債費比率（分子）の構造'!M$45</f>
        <v>948</v>
      </c>
      <c r="I49" s="182"/>
      <c r="J49" s="182"/>
      <c r="K49" s="182">
        <f>'実質公債費比率（分子）の構造'!N$45</f>
        <v>975</v>
      </c>
      <c r="L49" s="182"/>
      <c r="M49" s="182"/>
      <c r="N49" s="182">
        <f>'実質公債費比率（分子）の構造'!O$45</f>
        <v>965</v>
      </c>
      <c r="O49" s="182"/>
      <c r="P49" s="182"/>
    </row>
    <row r="50" spans="1:16" x14ac:dyDescent="0.15">
      <c r="A50" s="182" t="s">
        <v>71</v>
      </c>
      <c r="B50" s="182" t="e">
        <f>NA()</f>
        <v>#N/A</v>
      </c>
      <c r="C50" s="182">
        <f>IF(ISNUMBER('実質公債費比率（分子）の構造'!K$53),'実質公債費比率（分子）の構造'!K$53,NA())</f>
        <v>290</v>
      </c>
      <c r="D50" s="182" t="e">
        <f>NA()</f>
        <v>#N/A</v>
      </c>
      <c r="E50" s="182" t="e">
        <f>NA()</f>
        <v>#N/A</v>
      </c>
      <c r="F50" s="182">
        <f>IF(ISNUMBER('実質公債費比率（分子）の構造'!L$53),'実質公債費比率（分子）の構造'!L$53,NA())</f>
        <v>348</v>
      </c>
      <c r="G50" s="182" t="e">
        <f>NA()</f>
        <v>#N/A</v>
      </c>
      <c r="H50" s="182" t="e">
        <f>NA()</f>
        <v>#N/A</v>
      </c>
      <c r="I50" s="182">
        <f>IF(ISNUMBER('実質公債費比率（分子）の構造'!M$53),'実質公債費比率（分子）の構造'!M$53,NA())</f>
        <v>342</v>
      </c>
      <c r="J50" s="182" t="e">
        <f>NA()</f>
        <v>#N/A</v>
      </c>
      <c r="K50" s="182" t="e">
        <f>NA()</f>
        <v>#N/A</v>
      </c>
      <c r="L50" s="182">
        <f>IF(ISNUMBER('実質公債費比率（分子）の構造'!N$53),'実質公債費比率（分子）の構造'!N$53,NA())</f>
        <v>380</v>
      </c>
      <c r="M50" s="182" t="e">
        <f>NA()</f>
        <v>#N/A</v>
      </c>
      <c r="N50" s="182" t="e">
        <f>NA()</f>
        <v>#N/A</v>
      </c>
      <c r="O50" s="182">
        <f>IF(ISNUMBER('実質公債費比率（分子）の構造'!O$53),'実質公債費比率（分子）の構造'!O$53,NA())</f>
        <v>377</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9186</v>
      </c>
      <c r="E56" s="181"/>
      <c r="F56" s="181"/>
      <c r="G56" s="181">
        <f>'将来負担比率（分子）の構造'!J$52</f>
        <v>9162</v>
      </c>
      <c r="H56" s="181"/>
      <c r="I56" s="181"/>
      <c r="J56" s="181">
        <f>'将来負担比率（分子）の構造'!K$52</f>
        <v>9215</v>
      </c>
      <c r="K56" s="181"/>
      <c r="L56" s="181"/>
      <c r="M56" s="181">
        <f>'将来負担比率（分子）の構造'!L$52</f>
        <v>9217</v>
      </c>
      <c r="N56" s="181"/>
      <c r="O56" s="181"/>
      <c r="P56" s="181">
        <f>'将来負担比率（分子）の構造'!M$52</f>
        <v>9149</v>
      </c>
    </row>
    <row r="57" spans="1:16" x14ac:dyDescent="0.15">
      <c r="A57" s="181" t="s">
        <v>42</v>
      </c>
      <c r="B57" s="181"/>
      <c r="C57" s="181"/>
      <c r="D57" s="181">
        <f>'将来負担比率（分子）の構造'!I$51</f>
        <v>2207</v>
      </c>
      <c r="E57" s="181"/>
      <c r="F57" s="181"/>
      <c r="G57" s="181">
        <f>'将来負担比率（分子）の構造'!J$51</f>
        <v>2150</v>
      </c>
      <c r="H57" s="181"/>
      <c r="I57" s="181"/>
      <c r="J57" s="181">
        <f>'将来負担比率（分子）の構造'!K$51</f>
        <v>2230</v>
      </c>
      <c r="K57" s="181"/>
      <c r="L57" s="181"/>
      <c r="M57" s="181">
        <f>'将来負担比率（分子）の構造'!L$51</f>
        <v>2222</v>
      </c>
      <c r="N57" s="181"/>
      <c r="O57" s="181"/>
      <c r="P57" s="181">
        <f>'将来負担比率（分子）の構造'!M$51</f>
        <v>2222</v>
      </c>
    </row>
    <row r="58" spans="1:16" x14ac:dyDescent="0.15">
      <c r="A58" s="181" t="s">
        <v>41</v>
      </c>
      <c r="B58" s="181"/>
      <c r="C58" s="181"/>
      <c r="D58" s="181">
        <f>'将来負担比率（分子）の構造'!I$50</f>
        <v>1059</v>
      </c>
      <c r="E58" s="181"/>
      <c r="F58" s="181"/>
      <c r="G58" s="181">
        <f>'将来負担比率（分子）の構造'!J$50</f>
        <v>1182</v>
      </c>
      <c r="H58" s="181"/>
      <c r="I58" s="181"/>
      <c r="J58" s="181">
        <f>'将来負担比率（分子）の構造'!K$50</f>
        <v>1633</v>
      </c>
      <c r="K58" s="181"/>
      <c r="L58" s="181"/>
      <c r="M58" s="181">
        <f>'将来負担比率（分子）の構造'!L$50</f>
        <v>1800</v>
      </c>
      <c r="N58" s="181"/>
      <c r="O58" s="181"/>
      <c r="P58" s="181">
        <f>'将来負担比率（分子）の構造'!M$50</f>
        <v>1771</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2653</v>
      </c>
      <c r="C62" s="181"/>
      <c r="D62" s="181"/>
      <c r="E62" s="181">
        <f>'将来負担比率（分子）の構造'!J$45</f>
        <v>2611</v>
      </c>
      <c r="F62" s="181"/>
      <c r="G62" s="181"/>
      <c r="H62" s="181">
        <f>'将来負担比率（分子）の構造'!K$45</f>
        <v>2592</v>
      </c>
      <c r="I62" s="181"/>
      <c r="J62" s="181"/>
      <c r="K62" s="181">
        <f>'将来負担比率（分子）の構造'!L$45</f>
        <v>2484</v>
      </c>
      <c r="L62" s="181"/>
      <c r="M62" s="181"/>
      <c r="N62" s="181">
        <f>'将来負担比率（分子）の構造'!M$45</f>
        <v>2489</v>
      </c>
      <c r="O62" s="181"/>
      <c r="P62" s="181"/>
    </row>
    <row r="63" spans="1:16" x14ac:dyDescent="0.15">
      <c r="A63" s="181" t="s">
        <v>34</v>
      </c>
      <c r="B63" s="181">
        <f>'将来負担比率（分子）の構造'!I$44</f>
        <v>272</v>
      </c>
      <c r="C63" s="181"/>
      <c r="D63" s="181"/>
      <c r="E63" s="181">
        <f>'将来負担比率（分子）の構造'!J$44</f>
        <v>248</v>
      </c>
      <c r="F63" s="181"/>
      <c r="G63" s="181"/>
      <c r="H63" s="181">
        <f>'将来負担比率（分子）の構造'!K$44</f>
        <v>242</v>
      </c>
      <c r="I63" s="181"/>
      <c r="J63" s="181"/>
      <c r="K63" s="181">
        <f>'将来負担比率（分子）の構造'!L$44</f>
        <v>211</v>
      </c>
      <c r="L63" s="181"/>
      <c r="M63" s="181"/>
      <c r="N63" s="181">
        <f>'将来負担比率（分子）の構造'!M$44</f>
        <v>255</v>
      </c>
      <c r="O63" s="181"/>
      <c r="P63" s="181"/>
    </row>
    <row r="64" spans="1:16" x14ac:dyDescent="0.15">
      <c r="A64" s="181" t="s">
        <v>33</v>
      </c>
      <c r="B64" s="181">
        <f>'将来負担比率（分子）の構造'!I$43</f>
        <v>3688</v>
      </c>
      <c r="C64" s="181"/>
      <c r="D64" s="181"/>
      <c r="E64" s="181">
        <f>'将来負担比率（分子）の構造'!J$43</f>
        <v>3687</v>
      </c>
      <c r="F64" s="181"/>
      <c r="G64" s="181"/>
      <c r="H64" s="181">
        <f>'将来負担比率（分子）の構造'!K$43</f>
        <v>3575</v>
      </c>
      <c r="I64" s="181"/>
      <c r="J64" s="181"/>
      <c r="K64" s="181">
        <f>'将来負担比率（分子）の構造'!L$43</f>
        <v>3463</v>
      </c>
      <c r="L64" s="181"/>
      <c r="M64" s="181"/>
      <c r="N64" s="181">
        <f>'将来負担比率（分子）の構造'!M$43</f>
        <v>3490</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10096</v>
      </c>
      <c r="C66" s="181"/>
      <c r="D66" s="181"/>
      <c r="E66" s="181">
        <f>'将来負担比率（分子）の構造'!J$41</f>
        <v>9888</v>
      </c>
      <c r="F66" s="181"/>
      <c r="G66" s="181"/>
      <c r="H66" s="181">
        <f>'将来負担比率（分子）の構造'!K$41</f>
        <v>9806</v>
      </c>
      <c r="I66" s="181"/>
      <c r="J66" s="181"/>
      <c r="K66" s="181">
        <f>'将来負担比率（分子）の構造'!L$41</f>
        <v>9578</v>
      </c>
      <c r="L66" s="181"/>
      <c r="M66" s="181"/>
      <c r="N66" s="181">
        <f>'将来負担比率（分子）の構造'!M$41</f>
        <v>9228</v>
      </c>
      <c r="O66" s="181"/>
      <c r="P66" s="181"/>
    </row>
    <row r="67" spans="1:16" x14ac:dyDescent="0.15">
      <c r="A67" s="181" t="s">
        <v>75</v>
      </c>
      <c r="B67" s="181" t="e">
        <f>NA()</f>
        <v>#N/A</v>
      </c>
      <c r="C67" s="181">
        <f>IF(ISNUMBER('将来負担比率（分子）の構造'!I$53), IF('将来負担比率（分子）の構造'!I$53 &lt; 0, 0, '将来負担比率（分子）の構造'!I$53), NA())</f>
        <v>4258</v>
      </c>
      <c r="D67" s="181" t="e">
        <f>NA()</f>
        <v>#N/A</v>
      </c>
      <c r="E67" s="181" t="e">
        <f>NA()</f>
        <v>#N/A</v>
      </c>
      <c r="F67" s="181">
        <f>IF(ISNUMBER('将来負担比率（分子）の構造'!J$53), IF('将来負担比率（分子）の構造'!J$53 &lt; 0, 0, '将来負担比率（分子）の構造'!J$53), NA())</f>
        <v>3940</v>
      </c>
      <c r="G67" s="181" t="e">
        <f>NA()</f>
        <v>#N/A</v>
      </c>
      <c r="H67" s="181" t="e">
        <f>NA()</f>
        <v>#N/A</v>
      </c>
      <c r="I67" s="181">
        <f>IF(ISNUMBER('将来負担比率（分子）の構造'!K$53), IF('将来負担比率（分子）の構造'!K$53 &lt; 0, 0, '将来負担比率（分子）の構造'!K$53), NA())</f>
        <v>3137</v>
      </c>
      <c r="J67" s="181" t="e">
        <f>NA()</f>
        <v>#N/A</v>
      </c>
      <c r="K67" s="181" t="e">
        <f>NA()</f>
        <v>#N/A</v>
      </c>
      <c r="L67" s="181">
        <f>IF(ISNUMBER('将来負担比率（分子）の構造'!L$53), IF('将来負担比率（分子）の構造'!L$53 &lt; 0, 0, '将来負担比率（分子）の構造'!L$53), NA())</f>
        <v>2497</v>
      </c>
      <c r="M67" s="181" t="e">
        <f>NA()</f>
        <v>#N/A</v>
      </c>
      <c r="N67" s="181" t="e">
        <f>NA()</f>
        <v>#N/A</v>
      </c>
      <c r="O67" s="181">
        <f>IF(ISNUMBER('将来負担比率（分子）の構造'!M$53), IF('将来負担比率（分子）の構造'!M$53 &lt; 0, 0, '将来負担比率（分子）の構造'!M$53), NA())</f>
        <v>2320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809</v>
      </c>
      <c r="C72" s="185">
        <f>基金残高に係る経年分析!G55</f>
        <v>845</v>
      </c>
      <c r="D72" s="185">
        <f>基金残高に係る経年分析!H55</f>
        <v>751</v>
      </c>
    </row>
    <row r="73" spans="1:16" x14ac:dyDescent="0.15">
      <c r="A73" s="184" t="s">
        <v>78</v>
      </c>
      <c r="B73" s="185">
        <f>基金残高に係る経年分析!F56</f>
        <v>2</v>
      </c>
      <c r="C73" s="185">
        <f>基金残高に係る経年分析!G56</f>
        <v>2</v>
      </c>
      <c r="D73" s="185">
        <f>基金残高に係る経年分析!H56</f>
        <v>2</v>
      </c>
    </row>
    <row r="74" spans="1:16" x14ac:dyDescent="0.15">
      <c r="A74" s="184" t="s">
        <v>79</v>
      </c>
      <c r="B74" s="185">
        <f>基金残高に係る経年分析!F57</f>
        <v>153</v>
      </c>
      <c r="C74" s="185">
        <f>基金残高に係る経年分析!G57</f>
        <v>152</v>
      </c>
      <c r="D74" s="185">
        <f>基金残高に係る経年分析!H57</f>
        <v>152</v>
      </c>
    </row>
  </sheetData>
  <sheetProtection algorithmName="SHA-512" hashValue="wHiXxNN8aMEfT+DUuVwzuC+46bu0mLH54yOY7gnkGaKVFJ8YAFliLjk0pjK2Wj2sfjohJsAAJl0dkrTpwa/IUg==" saltValue="bvphZn1I2+42hHjyR5pef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小川町</cp:lastModifiedBy>
  <cp:lastPrinted>2021-09-16T03:39:51Z</cp:lastPrinted>
  <dcterms:created xsi:type="dcterms:W3CDTF">2021-02-05T01:46:32Z</dcterms:created>
  <dcterms:modified xsi:type="dcterms:W3CDTF">2021-09-21T01:28:59Z</dcterms:modified>
  <cp:category/>
</cp:coreProperties>
</file>