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urata-s\Desktop\"/>
    </mc:Choice>
  </mc:AlternateContent>
  <bookViews>
    <workbookView xWindow="0" yWindow="0" windowWidth="15360" windowHeight="7635" tabRatio="946"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<sst xmlns="http://schemas.openxmlformats.org/spreadsheetml/2006/main" count="1078" uniqueCount="611">
  <si>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</si>
  <si>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</si>
  <si>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</si>
  <si>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</si>
  <si>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</si>
  <si>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</si>
  <si>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</si>
  <si>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</si>
  <si>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</si>
  <si>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</si>
  <si>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</si>
  <si>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</si>
  <si>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</si>
  <si>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</si>
  <si>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</si>
  <si>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</si>
  <si>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</si>
  <si>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</si>
  <si>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</si>
  <si>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</si>
  <si>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</si>
  <si>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</si>
  <si>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</si>
  <si>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</si>
  <si>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</si>
  <si>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</si>
  <si>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</si>
  <si>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</si>
  <si>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</si>
  <si>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</si>
  <si>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</si>
  <si>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</si>
  <si>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</si>
  <si>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</si>
  <si>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</si>
  <si>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</si>
  <si>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</si>
  <si>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</si>
  <si>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</si>
  <si>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</si>
  <si>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</si>
  <si>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</si>
  <si>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</si>
  <si>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</si>
  <si>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</si>
  <si>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</si>
  <si>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</si>
  <si>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</si>
  <si>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</si>
  <si>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</si>
  <si>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</si>
  <si>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</si>
  <si>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</si>
  <si>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</si>
  <si>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</si>
  <si>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</si>
  <si>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</si>
  <si>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</si>
  <si>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</si>
  <si>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</si>
  <si>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</si>
  <si>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</si>
  <si>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</si>
  <si>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</si>
  <si>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</si>
  <si>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</si>
  <si>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</si>
  <si>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</si>
  <si>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</si>
  <si>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</si>
  <si>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</si>
  <si>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</si>
  <si>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</si>
  <si>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</si>
  <si>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</si>
  <si>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</si>
  <si>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</si>
  <si>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</si>
  <si>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</si>
  <si>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</si>
  <si>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</si>
  <si>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</si>
  <si>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</si>
  <si>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</si>
  <si>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</si>
  <si>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</si>
  <si>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</si>
  <si>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</si>
  <si>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</si>
  <si>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</si>
  <si>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</si>
  <si>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</si>
  <si>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</si>
  <si>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</si>
  <si>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</si>
  <si>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</si>
  <si>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</si>
  <si>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嵐山町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</si>
  <si>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</si>
  <si>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</si>
  <si>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</si>
  <si>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</si>
  <si>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</si>
  <si>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</si>
  <si>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</si>
  <si>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</si>
  <si>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</si>
  <si>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</si>
  <si>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</si>
  <si>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</si>
  <si>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</si>
  <si>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</si>
  <si>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</si>
  <si>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</si>
  <si>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</si>
  <si>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</si>
  <si>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</si>
  <si>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</si>
  <si>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</si>
  <si>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</si>
  <si>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</si>
  <si>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</si>
  <si>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</si>
  <si>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</si>
  <si>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</si>
  <si>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</si>
  <si>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</si>
  <si>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</si>
  <si>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</si>
  <si>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</si>
  <si>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</si>
  <si>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</si>
  <si>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</si>
  <si>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</si>
  <si>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</si>
  <si>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</si>
  <si>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</si>
  <si>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</si>
  <si>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</si>
  <si>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</si>
  <si>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</si>
  <si>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</si>
  <si>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</si>
  <si>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</si>
  <si>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</si>
  <si>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</si>
  <si>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</si>
  <si>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</si>
  <si>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</si>
  <si>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</si>
  <si>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</si>
  <si>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</si>
  <si>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</si>
  <si>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</si>
  <si>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</si>
  <si>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</si>
  <si>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</si>
  <si>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</si>
  <si>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</si>
  <si>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</si>
  <si>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</si>
  <si>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</si>
  <si>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</si>
  <si>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</si>
  <si>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</si>
  <si>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</si>
  <si>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</si>
  <si>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</si>
  <si>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</si>
  <si>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</si>
  <si>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</si>
  <si>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</si>
  <si>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</si>
  <si>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</si>
  <si>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</si>
  <si>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</si>
  <si>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</si>
  <si>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</si>
  <si>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</si>
  <si>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</si>
  <si>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</si>
  <si>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</si>
  <si>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</si>
  <si>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</si>
  <si>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</si>
  <si>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</si>
  <si>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</si>
  <si>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</si>
  <si>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</si>
  <si>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</si>
  <si>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</si>
  <si>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</si>
  <si>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</si>
  <si>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</si>
  <si>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</si>
  <si>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</si>
  <si>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</si>
  <si>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</si>
  <si>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</si>
  <si>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</si>
  <si>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</si>
  <si>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</si>
  <si>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</si>
  <si>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</si>
  <si>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</si>
  <si>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</si>
  <si>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</si>
  <si>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</si>
  <si>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</si>
  <si>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</si>
  <si>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</si>
  <si>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</si>
  <si>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</si>
  <si>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</si>
  <si>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</si>
  <si>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</si>
  <si>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</si>
  <si>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</si>
  <si>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埼玉県嵐山町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</si>
  <si>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</si>
  <si>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</si>
  <si>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</si>
  <si>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</si>
  <si>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</si>
  <si>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</si>
  <si>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</si>
  <si>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</si>
  <si>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</si>
  <si>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</si>
  <si>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</si>
  <si>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</si>
  <si>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</si>
  <si>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</si>
  <si>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</si>
  <si>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</si>
  <si>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</si>
  <si>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</si>
  <si>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</si>
  <si>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</si>
  <si>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</si>
  <si>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</si>
  <si>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</si>
  <si>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</si>
  <si>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</si>
  <si>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</si>
  <si>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</si>
  <si>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</si>
  <si>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</si>
  <si>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</si>
  <si>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</si>
  <si>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</si>
  <si>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</si>
  <si>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</si>
  <si>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</si>
  <si>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</si>
  <si>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</si>
  <si>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</si>
  <si>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</si>
  <si>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</si>
  <si>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</si>
  <si>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</si>
  <si>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</si>
  <si>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</si>
  <si>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</si>
  <si>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</si>
  <si>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</si>
  <si>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</si>
  <si>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</si>
  <si>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</si>
  <si>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</si>
  <si>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</si>
  <si>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</si>
  <si>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</si>
  <si>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</si>
  <si>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</si>
  <si>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</si>
  <si>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</si>
  <si>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</si>
  <si>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</si>
  <si>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</si>
  <si>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</si>
  <si>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</si>
  <si>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</si>
  <si>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</si>
  <si>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</si>
  <si>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</si>
  <si>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</si>
  <si>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</si>
  <si>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</si>
  <si>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</si>
  <si>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</si>
  <si>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</si>
  <si>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</si>
  <si>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</si>
  <si>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</si>
  <si>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</si>
  <si>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</si>
  <si>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</si>
  <si>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</si>
  <si>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</si>
  <si>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</si>
  <si>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</si>
  <si>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</si>
  <si>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</si>
  <si>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</si>
  <si>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</si>
  <si>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</si>
  <si>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</si>
  <si>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</si>
  <si>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</si>
  <si>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</si>
  <si>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</si>
  <si>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</si>
  <si>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</si>
  <si>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</si>
  <si>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</si>
  <si>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</si>
  <si>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</si>
  <si>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</si>
  <si>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</si>
  <si>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</si>
  <si>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</si>
  <si>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</si>
  <si>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</si>
  <si>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</si>
  <si>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</si>
  <si>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</si>
  <si>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</si>
  <si>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</si>
  <si>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</si>
  <si>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</si>
  <si>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</si>
  <si>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</si>
  <si>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</si>
  <si>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</si>
  <si>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</si>
  <si>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</si>
  <si>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</si>
  <si>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</si>
  <si>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</si>
  <si>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</si>
  <si>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</si>
  <si>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</si>
  <si>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</si>
  <si>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</si>
  <si>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</si>
  <si>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</si>
  <si>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</si>
  <si>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</si>
  <si>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</si>
  <si>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</si>
  <si>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</si>
  <si>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</si>
  <si>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</si>
  <si>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</si>
  <si>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</si>
  <si>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</si>
  <si>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</si>
  <si>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</si>
  <si>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</si>
  <si>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</si>
  <si>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</si>
  <si>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</si>
  <si>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</si>
  <si>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</si>
  <si>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</si>
  <si>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</si>
  <si>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</si>
  <si>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</si>
  <si>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</si>
  <si>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</si>
  <si>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埼玉県嵐山町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</si>
  <si>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</si>
  <si>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</si>
  <si>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</si>
  <si>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</si>
  <si>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</si>
  <si>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</si>
  <si>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</si>
  <si>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</si>
  <si>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</si>
  <si>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</si>
  <si>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</si>
  <si>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</si>
  <si>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</si>
  <si>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</si>
  <si>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</si>
  <si>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</si>
  <si>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</si>
  <si>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</si>
  <si>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</si>
  <si>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</si>
  <si>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</si>
  <si>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</si>
  <si>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</si>
  <si>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</si>
  <si>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</si>
  <si>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</si>
  <si>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</si>
  <si>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</si>
  <si>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</si>
  <si>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</si>
  <si>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</si>
  <si>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</si>
  <si>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</si>
  <si>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</si>
  <si>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</si>
  <si>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</si>
  <si>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</si>
  <si>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</si>
  <si>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</si>
  <si>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</si>
  <si>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</si>
  <si>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</si>
  <si>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</si>
  <si>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</si>
  <si>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</si>
  <si>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</si>
  <si>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</si>
  <si>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</si>
  <si>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</si>
  <si>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</si>
  <si>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</si>
  <si>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</si>
  <si>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</si>
  <si>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</si>
  <si>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</si>
  <si>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</si>
  <si>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</si>
  <si>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</si>
  <si>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</si>
  <si>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</si>
  <si>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</si>
  <si>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</si>
  <si>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</si>
  <si>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</si>
  <si>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</si>
  <si>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</si>
  <si>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</si>
  <si>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</si>
  <si>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</si>
  <si>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</si>
  <si>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</si>
  <si>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</si>
  <si>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</si>
  <si>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</si>
  <si>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</si>
  <si>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</si>
  <si>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</si>
  <si>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</si>
  <si>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</si>
  <si>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</si>
  <si>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</si>
  <si>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</si>
  <si>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</si>
  <si>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</si>
  <si>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</si>
  <si>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</si>
  <si>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</si>
  <si>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</si>
  <si>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</si>
  <si>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</si>
  <si>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</si>
  <si>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</si>
  <si>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</si>
  <si>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</si>
  <si>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</si>
  <si>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</si>
  <si>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</si>
  <si>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</si>
  <si>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</si>
  <si>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</si>
  <si>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</si>
  <si>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</si>
  <si>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</si>
  <si>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</si>
  <si>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</si>
  <si>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</si>
  <si>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</si>
  <si>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</si>
  <si>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</si>
  <si>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</si>
  <si>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</si>
  <si>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</si>
  <si>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</si>
  <si>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</si>
  <si>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</si>
  <si>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</si>
  <si>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</si>
  <si>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</si>
  <si>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</si>
  <si>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</si>
  <si>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</si>
  <si>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</si>
  <si>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</si>
  <si>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</si>
  <si>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</si>
  <si>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</si>
  <si>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</si>
  <si>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</si>
  <si>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</si>
  <si>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</si>
  <si>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</si>
  <si>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</si>
  <si>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</si>
  <si>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</si>
  <si>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</si>
  <si>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</si>
  <si>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</si>
  <si>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</si>
  <si>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</si>
  <si>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</si>
  <si>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</si>
  <si>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</si>
  <si>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</si>
  <si>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</si>
  <si>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</si>
  <si>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</si>
  <si>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</si>
  <si>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</si>
  <si>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</si>
  <si>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</si>
  <si>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</si>
  <si>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</si>
  <si>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</si>
  <si>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</si>
  <si>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</si>
  <si>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</si>
  <si>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</si>
  <si>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</si>
  <si>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</si>
  <si>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</si>
  <si>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</si>
  <si>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</si>
  <si>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</si>
  <si>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</si>
  <si>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</si>
  <si>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</si>
  <si>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</si>
  <si>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</si>
  <si>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</si>
  <si>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</si>
  <si>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</si>
  <si>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</si>
  <si>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</si>
  <si>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</si>
  <si>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</si>
  <si>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</si>
  <si>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</si>
  <si>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</si>
  <si>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</si>
  <si>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</si>
  <si>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</si>
  <si>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</si>
  <si>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</si>
  <si>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</si>
  <si>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</si>
  <si>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</si>
  <si>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</si>
  <si>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4.07</t>
  </si>
  <si>
    <t>▲ 2.01</t>
  </si>
  <si>
    <t>▲ 3.57</t>
  </si>
  <si>
    <t>水道事業会計</t>
  </si>
  <si>
    <t>一般会計</t>
  </si>
  <si>
    <t>介護保険特別会計</t>
  </si>
  <si>
    <t>国民健康保険特別会計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</si>
  <si>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</si>
  <si>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</si>
  <si>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</si>
  <si>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</si>
  <si>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</si>
  <si>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</si>
  <si>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</si>
  <si>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</si>
  <si>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</si>
  <si>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</si>
  <si>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</si>
  <si>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</si>
  <si>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</si>
  <si>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</si>
  <si>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</si>
  <si>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</si>
  <si>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小川地区衛生組合</t>
    <rPh sb="0" eb="2">
      <t>オガワ</t>
    </rPh>
    <rPh sb="2" eb="4">
      <t>チク</t>
    </rPh>
    <rPh sb="4" eb="6">
      <t>エイセイ</t>
    </rPh>
    <rPh sb="6" eb="8">
      <t>クミアイ</t>
    </rPh>
    <phoneticPr fontId="2"/>
  </si>
  <si>
    <t>比企広域市町村圏組合</t>
    <rPh sb="0" eb="2">
      <t>ヒキ</t>
    </rPh>
    <rPh sb="2" eb="4">
      <t>コウイキ</t>
    </rPh>
    <rPh sb="4" eb="7">
      <t>シチョウソン</t>
    </rPh>
    <rPh sb="7" eb="8">
      <t>ケン</t>
    </rPh>
    <rPh sb="8" eb="10">
      <t>クミアイ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</si>
  <si>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</si>
  <si>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</si>
  <si>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3" eb="5">
      <t>ショウガイ</t>
    </rPh>
    <rPh sb="5" eb="7">
      <t>トクベツ</t>
    </rPh>
    <rPh sb="7" eb="9">
      <t>カイケイ</t>
    </rPh>
    <phoneticPr fontId="2"/>
  </si>
  <si>
    <t>公平委員会特別会計</t>
    <rPh sb="0" eb="2">
      <t>コウヘイ</t>
    </rPh>
    <rPh sb="2" eb="5">
      <t>イインカイ</t>
    </rPh>
    <rPh sb="5" eb="7">
      <t>トクベツ</t>
    </rPh>
    <rPh sb="7" eb="9">
      <t>カイケイ</t>
    </rPh>
    <phoneticPr fontId="2"/>
  </si>
  <si>
    <t>埼玉中部資源循環組合</t>
    <rPh sb="0" eb="2">
      <t>サイタマ</t>
    </rPh>
    <rPh sb="2" eb="4">
      <t>チュウブ</t>
    </rPh>
    <rPh sb="4" eb="6">
      <t>シゲン</t>
    </rPh>
    <rPh sb="6" eb="8">
      <t>ジュンカン</t>
    </rPh>
    <rPh sb="8" eb="10">
      <t>クミアイ</t>
    </rPh>
    <phoneticPr fontId="2"/>
  </si>
  <si>
    <t>ふるさとづくり基金</t>
    <phoneticPr fontId="5"/>
  </si>
  <si>
    <t>地域福祉人材育成基金</t>
    <phoneticPr fontId="5"/>
  </si>
  <si>
    <t>公共公益施設建設基金</t>
    <phoneticPr fontId="5"/>
  </si>
  <si>
    <t>福祉基金</t>
    <phoneticPr fontId="5"/>
  </si>
  <si>
    <t>スポーツ振興基金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</si>
  <si>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</si>
  <si>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</si>
  <si>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</si>
  <si>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30年度と比較して11.9％減少したが、依然として類似団体と比較して高くなっている。一方で、有形固定資産減価償却率については、低い水準を維持している。平成26年度以降、交流センターの大規模改修や嵐山町ステーションプラザ嵐なびの建設等により、起債が増加する一方で、固定資産減価償却率が低下している。</t>
    <rPh sb="0" eb="2">
      <t>ショウライ</t>
    </rPh>
    <rPh sb="2" eb="4">
      <t>フタン</t>
    </rPh>
    <rPh sb="4" eb="6">
      <t>ヒリツ</t>
    </rPh>
    <rPh sb="7" eb="9">
      <t>ヘイセイ</t>
    </rPh>
    <rPh sb="11" eb="13">
      <t>ネンド</t>
    </rPh>
    <rPh sb="14" eb="16">
      <t>ヒカク</t>
    </rPh>
    <rPh sb="23" eb="25">
      <t>ゲンショウ</t>
    </rPh>
    <rPh sb="29" eb="31">
      <t>イゼン</t>
    </rPh>
    <rPh sb="34" eb="36">
      <t>ルイジ</t>
    </rPh>
    <rPh sb="36" eb="38">
      <t>ダンタイ</t>
    </rPh>
    <rPh sb="39" eb="41">
      <t>ヒカク</t>
    </rPh>
    <rPh sb="43" eb="44">
      <t>タカ</t>
    </rPh>
    <rPh sb="51" eb="53">
      <t>イッポウ</t>
    </rPh>
    <rPh sb="55" eb="57">
      <t>ユウケイ</t>
    </rPh>
    <rPh sb="57" eb="59">
      <t>コテイ</t>
    </rPh>
    <rPh sb="59" eb="61">
      <t>シサン</t>
    </rPh>
    <rPh sb="61" eb="63">
      <t>ゲンカ</t>
    </rPh>
    <rPh sb="63" eb="65">
      <t>ショウキャク</t>
    </rPh>
    <rPh sb="65" eb="66">
      <t>リツ</t>
    </rPh>
    <rPh sb="72" eb="73">
      <t>ヒク</t>
    </rPh>
    <rPh sb="74" eb="76">
      <t>スイジュン</t>
    </rPh>
    <rPh sb="77" eb="79">
      <t>イジ</t>
    </rPh>
    <rPh sb="84" eb="86">
      <t>ヘイセイ</t>
    </rPh>
    <rPh sb="88" eb="90">
      <t>ネンド</t>
    </rPh>
    <rPh sb="90" eb="92">
      <t>イコウ</t>
    </rPh>
    <rPh sb="93" eb="95">
      <t>コウリュウ</t>
    </rPh>
    <rPh sb="100" eb="103">
      <t>ダイキボ</t>
    </rPh>
    <rPh sb="103" eb="105">
      <t>カイシュウ</t>
    </rPh>
    <rPh sb="106" eb="109">
      <t>ランザンマチ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</si>
  <si>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</si>
  <si>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</si>
  <si>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</si>
  <si>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</si>
  <si>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</si>
  <si>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</si>
  <si>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はともに類似団体平均を上回っている。将来負担比率については、平成27年度以降類似団体平均は減少傾向にあるが、当町は増加傾向にある。これは、北部交流センターの大規模改修、嵐山町ステーションプラザ嵐なびの建設及び武蔵嵐山駅西口地区整備事業等による起債等の増加によるものである。将来負担比率についても同様で、平成27年度以降類似団体平均は減少傾向にあるのに対し、当町は増加傾向にあった。令和元年度に改善は見られたものの、依然として高い水準にいる。令和元年度の減少理由として、平成30年度に設定した防災行政無線設備デジタル化部分更新事業の設定期間終了により、債務負担額が395,984千円減少したことが挙げられる。</t>
    <rPh sb="0" eb="2">
      <t>ショウライ</t>
    </rPh>
    <rPh sb="2" eb="4">
      <t>フタン</t>
    </rPh>
    <rPh sb="4" eb="6">
      <t>ヒリツ</t>
    </rPh>
    <rPh sb="7" eb="9">
      <t>ジッシツ</t>
    </rPh>
    <rPh sb="9" eb="12">
      <t>コウサイヒ</t>
    </rPh>
    <rPh sb="12" eb="14">
      <t>ヒリツ</t>
    </rPh>
    <rPh sb="18" eb="20">
      <t>ルイジ</t>
    </rPh>
    <rPh sb="20" eb="22">
      <t>ダンタイ</t>
    </rPh>
    <rPh sb="22" eb="24">
      <t>ヘイキン</t>
    </rPh>
    <rPh sb="25" eb="27">
      <t>ウワマワ</t>
    </rPh>
    <rPh sb="32" eb="38">
      <t>ショウライフタンヒリツ</t>
    </rPh>
    <rPh sb="44" eb="46">
      <t>ヘイセイ</t>
    </rPh>
    <rPh sb="48" eb="49">
      <t>ネン</t>
    </rPh>
    <rPh sb="49" eb="50">
      <t>ド</t>
    </rPh>
    <rPh sb="50" eb="52">
      <t>イコウ</t>
    </rPh>
    <rPh sb="52" eb="54">
      <t>ルイジ</t>
    </rPh>
    <rPh sb="54" eb="56">
      <t>ダンタイ</t>
    </rPh>
    <rPh sb="56" eb="58">
      <t>ヘイキン</t>
    </rPh>
    <rPh sb="59" eb="61">
      <t>ゲンショウ</t>
    </rPh>
    <rPh sb="61" eb="63">
      <t>ケイコウ</t>
    </rPh>
    <rPh sb="68" eb="70">
      <t>トウマチ</t>
    </rPh>
    <rPh sb="71" eb="73">
      <t>ゾウカ</t>
    </rPh>
    <rPh sb="73" eb="75">
      <t>ケイコウ</t>
    </rPh>
    <rPh sb="83" eb="85">
      <t>ホクブ</t>
    </rPh>
    <rPh sb="85" eb="87">
      <t>コウリュウ</t>
    </rPh>
    <rPh sb="92" eb="95">
      <t>ダイキボ</t>
    </rPh>
    <rPh sb="95" eb="97">
      <t>カイシュウ</t>
    </rPh>
    <rPh sb="116" eb="117">
      <t>オヨ</t>
    </rPh>
    <rPh sb="118" eb="120">
      <t>ムサシ</t>
    </rPh>
    <rPh sb="120" eb="122">
      <t>ランザン</t>
    </rPh>
    <rPh sb="122" eb="123">
      <t>エキ</t>
    </rPh>
    <rPh sb="123" eb="131">
      <t>ニシグチチクセイビジギョウ</t>
    </rPh>
    <rPh sb="131" eb="132">
      <t>トウ</t>
    </rPh>
    <rPh sb="135" eb="137">
      <t>キサイ</t>
    </rPh>
    <rPh sb="137" eb="138">
      <t>トウ</t>
    </rPh>
    <rPh sb="139" eb="141">
      <t>ゾウカ</t>
    </rPh>
    <rPh sb="150" eb="152">
      <t>ショウライ</t>
    </rPh>
    <rPh sb="152" eb="154">
      <t>フタン</t>
    </rPh>
    <rPh sb="154" eb="156">
      <t>ヒリツ</t>
    </rPh>
    <rPh sb="161" eb="163">
      <t>ドウヨウ</t>
    </rPh>
    <rPh sb="165" eb="167">
      <t>ヘイセイ</t>
    </rPh>
    <rPh sb="169" eb="171">
      <t>ネンド</t>
    </rPh>
    <rPh sb="171" eb="173">
      <t>イコウ</t>
    </rPh>
    <rPh sb="173" eb="179">
      <t>ルイジダンタイヘイキン</t>
    </rPh>
    <rPh sb="180" eb="182">
      <t>ゲンショウ</t>
    </rPh>
    <rPh sb="182" eb="184">
      <t>ケイコウ</t>
    </rPh>
    <rPh sb="189" eb="190">
      <t>タイ</t>
    </rPh>
    <rPh sb="192" eb="194">
      <t>トウマチ</t>
    </rPh>
    <rPh sb="195" eb="197">
      <t>ゾウカ</t>
    </rPh>
    <rPh sb="197" eb="199">
      <t>ケイコウ</t>
    </rPh>
    <rPh sb="204" eb="206">
      <t>レイワ</t>
    </rPh>
    <rPh sb="206" eb="208">
      <t>ガンネン</t>
    </rPh>
    <rPh sb="208" eb="209">
      <t>ド</t>
    </rPh>
    <rPh sb="210" eb="212">
      <t>カイゼン</t>
    </rPh>
    <rPh sb="213" eb="214">
      <t>ミ</t>
    </rPh>
    <rPh sb="221" eb="223">
      <t>イゼン</t>
    </rPh>
    <rPh sb="226" eb="227">
      <t>タカ</t>
    </rPh>
    <rPh sb="228" eb="230">
      <t>スイジュン</t>
    </rPh>
    <rPh sb="234" eb="236">
      <t>レイワ</t>
    </rPh>
    <rPh sb="236" eb="238">
      <t>ガンネン</t>
    </rPh>
    <rPh sb="238" eb="239">
      <t>ド</t>
    </rPh>
    <rPh sb="240" eb="242">
      <t>ゲンショウ</t>
    </rPh>
    <rPh sb="242" eb="244">
      <t>リユウ</t>
    </rPh>
    <rPh sb="311" eb="312">
      <t>ア</t>
    </rPh>
    <phoneticPr fontId="2"/>
  </si>
  <si>
    <t>将来負担比率</t>
    <phoneticPr fontId="5"/>
  </si>
  <si>
    <t>実質公債費比率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</si>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</sst>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8C54-4E63-A079-30DB591117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34516</c:v>
                </c:pt>
                <c:pt idx="1">
                  <c:v>43852</c:v>
                </c:pt>
                <c:pt idx="2">
                  <c:v>36284</c:v>
                </c:pt>
                <c:pt idx="3">
                  <c:v>24918</c:v>
                </c:pt>
                <c:pt idx="4">
                  <c:v>38973</c:v>
                </c:pt>
              </c:numCache>
            </c:numRef>
          </c:val>
          <c:smooth val="0"/>
          <c:extLst>
            <c:ext xmlns:c16="http://schemas.microsoft.com/office/drawing/2014/chart" uri="{C3380CC4-5D6E-409C-BE32-E72D297353CC}">
              <c16:uniqueId val="{00000001-8C54-4E63-A079-30DB591117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7.81</c:v>
                </c:pt>
                <c:pt idx="1">
                  <c:v>5.47</c:v>
                </c:pt>
                <c:pt idx="2">
                  <c:v>6.28</c:v>
                </c:pt>
                <c:pt idx="3">
                  <c:v>4.88</c:v>
                </c:pt>
                <c:pt idx="4">
                  <c:v>5.09</c:v>
                </c:pt>
              </c:numCache>
            </c:numRef>
          </c:val>
          <c:extLst>
            <c:ext xmlns:c16="http://schemas.microsoft.com/office/drawing/2014/chart" uri="{C3380CC4-5D6E-409C-BE32-E72D297353CC}">
              <c16:uniqueId val="{00000000-6708-49BC-970E-A2B70E3261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11.9</c:v>
                </c:pt>
                <c:pt idx="1">
                  <c:v>10.43</c:v>
                </c:pt>
                <c:pt idx="2">
                  <c:v>7.63</c:v>
                </c:pt>
                <c:pt idx="3">
                  <c:v>5.28</c:v>
                </c:pt>
                <c:pt idx="4">
                  <c:v>5.76</c:v>
                </c:pt>
              </c:numCache>
            </c:numRef>
          </c:val>
          <c:extLst>
            <c:ext xmlns:c16="http://schemas.microsoft.com/office/drawing/2014/chart" uri="{C3380CC4-5D6E-409C-BE32-E72D297353CC}">
              <c16:uniqueId val="{00000001-6708-49BC-970E-A2B70E3261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2.42</c:v>
                </c:pt>
                <c:pt idx="1">
                  <c:v>-4.07</c:v>
                </c:pt>
                <c:pt idx="2">
                  <c:v>-2.0099999999999998</c:v>
                </c:pt>
                <c:pt idx="3">
                  <c:v>-3.57</c:v>
                </c:pt>
                <c:pt idx="4">
                  <c:v>0.68</c:v>
                </c:pt>
              </c:numCache>
            </c:numRef>
          </c:val>
          <c:smooth val="0"/>
          <c:extLst>
            <c:ext xmlns:c16="http://schemas.microsoft.com/office/drawing/2014/chart" uri="{C3380CC4-5D6E-409C-BE32-E72D297353CC}">
              <c16:uniqueId val="{00000002-6708-49BC-970E-A2B70E3261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75-4B81-A4EC-2FB8A8B942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75-4B81-A4EC-2FB8A8B942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75-4B81-A4EC-2FB8A8B9428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75-4B81-A4EC-2FB8A8B942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0.09</c:v>
                </c:pt>
                <c:pt idx="6">
                  <c:v>#N/A</c:v>
                </c:pt>
                <c:pt idx="7">
                  <c:v>0.08</c:v>
                </c:pt>
                <c:pt idx="8">
                  <c:v>#N/A</c:v>
                </c:pt>
                <c:pt idx="9">
                  <c:v>0.09</c:v>
                </c:pt>
              </c:numCache>
            </c:numRef>
          </c:val>
          <c:extLst>
            <c:ext xmlns:c16="http://schemas.microsoft.com/office/drawing/2014/chart" uri="{C3380CC4-5D6E-409C-BE32-E72D297353CC}">
              <c16:uniqueId val="{00000004-F775-4B81-A4EC-2FB8A8B9428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0.01</c:v>
                </c:pt>
                <c:pt idx="4">
                  <c:v>#N/A</c:v>
                </c:pt>
                <c:pt idx="5">
                  <c:v>0.18</c:v>
                </c:pt>
                <c:pt idx="6">
                  <c:v>#N/A</c:v>
                </c:pt>
                <c:pt idx="7">
                  <c:v>0.19</c:v>
                </c:pt>
                <c:pt idx="8">
                  <c:v>#N/A</c:v>
                </c:pt>
                <c:pt idx="9">
                  <c:v>0.69</c:v>
                </c:pt>
              </c:numCache>
            </c:numRef>
          </c:val>
          <c:extLst>
            <c:ext xmlns:c16="http://schemas.microsoft.com/office/drawing/2014/chart" uri="{C3380CC4-5D6E-409C-BE32-E72D297353CC}">
              <c16:uniqueId val="{00000005-F775-4B81-A4EC-2FB8A8B942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c:v>
                </c:pt>
                <c:pt idx="2">
                  <c:v>#N/A</c:v>
                </c:pt>
                <c:pt idx="3">
                  <c:v>2.33</c:v>
                </c:pt>
                <c:pt idx="4">
                  <c:v>#N/A</c:v>
                </c:pt>
                <c:pt idx="5">
                  <c:v>3.65</c:v>
                </c:pt>
                <c:pt idx="6">
                  <c:v>#N/A</c:v>
                </c:pt>
                <c:pt idx="7">
                  <c:v>1.39</c:v>
                </c:pt>
                <c:pt idx="8">
                  <c:v>#N/A</c:v>
                </c:pt>
                <c:pt idx="9">
                  <c:v>1.4</c:v>
                </c:pt>
              </c:numCache>
            </c:numRef>
          </c:val>
          <c:extLst>
            <c:ext xmlns:c16="http://schemas.microsoft.com/office/drawing/2014/chart" uri="{C3380CC4-5D6E-409C-BE32-E72D297353CC}">
              <c16:uniqueId val="{00000006-F775-4B81-A4EC-2FB8A8B9428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c:v>
                </c:pt>
                <c:pt idx="2">
                  <c:v>#N/A</c:v>
                </c:pt>
                <c:pt idx="3">
                  <c:v>1.82</c:v>
                </c:pt>
                <c:pt idx="4">
                  <c:v>#N/A</c:v>
                </c:pt>
                <c:pt idx="5">
                  <c:v>1.68</c:v>
                </c:pt>
                <c:pt idx="6">
                  <c:v>#N/A</c:v>
                </c:pt>
                <c:pt idx="7">
                  <c:v>0.88</c:v>
                </c:pt>
                <c:pt idx="8">
                  <c:v>#N/A</c:v>
                </c:pt>
                <c:pt idx="9">
                  <c:v>1.94</c:v>
                </c:pt>
              </c:numCache>
            </c:numRef>
          </c:val>
          <c:extLst>
            <c:ext xmlns:c16="http://schemas.microsoft.com/office/drawing/2014/chart" uri="{C3380CC4-5D6E-409C-BE32-E72D297353CC}">
              <c16:uniqueId val="{00000007-F775-4B81-A4EC-2FB8A8B942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8.17</c:v>
                </c:pt>
                <c:pt idx="2">
                  <c:v>#N/A</c:v>
                </c:pt>
                <c:pt idx="3">
                  <c:v>5.87</c:v>
                </c:pt>
                <c:pt idx="4">
                  <c:v>#N/A</c:v>
                </c:pt>
                <c:pt idx="5">
                  <c:v>6.69</c:v>
                </c:pt>
                <c:pt idx="6">
                  <c:v>#N/A</c:v>
                </c:pt>
                <c:pt idx="7">
                  <c:v>5.29</c:v>
                </c:pt>
                <c:pt idx="8">
                  <c:v>#N/A</c:v>
                </c:pt>
                <c:pt idx="9">
                  <c:v>5.51</c:v>
                </c:pt>
              </c:numCache>
            </c:numRef>
          </c:val>
          <c:extLst>
            <c:ext xmlns:c16="http://schemas.microsoft.com/office/drawing/2014/chart" uri="{C3380CC4-5D6E-409C-BE32-E72D297353CC}">
              <c16:uniqueId val="{00000008-F775-4B81-A4EC-2FB8A8B942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28.5</c:v>
                </c:pt>
                <c:pt idx="2">
                  <c:v>#N/A</c:v>
                </c:pt>
                <c:pt idx="3">
                  <c:v>28.04</c:v>
                </c:pt>
                <c:pt idx="4">
                  <c:v>#N/A</c:v>
                </c:pt>
                <c:pt idx="5">
                  <c:v>31.51</c:v>
                </c:pt>
                <c:pt idx="6">
                  <c:v>#N/A</c:v>
                </c:pt>
                <c:pt idx="7">
                  <c:v>35.270000000000003</c:v>
                </c:pt>
                <c:pt idx="8">
                  <c:v>#N/A</c:v>
                </c:pt>
                <c:pt idx="9">
                  <c:v>35</c:v>
                </c:pt>
              </c:numCache>
            </c:numRef>
          </c:val>
          <c:extLst>
            <c:ext xmlns:c16="http://schemas.microsoft.com/office/drawing/2014/chart" uri="{C3380CC4-5D6E-409C-BE32-E72D297353CC}">
              <c16:uniqueId val="{00000009-F775-4B81-A4EC-2FB8A8B942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559</c:v>
                </c:pt>
                <c:pt idx="5">
                  <c:v>551</c:v>
                </c:pt>
                <c:pt idx="8">
                  <c:v>563</c:v>
                </c:pt>
                <c:pt idx="11">
                  <c:v>502</c:v>
                </c:pt>
                <c:pt idx="14">
                  <c:v>496</c:v>
                </c:pt>
              </c:numCache>
            </c:numRef>
          </c:val>
          <c:extLst>
            <c:ext xmlns:c16="http://schemas.microsoft.com/office/drawing/2014/chart" uri="{C3380CC4-5D6E-409C-BE32-E72D297353CC}">
              <c16:uniqueId val="{00000000-2FBE-4A4E-9754-7FE33045F0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2FBE-4A4E-9754-7FE33045F0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27</c:v>
                </c:pt>
                <c:pt idx="6">
                  <c:v>26</c:v>
                </c:pt>
                <c:pt idx="9">
                  <c:v>21</c:v>
                </c:pt>
                <c:pt idx="12">
                  <c:v>20</c:v>
                </c:pt>
              </c:numCache>
            </c:numRef>
          </c:val>
          <c:extLst>
            <c:ext xmlns:c16="http://schemas.microsoft.com/office/drawing/2014/chart" uri="{C3380CC4-5D6E-409C-BE32-E72D297353CC}">
              <c16:uniqueId val="{00000002-2FBE-4A4E-9754-7FE33045F0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23</c:v>
                </c:pt>
                <c:pt idx="6">
                  <c:v>22</c:v>
                </c:pt>
                <c:pt idx="9">
                  <c:v>22</c:v>
                </c:pt>
                <c:pt idx="12">
                  <c:v>17</c:v>
                </c:pt>
              </c:numCache>
            </c:numRef>
          </c:val>
          <c:extLst>
            <c:ext xmlns:c16="http://schemas.microsoft.com/office/drawing/2014/chart" uri="{C3380CC4-5D6E-409C-BE32-E72D297353CC}">
              <c16:uniqueId val="{00000003-2FBE-4A4E-9754-7FE33045F0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141</c:v>
                </c:pt>
                <c:pt idx="3">
                  <c:v>149</c:v>
                </c:pt>
                <c:pt idx="6">
                  <c:v>142</c:v>
                </c:pt>
                <c:pt idx="9">
                  <c:v>132</c:v>
                </c:pt>
                <c:pt idx="12">
                  <c:v>123</c:v>
                </c:pt>
              </c:numCache>
            </c:numRef>
          </c:val>
          <c:extLst>
            <c:ext xmlns:c16="http://schemas.microsoft.com/office/drawing/2014/chart" uri="{C3380CC4-5D6E-409C-BE32-E72D297353CC}">
              <c16:uniqueId val="{00000004-2FBE-4A4E-9754-7FE33045F0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BE-4A4E-9754-7FE33045F0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BE-4A4E-9754-7FE33045F0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655</c:v>
                </c:pt>
                <c:pt idx="3">
                  <c:v>678</c:v>
                </c:pt>
                <c:pt idx="6">
                  <c:v>709</c:v>
                </c:pt>
                <c:pt idx="9">
                  <c:v>666</c:v>
                </c:pt>
                <c:pt idx="12">
                  <c:v>674</c:v>
                </c:pt>
              </c:numCache>
            </c:numRef>
          </c:val>
          <c:extLst>
            <c:ext xmlns:c16="http://schemas.microsoft.com/office/drawing/2014/chart" uri="{C3380CC4-5D6E-409C-BE32-E72D297353CC}">
              <c16:uniqueId val="{00000007-2FBE-4A4E-9754-7FE33045F0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276</c:v>
                </c:pt>
                <c:pt idx="2">
                  <c:v>#N/A</c:v>
                </c:pt>
                <c:pt idx="3">
                  <c:v>#N/A</c:v>
                </c:pt>
                <c:pt idx="4">
                  <c:v>327</c:v>
                </c:pt>
                <c:pt idx="5">
                  <c:v>#N/A</c:v>
                </c:pt>
                <c:pt idx="6">
                  <c:v>#N/A</c:v>
                </c:pt>
                <c:pt idx="7">
                  <c:v>336</c:v>
                </c:pt>
                <c:pt idx="8">
                  <c:v>#N/A</c:v>
                </c:pt>
                <c:pt idx="9">
                  <c:v>#N/A</c:v>
                </c:pt>
                <c:pt idx="10">
                  <c:v>339</c:v>
                </c:pt>
                <c:pt idx="11">
                  <c:v>#N/A</c:v>
                </c:pt>
                <c:pt idx="12">
                  <c:v>#N/A</c:v>
                </c:pt>
                <c:pt idx="13">
                  <c:v>338</c:v>
                </c:pt>
                <c:pt idx="14">
                  <c:v>#N/A</c:v>
                </c:pt>
              </c:numCache>
            </c:numRef>
          </c:val>
          <c:smooth val="0"/>
          <c:extLst>
            <c:ext xmlns:c16="http://schemas.microsoft.com/office/drawing/2014/chart" uri="{C3380CC4-5D6E-409C-BE32-E72D297353CC}">
              <c16:uniqueId val="{00000008-2FBE-4A4E-9754-7FE33045F0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5955</c:v>
                </c:pt>
                <c:pt idx="5">
                  <c:v>5936</c:v>
                </c:pt>
                <c:pt idx="8">
                  <c:v>5872</c:v>
                </c:pt>
                <c:pt idx="11">
                  <c:v>5808</c:v>
                </c:pt>
                <c:pt idx="14">
                  <c:v>5932</c:v>
                </c:pt>
              </c:numCache>
            </c:numRef>
          </c:val>
          <c:extLst>
            <c:ext xmlns:c16="http://schemas.microsoft.com/office/drawing/2014/chart" uri="{C3380CC4-5D6E-409C-BE32-E72D297353CC}">
              <c16:uniqueId val="{00000000-5B74-453E-9B22-DD6E60F7A1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138</c:v>
                </c:pt>
                <c:pt idx="5">
                  <c:v>75</c:v>
                </c:pt>
                <c:pt idx="8">
                  <c:v>13</c:v>
                </c:pt>
                <c:pt idx="11">
                  <c:v>0</c:v>
                </c:pt>
                <c:pt idx="14">
                  <c:v>0</c:v>
                </c:pt>
              </c:numCache>
            </c:numRef>
          </c:val>
          <c:extLst>
            <c:ext xmlns:c16="http://schemas.microsoft.com/office/drawing/2014/chart" uri="{C3380CC4-5D6E-409C-BE32-E72D297353CC}">
              <c16:uniqueId val="{00000001-5B74-453E-9B22-DD6E60F7A1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866</c:v>
                </c:pt>
                <c:pt idx="5">
                  <c:v>800</c:v>
                </c:pt>
                <c:pt idx="8">
                  <c:v>704</c:v>
                </c:pt>
                <c:pt idx="11">
                  <c:v>716</c:v>
                </c:pt>
                <c:pt idx="14">
                  <c:v>697</c:v>
                </c:pt>
              </c:numCache>
            </c:numRef>
          </c:val>
          <c:extLst>
            <c:ext xmlns:c16="http://schemas.microsoft.com/office/drawing/2014/chart" uri="{C3380CC4-5D6E-409C-BE32-E72D297353CC}">
              <c16:uniqueId val="{00000002-5B74-453E-9B22-DD6E60F7A1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74-453E-9B22-DD6E60F7A1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74-453E-9B22-DD6E60F7A1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74-453E-9B22-DD6E60F7A1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1045</c:v>
                </c:pt>
                <c:pt idx="3">
                  <c:v>1031</c:v>
                </c:pt>
                <c:pt idx="6">
                  <c:v>1100</c:v>
                </c:pt>
                <c:pt idx="9">
                  <c:v>1022</c:v>
                </c:pt>
                <c:pt idx="12">
                  <c:v>1039</c:v>
                </c:pt>
              </c:numCache>
            </c:numRef>
          </c:val>
          <c:extLst>
            <c:ext xmlns:c16="http://schemas.microsoft.com/office/drawing/2014/chart" uri="{C3380CC4-5D6E-409C-BE32-E72D297353CC}">
              <c16:uniqueId val="{00000006-5B74-453E-9B22-DD6E60F7A1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174</c:v>
                </c:pt>
                <c:pt idx="3">
                  <c:v>156</c:v>
                </c:pt>
                <c:pt idx="6">
                  <c:v>152</c:v>
                </c:pt>
                <c:pt idx="9">
                  <c:v>131</c:v>
                </c:pt>
                <c:pt idx="12">
                  <c:v>176</c:v>
                </c:pt>
              </c:numCache>
            </c:numRef>
          </c:val>
          <c:extLst>
            <c:ext xmlns:c16="http://schemas.microsoft.com/office/drawing/2014/chart" uri="{C3380CC4-5D6E-409C-BE32-E72D297353CC}">
              <c16:uniqueId val="{00000007-5B74-453E-9B22-DD6E60F7A1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1481</c:v>
                </c:pt>
                <c:pt idx="3">
                  <c:v>1416</c:v>
                </c:pt>
                <c:pt idx="6">
                  <c:v>1265</c:v>
                </c:pt>
                <c:pt idx="9">
                  <c:v>1160</c:v>
                </c:pt>
                <c:pt idx="12">
                  <c:v>1045</c:v>
                </c:pt>
              </c:numCache>
            </c:numRef>
          </c:val>
          <c:extLst>
            <c:ext xmlns:c16="http://schemas.microsoft.com/office/drawing/2014/chart" uri="{C3380CC4-5D6E-409C-BE32-E72D297353CC}">
              <c16:uniqueId val="{00000008-5B74-453E-9B22-DD6E60F7A1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224</c:v>
                </c:pt>
                <c:pt idx="3">
                  <c:v>196</c:v>
                </c:pt>
                <c:pt idx="6">
                  <c:v>305</c:v>
                </c:pt>
                <c:pt idx="9">
                  <c:v>756</c:v>
                </c:pt>
                <c:pt idx="12">
                  <c:v>360</c:v>
                </c:pt>
              </c:numCache>
            </c:numRef>
          </c:val>
          <c:extLst>
            <c:ext xmlns:c16="http://schemas.microsoft.com/office/drawing/2014/chart" uri="{C3380CC4-5D6E-409C-BE32-E72D297353CC}">
              <c16:uniqueId val="{00000009-5B74-453E-9B22-DD6E60F7A1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7041</c:v>
                </c:pt>
                <c:pt idx="3">
                  <c:v>7010</c:v>
                </c:pt>
                <c:pt idx="6">
                  <c:v>6875</c:v>
                </c:pt>
                <c:pt idx="9">
                  <c:v>6667</c:v>
                </c:pt>
                <c:pt idx="12">
                  <c:v>6780</c:v>
                </c:pt>
              </c:numCache>
            </c:numRef>
          </c:val>
          <c:extLst>
            <c:ext xmlns:c16="http://schemas.microsoft.com/office/drawing/2014/chart" uri="{C3380CC4-5D6E-409C-BE32-E72D297353CC}">
              <c16:uniqueId val="{0000000A-5B74-453E-9B22-DD6E60F7A1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3005</c:v>
                </c:pt>
                <c:pt idx="2">
                  <c:v>#N/A</c:v>
                </c:pt>
                <c:pt idx="3">
                  <c:v>#N/A</c:v>
                </c:pt>
                <c:pt idx="4">
                  <c:v>2998</c:v>
                </c:pt>
                <c:pt idx="5">
                  <c:v>#N/A</c:v>
                </c:pt>
                <c:pt idx="6">
                  <c:v>#N/A</c:v>
                </c:pt>
                <c:pt idx="7">
                  <c:v>3109</c:v>
                </c:pt>
                <c:pt idx="8">
                  <c:v>#N/A</c:v>
                </c:pt>
                <c:pt idx="9">
                  <c:v>#N/A</c:v>
                </c:pt>
                <c:pt idx="10">
                  <c:v>3213</c:v>
                </c:pt>
                <c:pt idx="11">
                  <c:v>#N/A</c:v>
                </c:pt>
                <c:pt idx="12">
                  <c:v>#N/A</c:v>
                </c:pt>
                <c:pt idx="13">
                  <c:v>2772</c:v>
                </c:pt>
                <c:pt idx="14">
                  <c:v>#N/A</c:v>
                </c:pt>
              </c:numCache>
            </c:numRef>
          </c:val>
          <c:smooth val="0"/>
          <c:extLst>
            <c:ext xmlns:c16="http://schemas.microsoft.com/office/drawing/2014/chart" uri="{C3380CC4-5D6E-409C-BE32-E72D297353CC}">
              <c16:uniqueId val="{0000000B-5B74-453E-9B22-DD6E60F7A1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318</c:v>
                </c:pt>
                <c:pt idx="1">
                  <c:v>223</c:v>
                </c:pt>
                <c:pt idx="2">
                  <c:v>243</c:v>
                </c:pt>
              </c:numCache>
            </c:numRef>
          </c:val>
          <c:extLst>
            <c:ext xmlns:c16="http://schemas.microsoft.com/office/drawing/2014/chart" uri="{C3380CC4-5D6E-409C-BE32-E72D297353CC}">
              <c16:uniqueId val="{00000000-E00F-4B42-96D9-D6892F5C4A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E00F-4B42-96D9-D6892F5C4A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103</c:v>
                </c:pt>
                <c:pt idx="1">
                  <c:v>90</c:v>
                </c:pt>
                <c:pt idx="2">
                  <c:v>90</c:v>
                </c:pt>
              </c:numCache>
            </c:numRef>
          </c:val>
          <c:extLst>
            <c:ext xmlns:c16="http://schemas.microsoft.com/office/drawing/2014/chart" uri="{C3380CC4-5D6E-409C-BE32-E72D297353CC}">
              <c16:uniqueId val="{00000002-E00F-4B42-96D9-D6892F5C4A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{E1EDC450-7A3E-4FFD-A569-12672E49EDA7}</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0C2-4500-9687-B88887B14F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{8D02F94A-BC42-4876-8960-15149323CB7C}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C2-4500-9687-B88887B14F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{F3F25DE5-E118-43EA-977B-38AA833EC4E3}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C2-4500-9687-B88887B14F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{1E7EB8E0-3E44-426A-B98B-A5A1F24315B4}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C2-4500-9687-B88887B14F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{6B8F118D-5DE8-45BC-B365-709A09846B16}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C2-4500-9687-B88887B14F86}"/>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{FF663DF3-66D1-4AE8-AE5C-D52BFB415126}</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0C2-4500-9687-B88887B14F86}"/>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{2F7DE943-C9E3-46ED-96B4-15CC3D649516}</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0C2-4500-9687-B88887B14F86}"/>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{35AD9586-CE9F-4D06-BE0F-4AD128D0F846}</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0C2-4500-9687-B88887B14F86}"/>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{AA958941-5642-45B2-AE14-9AFC6F26479B}</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0C2-4500-9687-B88887B14F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24">
                  <c:v>50.2</c:v>
                </c:pt>
                <c:pt idx="32">
                  <c:v>51.8</c:v>
                </c:pt>
              </c:numCache>
            </c:numRef>
          </c:xVal>
          <c:yVal>
            <c:numRef>
              <c:f>[1]公会計指標分析・財政指標組合せ分析表!$BP$51:$DC$51</c:f>
              <c:numCache>
                <c:formatCode>#,##0.0;"▲ "#,##0.0</c:formatCode>
                <c:ptCount val="40"/>
                <c:pt idx="24">
                  <c:v>86.2</c:v>
                </c:pt>
                <c:pt idx="32">
                  <c:v>74.3</c:v>
                </c:pt>
              </c:numCache>
            </c:numRef>
          </c:yVal>
          <c:smooth val="0"/>
          <c:extLst>
            <c:ext xmlns:c16="http://schemas.microsoft.com/office/drawing/2014/chart" uri="{C3380CC4-5D6E-409C-BE32-E72D297353CC}">
              <c16:uniqueId val="{00000009-A0C2-4500-9687-B88887B14F86}"/>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{942CA899-9570-476C-B6E1-1904397532C1}</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0C2-4500-9687-B88887B14F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{64BD4A3E-1EB1-4EBE-9DC1-137504C32CFD}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C2-4500-9687-B88887B14F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{D265619B-D798-4F3D-8E8B-DEF14DB5FF98}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C2-4500-9687-B88887B14F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{C2BCB8F3-FE42-4D93-B521-777F202B6C6A}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C2-4500-9687-B88887B14F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{BE2B3649-62BD-48DA-BADC-FBC48FD1973F}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C2-4500-9687-B88887B14F86}"/>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{C68C4AA2-E7EB-4B86-A825-5180ECEEF219}</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0C2-4500-9687-B88887B14F86}"/>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{E4489B56-0BF6-4E4B-9DC7-1A362071895E}</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0C2-4500-9687-B88887B14F86}"/>
                </c:ext>
              </c:extLst>
            </c:dLbl>
            <c:dLbl>
              <c:idx val="24"/>
              <c:layout>
                <c:manualLayout>
                  <c:x val="-3.9134617036761264E-2"/>
                  <c:y val="-6.4739042105865174E-2"/>
                </c:manualLayout>
              </c:layout>
              <c:tx>
                <c:strRef>
                  <c:f>[1]公会計指標分析・財政指標組合せ分析表!$CN$50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{EAFC5B23-A091-43E9-9432-AD775C2D8CB6}</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0C2-4500-9687-B88887B14F86}"/>
                </c:ext>
              </c:extLst>
            </c:dLbl>
            <c:dLbl>
              <c:idx val="32"/>
              <c:layout>
                <c:manualLayout>
                  <c:x val="-2.5026334083045471E-2"/>
                  <c:y val="-6.4739042105865174E-2"/>
                </c:manualLayout>
              </c:layout>
              <c:tx>
                <c:strRef>
                  <c:f>[1]公会計指標分析・財政指標組合せ分析表!$CV$50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{E7045940-2821-459D-826F-6533D6DF51E2}</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0C2-4500-9687-B88887B14F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24">
                  <c:v>60</c:v>
                </c:pt>
                <c:pt idx="32">
                  <c:v>60.2</c:v>
                </c:pt>
              </c:numCache>
            </c:numRef>
          </c:xVal>
          <c:yVal>
            <c:numRef>
              <c:f>[1]公会計指標分析・財政指標組合せ分析表!$BP$55:$DC$55</c:f>
              <c:numCache>
                <c:formatCode>#,##0.0;"▲ "#,##0.0</c:formatCode>
                <c:ptCount val="40"/>
                <c:pt idx="24">
                  <c:v>20.5</c:v>
                </c:pt>
                <c:pt idx="32">
                  <c:v>21.4</c:v>
                </c:pt>
              </c:numCache>
            </c:numRef>
          </c:yVal>
          <c:smooth val="0"/>
          <c:extLst>
            <c:ext xmlns:c16="http://schemas.microsoft.com/office/drawing/2014/chart" uri="{C3380CC4-5D6E-409C-BE32-E72D297353CC}">
              <c16:uniqueId val="{00000013-A0C2-4500-9687-B88887B14F86}"/>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{84705DC2-054E-4430-9402-B9F91F013BE9}</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591-4A1F-9535-A19003FFC8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{DC8C5769-B5DC-4D6B-B205-C2091D7C918F}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91-4A1F-9535-A19003FFC8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{63D308BD-D9AB-416D-943B-F2C63998F46D}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91-4A1F-9535-A19003FFC8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{AAD8D1E5-972B-407B-9084-86ECDB19DE67}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91-4A1F-9535-A19003FFC8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{C3497D72-0F9F-4FD7-AFFE-E2B08E25542F}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91-4A1F-9535-A19003FFC887}"/>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{AFF371B9-6043-4EB7-8965-394166D384F5}</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591-4A1F-9535-A19003FFC887}"/>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{C4741568-3FED-4FEE-8124-948CFC413E11}</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591-4A1F-9535-A19003FFC887}"/>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{4FE298B6-2EF0-46B2-98B2-670F8CDC399B}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591-4A1F-9535-A19003FFC887}"/>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{6FE19D0F-50CF-43B2-BCE6-204D5C43F7C7}</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591-4A1F-9535-A19003FFC8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7.8</c:v>
                </c:pt>
                <c:pt idx="8">
                  <c:v>8.1999999999999993</c:v>
                </c:pt>
                <c:pt idx="16">
                  <c:v>8.4</c:v>
                </c:pt>
                <c:pt idx="24">
                  <c:v>9</c:v>
                </c:pt>
                <c:pt idx="32">
                  <c:v>9.1</c:v>
                </c:pt>
              </c:numCache>
            </c:numRef>
          </c:xVal>
          <c:yVal>
            <c:numRef>
              <c:f>[1]公会計指標分析・財政指標組合せ分析表!$BP$73:$DC$73</c:f>
              <c:numCache>
                <c:formatCode>#,##0.0;"▲ "#,##0.0</c:formatCode>
                <c:ptCount val="40"/>
                <c:pt idx="0">
                  <c:v>80.5</c:v>
                </c:pt>
                <c:pt idx="8">
                  <c:v>81.3</c:v>
                </c:pt>
                <c:pt idx="16">
                  <c:v>84.7</c:v>
                </c:pt>
                <c:pt idx="24">
                  <c:v>86.2</c:v>
                </c:pt>
                <c:pt idx="32">
                  <c:v>74.3</c:v>
                </c:pt>
              </c:numCache>
            </c:numRef>
          </c:yVal>
          <c:smooth val="0"/>
          <c:extLst>
            <c:ext xmlns:c16="http://schemas.microsoft.com/office/drawing/2014/chart" uri="{C3380CC4-5D6E-409C-BE32-E72D297353CC}">
              <c16:uniqueId val="{00000009-D591-4A1F-9535-A19003FFC88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{1EE7C25E-75CC-4053-ACD5-7364D0C4E82C}</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591-4A1F-9535-A19003FFC8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{42C44FEE-645E-4696-8635-5A47B7834EEF}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91-4A1F-9535-A19003FFC8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{376F5236-3A9C-4682-A9A6-4AEE00E0196E}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91-4A1F-9535-A19003FFC8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{4B20DE7B-B692-4EEB-86F7-18F3AD0D0890}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91-4A1F-9535-A19003FFC8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{6451F77F-5525-4AB1-934C-64598421F957}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91-4A1F-9535-A19003FFC887}"/>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{690DD859-D079-4578-9986-69621216ACF4}</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591-4A1F-9535-A19003FFC887}"/>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{46FCF9FF-4FED-4F63-8D93-7EE144AED588}</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591-4A1F-9535-A19003FFC887}"/>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{160B428F-0B7E-48B5-B6AB-EED3B189EE66}</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591-4A1F-9535-A19003FFC887}"/>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{C4F92885-08C6-463F-9190-342EAFB014AF}</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591-4A1F-9535-A19003FFC8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8.5</c:v>
                </c:pt>
                <c:pt idx="8">
                  <c:v>8.1999999999999993</c:v>
                </c:pt>
                <c:pt idx="16">
                  <c:v>8</c:v>
                </c:pt>
                <c:pt idx="24">
                  <c:v>7.9</c:v>
                </c:pt>
                <c:pt idx="32">
                  <c:v>7.7</c:v>
                </c:pt>
              </c:numCache>
            </c:numRef>
          </c:xVal>
          <c:yVal>
            <c:numRef>
              <c:f>[1]公会計指標分析・財政指標組合せ分析表!$BP$77:$DC$77</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D591-4A1F-9535-A19003FFC887}"/>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元利償還金は、近年増加傾向にあり、今後数年間がピークとなる見込みである。今後も償還金の推移を考慮したうえで、実施事業の選択と集中を行っていき、起債額の抑制を図りたい。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年度より年度末の資金不足を防ぐために、一時借入金を実施している。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一時借入を実施する必要がないような余裕のある財政運営に努め、公債費増加の抑制を図りたい。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満期一括償還に係る積立なし。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将来負担比率の分子が他団体と比較して高い状況が続いている。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内市町村と比較すると基金残高は下位に位置しており、安定的な財政運営を行うための残高の積み増しができていない状況である。また、財政調整基金を取り崩して当初予算を編成する傾向があることも長年の課題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埼玉県嵐山町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前年度と比較し、財政調整基金が増加したことにより基金全体額も増加となった。しかし、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借入金の償還のピークがここ数年間となっていることから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翌年度以降は減少に転じる恐れがある。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により、基金全体も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財源調整基金の積立を行うために、事業の選択と集中を行い、メリハリのある事業運営で歳出の削減に努める。また、特定目的基金の中には、数年間資金の移動がないものもあるため、役割を終えた基金については取り崩し、適切な基金への積替えを行い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ふるさとづくり基金：自ら考え自ら実践するふるさとづくりを推進するための基金。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嵐山町地域福祉人材育成基金：福祉の分野に理解と熱意を持つ人材を確保・育成し、地域福祉の充実を図るための基金。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数年間、資金の移動がない基金がいくつかあるため、基金設定の目的に合ったものに充当し、必要に応じて積立を行いたい。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借入金の償還のピークがここ数年間となっており、当初予算編成時に基金を取り崩している。残高は昨年度より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適正規模</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基金全体の残高に大きな影響を与えている。事業の見直しなどを通して、基金の積立を積極的に行い、適正な財政運営を行いたい。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事業の見直しなどを通して、基金の積立を積極的に行い、適正な財政運営を行いたい。少なくとも平成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年度残高の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億円になるよう、歳出を削減し繰越額を積み立てできるような状態にしたい。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ここ数年、基金に大きな変化はない。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財政調整基金の積立を行うとともに、借入金の償還に備えて少額ずつでも減債基金への積立を図りたい。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17,890
17,296
29.92
6,792,278
6,556,275
214,809
4,223,257
6,780,373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嵐山町の有形固定資産減価償却率は、</a:t>
          </a:r>
          <a:r>
            <a:rPr kumimoji="1" lang="en-US" altLang="ja-JP" sz="1100">
              <a:latin typeface="ＭＳ Ｐゴシック" panose="020B0600070205080204" pitchFamily="50" charset="-128"/>
              <a:ea typeface="ＭＳ Ｐゴシック" panose="020B0600070205080204" pitchFamily="50" charset="-128"/>
            </a:rPr>
            <a:t>51.8</a:t>
          </a:r>
          <a:r>
            <a:rPr kumimoji="1" lang="ja-JP" altLang="en-US" sz="1100">
              <a:latin typeface="ＭＳ Ｐゴシック" panose="020B0600070205080204" pitchFamily="50" charset="-128"/>
              <a:ea typeface="ＭＳ Ｐゴシック" panose="020B0600070205080204" pitchFamily="50" charset="-128"/>
            </a:rPr>
            <a:t>％であり、平成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％の増加となっているが、類似団体内平均値と比較して低めの水準となっている。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資産の内訳として、事業用資産が</a:t>
          </a:r>
          <a:r>
            <a:rPr kumimoji="1" lang="en-US" altLang="ja-JP" sz="1100">
              <a:latin typeface="ＭＳ Ｐゴシック" panose="020B0600070205080204" pitchFamily="50" charset="-128"/>
              <a:ea typeface="ＭＳ Ｐゴシック" panose="020B0600070205080204" pitchFamily="50" charset="-128"/>
            </a:rPr>
            <a:t>58.7</a:t>
          </a:r>
          <a:r>
            <a:rPr kumimoji="1" lang="ja-JP" altLang="en-US" sz="1100">
              <a:latin typeface="ＭＳ Ｐゴシック" panose="020B0600070205080204" pitchFamily="50" charset="-128"/>
              <a:ea typeface="ＭＳ Ｐゴシック" panose="020B0600070205080204" pitchFamily="50" charset="-128"/>
            </a:rPr>
            <a:t>％、インフラ資産が</a:t>
          </a:r>
          <a:r>
            <a:rPr kumimoji="1" lang="en-US" altLang="ja-JP" sz="1100">
              <a:latin typeface="ＭＳ Ｐゴシック" panose="020B0600070205080204" pitchFamily="50" charset="-128"/>
              <a:ea typeface="ＭＳ Ｐゴシック" panose="020B0600070205080204" pitchFamily="50" charset="-128"/>
            </a:rPr>
            <a:t>49.5</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今後は公共施設等総合管理計画に基づいた個別施設計画を確実に推進していくことが必要である。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75" name="フローチャート: 判断 74"/>
        <xdr:cNvSpPr/>
      </xdr:nvSpPr>
      <xdr:spPr>
        <a:xfrm>
          <a:off x="1714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114512</xdr:rowOff>
    </xdr:from>
    <xdr:to>
      <xdr:col>23</xdr:col>
      <xdr:colOff>136525</xdr:colOff>
      <xdr:row>29</xdr:row>
      <xdr:rowOff>44662</xdr:rowOff>
    </xdr:to>
    <xdr:sp macro="" textlink="">
      <xdr:nvSpPr>
        <xdr:cNvPr id="81" name="楕円 80"/>
        <xdr:cNvSpPr/>
      </xdr:nvSpPr>
      <xdr:spPr>
        <a:xfrm>
          <a:off x="47117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137389</xdr:rowOff>
    </xdr:from>
    <xdr:ext cx="405111" cy="259045"/>
    <xdr:sp macro="" textlink="">
      <xdr:nvSpPr>
        <xdr:cNvPr id="82" name="有形固定資産減価償却率該当値テキスト"/>
        <xdr:cNvSpPr txBox="1"/>
      </xdr:nvSpPr>
      <xdr:spPr>
        <a:xfrm>
          <a:off x="4813300" y="553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56938</xdr:rowOff>
    </xdr:from>
    <xdr:to>
      <xdr:col>19</xdr:col>
      <xdr:colOff>187325</xdr:colOff>
      <xdr:row>28</xdr:row>
      <xdr:rowOff>158538</xdr:rowOff>
    </xdr:to>
    <xdr:sp macro="" textlink="">
      <xdr:nvSpPr>
        <xdr:cNvPr id="83" name="楕円 82"/>
        <xdr:cNvSpPr/>
      </xdr:nvSpPr>
      <xdr:spPr>
        <a:xfrm>
          <a:off x="4000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107738</xdr:rowOff>
    </xdr:from>
    <xdr:to>
      <xdr:col>23</xdr:col>
      <xdr:colOff>85725</xdr:colOff>
      <xdr:row>28</xdr:row>
      <xdr:rowOff>165312</xdr:rowOff>
    </xdr:to>
    <xdr:cxnSp macro="">
      <xdr:nvCxnSpPr>
        <xdr:cNvPr id="84" name="直線コネクタ 83"/>
        <xdr:cNvCxnSpPr/>
      </xdr:nvCxnSpPr>
      <xdr:spPr>
        <a:xfrm>
          <a:off x="4051300" y="567986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85"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86"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87"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81720</xdr:rowOff>
    </xdr:from>
    <xdr:ext cx="405111" cy="259045"/>
    <xdr:sp macro="" textlink="">
      <xdr:nvSpPr>
        <xdr:cNvPr id="88" name="n_4aveValue有形固定資産減価償却率"/>
        <xdr:cNvSpPr txBox="1"/>
      </xdr:nvSpPr>
      <xdr:spPr>
        <a:xfrm>
          <a:off x="1562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3615</xdr:rowOff>
    </xdr:from>
    <xdr:ext cx="405111" cy="259045"/>
    <xdr:sp macro="" textlink="">
      <xdr:nvSpPr>
        <xdr:cNvPr id="89" name="n_1mainValue有形固定資産減価償却率"/>
        <xdr:cNvSpPr txBox="1"/>
      </xdr:nvSpPr>
      <xdr:spPr>
        <a:xfrm>
          <a:off x="38360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年度に設定した防災行政無線設備デジタル化部分更新事業の設定期間終了により、債務負担額が</a:t>
          </a:r>
          <a:r>
            <a:rPr kumimoji="1" lang="en-US" altLang="ja-JP" sz="1100">
              <a:latin typeface="ＭＳ Ｐゴシック" panose="020B0600070205080204" pitchFamily="50" charset="-128"/>
              <a:ea typeface="ＭＳ Ｐゴシック" panose="020B0600070205080204" pitchFamily="50" charset="-128"/>
            </a:rPr>
            <a:t>395,984</a:t>
          </a:r>
          <a:r>
            <a:rPr kumimoji="1" lang="ja-JP" altLang="en-US" sz="1100">
              <a:latin typeface="ＭＳ Ｐゴシック" panose="020B0600070205080204" pitchFamily="50" charset="-128"/>
              <a:ea typeface="ＭＳ Ｐゴシック" panose="020B0600070205080204" pitchFamily="50" charset="-128"/>
            </a:rPr>
            <a:t>千円減少し、債務償還比率が</a:t>
          </a:r>
          <a:r>
            <a:rPr kumimoji="1" lang="en-US" altLang="ja-JP" sz="1100">
              <a:latin typeface="ＭＳ Ｐゴシック" panose="020B0600070205080204" pitchFamily="50" charset="-128"/>
              <a:ea typeface="ＭＳ Ｐゴシック" panose="020B0600070205080204" pitchFamily="50" charset="-128"/>
            </a:rPr>
            <a:t>21.4</a:t>
          </a:r>
          <a:r>
            <a:rPr kumimoji="1" lang="ja-JP" altLang="en-US" sz="1100">
              <a:latin typeface="ＭＳ Ｐゴシック" panose="020B0600070205080204" pitchFamily="50" charset="-128"/>
              <a:ea typeface="ＭＳ Ｐゴシック" panose="020B0600070205080204" pitchFamily="50" charset="-128"/>
            </a:rPr>
            <a:t>％減少となった。しかし、依然として類似団体の数値を上回っているため、引き続き事業を見直し、地方債発行の抑制に努めていく。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6" name="直線コネクタ 10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7" name="テキスト ボックス 106"/>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8" name="直線コネクタ 10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9" name="テキスト ボックス 108"/>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0" name="直線コネクタ 10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1" name="テキスト ボックス 110"/>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2" name="直線コネクタ 11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3" name="テキスト ボックス 112"/>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16" name="直線コネクタ 115"/>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17"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18" name="直線コネクタ 117"/>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19"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0" name="直線コネクタ 11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1"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2" name="フローチャート: 判断 121"/>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3" name="フローチャート: 判断 122"/>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24" name="フローチャート: 判断 123"/>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25" name="フローチャート: 判断 124"/>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70069</xdr:rowOff>
    </xdr:from>
    <xdr:to>
      <xdr:col>60</xdr:col>
      <xdr:colOff>123825</xdr:colOff>
      <xdr:row>30</xdr:row>
      <xdr:rowOff>219</xdr:rowOff>
    </xdr:to>
    <xdr:sp macro="" textlink="">
      <xdr:nvSpPr>
        <xdr:cNvPr id="126" name="フローチャート: 判断 125"/>
        <xdr:cNvSpPr/>
      </xdr:nvSpPr>
      <xdr:spPr>
        <a:xfrm>
          <a:off x="11747500" y="58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14082</xdr:rowOff>
    </xdr:from>
    <xdr:to>
      <xdr:col>76</xdr:col>
      <xdr:colOff>73025</xdr:colOff>
      <xdr:row>30</xdr:row>
      <xdr:rowOff>115682</xdr:rowOff>
    </xdr:to>
    <xdr:sp macro="" textlink="">
      <xdr:nvSpPr>
        <xdr:cNvPr id="132" name="楕円 131"/>
        <xdr:cNvSpPr/>
      </xdr:nvSpPr>
      <xdr:spPr>
        <a:xfrm>
          <a:off x="14744700" y="59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163959</xdr:rowOff>
    </xdr:from>
    <xdr:ext cx="469744" cy="259045"/>
    <xdr:sp macro="" textlink="">
      <xdr:nvSpPr>
        <xdr:cNvPr id="133" name="債務償還比率該当値テキスト"/>
        <xdr:cNvSpPr txBox="1"/>
      </xdr:nvSpPr>
      <xdr:spPr>
        <a:xfrm>
          <a:off x="14846300" y="590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32563</xdr:rowOff>
    </xdr:from>
    <xdr:to>
      <xdr:col>72</xdr:col>
      <xdr:colOff>123825</xdr:colOff>
      <xdr:row>30</xdr:row>
      <xdr:rowOff>134163</xdr:rowOff>
    </xdr:to>
    <xdr:sp macro="" textlink="">
      <xdr:nvSpPr>
        <xdr:cNvPr id="134" name="楕円 133"/>
        <xdr:cNvSpPr/>
      </xdr:nvSpPr>
      <xdr:spPr>
        <a:xfrm>
          <a:off x="14033500" y="59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64882</xdr:rowOff>
    </xdr:from>
    <xdr:to>
      <xdr:col>76</xdr:col>
      <xdr:colOff>22225</xdr:colOff>
      <xdr:row>30</xdr:row>
      <xdr:rowOff>83363</xdr:rowOff>
    </xdr:to>
    <xdr:cxnSp macro="">
      <xdr:nvCxnSpPr>
        <xdr:cNvPr id="135" name="直線コネクタ 134"/>
        <xdr:cNvCxnSpPr/>
      </xdr:nvCxnSpPr>
      <xdr:spPr>
        <a:xfrm flipV="1">
          <a:off x="14084300" y="5979907"/>
          <a:ext cx="7112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148224</xdr:rowOff>
    </xdr:from>
    <xdr:to>
      <xdr:col>68</xdr:col>
      <xdr:colOff>123825</xdr:colOff>
      <xdr:row>30</xdr:row>
      <xdr:rowOff>78374</xdr:rowOff>
    </xdr:to>
    <xdr:sp macro="" textlink="">
      <xdr:nvSpPr>
        <xdr:cNvPr id="136" name="楕円 135"/>
        <xdr:cNvSpPr/>
      </xdr:nvSpPr>
      <xdr:spPr>
        <a:xfrm>
          <a:off x="13271500" y="58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27574</xdr:rowOff>
    </xdr:from>
    <xdr:to>
      <xdr:col>72</xdr:col>
      <xdr:colOff>73025</xdr:colOff>
      <xdr:row>30</xdr:row>
      <xdr:rowOff>83363</xdr:rowOff>
    </xdr:to>
    <xdr:cxnSp macro="">
      <xdr:nvCxnSpPr>
        <xdr:cNvPr id="137" name="直線コネクタ 136"/>
        <xdr:cNvCxnSpPr/>
      </xdr:nvCxnSpPr>
      <xdr:spPr>
        <a:xfrm>
          <a:off x="13322300" y="5942599"/>
          <a:ext cx="762000" cy="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171196</xdr:rowOff>
    </xdr:from>
    <xdr:to>
      <xdr:col>64</xdr:col>
      <xdr:colOff>123825</xdr:colOff>
      <xdr:row>30</xdr:row>
      <xdr:rowOff>101346</xdr:rowOff>
    </xdr:to>
    <xdr:sp macro="" textlink="">
      <xdr:nvSpPr>
        <xdr:cNvPr id="138" name="楕円 137"/>
        <xdr:cNvSpPr/>
      </xdr:nvSpPr>
      <xdr:spPr>
        <a:xfrm>
          <a:off x="12509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27574</xdr:rowOff>
    </xdr:from>
    <xdr:to>
      <xdr:col>68</xdr:col>
      <xdr:colOff>73025</xdr:colOff>
      <xdr:row>30</xdr:row>
      <xdr:rowOff>50546</xdr:rowOff>
    </xdr:to>
    <xdr:cxnSp macro="">
      <xdr:nvCxnSpPr>
        <xdr:cNvPr id="139" name="直線コネクタ 138"/>
        <xdr:cNvCxnSpPr/>
      </xdr:nvCxnSpPr>
      <xdr:spPr>
        <a:xfrm flipV="1">
          <a:off x="12560300" y="5942599"/>
          <a:ext cx="762000" cy="2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123007</xdr:rowOff>
    </xdr:from>
    <xdr:to>
      <xdr:col>60</xdr:col>
      <xdr:colOff>123825</xdr:colOff>
      <xdr:row>30</xdr:row>
      <xdr:rowOff>53157</xdr:rowOff>
    </xdr:to>
    <xdr:sp macro="" textlink="">
      <xdr:nvSpPr>
        <xdr:cNvPr id="140" name="楕円 139"/>
        <xdr:cNvSpPr/>
      </xdr:nvSpPr>
      <xdr:spPr>
        <a:xfrm>
          <a:off x="11747500" y="58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2357</xdr:rowOff>
    </xdr:from>
    <xdr:to>
      <xdr:col>64</xdr:col>
      <xdr:colOff>73025</xdr:colOff>
      <xdr:row>30</xdr:row>
      <xdr:rowOff>50546</xdr:rowOff>
    </xdr:to>
    <xdr:cxnSp macro="">
      <xdr:nvCxnSpPr>
        <xdr:cNvPr id="141" name="直線コネクタ 140"/>
        <xdr:cNvCxnSpPr/>
      </xdr:nvCxnSpPr>
      <xdr:spPr>
        <a:xfrm>
          <a:off x="11798300" y="5917382"/>
          <a:ext cx="762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2"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3"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44"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16746</xdr:rowOff>
    </xdr:from>
    <xdr:ext cx="469744" cy="259045"/>
    <xdr:sp macro="" textlink="">
      <xdr:nvSpPr>
        <xdr:cNvPr id="145" name="n_4aveValue債務償還比率"/>
        <xdr:cNvSpPr txBox="1"/>
      </xdr:nvSpPr>
      <xdr:spPr>
        <a:xfrm>
          <a:off x="11563427" y="558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125290</xdr:rowOff>
    </xdr:from>
    <xdr:ext cx="469744" cy="259045"/>
    <xdr:sp macro="" textlink="">
      <xdr:nvSpPr>
        <xdr:cNvPr id="146" name="n_1mainValue債務償還比率"/>
        <xdr:cNvSpPr txBox="1"/>
      </xdr:nvSpPr>
      <xdr:spPr>
        <a:xfrm>
          <a:off x="13836727" y="60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69501</xdr:rowOff>
    </xdr:from>
    <xdr:ext cx="469744" cy="259045"/>
    <xdr:sp macro="" textlink="">
      <xdr:nvSpPr>
        <xdr:cNvPr id="147" name="n_2mainValue債務償還比率"/>
        <xdr:cNvSpPr txBox="1"/>
      </xdr:nvSpPr>
      <xdr:spPr>
        <a:xfrm>
          <a:off x="13087427" y="598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92473</xdr:rowOff>
    </xdr:from>
    <xdr:ext cx="469744" cy="259045"/>
    <xdr:sp macro="" textlink="">
      <xdr:nvSpPr>
        <xdr:cNvPr id="148" name="n_3mainValue債務償還比率"/>
        <xdr:cNvSpPr txBox="1"/>
      </xdr:nvSpPr>
      <xdr:spPr>
        <a:xfrm>
          <a:off x="12325427" y="600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44284</xdr:rowOff>
    </xdr:from>
    <xdr:ext cx="469744" cy="259045"/>
    <xdr:sp macro="" textlink="">
      <xdr:nvSpPr>
        <xdr:cNvPr id="149" name="n_4mainValue債務償還比率"/>
        <xdr:cNvSpPr txBox="1"/>
      </xdr:nvSpPr>
      <xdr:spPr>
        <a:xfrm>
          <a:off x="11563427" y="59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17,890
17,296
29.92
6,792,278
6,556,275
214,809
4,223,257
6,780,373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29210</xdr:rowOff>
    </xdr:from>
    <xdr:to>
      <xdr:col>24</xdr:col>
      <xdr:colOff>114300</xdr:colOff>
      <xdr:row>36</xdr:row>
      <xdr:rowOff>130810</xdr:rowOff>
    </xdr:to>
    <xdr:sp macro="" textlink="">
      <xdr:nvSpPr>
        <xdr:cNvPr id="73" name="楕円 72"/>
        <xdr:cNvSpPr/>
      </xdr:nvSpPr>
      <xdr:spPr>
        <a:xfrm>
          <a:off x="4584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52087</xdr:rowOff>
    </xdr:from>
    <xdr:ext cx="405111" cy="259045"/>
    <xdr:sp macro="" textlink="">
      <xdr:nvSpPr>
        <xdr:cNvPr id="74" name="【道路】&#10;有形固定資産減価償却率該当値テキスト"/>
        <xdr:cNvSpPr txBox="1"/>
      </xdr:nvSpPr>
      <xdr:spPr>
        <a:xfrm>
          <a:off x="4673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164465</xdr:rowOff>
    </xdr:from>
    <xdr:to>
      <xdr:col>20</xdr:col>
      <xdr:colOff>38100</xdr:colOff>
      <xdr:row>36</xdr:row>
      <xdr:rowOff>94615</xdr:rowOff>
    </xdr:to>
    <xdr:sp macro="" textlink="">
      <xdr:nvSpPr>
        <xdr:cNvPr id="75" name="楕円 74"/>
        <xdr:cNvSpPr/>
      </xdr:nvSpPr>
      <xdr:spPr>
        <a:xfrm>
          <a:off x="374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43815</xdr:rowOff>
    </xdr:from>
    <xdr:to>
      <xdr:col>24</xdr:col>
      <xdr:colOff>63500</xdr:colOff>
      <xdr:row>36</xdr:row>
      <xdr:rowOff>80010</xdr:rowOff>
    </xdr:to>
    <xdr:cxnSp macro="">
      <xdr:nvCxnSpPr>
        <xdr:cNvPr id="76" name="直線コネクタ 75"/>
        <xdr:cNvCxnSpPr/>
      </xdr:nvCxnSpPr>
      <xdr:spPr>
        <a:xfrm>
          <a:off x="3797300" y="62160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7"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78"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79"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101617</xdr:rowOff>
    </xdr:from>
    <xdr:ext cx="405111" cy="259045"/>
    <xdr:sp macro="" textlink="">
      <xdr:nvSpPr>
        <xdr:cNvPr id="80" name="n_4aveValue【道路】&#10;有形固定資産減価償却率"/>
        <xdr:cNvSpPr txBox="1"/>
      </xdr:nvSpPr>
      <xdr:spPr>
        <a:xfrm>
          <a:off x="927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111142</xdr:rowOff>
    </xdr:from>
    <xdr:ext cx="405111" cy="259045"/>
    <xdr:sp macro="" textlink="">
      <xdr:nvSpPr>
        <xdr:cNvPr id="81" name="n_1mainValue【道路】&#10;有形固定資産減価償却率"/>
        <xdr:cNvSpPr txBox="1"/>
      </xdr:nvSpPr>
      <xdr:spPr>
        <a:xfrm>
          <a:off x="3582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7" name="テキスト ボックス 96"/>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99" name="テキスト ボックス 98"/>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3" name="直線コネクタ 102"/>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04"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05" name="直線コネクタ 104"/>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06"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07" name="直線コネクタ 106"/>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08"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09" name="フローチャート: 判断 108"/>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0" name="フローチャート: 判断 109"/>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1" name="フローチャート: 判断 110"/>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2" name="フローチャート: 判断 111"/>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65584</xdr:rowOff>
    </xdr:from>
    <xdr:to>
      <xdr:col>36</xdr:col>
      <xdr:colOff>165100</xdr:colOff>
      <xdr:row>41</xdr:row>
      <xdr:rowOff>167184</xdr:rowOff>
    </xdr:to>
    <xdr:sp macro="" textlink="">
      <xdr:nvSpPr>
        <xdr:cNvPr id="113" name="フローチャート: 判断 112"/>
        <xdr:cNvSpPr/>
      </xdr:nvSpPr>
      <xdr:spPr>
        <a:xfrm>
          <a:off x="6921500" y="709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59472</xdr:rowOff>
    </xdr:from>
    <xdr:to>
      <xdr:col>55</xdr:col>
      <xdr:colOff>50800</xdr:colOff>
      <xdr:row>41</xdr:row>
      <xdr:rowOff>161072</xdr:rowOff>
    </xdr:to>
    <xdr:sp macro="" textlink="">
      <xdr:nvSpPr>
        <xdr:cNvPr id="119" name="楕円 118"/>
        <xdr:cNvSpPr/>
      </xdr:nvSpPr>
      <xdr:spPr>
        <a:xfrm>
          <a:off x="10426700" y="70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0" name="【道路】&#10;一人当たり延長該当値テキスト"/>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59593</xdr:rowOff>
    </xdr:from>
    <xdr:to>
      <xdr:col>50</xdr:col>
      <xdr:colOff>165100</xdr:colOff>
      <xdr:row>41</xdr:row>
      <xdr:rowOff>161193</xdr:rowOff>
    </xdr:to>
    <xdr:sp macro="" textlink="">
      <xdr:nvSpPr>
        <xdr:cNvPr id="121" name="楕円 120"/>
        <xdr:cNvSpPr/>
      </xdr:nvSpPr>
      <xdr:spPr>
        <a:xfrm>
          <a:off x="9588500" y="70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110272</xdr:rowOff>
    </xdr:from>
    <xdr:to>
      <xdr:col>55</xdr:col>
      <xdr:colOff>0</xdr:colOff>
      <xdr:row>41</xdr:row>
      <xdr:rowOff>110393</xdr:rowOff>
    </xdr:to>
    <xdr:cxnSp macro="">
      <xdr:nvCxnSpPr>
        <xdr:cNvPr id="122" name="直線コネクタ 121"/>
        <xdr:cNvCxnSpPr/>
      </xdr:nvCxnSpPr>
      <xdr:spPr>
        <a:xfrm flipV="1">
          <a:off x="9639300" y="7139722"/>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23"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24"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25"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12261</xdr:rowOff>
    </xdr:from>
    <xdr:ext cx="534377" cy="259045"/>
    <xdr:sp macro="" textlink="">
      <xdr:nvSpPr>
        <xdr:cNvPr id="126" name="n_4aveValue【道路】&#10;一人当たり延長"/>
        <xdr:cNvSpPr txBox="1"/>
      </xdr:nvSpPr>
      <xdr:spPr>
        <a:xfrm>
          <a:off x="6705111" y="6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152320</xdr:rowOff>
    </xdr:from>
    <xdr:ext cx="534377" cy="259045"/>
    <xdr:sp macro="" textlink="">
      <xdr:nvSpPr>
        <xdr:cNvPr id="127" name="n_1mainValue【道路】&#10;一人当たり延長"/>
        <xdr:cNvSpPr txBox="1"/>
      </xdr:nvSpPr>
      <xdr:spPr>
        <a:xfrm>
          <a:off x="9359411" y="7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6" name="正方形/長方形 13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7" name="正方形/長方形 13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8" name="正方形/長方形 13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9" name="正方形/長方形 13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0" name="正方形/長方形 13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1" name="正方形/長方形 14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2" name="正方形/長方形 14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3" name="正方形/長方形 14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2" name="正方形/長方形 1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3" name="正方形/長方形 1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4" name="正方形/長方形 1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5" name="正方形/長方形 1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6" name="正方形/長方形 1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7" name="正方形/長方形 1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8" name="正方形/長方形 1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9" name="正方形/長方形 1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0" name="正方形/長方形 1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1" name="正方形/長方形 1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2" name="正方形/長方形 1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3" name="正方形/長方形 1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4" name="正方形/長方形 1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5" name="正方形/長方形 1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6" name="正方形/長方形 1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7" name="正方形/長方形 1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8" name="正方形/長方形 1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9" name="正方形/長方形 1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0" name="正方形/長方形 1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1" name="正方形/長方形 1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2" name="正方形/長方形 1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3" name="正方形/長方形 1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4" name="正方形/長方形 1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5" name="正方形/長方形 1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6" name="正方形/長方形 1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7" name="正方形/長方形 1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8" name="正方形/長方形 1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9" name="正方形/長方形 1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0" name="正方形/長方形 1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1" name="正方形/長方形 1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2" name="正方形/長方形 1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3" name="正方形/長方形 1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4" name="テキスト ボックス 1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5" name="直線コネクタ 1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6" name="テキスト ボックス 1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7" name="直線コネクタ 1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88" name="テキスト ボックス 18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9" name="直線コネクタ 1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0" name="テキスト ボックス 1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1" name="直線コネクタ 1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2" name="テキスト ボックス 1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3" name="直線コネクタ 1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4" name="テキスト ボックス 1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5" name="直線コネクタ 1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196" name="テキスト ボックス 1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7" name="直線コネクタ 1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198" name="テキスト ボックス 1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200" name="直線コネクタ 199"/>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0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2" name="直線コネクタ 20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203"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204" name="直線コネクタ 203"/>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205"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206" name="フローチャート: 判断 205"/>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207" name="フローチャート: 判断 206"/>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208" name="フローチャート: 判断 207"/>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209" name="フローチャート: 判断 208"/>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210" name="フローチャート: 判断 209"/>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1" name="テキスト ボックス 2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2" name="テキスト ボックス 2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3" name="テキスト ボックス 2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4" name="テキスト ボックス 2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5" name="テキスト ボックス 2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xdr:rowOff>
    </xdr:from>
    <xdr:to>
      <xdr:col>85</xdr:col>
      <xdr:colOff>177800</xdr:colOff>
      <xdr:row>41</xdr:row>
      <xdr:rowOff>111760</xdr:rowOff>
    </xdr:to>
    <xdr:sp macro="" textlink="">
      <xdr:nvSpPr>
        <xdr:cNvPr id="216" name="楕円 215"/>
        <xdr:cNvSpPr/>
      </xdr:nvSpPr>
      <xdr:spPr>
        <a:xfrm>
          <a:off x="16268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160037</xdr:rowOff>
    </xdr:from>
    <xdr:ext cx="405111" cy="259045"/>
    <xdr:sp macro="" textlink="">
      <xdr:nvSpPr>
        <xdr:cNvPr id="217" name="【認定こども園・幼稚園・保育所】&#10;有形固定資産減価償却率該当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218" name="楕円 217"/>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60960</xdr:rowOff>
    </xdr:to>
    <xdr:cxnSp macro="">
      <xdr:nvCxnSpPr>
        <xdr:cNvPr id="219" name="直線コネクタ 218"/>
        <xdr:cNvCxnSpPr/>
      </xdr:nvCxnSpPr>
      <xdr:spPr>
        <a:xfrm>
          <a:off x="15481300" y="7059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220"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221"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222"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223"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72407</xdr:rowOff>
    </xdr:from>
    <xdr:ext cx="405111" cy="259045"/>
    <xdr:sp macro="" textlink="">
      <xdr:nvSpPr>
        <xdr:cNvPr id="224" name="n_1mainValue【認定こども園・幼稚園・保育所】&#10;有形固定資産減価償却率"/>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6" name="正方形/長方形 2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7" name="正方形/長方形 2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8" name="正方形/長方形 2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9" name="正方形/長方形 2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0" name="正方形/長方形 2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1" name="正方形/長方形 2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2" name="正方形/長方形 2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3" name="テキスト ボックス 2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4" name="直線コネクタ 2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35" name="直線コネクタ 2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36" name="テキスト ボックス 2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37" name="直線コネクタ 2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38" name="テキスト ボックス 2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39" name="直線コネクタ 2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40" name="テキスト ボックス 2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41" name="直線コネクタ 2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42" name="テキスト ボックス 2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3" name="直線コネクタ 2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44" name="テキスト ボックス 2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246" name="直線コネクタ 245"/>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247"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248" name="直線コネクタ 247"/>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249"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250" name="直線コネクタ 249"/>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251"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252" name="フローチャート: 判断 251"/>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253" name="フローチャート: 判断 252"/>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254" name="フローチャート: 判断 253"/>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255" name="フローチャート: 判断 254"/>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256" name="フローチャート: 判断 25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7" name="テキスト ボックス 2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8" name="テキスト ボックス 2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9" name="テキスト ボックス 2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0" name="テキスト ボックス 2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1" name="テキスト ボックス 2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262" name="楕円 261"/>
        <xdr:cNvSpPr/>
      </xdr:nvSpPr>
      <xdr:spPr>
        <a:xfrm>
          <a:off x="22110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86631</xdr:rowOff>
    </xdr:from>
    <xdr:ext cx="469744" cy="259045"/>
    <xdr:sp macro="" textlink="">
      <xdr:nvSpPr>
        <xdr:cNvPr id="263" name="【認定こども園・幼稚園・保育所】&#10;一人当たり面積該当値テキスト"/>
        <xdr:cNvSpPr txBox="1"/>
      </xdr:nvSpPr>
      <xdr:spPr>
        <a:xfrm>
          <a:off x="22199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xdr:rowOff>
    </xdr:from>
    <xdr:to>
      <xdr:col>112</xdr:col>
      <xdr:colOff>38100</xdr:colOff>
      <xdr:row>41</xdr:row>
      <xdr:rowOff>104140</xdr:rowOff>
    </xdr:to>
    <xdr:sp macro="" textlink="">
      <xdr:nvSpPr>
        <xdr:cNvPr id="264" name="楕円 263"/>
        <xdr:cNvSpPr/>
      </xdr:nvSpPr>
      <xdr:spPr>
        <a:xfrm>
          <a:off x="21272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53340</xdr:rowOff>
    </xdr:to>
    <xdr:cxnSp macro="">
      <xdr:nvCxnSpPr>
        <xdr:cNvPr id="265" name="直線コネクタ 264"/>
        <xdr:cNvCxnSpPr/>
      </xdr:nvCxnSpPr>
      <xdr:spPr>
        <a:xfrm flipV="1">
          <a:off x="21323300" y="70805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266"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267"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268"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269"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95267</xdr:rowOff>
    </xdr:from>
    <xdr:ext cx="469744" cy="259045"/>
    <xdr:sp macro="" textlink="">
      <xdr:nvSpPr>
        <xdr:cNvPr id="270" name="n_1mainValue【認定こども園・幼稚園・保育所】&#10;一人当たり面積"/>
        <xdr:cNvSpPr txBox="1"/>
      </xdr:nvSpPr>
      <xdr:spPr>
        <a:xfrm>
          <a:off x="210757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1" name="正方形/長方形 2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2" name="正方形/長方形 2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3" name="正方形/長方形 2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4" name="正方形/長方形 2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5" name="正方形/長方形 2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6" name="正方形/長方形 2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7" name="正方形/長方形 2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8" name="正方形/長方形 2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9" name="テキスト ボックス 2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0" name="直線コネクタ 2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1" name="テキスト ボックス 28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2" name="直線コネクタ 2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83" name="テキスト ボックス 28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4" name="直線コネクタ 2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5" name="テキスト ボックス 2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6" name="直線コネクタ 2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7" name="テキスト ボックス 2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8" name="直線コネクタ 2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9" name="テキスト ボックス 2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0" name="直線コネクタ 2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91" name="テキスト ボックス 2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2" name="直線コネクタ 2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93" name="テキスト ボックス 2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295" name="直線コネクタ 294"/>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296"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297" name="直線コネクタ 296"/>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298"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299" name="直線コネクタ 298"/>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300"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301" name="フローチャート: 判断 300"/>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02" name="フローチャート: 判断 301"/>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303" name="フローチャート: 判断 302"/>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304" name="フローチャート: 判断 303"/>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305" name="フローチャート: 判断 304"/>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6" name="テキスト ボックス 3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7" name="テキスト ボックス 3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8" name="テキスト ボックス 3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9" name="テキスト ボックス 3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0" name="テキスト ボックス 3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311" name="楕円 310"/>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312" name="【学校施設】&#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xdr:rowOff>
    </xdr:from>
    <xdr:to>
      <xdr:col>81</xdr:col>
      <xdr:colOff>101600</xdr:colOff>
      <xdr:row>61</xdr:row>
      <xdr:rowOff>115570</xdr:rowOff>
    </xdr:to>
    <xdr:sp macro="" textlink="">
      <xdr:nvSpPr>
        <xdr:cNvPr id="313" name="楕円 312"/>
        <xdr:cNvSpPr/>
      </xdr:nvSpPr>
      <xdr:spPr>
        <a:xfrm>
          <a:off x="15430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64770</xdr:rowOff>
    </xdr:from>
    <xdr:to>
      <xdr:col>85</xdr:col>
      <xdr:colOff>127000</xdr:colOff>
      <xdr:row>61</xdr:row>
      <xdr:rowOff>102870</xdr:rowOff>
    </xdr:to>
    <xdr:cxnSp macro="">
      <xdr:nvCxnSpPr>
        <xdr:cNvPr id="314" name="直線コネクタ 313"/>
        <xdr:cNvCxnSpPr/>
      </xdr:nvCxnSpPr>
      <xdr:spPr>
        <a:xfrm>
          <a:off x="15481300" y="10523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15"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316"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317"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318" name="n_4aveValue【学校施設】&#10;有形固定資産減価償却率"/>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106697</xdr:rowOff>
    </xdr:from>
    <xdr:ext cx="405111" cy="259045"/>
    <xdr:sp macro="" textlink="">
      <xdr:nvSpPr>
        <xdr:cNvPr id="319" name="n_1mainValue【学校施設】&#10;有形固定資産減価償却率"/>
        <xdr:cNvSpPr txBox="1"/>
      </xdr:nvSpPr>
      <xdr:spPr>
        <a:xfrm>
          <a:off x="15266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8" name="テキスト ボックス 3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9" name="直線コネクタ 3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30" name="テキスト ボックス 3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31" name="直線コネクタ 3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2" name="テキスト ボックス 3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3" name="直線コネクタ 3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4" name="テキスト ボックス 3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35" name="直線コネクタ 3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36" name="テキスト ボックス 3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7" name="直線コネクタ 3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8" name="テキスト ボックス 3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9" name="直線コネクタ 3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0" name="テキスト ボックス 3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342" name="直線コネクタ 341"/>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343"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344" name="直線コネクタ 343"/>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345"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346" name="直線コネクタ 345"/>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347"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348" name="フローチャート: 判断 347"/>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349" name="フローチャート: 判断 348"/>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350" name="フローチャート: 判断 349"/>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351" name="フローチャート: 判断 350"/>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114706</xdr:rowOff>
    </xdr:from>
    <xdr:to>
      <xdr:col>98</xdr:col>
      <xdr:colOff>38100</xdr:colOff>
      <xdr:row>62</xdr:row>
      <xdr:rowOff>44856</xdr:rowOff>
    </xdr:to>
    <xdr:sp macro="" textlink="">
      <xdr:nvSpPr>
        <xdr:cNvPr id="352" name="フローチャート: 判断 351"/>
        <xdr:cNvSpPr/>
      </xdr:nvSpPr>
      <xdr:spPr>
        <a:xfrm>
          <a:off x="18605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3" name="テキスト ボックス 3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4" name="テキスト ボックス 3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5" name="テキスト ボックス 3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6" name="テキスト ボックス 3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7" name="テキスト ボックス 3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xdr:rowOff>
    </xdr:from>
    <xdr:to>
      <xdr:col>116</xdr:col>
      <xdr:colOff>114300</xdr:colOff>
      <xdr:row>62</xdr:row>
      <xdr:rowOff>115722</xdr:rowOff>
    </xdr:to>
    <xdr:sp macro="" textlink="">
      <xdr:nvSpPr>
        <xdr:cNvPr id="358" name="楕円 357"/>
        <xdr:cNvSpPr/>
      </xdr:nvSpPr>
      <xdr:spPr>
        <a:xfrm>
          <a:off x="221107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163999</xdr:rowOff>
    </xdr:from>
    <xdr:ext cx="469744" cy="259045"/>
    <xdr:sp macro="" textlink="">
      <xdr:nvSpPr>
        <xdr:cNvPr id="359" name="【学校施設】&#10;一人当たり面積該当値テキスト"/>
        <xdr:cNvSpPr txBox="1"/>
      </xdr:nvSpPr>
      <xdr:spPr>
        <a:xfrm>
          <a:off x="22199600" y="1062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18694</xdr:rowOff>
    </xdr:from>
    <xdr:to>
      <xdr:col>112</xdr:col>
      <xdr:colOff>38100</xdr:colOff>
      <xdr:row>62</xdr:row>
      <xdr:rowOff>120294</xdr:rowOff>
    </xdr:to>
    <xdr:sp macro="" textlink="">
      <xdr:nvSpPr>
        <xdr:cNvPr id="360" name="楕円 359"/>
        <xdr:cNvSpPr/>
      </xdr:nvSpPr>
      <xdr:spPr>
        <a:xfrm>
          <a:off x="21272500" y="1064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64922</xdr:rowOff>
    </xdr:from>
    <xdr:to>
      <xdr:col>116</xdr:col>
      <xdr:colOff>63500</xdr:colOff>
      <xdr:row>62</xdr:row>
      <xdr:rowOff>69494</xdr:rowOff>
    </xdr:to>
    <xdr:cxnSp macro="">
      <xdr:nvCxnSpPr>
        <xdr:cNvPr id="361" name="直線コネクタ 360"/>
        <xdr:cNvCxnSpPr/>
      </xdr:nvCxnSpPr>
      <xdr:spPr>
        <a:xfrm flipV="1">
          <a:off x="21323300" y="106948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362"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363"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364"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61383</xdr:rowOff>
    </xdr:from>
    <xdr:ext cx="469744" cy="259045"/>
    <xdr:sp macro="" textlink="">
      <xdr:nvSpPr>
        <xdr:cNvPr id="365" name="n_4aveValue【学校施設】&#10;一人当たり面積"/>
        <xdr:cNvSpPr txBox="1"/>
      </xdr:nvSpPr>
      <xdr:spPr>
        <a:xfrm>
          <a:off x="18421427" y="103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111421</xdr:rowOff>
    </xdr:from>
    <xdr:ext cx="469744" cy="259045"/>
    <xdr:sp macro="" textlink="">
      <xdr:nvSpPr>
        <xdr:cNvPr id="366" name="n_1mainValue【学校施設】&#10;一人当たり面積"/>
        <xdr:cNvSpPr txBox="1"/>
      </xdr:nvSpPr>
      <xdr:spPr>
        <a:xfrm>
          <a:off x="21075727" y="1074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7" name="正方形/長方形 3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8" name="正方形/長方形 3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9" name="正方形/長方形 3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0" name="正方形/長方形 3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1" name="正方形/長方形 3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2" name="正方形/長方形 3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3" name="正方形/長方形 3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4" name="正方形/長方形 3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5" name="正方形/長方形 3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6" name="正方形/長方形 3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7" name="正方形/長方形 3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8" name="正方形/長方形 3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9" name="正方形/長方形 3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0" name="正方形/長方形 3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1" name="正方形/長方形 3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2" name="正方形/長方形 3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3" name="正方形/長方形 3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4" name="正方形/長方形 3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5" name="正方形/長方形 3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6" name="正方形/長方形 3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7" name="正方形/長方形 3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8" name="正方形/長方形 3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9" name="正方形/長方形 3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0" name="正方形/長方形 38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91" name="正方形/長方形 3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2" name="正方形/長方形 3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3" name="正方形/長方形 3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4" name="正方形/長方形 3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5" name="正方形/長方形 3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6" name="正方形/長方形 3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7" name="正方形/長方形 3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8" name="正方形/長方形 3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399" name="正方形/長方形 3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0" name="正方形/長方形 3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1" name="テキスト ボックス 4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類似団体と比較して有形固定資産減価償却率が高い施設は、幼稚園及び学校施設である。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幼稚園については、園舎の取得年度が昭和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年で有形固定資産減価償却率が</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％程度となっている。また、県指定文化財である日本赤十字社埼玉県支部旧社屋が幼稚園の資産に含まれており、こちらの有形固定資産減価償却率が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日本赤十字社埼玉県支部旧社屋については、令和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年度に大規模な修繕工事を行うこととなっているため、有形固定資産減価償却率は減少する見込みである。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学校施設については町内に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校あるが、法定耐用年数が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年のところ、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校が築年数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年で耐用年数を超過しており、残り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年と耐用年数に近くなっている。なお、学校給食センターについては、法定耐用年数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年に対し、築年数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年と比較的新しくなっている。今後は、町の個別施設計画基づき、適切な維持管理等の対応を行っていく必要がある。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17,890
17,296
29.92
6,792,278
6,556,275
214,809
4,223,257
6,780,373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4" name="楕円 73"/>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5" name="【図書館】&#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6" name="楕円 75"/>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19050</xdr:rowOff>
    </xdr:to>
    <xdr:cxnSp macro="">
      <xdr:nvCxnSpPr>
        <xdr:cNvPr id="77" name="直線コネクタ 76"/>
        <xdr:cNvCxnSpPr/>
      </xdr:nvCxnSpPr>
      <xdr:spPr>
        <a:xfrm>
          <a:off x="3797300" y="63284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78"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79"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0"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1"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2" name="n_1mainValue【図書館】&#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06" name="直線コネクタ 105"/>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7"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8" name="直線コネクタ 107"/>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09"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0" name="直線コネクタ 109"/>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11" name="【図書館】&#10;一人当たり面積平均値テキスト"/>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2" name="フローチャート: 判断 111"/>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3" name="フローチャート: 判断 112"/>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14" name="フローチャート: 判断 113"/>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15" name="フローチャート: 判断 114"/>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16" name="フローチャート: 判断 115"/>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2" name="楕円 121"/>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23" name="【図書館】&#10;一人当たり面積該当値テキスト"/>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24" name="楕円 123"/>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137160</xdr:rowOff>
    </xdr:to>
    <xdr:cxnSp macro="">
      <xdr:nvCxnSpPr>
        <xdr:cNvPr id="125" name="直線コネクタ 124"/>
        <xdr:cNvCxnSpPr/>
      </xdr:nvCxnSpPr>
      <xdr:spPr>
        <a:xfrm flipV="1">
          <a:off x="9639300" y="681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26" name="n_1aveValue【図書館】&#10;一人当たり面積"/>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27"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28"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29"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33037</xdr:rowOff>
    </xdr:from>
    <xdr:ext cx="469744" cy="259045"/>
    <xdr:sp macro="" textlink="">
      <xdr:nvSpPr>
        <xdr:cNvPr id="130" name="n_1mainValue【図書館】&#10;一人当たり面積"/>
        <xdr:cNvSpPr txBox="1"/>
      </xdr:nvSpPr>
      <xdr:spPr>
        <a:xfrm>
          <a:off x="93917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5" name="正方形/長方形 1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6" name="正方形/長方形 1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7" name="正方形/長方形 1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8" name="正方形/長方形 1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9" name="正方形/長方形 1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0" name="正方形/長方形 1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1" name="正方形/長方形 1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2" name="正方形/長方形 1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3" name="正方形/長方形 1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4" name="正方形/長方形 1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5" name="正方形/長方形 1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6" name="正方形/長方形 1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7" name="正方形/長方形 1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8" name="正方形/長方形 1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9" name="正方形/長方形 1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0" name="正方形/長方形 1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1" name="テキスト ボックス 1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2" name="直線コネクタ 1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3" name="テキスト ボックス 1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74" name="直線コネクタ 1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75" name="テキスト ボックス 17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6" name="直線コネクタ 1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7" name="テキスト ボックス 1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8" name="直線コネクタ 1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9" name="テキスト ボックス 1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0" name="直線コネクタ 1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81" name="テキスト ボックス 1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82" name="直線コネクタ 1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83" name="テキスト ボックス 18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4" name="直線コネクタ 1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85" name="テキスト ボックス 18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187" name="直線コネクタ 186"/>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188"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189" name="直線コネクタ 18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19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191" name="直線コネクタ 19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192" name="【市民会館】&#10;有形固定資産減価償却率平均値テキスト"/>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193" name="フローチャート: 判断 192"/>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194" name="フローチャート: 判断 193"/>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195" name="フローチャート: 判断 194"/>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196" name="フローチャート: 判断 19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19686</xdr:rowOff>
    </xdr:from>
    <xdr:to>
      <xdr:col>6</xdr:col>
      <xdr:colOff>38100</xdr:colOff>
      <xdr:row>102</xdr:row>
      <xdr:rowOff>121286</xdr:rowOff>
    </xdr:to>
    <xdr:sp macro="" textlink="">
      <xdr:nvSpPr>
        <xdr:cNvPr id="197" name="フローチャート: 判断 196"/>
        <xdr:cNvSpPr/>
      </xdr:nvSpPr>
      <xdr:spPr>
        <a:xfrm>
          <a:off x="1079500" y="175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8" name="テキスト ボックス 1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9" name="テキスト ボックス 1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0" name="テキスト ボックス 1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1" name="テキスト ボックス 2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2" name="テキスト ボックス 2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122555</xdr:rowOff>
    </xdr:from>
    <xdr:to>
      <xdr:col>24</xdr:col>
      <xdr:colOff>114300</xdr:colOff>
      <xdr:row>103</xdr:row>
      <xdr:rowOff>52705</xdr:rowOff>
    </xdr:to>
    <xdr:sp macro="" textlink="">
      <xdr:nvSpPr>
        <xdr:cNvPr id="203" name="楕円 202"/>
        <xdr:cNvSpPr/>
      </xdr:nvSpPr>
      <xdr:spPr>
        <a:xfrm>
          <a:off x="45847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145432</xdr:rowOff>
    </xdr:from>
    <xdr:ext cx="405111" cy="259045"/>
    <xdr:sp macro="" textlink="">
      <xdr:nvSpPr>
        <xdr:cNvPr id="204" name="【市民会館】&#10;有形固定資産減価償却率該当値テキスト"/>
        <xdr:cNvSpPr txBox="1"/>
      </xdr:nvSpPr>
      <xdr:spPr>
        <a:xfrm>
          <a:off x="4673600"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90170</xdr:rowOff>
    </xdr:from>
    <xdr:to>
      <xdr:col>20</xdr:col>
      <xdr:colOff>38100</xdr:colOff>
      <xdr:row>103</xdr:row>
      <xdr:rowOff>20320</xdr:rowOff>
    </xdr:to>
    <xdr:sp macro="" textlink="">
      <xdr:nvSpPr>
        <xdr:cNvPr id="205" name="楕円 204"/>
        <xdr:cNvSpPr/>
      </xdr:nvSpPr>
      <xdr:spPr>
        <a:xfrm>
          <a:off x="3746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140970</xdr:rowOff>
    </xdr:from>
    <xdr:to>
      <xdr:col>24</xdr:col>
      <xdr:colOff>63500</xdr:colOff>
      <xdr:row>103</xdr:row>
      <xdr:rowOff>1905</xdr:rowOff>
    </xdr:to>
    <xdr:cxnSp macro="">
      <xdr:nvCxnSpPr>
        <xdr:cNvPr id="206" name="直線コネクタ 205"/>
        <xdr:cNvCxnSpPr/>
      </xdr:nvCxnSpPr>
      <xdr:spPr>
        <a:xfrm>
          <a:off x="3797300" y="176288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207" name="n_1aveValue【市民会館】&#10;有形固定資産減価償却率"/>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208"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209"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137813</xdr:rowOff>
    </xdr:from>
    <xdr:ext cx="405111" cy="259045"/>
    <xdr:sp macro="" textlink="">
      <xdr:nvSpPr>
        <xdr:cNvPr id="210" name="n_4aveValue【市民会館】&#10;有形固定資産減価償却率"/>
        <xdr:cNvSpPr txBox="1"/>
      </xdr:nvSpPr>
      <xdr:spPr>
        <a:xfrm>
          <a:off x="927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36847</xdr:rowOff>
    </xdr:from>
    <xdr:ext cx="405111" cy="259045"/>
    <xdr:sp macro="" textlink="">
      <xdr:nvSpPr>
        <xdr:cNvPr id="211" name="n_1mainValue【市民会館】&#10;有形固定資産減価償却率"/>
        <xdr:cNvSpPr txBox="1"/>
      </xdr:nvSpPr>
      <xdr:spPr>
        <a:xfrm>
          <a:off x="3582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9" name="正方形/長方形 2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0" name="テキスト ボックス 2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1" name="直線コネクタ 2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22" name="直線コネクタ 2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23" name="テキスト ボックス 22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24" name="直線コネクタ 2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25" name="テキスト ボックス 22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26" name="直線コネクタ 2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27" name="テキスト ボックス 22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28" name="直線コネクタ 2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29" name="テキスト ボックス 22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0" name="直線コネクタ 2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1" name="テキスト ボックス 2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233" name="直線コネクタ 232"/>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234"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235" name="直線コネクタ 234"/>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236"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237" name="直線コネクタ 236"/>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238" name="【市民会館】&#10;一人当たり面積平均値テキスト"/>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239" name="フローチャート: 判断 238"/>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240" name="フローチャート: 判断 239"/>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241" name="フローチャート: 判断 240"/>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242" name="フローチャート: 判断 241"/>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243" name="フローチャート: 判断 242"/>
        <xdr:cNvSpPr/>
      </xdr:nvSpPr>
      <xdr:spPr>
        <a:xfrm>
          <a:off x="692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44" name="テキスト ボックス 2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5" name="テキスト ボックス 2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6" name="テキスト ボックス 2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7" name="テキスト ボックス 2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8" name="テキスト ボックス 2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167132</xdr:rowOff>
    </xdr:from>
    <xdr:to>
      <xdr:col>55</xdr:col>
      <xdr:colOff>50800</xdr:colOff>
      <xdr:row>106</xdr:row>
      <xdr:rowOff>97282</xdr:rowOff>
    </xdr:to>
    <xdr:sp macro="" textlink="">
      <xdr:nvSpPr>
        <xdr:cNvPr id="249" name="楕円 248"/>
        <xdr:cNvSpPr/>
      </xdr:nvSpPr>
      <xdr:spPr>
        <a:xfrm>
          <a:off x="10426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145559</xdr:rowOff>
    </xdr:from>
    <xdr:ext cx="469744" cy="259045"/>
    <xdr:sp macro="" textlink="">
      <xdr:nvSpPr>
        <xdr:cNvPr id="250" name="【市民会館】&#10;一人当たり面積該当値テキスト"/>
        <xdr:cNvSpPr txBox="1"/>
      </xdr:nvSpPr>
      <xdr:spPr>
        <a:xfrm>
          <a:off x="10515600"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169418</xdr:rowOff>
    </xdr:from>
    <xdr:to>
      <xdr:col>50</xdr:col>
      <xdr:colOff>165100</xdr:colOff>
      <xdr:row>106</xdr:row>
      <xdr:rowOff>99568</xdr:rowOff>
    </xdr:to>
    <xdr:sp macro="" textlink="">
      <xdr:nvSpPr>
        <xdr:cNvPr id="251" name="楕円 250"/>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46482</xdr:rowOff>
    </xdr:from>
    <xdr:to>
      <xdr:col>55</xdr:col>
      <xdr:colOff>0</xdr:colOff>
      <xdr:row>106</xdr:row>
      <xdr:rowOff>48768</xdr:rowOff>
    </xdr:to>
    <xdr:cxnSp macro="">
      <xdr:nvCxnSpPr>
        <xdr:cNvPr id="252" name="直線コネクタ 251"/>
        <xdr:cNvCxnSpPr/>
      </xdr:nvCxnSpPr>
      <xdr:spPr>
        <a:xfrm flipV="1">
          <a:off x="9639300" y="182201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253" name="n_1aveValue【市民会館】&#10;一人当たり面積"/>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254" name="n_2aveValue【市民会館】&#10;一人当たり面積"/>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255"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56659</xdr:rowOff>
    </xdr:from>
    <xdr:ext cx="469744" cy="259045"/>
    <xdr:sp macro="" textlink="">
      <xdr:nvSpPr>
        <xdr:cNvPr id="256" name="n_4aveValue【市民会館】&#10;一人当たり面積"/>
        <xdr:cNvSpPr txBox="1"/>
      </xdr:nvSpPr>
      <xdr:spPr>
        <a:xfrm>
          <a:off x="6737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90695</xdr:rowOff>
    </xdr:from>
    <xdr:ext cx="469744" cy="259045"/>
    <xdr:sp macro="" textlink="">
      <xdr:nvSpPr>
        <xdr:cNvPr id="257" name="n_1mainValue【市民会館】&#10;一人当たり面積"/>
        <xdr:cNvSpPr txBox="1"/>
      </xdr:nvSpPr>
      <xdr:spPr>
        <a:xfrm>
          <a:off x="9391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3" name="正方形/長方形 2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4" name="正方形/長方形 2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5" name="正方形/長方形 2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6" name="正方形/長方形 2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7" name="正方形/長方形 2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8" name="正方形/長方形 2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9" name="正方形/長方形 2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0" name="正方形/長方形 2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1" name="正方形/長方形 2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2" name="正方形/長方形 2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3" name="正方形/長方形 2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4" name="正方形/長方形 2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5" name="正方形/長方形 2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6" name="正方形/長方形 2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7" name="正方形/長方形 2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8" name="正方形/長方形 2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9" name="正方形/長方形 2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0" name="正方形/長方形 2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1" name="正方形/長方形 2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2" name="正方形/長方形 2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3" name="正方形/長方形 2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4" name="正方形/長方形 2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5" name="正方形/長方形 2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6" name="正方形/長方形 2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7" name="正方形/長方形 2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8" name="テキスト ボックス 2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9" name="直線コネクタ 2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00" name="テキスト ボックス 2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01" name="直線コネクタ 3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02" name="テキスト ボックス 3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3" name="直線コネクタ 3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4" name="テキスト ボックス 3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5" name="直線コネクタ 3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6" name="テキスト ボックス 3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7" name="直線コネクタ 3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8" name="テキスト ボックス 3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9" name="直線コネクタ 3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0" name="テキスト ボックス 3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1" name="直線コネクタ 3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12" name="テキスト ボックス 3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3" name="直線コネクタ 3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315" name="直線コネクタ 314"/>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316"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317" name="直線コネクタ 316"/>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318"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19" name="直線コネクタ 31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320"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321" name="フローチャート: 判断 320"/>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322" name="フローチャート: 判断 321"/>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323" name="フローチャート: 判断 322"/>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324" name="フローチャート: 判断 323"/>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325" name="フローチャート: 判断 324"/>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26" name="テキスト ボックス 3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7" name="テキスト ボックス 3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8" name="テキスト ボックス 3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9" name="テキスト ボックス 3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0" name="テキスト ボックス 3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331" name="楕円 330"/>
        <xdr:cNvSpPr/>
      </xdr:nvSpPr>
      <xdr:spPr>
        <a:xfrm>
          <a:off x="16268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332" name="【消防施設】&#10;有形固定資産減価償却率該当値テキスト"/>
        <xdr:cNvSpPr txBox="1"/>
      </xdr:nvSpPr>
      <xdr:spPr>
        <a:xfrm>
          <a:off x="16357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333" name="楕円 332"/>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39732</xdr:rowOff>
    </xdr:to>
    <xdr:cxnSp macro="">
      <xdr:nvCxnSpPr>
        <xdr:cNvPr id="334" name="直線コネクタ 333"/>
        <xdr:cNvCxnSpPr/>
      </xdr:nvCxnSpPr>
      <xdr:spPr>
        <a:xfrm>
          <a:off x="15481300" y="14394180"/>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335"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336"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337"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152779</xdr:rowOff>
    </xdr:from>
    <xdr:ext cx="405111" cy="259045"/>
    <xdr:sp macro="" textlink="">
      <xdr:nvSpPr>
        <xdr:cNvPr id="338" name="n_4aveValue【消防施設】&#10;有形固定資産減価償却率"/>
        <xdr:cNvSpPr txBox="1"/>
      </xdr:nvSpPr>
      <xdr:spPr>
        <a:xfrm>
          <a:off x="12611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339" name="n_1mainValue【消防施設】&#10;有形固定資産減価償却率"/>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0" name="正方形/長方形 3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1" name="正方形/長方形 3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2" name="正方形/長方形 3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3" name="正方形/長方形 3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4" name="正方形/長方形 3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5" name="正方形/長方形 3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6" name="正方形/長方形 3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7" name="正方形/長方形 3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8" name="テキスト ボックス 3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9" name="直線コネクタ 3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0" name="直線コネクタ 3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1" name="テキスト ボックス 3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2" name="直線コネクタ 3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3" name="テキスト ボックス 3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4" name="直線コネクタ 3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5" name="テキスト ボックス 3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6" name="直線コネクタ 3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7" name="テキスト ボックス 3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8" name="直線コネクタ 3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59" name="テキスト ボックス 3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0" name="直線コネクタ 3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1" name="テキスト ボックス 3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363" name="直線コネクタ 362"/>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364"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365" name="直線コネクタ 364"/>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366"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367" name="直線コネクタ 36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368"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369" name="フローチャート: 判断 368"/>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370" name="フローチャート: 判断 369"/>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371" name="フローチャート: 判断 370"/>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372" name="フローチャート: 判断 371"/>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149225</xdr:rowOff>
    </xdr:from>
    <xdr:to>
      <xdr:col>98</xdr:col>
      <xdr:colOff>38100</xdr:colOff>
      <xdr:row>85</xdr:row>
      <xdr:rowOff>79375</xdr:rowOff>
    </xdr:to>
    <xdr:sp macro="" textlink="">
      <xdr:nvSpPr>
        <xdr:cNvPr id="373" name="フローチャート: 判断 372"/>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74" name="テキスト ボックス 3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5" name="テキスト ボックス 3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6" name="テキスト ボックス 3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7" name="テキスト ボックス 3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8" name="テキスト ボックス 3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379" name="楕円 378"/>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380" name="【消防施設】&#10;一人当たり面積該当値テキスト"/>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381" name="楕円 380"/>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382" name="直線コネクタ 381"/>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383"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384"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385"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95902</xdr:rowOff>
    </xdr:from>
    <xdr:ext cx="469744" cy="259045"/>
    <xdr:sp macro="" textlink="">
      <xdr:nvSpPr>
        <xdr:cNvPr id="386" name="n_4aveValue【消防施設】&#10;一人当たり面積"/>
        <xdr:cNvSpPr txBox="1"/>
      </xdr:nvSpPr>
      <xdr:spPr>
        <a:xfrm>
          <a:off x="18421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387" name="n_1mainValue【消防施設】&#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8" name="正方形/長方形 3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9" name="正方形/長方形 3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0" name="正方形/長方形 3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1" name="正方形/長方形 3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2" name="正方形/長方形 3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3" name="正方形/長方形 3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4" name="正方形/長方形 3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5" name="正方形/長方形 3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6" name="テキスト ボックス 3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7" name="直線コネクタ 3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98" name="テキスト ボックス 3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99" name="直線コネクタ 3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00" name="テキスト ボックス 39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1" name="直線コネクタ 4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2" name="テキスト ボックス 4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3" name="直線コネクタ 4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4" name="テキスト ボックス 4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5" name="直線コネクタ 4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6" name="テキスト ボックス 4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7" name="直線コネクタ 4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8" name="テキスト ボックス 4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9" name="直線コネクタ 4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10" name="テキスト ボックス 40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1" name="直線コネクタ 4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413" name="直線コネクタ 412"/>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414"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415" name="直線コネクタ 414"/>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416"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417" name="直線コネクタ 41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418"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419" name="フローチャート: 判断 41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420" name="フローチャート: 判断 419"/>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21" name="フローチャート: 判断 420"/>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422" name="フローチャート: 判断 421"/>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423" name="フローチャート: 判断 422"/>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24" name="テキスト ボックス 4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5" name="テキスト ボックス 4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6" name="テキスト ボックス 4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7" name="テキスト ボックス 4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8" name="テキスト ボックス 4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429" name="楕円 428"/>
        <xdr:cNvSpPr/>
      </xdr:nvSpPr>
      <xdr:spPr>
        <a:xfrm>
          <a:off x="162687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30315</xdr:rowOff>
    </xdr:from>
    <xdr:ext cx="405111" cy="259045"/>
    <xdr:sp macro="" textlink="">
      <xdr:nvSpPr>
        <xdr:cNvPr id="430" name="【庁舎】&#10;有形固定資産減価償却率該当値テキスト"/>
        <xdr:cNvSpPr txBox="1"/>
      </xdr:nvSpPr>
      <xdr:spPr>
        <a:xfrm>
          <a:off x="16357600" y="1768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431" name="楕円 430"/>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58238</xdr:rowOff>
    </xdr:to>
    <xdr:cxnSp macro="">
      <xdr:nvCxnSpPr>
        <xdr:cNvPr id="432" name="直線コネクタ 431"/>
        <xdr:cNvCxnSpPr/>
      </xdr:nvCxnSpPr>
      <xdr:spPr>
        <a:xfrm>
          <a:off x="15481300" y="178547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433"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34"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435"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436"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91276</xdr:rowOff>
    </xdr:from>
    <xdr:ext cx="405111" cy="259045"/>
    <xdr:sp macro="" textlink="">
      <xdr:nvSpPr>
        <xdr:cNvPr id="437" name="n_1mainValue【庁舎】&#10;有形固定資産減価償却率"/>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48" name="直線コネクタ 4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49" name="テキスト ボックス 4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0" name="直線コネクタ 4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1" name="テキスト ボックス 4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2" name="直線コネクタ 4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53" name="テキスト ボックス 4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4" name="直線コネクタ 4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5" name="テキスト ボックス 4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6" name="直線コネクタ 4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57" name="テキスト ボックス 4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58" name="直線コネクタ 4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59" name="テキスト ボックス 4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463" name="直線コネクタ 462"/>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464"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465" name="直線コネクタ 464"/>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466"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467" name="直線コネクタ 466"/>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468"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469" name="フローチャート: 判断 468"/>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470" name="フローチャート: 判断 469"/>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471" name="フローチャート: 判断 470"/>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472" name="フローチャート: 判断 471"/>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473" name="フローチャート: 判断 472"/>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74" name="テキスト ボックス 4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5" name="テキスト ボックス 4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6" name="テキスト ボックス 4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7" name="テキスト ボックス 4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8" name="テキスト ボックス 4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479" name="楕円 478"/>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480" name="【庁舎】&#10;一人当たり面積該当値テキスト"/>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481" name="楕円 480"/>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58238</xdr:rowOff>
    </xdr:to>
    <xdr:cxnSp macro="">
      <xdr:nvCxnSpPr>
        <xdr:cNvPr id="482" name="直線コネクタ 481"/>
        <xdr:cNvCxnSpPr/>
      </xdr:nvCxnSpPr>
      <xdr:spPr>
        <a:xfrm flipV="1">
          <a:off x="21323300" y="180572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483"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484"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485"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486"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487"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8" name="正方形/長方形 4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9" name="正方形/長方形 4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0" name="テキスト ボックス 4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対象となる類型の内、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施設である。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嵐山消防団の消防車庫は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施設あるが、内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施設が法定耐用年数である</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年を超過している。一番古い施設で築年数</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年であるが、こちらについては、令和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年度に新築する予定である。残りの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施設及び耐用年数に近づいてきている施設については、町の個別施設計画に基づき、適切な維持管理等の対応を行っていく必要がある。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17,890
17,296
29.92
6,792,278
6,556,275
214,809
4,223,257
6,780,373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は、市町村民税法人税割の減少などの要因により、前年度比で１．４％程度の減となっている。また基準財政需要額については、社会福祉費や下水道費の増加などの要因により、前年度比で１．０％程度の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66146</xdr:rowOff>
    </xdr:from>
    <xdr:to>
      <xdr:col>23</xdr:col>
      <xdr:colOff>133350</xdr:colOff>
      <xdr:row>41</xdr:row>
      <xdr:rowOff>66146</xdr:rowOff>
    </xdr:to>
    <xdr:cxnSp macro="">
      <xdr:nvCxnSpPr>
        <xdr:cNvPr id="72" name="直線コネクタ 71"/>
        <xdr:cNvCxnSpPr/>
      </xdr:nvCxnSpPr>
      <xdr:spPr>
        <a:xfrm>
          <a:off x="4114800" y="7095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66146</xdr:rowOff>
    </xdr:from>
    <xdr:to>
      <xdr:col>19</xdr:col>
      <xdr:colOff>133350</xdr:colOff>
      <xdr:row>41</xdr:row>
      <xdr:rowOff>76200</xdr:rowOff>
    </xdr:to>
    <xdr:cxnSp macro="">
      <xdr:nvCxnSpPr>
        <xdr:cNvPr id="75" name="直線コネクタ 74"/>
        <xdr:cNvCxnSpPr/>
      </xdr:nvCxnSpPr>
      <xdr:spPr>
        <a:xfrm flipV="1">
          <a:off x="3225800" y="70955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8" name="直線コネクタ 77"/>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1" name="直線コネクタ 80"/>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15346</xdr:rowOff>
    </xdr:from>
    <xdr:to>
      <xdr:col>23</xdr:col>
      <xdr:colOff>184150</xdr:colOff>
      <xdr:row>41</xdr:row>
      <xdr:rowOff>116946</xdr:rowOff>
    </xdr:to>
    <xdr:sp macro="" textlink="">
      <xdr:nvSpPr>
        <xdr:cNvPr id="91" name="楕円 90"/>
        <xdr:cNvSpPr/>
      </xdr:nvSpPr>
      <xdr:spPr>
        <a:xfrm>
          <a:off x="49022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31873</xdr:rowOff>
    </xdr:from>
    <xdr:ext cx="762000" cy="259045"/>
    <xdr:sp macro="" textlink="">
      <xdr:nvSpPr>
        <xdr:cNvPr id="92" name="財政力該当値テキスト"/>
        <xdr:cNvSpPr txBox="1"/>
      </xdr:nvSpPr>
      <xdr:spPr>
        <a:xfrm>
          <a:off x="5041900" y="688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15346</xdr:rowOff>
    </xdr:from>
    <xdr:to>
      <xdr:col>19</xdr:col>
      <xdr:colOff>184150</xdr:colOff>
      <xdr:row>41</xdr:row>
      <xdr:rowOff>116946</xdr:rowOff>
    </xdr:to>
    <xdr:sp macro="" textlink="">
      <xdr:nvSpPr>
        <xdr:cNvPr id="93" name="楕円 92"/>
        <xdr:cNvSpPr/>
      </xdr:nvSpPr>
      <xdr:spPr>
        <a:xfrm>
          <a:off x="4064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127123</xdr:rowOff>
    </xdr:from>
    <xdr:ext cx="736600" cy="259045"/>
    <xdr:sp macro="" textlink="">
      <xdr:nvSpPr>
        <xdr:cNvPr id="94" name="テキスト ボックス 93"/>
        <xdr:cNvSpPr txBox="1"/>
      </xdr:nvSpPr>
      <xdr:spPr>
        <a:xfrm>
          <a:off x="3733800" y="681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5" name="楕円 94"/>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6" name="テキスト ボックス 9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7" name="楕円 96"/>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8" name="テキスト ボックス 9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9" name="楕円 98"/>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100" name="テキスト ボックス 9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普通交付税の増加による経常一般財源の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一部事務組合常備消防・日常備消防負担金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％増（補助費等）や長期債元金償還金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など歳出が増加していることにより、経常収支比率が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％増加した。経常収支比率を抑制するために、さらなる徴収の強化、企業誘致など自主財源の確保に努めるとともに、公債費の増加を抑えるために実施事業の選定をより慎重に行う。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124641</xdr:rowOff>
    </xdr:from>
    <xdr:to>
      <xdr:col>23</xdr:col>
      <xdr:colOff>133350</xdr:colOff>
      <xdr:row>63</xdr:row>
      <xdr:rowOff>134983</xdr:rowOff>
    </xdr:to>
    <xdr:cxnSp macro="">
      <xdr:nvCxnSpPr>
        <xdr:cNvPr id="137" name="直線コネクタ 136"/>
        <xdr:cNvCxnSpPr/>
      </xdr:nvCxnSpPr>
      <xdr:spPr>
        <a:xfrm>
          <a:off x="4114800" y="1092599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28122</xdr:rowOff>
    </xdr:from>
    <xdr:to>
      <xdr:col>19</xdr:col>
      <xdr:colOff>133350</xdr:colOff>
      <xdr:row>63</xdr:row>
      <xdr:rowOff>124641</xdr:rowOff>
    </xdr:to>
    <xdr:cxnSp macro="">
      <xdr:nvCxnSpPr>
        <xdr:cNvPr id="140" name="直線コネクタ 139"/>
        <xdr:cNvCxnSpPr/>
      </xdr:nvCxnSpPr>
      <xdr:spPr>
        <a:xfrm>
          <a:off x="3225800" y="1082947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28122</xdr:rowOff>
    </xdr:from>
    <xdr:to>
      <xdr:col>15</xdr:col>
      <xdr:colOff>82550</xdr:colOff>
      <xdr:row>63</xdr:row>
      <xdr:rowOff>35016</xdr:rowOff>
    </xdr:to>
    <xdr:cxnSp macro="">
      <xdr:nvCxnSpPr>
        <xdr:cNvPr id="143" name="直線コネクタ 142"/>
        <xdr:cNvCxnSpPr/>
      </xdr:nvCxnSpPr>
      <xdr:spPr>
        <a:xfrm flipV="1">
          <a:off x="2336800" y="108294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85816</xdr:rowOff>
    </xdr:from>
    <xdr:to>
      <xdr:col>11</xdr:col>
      <xdr:colOff>31750</xdr:colOff>
      <xdr:row>63</xdr:row>
      <xdr:rowOff>35016</xdr:rowOff>
    </xdr:to>
    <xdr:cxnSp macro="">
      <xdr:nvCxnSpPr>
        <xdr:cNvPr id="146" name="直線コネクタ 145"/>
        <xdr:cNvCxnSpPr/>
      </xdr:nvCxnSpPr>
      <xdr:spPr>
        <a:xfrm>
          <a:off x="1447800" y="107157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49" name="フローチャート: 判断 148"/>
        <xdr:cNvSpPr/>
      </xdr:nvSpPr>
      <xdr:spPr>
        <a:xfrm>
          <a:off x="1397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15439</xdr:rowOff>
    </xdr:from>
    <xdr:ext cx="762000" cy="259045"/>
    <xdr:sp macro="" textlink="">
      <xdr:nvSpPr>
        <xdr:cNvPr id="150" name="テキスト ボックス 149"/>
        <xdr:cNvSpPr txBox="1"/>
      </xdr:nvSpPr>
      <xdr:spPr>
        <a:xfrm>
          <a:off x="1066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84183</xdr:rowOff>
    </xdr:from>
    <xdr:to>
      <xdr:col>23</xdr:col>
      <xdr:colOff>184150</xdr:colOff>
      <xdr:row>64</xdr:row>
      <xdr:rowOff>14333</xdr:rowOff>
    </xdr:to>
    <xdr:sp macro="" textlink="">
      <xdr:nvSpPr>
        <xdr:cNvPr id="156" name="楕円 155"/>
        <xdr:cNvSpPr/>
      </xdr:nvSpPr>
      <xdr:spPr>
        <a:xfrm>
          <a:off x="49022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100710</xdr:rowOff>
    </xdr:from>
    <xdr:ext cx="762000" cy="259045"/>
    <xdr:sp macro="" textlink="">
      <xdr:nvSpPr>
        <xdr:cNvPr id="157" name="財政構造の弾力性該当値テキスト"/>
        <xdr:cNvSpPr txBox="1"/>
      </xdr:nvSpPr>
      <xdr:spPr>
        <a:xfrm>
          <a:off x="50419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73841</xdr:rowOff>
    </xdr:from>
    <xdr:to>
      <xdr:col>19</xdr:col>
      <xdr:colOff>184150</xdr:colOff>
      <xdr:row>64</xdr:row>
      <xdr:rowOff>3991</xdr:rowOff>
    </xdr:to>
    <xdr:sp macro="" textlink="">
      <xdr:nvSpPr>
        <xdr:cNvPr id="158" name="楕円 157"/>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14168</xdr:rowOff>
    </xdr:from>
    <xdr:ext cx="736600" cy="259045"/>
    <xdr:sp macro="" textlink="">
      <xdr:nvSpPr>
        <xdr:cNvPr id="159" name="テキスト ボックス 158"/>
        <xdr:cNvSpPr txBox="1"/>
      </xdr:nvSpPr>
      <xdr:spPr>
        <a:xfrm>
          <a:off x="3733800" y="10644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148772</xdr:rowOff>
    </xdr:from>
    <xdr:to>
      <xdr:col>15</xdr:col>
      <xdr:colOff>133350</xdr:colOff>
      <xdr:row>63</xdr:row>
      <xdr:rowOff>78922</xdr:rowOff>
    </xdr:to>
    <xdr:sp macro="" textlink="">
      <xdr:nvSpPr>
        <xdr:cNvPr id="160" name="楕円 159"/>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89099</xdr:rowOff>
    </xdr:from>
    <xdr:ext cx="762000" cy="259045"/>
    <xdr:sp macro="" textlink="">
      <xdr:nvSpPr>
        <xdr:cNvPr id="161" name="テキスト ボックス 160"/>
        <xdr:cNvSpPr txBox="1"/>
      </xdr:nvSpPr>
      <xdr:spPr>
        <a:xfrm>
          <a:off x="2844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155666</xdr:rowOff>
    </xdr:from>
    <xdr:to>
      <xdr:col>11</xdr:col>
      <xdr:colOff>82550</xdr:colOff>
      <xdr:row>63</xdr:row>
      <xdr:rowOff>85816</xdr:rowOff>
    </xdr:to>
    <xdr:sp macro="" textlink="">
      <xdr:nvSpPr>
        <xdr:cNvPr id="162" name="楕円 161"/>
        <xdr:cNvSpPr/>
      </xdr:nvSpPr>
      <xdr:spPr>
        <a:xfrm>
          <a:off x="2286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95993</xdr:rowOff>
    </xdr:from>
    <xdr:ext cx="762000" cy="259045"/>
    <xdr:sp macro="" textlink="">
      <xdr:nvSpPr>
        <xdr:cNvPr id="163" name="テキスト ボックス 162"/>
        <xdr:cNvSpPr txBox="1"/>
      </xdr:nvSpPr>
      <xdr:spPr>
        <a:xfrm>
          <a:off x="1955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35016</xdr:rowOff>
    </xdr:from>
    <xdr:to>
      <xdr:col>7</xdr:col>
      <xdr:colOff>31750</xdr:colOff>
      <xdr:row>62</xdr:row>
      <xdr:rowOff>136616</xdr:rowOff>
    </xdr:to>
    <xdr:sp macro="" textlink="">
      <xdr:nvSpPr>
        <xdr:cNvPr id="164" name="楕円 163"/>
        <xdr:cNvSpPr/>
      </xdr:nvSpPr>
      <xdr:spPr>
        <a:xfrm>
          <a:off x="1397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146793</xdr:rowOff>
    </xdr:from>
    <xdr:ext cx="762000" cy="259045"/>
    <xdr:sp macro="" textlink="">
      <xdr:nvSpPr>
        <xdr:cNvPr id="165" name="テキスト ボックス 164"/>
        <xdr:cNvSpPr txBox="1"/>
      </xdr:nvSpPr>
      <xdr:spPr>
        <a:xfrm>
          <a:off x="1066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人件費は、退職手当組合負担金の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した。また物件費は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農業用施設整備事業や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学童保育事業（指定管理委託料）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％増加した。引き続き、業務の効率化を目指し、コストの軽減を図っていく。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149471</xdr:rowOff>
    </xdr:from>
    <xdr:to>
      <xdr:col>23</xdr:col>
      <xdr:colOff>133350</xdr:colOff>
      <xdr:row>81</xdr:row>
      <xdr:rowOff>34413</xdr:rowOff>
    </xdr:to>
    <xdr:cxnSp macro="">
      <xdr:nvCxnSpPr>
        <xdr:cNvPr id="200" name="直線コネクタ 199"/>
        <xdr:cNvCxnSpPr/>
      </xdr:nvCxnSpPr>
      <xdr:spPr>
        <a:xfrm>
          <a:off x="4114800" y="13865471"/>
          <a:ext cx="838200" cy="5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143890</xdr:rowOff>
    </xdr:from>
    <xdr:to>
      <xdr:col>19</xdr:col>
      <xdr:colOff>133350</xdr:colOff>
      <xdr:row>80</xdr:row>
      <xdr:rowOff>149471</xdr:rowOff>
    </xdr:to>
    <xdr:cxnSp macro="">
      <xdr:nvCxnSpPr>
        <xdr:cNvPr id="203" name="直線コネクタ 202"/>
        <xdr:cNvCxnSpPr/>
      </xdr:nvCxnSpPr>
      <xdr:spPr>
        <a:xfrm>
          <a:off x="3225800" y="13859890"/>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110333</xdr:rowOff>
    </xdr:from>
    <xdr:to>
      <xdr:col>15</xdr:col>
      <xdr:colOff>82550</xdr:colOff>
      <xdr:row>80</xdr:row>
      <xdr:rowOff>143890</xdr:rowOff>
    </xdr:to>
    <xdr:cxnSp macro="">
      <xdr:nvCxnSpPr>
        <xdr:cNvPr id="206" name="直線コネクタ 205"/>
        <xdr:cNvCxnSpPr/>
      </xdr:nvCxnSpPr>
      <xdr:spPr>
        <a:xfrm>
          <a:off x="2336800" y="13826333"/>
          <a:ext cx="8890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110333</xdr:rowOff>
    </xdr:from>
    <xdr:to>
      <xdr:col>11</xdr:col>
      <xdr:colOff>31750</xdr:colOff>
      <xdr:row>80</xdr:row>
      <xdr:rowOff>133948</xdr:rowOff>
    </xdr:to>
    <xdr:cxnSp macro="">
      <xdr:nvCxnSpPr>
        <xdr:cNvPr id="209" name="直線コネクタ 208"/>
        <xdr:cNvCxnSpPr/>
      </xdr:nvCxnSpPr>
      <xdr:spPr>
        <a:xfrm flipV="1">
          <a:off x="1447800" y="13826333"/>
          <a:ext cx="8890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12" name="フローチャート: 判断 211"/>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13" name="テキスト ボックス 212"/>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155063</xdr:rowOff>
    </xdr:from>
    <xdr:to>
      <xdr:col>23</xdr:col>
      <xdr:colOff>184150</xdr:colOff>
      <xdr:row>81</xdr:row>
      <xdr:rowOff>85213</xdr:rowOff>
    </xdr:to>
    <xdr:sp macro="" textlink="">
      <xdr:nvSpPr>
        <xdr:cNvPr id="219" name="楕円 218"/>
        <xdr:cNvSpPr/>
      </xdr:nvSpPr>
      <xdr:spPr>
        <a:xfrm>
          <a:off x="4902200" y="138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76340</xdr:rowOff>
    </xdr:from>
    <xdr:ext cx="762000" cy="259045"/>
    <xdr:sp macro="" textlink="">
      <xdr:nvSpPr>
        <xdr:cNvPr id="220" name="人件費・物件費等の状況該当値テキスト"/>
        <xdr:cNvSpPr txBox="1"/>
      </xdr:nvSpPr>
      <xdr:spPr>
        <a:xfrm>
          <a:off x="5041900" y="137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98671</xdr:rowOff>
    </xdr:from>
    <xdr:to>
      <xdr:col>19</xdr:col>
      <xdr:colOff>184150</xdr:colOff>
      <xdr:row>81</xdr:row>
      <xdr:rowOff>28821</xdr:rowOff>
    </xdr:to>
    <xdr:sp macro="" textlink="">
      <xdr:nvSpPr>
        <xdr:cNvPr id="221" name="楕円 220"/>
        <xdr:cNvSpPr/>
      </xdr:nvSpPr>
      <xdr:spPr>
        <a:xfrm>
          <a:off x="4064000" y="1381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38998</xdr:rowOff>
    </xdr:from>
    <xdr:ext cx="736600" cy="259045"/>
    <xdr:sp macro="" textlink="">
      <xdr:nvSpPr>
        <xdr:cNvPr id="222" name="テキスト ボックス 221"/>
        <xdr:cNvSpPr txBox="1"/>
      </xdr:nvSpPr>
      <xdr:spPr>
        <a:xfrm>
          <a:off x="3733800" y="1358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93090</xdr:rowOff>
    </xdr:from>
    <xdr:to>
      <xdr:col>15</xdr:col>
      <xdr:colOff>133350</xdr:colOff>
      <xdr:row>81</xdr:row>
      <xdr:rowOff>23240</xdr:rowOff>
    </xdr:to>
    <xdr:sp macro="" textlink="">
      <xdr:nvSpPr>
        <xdr:cNvPr id="223" name="楕円 222"/>
        <xdr:cNvSpPr/>
      </xdr:nvSpPr>
      <xdr:spPr>
        <a:xfrm>
          <a:off x="3175000" y="138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33417</xdr:rowOff>
    </xdr:from>
    <xdr:ext cx="762000" cy="259045"/>
    <xdr:sp macro="" textlink="">
      <xdr:nvSpPr>
        <xdr:cNvPr id="224" name="テキスト ボックス 223"/>
        <xdr:cNvSpPr txBox="1"/>
      </xdr:nvSpPr>
      <xdr:spPr>
        <a:xfrm>
          <a:off x="2844800" y="1357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59533</xdr:rowOff>
    </xdr:from>
    <xdr:to>
      <xdr:col>11</xdr:col>
      <xdr:colOff>82550</xdr:colOff>
      <xdr:row>80</xdr:row>
      <xdr:rowOff>161133</xdr:rowOff>
    </xdr:to>
    <xdr:sp macro="" textlink="">
      <xdr:nvSpPr>
        <xdr:cNvPr id="225" name="楕円 224"/>
        <xdr:cNvSpPr/>
      </xdr:nvSpPr>
      <xdr:spPr>
        <a:xfrm>
          <a:off x="2286000" y="137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171310</xdr:rowOff>
    </xdr:from>
    <xdr:ext cx="762000" cy="259045"/>
    <xdr:sp macro="" textlink="">
      <xdr:nvSpPr>
        <xdr:cNvPr id="226" name="テキスト ボックス 225"/>
        <xdr:cNvSpPr txBox="1"/>
      </xdr:nvSpPr>
      <xdr:spPr>
        <a:xfrm>
          <a:off x="1955800" y="1354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83148</xdr:rowOff>
    </xdr:from>
    <xdr:to>
      <xdr:col>7</xdr:col>
      <xdr:colOff>31750</xdr:colOff>
      <xdr:row>81</xdr:row>
      <xdr:rowOff>13298</xdr:rowOff>
    </xdr:to>
    <xdr:sp macro="" textlink="">
      <xdr:nvSpPr>
        <xdr:cNvPr id="227" name="楕円 226"/>
        <xdr:cNvSpPr/>
      </xdr:nvSpPr>
      <xdr:spPr>
        <a:xfrm>
          <a:off x="1397000" y="137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23475</xdr:rowOff>
    </xdr:from>
    <xdr:ext cx="762000" cy="259045"/>
    <xdr:sp macro="" textlink="">
      <xdr:nvSpPr>
        <xdr:cNvPr id="228" name="テキスト ボックス 227"/>
        <xdr:cNvSpPr txBox="1"/>
      </xdr:nvSpPr>
      <xdr:spPr>
        <a:xfrm>
          <a:off x="1066800" y="1356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給与体系を見直した効果により、年々類似団体平均に近づいており、差が縮小している。今後も国の給与水準などを注視し、近隣市町村と比較して大きな差が出ないように、給与の適正化に努める。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91546</xdr:rowOff>
    </xdr:to>
    <xdr:cxnSp macro="">
      <xdr:nvCxnSpPr>
        <xdr:cNvPr id="266" name="直線コネクタ 265"/>
        <xdr:cNvCxnSpPr/>
      </xdr:nvCxnSpPr>
      <xdr:spPr>
        <a:xfrm flipV="1">
          <a:off x="16179800" y="14745759"/>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91546</xdr:rowOff>
    </xdr:from>
    <xdr:to>
      <xdr:col>77</xdr:col>
      <xdr:colOff>44450</xdr:colOff>
      <xdr:row>86</xdr:row>
      <xdr:rowOff>101600</xdr:rowOff>
    </xdr:to>
    <xdr:cxnSp macro="">
      <xdr:nvCxnSpPr>
        <xdr:cNvPr id="269" name="直線コネクタ 268"/>
        <xdr:cNvCxnSpPr/>
      </xdr:nvCxnSpPr>
      <xdr:spPr>
        <a:xfrm flipV="1">
          <a:off x="15290800" y="148362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101600</xdr:rowOff>
    </xdr:to>
    <xdr:cxnSp macro="">
      <xdr:nvCxnSpPr>
        <xdr:cNvPr id="272" name="直線コネクタ 271"/>
        <xdr:cNvCxnSpPr/>
      </xdr:nvCxnSpPr>
      <xdr:spPr>
        <a:xfrm>
          <a:off x="14401800" y="147457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41275</xdr:rowOff>
    </xdr:to>
    <xdr:cxnSp macro="">
      <xdr:nvCxnSpPr>
        <xdr:cNvPr id="275" name="直線コネクタ 274"/>
        <xdr:cNvCxnSpPr/>
      </xdr:nvCxnSpPr>
      <xdr:spPr>
        <a:xfrm flipV="1">
          <a:off x="13512800" y="147457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フローチャート: 判断 277"/>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9" name="テキスト ボックス 278"/>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85" name="楕円 284"/>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86" name="給与水準   （国との比較）該当値テキスト"/>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40746</xdr:rowOff>
    </xdr:from>
    <xdr:to>
      <xdr:col>77</xdr:col>
      <xdr:colOff>95250</xdr:colOff>
      <xdr:row>86</xdr:row>
      <xdr:rowOff>142346</xdr:rowOff>
    </xdr:to>
    <xdr:sp macro="" textlink="">
      <xdr:nvSpPr>
        <xdr:cNvPr id="287" name="楕円 286"/>
        <xdr:cNvSpPr/>
      </xdr:nvSpPr>
      <xdr:spPr>
        <a:xfrm>
          <a:off x="16129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127123</xdr:rowOff>
    </xdr:from>
    <xdr:ext cx="736600" cy="259045"/>
    <xdr:sp macro="" textlink="">
      <xdr:nvSpPr>
        <xdr:cNvPr id="288" name="テキスト ボックス 287"/>
        <xdr:cNvSpPr txBox="1"/>
      </xdr:nvSpPr>
      <xdr:spPr>
        <a:xfrm>
          <a:off x="15798800" y="1487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9" name="楕円 288"/>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90" name="テキスト ボックス 289"/>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91" name="楕円 290"/>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92" name="テキスト ボックス 291"/>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93" name="楕円 292"/>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94" name="テキスト ボックス 29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職員数の適正化を図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ってはいるが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、町の人口が年々減少しているため、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ポイント減少している。類似団体平均及び全国平均と比較すると下回っているが、職員採用計画に基づき、引き続き職員数の適正化を図りたい。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78256</xdr:rowOff>
    </xdr:to>
    <xdr:cxnSp macro="">
      <xdr:nvCxnSpPr>
        <xdr:cNvPr id="331" name="直線コネクタ 330"/>
        <xdr:cNvCxnSpPr/>
      </xdr:nvCxnSpPr>
      <xdr:spPr>
        <a:xfrm>
          <a:off x="16179800" y="1036066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75958</xdr:rowOff>
    </xdr:to>
    <xdr:cxnSp macro="">
      <xdr:nvCxnSpPr>
        <xdr:cNvPr id="334" name="直線コネクタ 333"/>
        <xdr:cNvCxnSpPr/>
      </xdr:nvCxnSpPr>
      <xdr:spPr>
        <a:xfrm flipV="1">
          <a:off x="15290800" y="103606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78256</xdr:rowOff>
    </xdr:to>
    <xdr:cxnSp macro="">
      <xdr:nvCxnSpPr>
        <xdr:cNvPr id="337" name="直線コネクタ 336"/>
        <xdr:cNvCxnSpPr/>
      </xdr:nvCxnSpPr>
      <xdr:spPr>
        <a:xfrm flipV="1">
          <a:off x="14401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67914</xdr:rowOff>
    </xdr:from>
    <xdr:to>
      <xdr:col>68</xdr:col>
      <xdr:colOff>152400</xdr:colOff>
      <xdr:row>60</xdr:row>
      <xdr:rowOff>78256</xdr:rowOff>
    </xdr:to>
    <xdr:cxnSp macro="">
      <xdr:nvCxnSpPr>
        <xdr:cNvPr id="340" name="直線コネクタ 339"/>
        <xdr:cNvCxnSpPr/>
      </xdr:nvCxnSpPr>
      <xdr:spPr>
        <a:xfrm>
          <a:off x="13512800" y="1035491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3" name="フローチャート: 判断 342"/>
        <xdr:cNvSpPr/>
      </xdr:nvSpPr>
      <xdr:spPr>
        <a:xfrm>
          <a:off x="13462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20276</xdr:rowOff>
    </xdr:from>
    <xdr:ext cx="762000" cy="259045"/>
    <xdr:sp macro="" textlink="">
      <xdr:nvSpPr>
        <xdr:cNvPr id="344" name="テキスト ボックス 343"/>
        <xdr:cNvSpPr txBox="1"/>
      </xdr:nvSpPr>
      <xdr:spPr>
        <a:xfrm>
          <a:off x="13131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27456</xdr:rowOff>
    </xdr:from>
    <xdr:to>
      <xdr:col>81</xdr:col>
      <xdr:colOff>95250</xdr:colOff>
      <xdr:row>60</xdr:row>
      <xdr:rowOff>129056</xdr:rowOff>
    </xdr:to>
    <xdr:sp macro="" textlink="">
      <xdr:nvSpPr>
        <xdr:cNvPr id="350" name="楕円 349"/>
        <xdr:cNvSpPr/>
      </xdr:nvSpPr>
      <xdr:spPr>
        <a:xfrm>
          <a:off x="169672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43983</xdr:rowOff>
    </xdr:from>
    <xdr:ext cx="762000" cy="259045"/>
    <xdr:sp macro="" textlink="">
      <xdr:nvSpPr>
        <xdr:cNvPr id="351" name="定員管理の状況該当値テキスト"/>
        <xdr:cNvSpPr txBox="1"/>
      </xdr:nvSpPr>
      <xdr:spPr>
        <a:xfrm>
          <a:off x="17106900" y="101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52" name="楕円 351"/>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53" name="テキスト ボックス 352"/>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25158</xdr:rowOff>
    </xdr:from>
    <xdr:to>
      <xdr:col>73</xdr:col>
      <xdr:colOff>44450</xdr:colOff>
      <xdr:row>60</xdr:row>
      <xdr:rowOff>126758</xdr:rowOff>
    </xdr:to>
    <xdr:sp macro="" textlink="">
      <xdr:nvSpPr>
        <xdr:cNvPr id="354" name="楕円 353"/>
        <xdr:cNvSpPr/>
      </xdr:nvSpPr>
      <xdr:spPr>
        <a:xfrm>
          <a:off x="15240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136935</xdr:rowOff>
    </xdr:from>
    <xdr:ext cx="762000" cy="259045"/>
    <xdr:sp macro="" textlink="">
      <xdr:nvSpPr>
        <xdr:cNvPr id="355" name="テキスト ボックス 354"/>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27456</xdr:rowOff>
    </xdr:from>
    <xdr:to>
      <xdr:col>68</xdr:col>
      <xdr:colOff>203200</xdr:colOff>
      <xdr:row>60</xdr:row>
      <xdr:rowOff>129056</xdr:rowOff>
    </xdr:to>
    <xdr:sp macro="" textlink="">
      <xdr:nvSpPr>
        <xdr:cNvPr id="356" name="楕円 355"/>
        <xdr:cNvSpPr/>
      </xdr:nvSpPr>
      <xdr:spPr>
        <a:xfrm>
          <a:off x="14351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139233</xdr:rowOff>
    </xdr:from>
    <xdr:ext cx="762000" cy="259045"/>
    <xdr:sp macro="" textlink="">
      <xdr:nvSpPr>
        <xdr:cNvPr id="357" name="テキスト ボックス 356"/>
        <xdr:cNvSpPr txBox="1"/>
      </xdr:nvSpPr>
      <xdr:spPr>
        <a:xfrm>
          <a:off x="14020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17114</xdr:rowOff>
    </xdr:from>
    <xdr:to>
      <xdr:col>64</xdr:col>
      <xdr:colOff>152400</xdr:colOff>
      <xdr:row>60</xdr:row>
      <xdr:rowOff>118714</xdr:rowOff>
    </xdr:to>
    <xdr:sp macro="" textlink="">
      <xdr:nvSpPr>
        <xdr:cNvPr id="358" name="楕円 357"/>
        <xdr:cNvSpPr/>
      </xdr:nvSpPr>
      <xdr:spPr>
        <a:xfrm>
          <a:off x="13462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128891</xdr:rowOff>
    </xdr:from>
    <xdr:ext cx="762000" cy="259045"/>
    <xdr:sp macro="" textlink="">
      <xdr:nvSpPr>
        <xdr:cNvPr id="359" name="テキスト ボックス 358"/>
        <xdr:cNvSpPr txBox="1"/>
      </xdr:nvSpPr>
      <xdr:spPr>
        <a:xfrm>
          <a:off x="13131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平沢土地区画整理事業の進捗により、組合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への貸付金が完済となり、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類似団体平均が年々減少していくなか、本町は近年増加傾向にあるため、平成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年度に平均と一致し、平成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年度に逆転した。実施事業の選択と集中を行い、公債費等の抑制を図りたい。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153416</xdr:rowOff>
    </xdr:to>
    <xdr:cxnSp macro="">
      <xdr:nvCxnSpPr>
        <xdr:cNvPr id="390" name="直線コネクタ 389"/>
        <xdr:cNvCxnSpPr/>
      </xdr:nvCxnSpPr>
      <xdr:spPr>
        <a:xfrm>
          <a:off x="16179800" y="71780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148590</xdr:rowOff>
    </xdr:to>
    <xdr:cxnSp macro="">
      <xdr:nvCxnSpPr>
        <xdr:cNvPr id="393" name="直線コネクタ 392"/>
        <xdr:cNvCxnSpPr/>
      </xdr:nvCxnSpPr>
      <xdr:spPr>
        <a:xfrm>
          <a:off x="15290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119634</xdr:rowOff>
    </xdr:to>
    <xdr:cxnSp macro="">
      <xdr:nvCxnSpPr>
        <xdr:cNvPr id="396" name="直線コネクタ 395"/>
        <xdr:cNvCxnSpPr/>
      </xdr:nvCxnSpPr>
      <xdr:spPr>
        <a:xfrm>
          <a:off x="14401800" y="713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109982</xdr:rowOff>
    </xdr:to>
    <xdr:cxnSp macro="">
      <xdr:nvCxnSpPr>
        <xdr:cNvPr id="399" name="直線コネクタ 398"/>
        <xdr:cNvCxnSpPr/>
      </xdr:nvCxnSpPr>
      <xdr:spPr>
        <a:xfrm>
          <a:off x="13512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3" name="テキスト ボックス 40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409" name="楕円 408"/>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410"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11" name="楕円 410"/>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12" name="テキスト ボックス 41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13" name="楕円 412"/>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14" name="テキスト ボックス 413"/>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15" name="楕円 414"/>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16" name="テキスト ボックス 415"/>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17" name="楕円 416"/>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18" name="テキスト ボックス 417"/>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令和元年度事業債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747,142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件）により、地方債現在高が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113,364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年度に設定した防災行政無線設備デジタル化部分更新事業の設定期間終了により、平成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年度に比べ支出予定額が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395,984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本町の傾向と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類似団体平均値が年々減少しているのに対して、高止まりしていることが分かる。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財政調整基金及び減債基金の積立による充当可能基金の増額、実施事業の選定などによる地方債発行額の抑制などを図りたい。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66472</xdr:rowOff>
    </xdr:from>
    <xdr:to>
      <xdr:col>81</xdr:col>
      <xdr:colOff>44450</xdr:colOff>
      <xdr:row>16</xdr:row>
      <xdr:rowOff>123901</xdr:rowOff>
    </xdr:to>
    <xdr:cxnSp macro="">
      <xdr:nvCxnSpPr>
        <xdr:cNvPr id="450" name="直線コネクタ 449"/>
        <xdr:cNvCxnSpPr/>
      </xdr:nvCxnSpPr>
      <xdr:spPr>
        <a:xfrm flipV="1">
          <a:off x="16179800" y="2809672"/>
          <a:ext cx="8382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116662</xdr:rowOff>
    </xdr:from>
    <xdr:to>
      <xdr:col>77</xdr:col>
      <xdr:colOff>44450</xdr:colOff>
      <xdr:row>16</xdr:row>
      <xdr:rowOff>123901</xdr:rowOff>
    </xdr:to>
    <xdr:cxnSp macro="">
      <xdr:nvCxnSpPr>
        <xdr:cNvPr id="453" name="直線コネクタ 452"/>
        <xdr:cNvCxnSpPr/>
      </xdr:nvCxnSpPr>
      <xdr:spPr>
        <a:xfrm>
          <a:off x="15290800" y="28598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100254</xdr:rowOff>
    </xdr:from>
    <xdr:to>
      <xdr:col>72</xdr:col>
      <xdr:colOff>203200</xdr:colOff>
      <xdr:row>16</xdr:row>
      <xdr:rowOff>116662</xdr:rowOff>
    </xdr:to>
    <xdr:cxnSp macro="">
      <xdr:nvCxnSpPr>
        <xdr:cNvPr id="456" name="直線コネクタ 455"/>
        <xdr:cNvCxnSpPr/>
      </xdr:nvCxnSpPr>
      <xdr:spPr>
        <a:xfrm>
          <a:off x="14401800" y="2843454"/>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96393</xdr:rowOff>
    </xdr:from>
    <xdr:to>
      <xdr:col>68</xdr:col>
      <xdr:colOff>152400</xdr:colOff>
      <xdr:row>16</xdr:row>
      <xdr:rowOff>100254</xdr:rowOff>
    </xdr:to>
    <xdr:cxnSp macro="">
      <xdr:nvCxnSpPr>
        <xdr:cNvPr id="459" name="直線コネクタ 458"/>
        <xdr:cNvCxnSpPr/>
      </xdr:nvCxnSpPr>
      <xdr:spPr>
        <a:xfrm>
          <a:off x="13512800" y="283959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45237</xdr:rowOff>
    </xdr:from>
    <xdr:to>
      <xdr:col>64</xdr:col>
      <xdr:colOff>152400</xdr:colOff>
      <xdr:row>15</xdr:row>
      <xdr:rowOff>146837</xdr:rowOff>
    </xdr:to>
    <xdr:sp macro="" textlink="">
      <xdr:nvSpPr>
        <xdr:cNvPr id="462" name="フローチャート: 判断 461"/>
        <xdr:cNvSpPr/>
      </xdr:nvSpPr>
      <xdr:spPr>
        <a:xfrm>
          <a:off x="13462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157014</xdr:rowOff>
    </xdr:from>
    <xdr:ext cx="762000" cy="259045"/>
    <xdr:sp macro="" textlink="">
      <xdr:nvSpPr>
        <xdr:cNvPr id="463" name="テキスト ボックス 462"/>
        <xdr:cNvSpPr txBox="1"/>
      </xdr:nvSpPr>
      <xdr:spPr>
        <a:xfrm>
          <a:off x="13131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15672</xdr:rowOff>
    </xdr:from>
    <xdr:to>
      <xdr:col>81</xdr:col>
      <xdr:colOff>95250</xdr:colOff>
      <xdr:row>16</xdr:row>
      <xdr:rowOff>117272</xdr:rowOff>
    </xdr:to>
    <xdr:sp macro="" textlink="">
      <xdr:nvSpPr>
        <xdr:cNvPr id="469" name="楕円 468"/>
        <xdr:cNvSpPr/>
      </xdr:nvSpPr>
      <xdr:spPr>
        <a:xfrm>
          <a:off x="16967200" y="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159199</xdr:rowOff>
    </xdr:from>
    <xdr:ext cx="762000" cy="259045"/>
    <xdr:sp macro="" textlink="">
      <xdr:nvSpPr>
        <xdr:cNvPr id="470" name="将来負担の状況該当値テキスト"/>
        <xdr:cNvSpPr txBox="1"/>
      </xdr:nvSpPr>
      <xdr:spPr>
        <a:xfrm>
          <a:off x="17106900" y="273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73101</xdr:rowOff>
    </xdr:from>
    <xdr:to>
      <xdr:col>77</xdr:col>
      <xdr:colOff>95250</xdr:colOff>
      <xdr:row>17</xdr:row>
      <xdr:rowOff>3251</xdr:rowOff>
    </xdr:to>
    <xdr:sp macro="" textlink="">
      <xdr:nvSpPr>
        <xdr:cNvPr id="471" name="楕円 470"/>
        <xdr:cNvSpPr/>
      </xdr:nvSpPr>
      <xdr:spPr>
        <a:xfrm>
          <a:off x="16129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159478</xdr:rowOff>
    </xdr:from>
    <xdr:ext cx="736600" cy="259045"/>
    <xdr:sp macro="" textlink="">
      <xdr:nvSpPr>
        <xdr:cNvPr id="472" name="テキスト ボックス 471"/>
        <xdr:cNvSpPr txBox="1"/>
      </xdr:nvSpPr>
      <xdr:spPr>
        <a:xfrm>
          <a:off x="15798800" y="2902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65862</xdr:rowOff>
    </xdr:from>
    <xdr:to>
      <xdr:col>73</xdr:col>
      <xdr:colOff>44450</xdr:colOff>
      <xdr:row>16</xdr:row>
      <xdr:rowOff>167462</xdr:rowOff>
    </xdr:to>
    <xdr:sp macro="" textlink="">
      <xdr:nvSpPr>
        <xdr:cNvPr id="473" name="楕円 472"/>
        <xdr:cNvSpPr/>
      </xdr:nvSpPr>
      <xdr:spPr>
        <a:xfrm>
          <a:off x="152400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152239</xdr:rowOff>
    </xdr:from>
    <xdr:ext cx="762000" cy="259045"/>
    <xdr:sp macro="" textlink="">
      <xdr:nvSpPr>
        <xdr:cNvPr id="474" name="テキスト ボックス 473"/>
        <xdr:cNvSpPr txBox="1"/>
      </xdr:nvSpPr>
      <xdr:spPr>
        <a:xfrm>
          <a:off x="14909800" y="289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49454</xdr:rowOff>
    </xdr:from>
    <xdr:to>
      <xdr:col>68</xdr:col>
      <xdr:colOff>203200</xdr:colOff>
      <xdr:row>16</xdr:row>
      <xdr:rowOff>151054</xdr:rowOff>
    </xdr:to>
    <xdr:sp macro="" textlink="">
      <xdr:nvSpPr>
        <xdr:cNvPr id="475" name="楕円 474"/>
        <xdr:cNvSpPr/>
      </xdr:nvSpPr>
      <xdr:spPr>
        <a:xfrm>
          <a:off x="14351000" y="27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135831</xdr:rowOff>
    </xdr:from>
    <xdr:ext cx="762000" cy="259045"/>
    <xdr:sp macro="" textlink="">
      <xdr:nvSpPr>
        <xdr:cNvPr id="476" name="テキスト ボックス 475"/>
        <xdr:cNvSpPr txBox="1"/>
      </xdr:nvSpPr>
      <xdr:spPr>
        <a:xfrm>
          <a:off x="14020800" y="287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45593</xdr:rowOff>
    </xdr:from>
    <xdr:to>
      <xdr:col>64</xdr:col>
      <xdr:colOff>152400</xdr:colOff>
      <xdr:row>16</xdr:row>
      <xdr:rowOff>147193</xdr:rowOff>
    </xdr:to>
    <xdr:sp macro="" textlink="">
      <xdr:nvSpPr>
        <xdr:cNvPr id="477" name="楕円 476"/>
        <xdr:cNvSpPr/>
      </xdr:nvSpPr>
      <xdr:spPr>
        <a:xfrm>
          <a:off x="13462000" y="278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131970</xdr:rowOff>
    </xdr:from>
    <xdr:ext cx="762000" cy="259045"/>
    <xdr:sp macro="" textlink="">
      <xdr:nvSpPr>
        <xdr:cNvPr id="478" name="テキスト ボックス 477"/>
        <xdr:cNvSpPr txBox="1"/>
      </xdr:nvSpPr>
      <xdr:spPr>
        <a:xfrm>
          <a:off x="13131800" y="287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17,890
17,296
29.92
6,792,278
6,556,275
214,809
4,223,257
6,780,373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退職手当組合組合負担金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減となったが、給料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千円、時間外手当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などにより、人件費に係る経常収支比率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の増減はなかった。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今後も引き続き、職員採用計画に基づいた職員採用等に努め、職員数の適正化を図る。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51562</xdr:rowOff>
    </xdr:to>
    <xdr:cxnSp macro="">
      <xdr:nvCxnSpPr>
        <xdr:cNvPr id="64" name="直線コネクタ 63"/>
        <xdr:cNvCxnSpPr/>
      </xdr:nvCxnSpPr>
      <xdr:spPr>
        <a:xfrm>
          <a:off x="3987800" y="6395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51562</xdr:rowOff>
    </xdr:to>
    <xdr:cxnSp macro="">
      <xdr:nvCxnSpPr>
        <xdr:cNvPr id="67" name="直線コネクタ 66"/>
        <xdr:cNvCxnSpPr/>
      </xdr:nvCxnSpPr>
      <xdr:spPr>
        <a:xfrm>
          <a:off x="3098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24130</xdr:rowOff>
    </xdr:to>
    <xdr:cxnSp macro="">
      <xdr:nvCxnSpPr>
        <xdr:cNvPr id="70" name="直線コネクタ 69"/>
        <xdr:cNvCxnSpPr/>
      </xdr:nvCxnSpPr>
      <xdr:spPr>
        <a:xfrm>
          <a:off x="2209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19558</xdr:rowOff>
    </xdr:to>
    <xdr:cxnSp macro="">
      <xdr:nvCxnSpPr>
        <xdr:cNvPr id="73" name="直線コネクタ 72"/>
        <xdr:cNvCxnSpPr/>
      </xdr:nvCxnSpPr>
      <xdr:spPr>
        <a:xfrm>
          <a:off x="1320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80535</xdr:rowOff>
    </xdr:from>
    <xdr:ext cx="762000" cy="259045"/>
    <xdr:sp macro="" textlink="">
      <xdr:nvSpPr>
        <xdr:cNvPr id="90" name="テキスト ボックス 89"/>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農業用施設整備事業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41,848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となったが、企業誘致事業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増減はなかった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類似団体内平均値を下回っているが、今後とも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事務の効率化を図りながら、適切な物件費となるように努める。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16</xdr:row>
      <xdr:rowOff>157480</xdr:rowOff>
    </xdr:to>
    <xdr:cxnSp macro="">
      <xdr:nvCxnSpPr>
        <xdr:cNvPr id="125" name="直線コネクタ 124"/>
        <xdr:cNvCxnSpPr/>
      </xdr:nvCxnSpPr>
      <xdr:spPr>
        <a:xfrm>
          <a:off x="15671800" y="2900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157480</xdr:rowOff>
    </xdr:to>
    <xdr:cxnSp macro="">
      <xdr:nvCxnSpPr>
        <xdr:cNvPr id="128" name="直線コネクタ 127"/>
        <xdr:cNvCxnSpPr/>
      </xdr:nvCxnSpPr>
      <xdr:spPr>
        <a:xfrm>
          <a:off x="14782800" y="286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119380</xdr:rowOff>
    </xdr:to>
    <xdr:cxnSp macro="">
      <xdr:nvCxnSpPr>
        <xdr:cNvPr id="131" name="直線コネクタ 130"/>
        <xdr:cNvCxnSpPr/>
      </xdr:nvCxnSpPr>
      <xdr:spPr>
        <a:xfrm>
          <a:off x="13893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104140</xdr:rowOff>
    </xdr:to>
    <xdr:cxnSp macro="">
      <xdr:nvCxnSpPr>
        <xdr:cNvPr id="134" name="直線コネクタ 133"/>
        <xdr:cNvCxnSpPr/>
      </xdr:nvCxnSpPr>
      <xdr:spPr>
        <a:xfrm>
          <a:off x="13004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8" name="テキスト ボックス 137"/>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5"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6" name="楕円 145"/>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47" name="テキスト ボックス 146"/>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8" name="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49" name="テキスト ボックス 148"/>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1" name="テキスト ボックス 150"/>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3" name="テキスト ボックス 152"/>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子どものための教育保育地域型保育給付費負担金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千円の増、介護給付・訓練等給付事業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となったが、児童手当・特例給付支給事業費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増減はなかった。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制度改正などにより、適切な扶助費となるように努める。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1815</xdr:rowOff>
    </xdr:to>
    <xdr:cxnSp macro="">
      <xdr:nvCxnSpPr>
        <xdr:cNvPr id="188" name="直線コネクタ 187"/>
        <xdr:cNvCxnSpPr/>
      </xdr:nvCxnSpPr>
      <xdr:spPr>
        <a:xfrm>
          <a:off x="3987800" y="9603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1815</xdr:rowOff>
    </xdr:to>
    <xdr:cxnSp macro="">
      <xdr:nvCxnSpPr>
        <xdr:cNvPr id="191" name="直線コネクタ 190"/>
        <xdr:cNvCxnSpPr/>
      </xdr:nvCxnSpPr>
      <xdr:spPr>
        <a:xfrm>
          <a:off x="3098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4" name="直線コネクタ 193"/>
        <xdr:cNvCxnSpPr/>
      </xdr:nvCxnSpPr>
      <xdr:spPr>
        <a:xfrm>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129722</xdr:rowOff>
    </xdr:to>
    <xdr:cxnSp macro="">
      <xdr:nvCxnSpPr>
        <xdr:cNvPr id="197" name="直線コネクタ 196"/>
        <xdr:cNvCxnSpPr/>
      </xdr:nvCxnSpPr>
      <xdr:spPr>
        <a:xfrm>
          <a:off x="1320800" y="9461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0" name="フローチャート: 判断 199"/>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1" name="テキスト ボックス 200"/>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7" name="楕円 206"/>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94542</xdr:rowOff>
    </xdr:from>
    <xdr:ext cx="762000" cy="259045"/>
    <xdr:sp macro="" textlink="">
      <xdr:nvSpPr>
        <xdr:cNvPr id="208"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37392</xdr:rowOff>
    </xdr:from>
    <xdr:ext cx="736600" cy="259045"/>
    <xdr:sp macro="" textlink="">
      <xdr:nvSpPr>
        <xdr:cNvPr id="210" name="テキスト ボックス 209"/>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2" name="テキスト ボックス 211"/>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4" name="テキスト ボックス 213"/>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国民健康保険事業会計繰出金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今後も引き続き、経費の削減等をより一層努めていきたい。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130810</xdr:rowOff>
    </xdr:to>
    <xdr:cxnSp macro="">
      <xdr:nvCxnSpPr>
        <xdr:cNvPr id="249" name="直線コネクタ 248"/>
        <xdr:cNvCxnSpPr/>
      </xdr:nvCxnSpPr>
      <xdr:spPr>
        <a:xfrm flipV="1">
          <a:off x="15671800" y="9552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130810</xdr:rowOff>
    </xdr:to>
    <xdr:cxnSp macro="">
      <xdr:nvCxnSpPr>
        <xdr:cNvPr id="252" name="直線コネクタ 251"/>
        <xdr:cNvCxnSpPr/>
      </xdr:nvCxnSpPr>
      <xdr:spPr>
        <a:xfrm>
          <a:off x="14782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77470</xdr:rowOff>
    </xdr:to>
    <xdr:cxnSp macro="">
      <xdr:nvCxnSpPr>
        <xdr:cNvPr id="255" name="直線コネクタ 254"/>
        <xdr:cNvCxnSpPr/>
      </xdr:nvCxnSpPr>
      <xdr:spPr>
        <a:xfrm>
          <a:off x="13893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92710</xdr:rowOff>
    </xdr:to>
    <xdr:cxnSp macro="">
      <xdr:nvCxnSpPr>
        <xdr:cNvPr id="258" name="直線コネクタ 257"/>
        <xdr:cNvCxnSpPr/>
      </xdr:nvCxnSpPr>
      <xdr:spPr>
        <a:xfrm flipV="1">
          <a:off x="13004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2" name="テキスト ボックス 261"/>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0" name="楕円 269"/>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1" name="テキスト ボックス 270"/>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2" name="楕円 271"/>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3" name="テキスト ボックス 272"/>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プレミアム付き商品券事業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千年の苑事業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％増加した。要綱の見直しなども検討し、適切な補助費となるように努める。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88138</xdr:rowOff>
    </xdr:to>
    <xdr:cxnSp macro="">
      <xdr:nvCxnSpPr>
        <xdr:cNvPr id="307" name="直線コネクタ 306"/>
        <xdr:cNvCxnSpPr/>
      </xdr:nvCxnSpPr>
      <xdr:spPr>
        <a:xfrm>
          <a:off x="15671800" y="6422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78994</xdr:rowOff>
    </xdr:to>
    <xdr:cxnSp macro="">
      <xdr:nvCxnSpPr>
        <xdr:cNvPr id="310" name="直線コネクタ 309"/>
        <xdr:cNvCxnSpPr/>
      </xdr:nvCxnSpPr>
      <xdr:spPr>
        <a:xfrm>
          <a:off x="14782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110998</xdr:rowOff>
    </xdr:to>
    <xdr:cxnSp macro="">
      <xdr:nvCxnSpPr>
        <xdr:cNvPr id="313" name="直線コネクタ 312"/>
        <xdr:cNvCxnSpPr/>
      </xdr:nvCxnSpPr>
      <xdr:spPr>
        <a:xfrm flipV="1">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110998</xdr:rowOff>
    </xdr:to>
    <xdr:cxnSp macro="">
      <xdr:nvCxnSpPr>
        <xdr:cNvPr id="316" name="直線コネクタ 315"/>
        <xdr:cNvCxnSpPr/>
      </xdr:nvCxnSpPr>
      <xdr:spPr>
        <a:xfrm>
          <a:off x="13004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0" name="テキスト ボックス 319"/>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6" name="楕円 325"/>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7"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8" name="楕円 327"/>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9" name="テキスト ボックス 328"/>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2" name="楕円 331"/>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3" name="テキスト ボックス 332"/>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4" name="楕円 333"/>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5" name="テキスト ボックス 334"/>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長期元金償還金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類似団体平均を上回ってしまっ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ため、計画的な起債の発行を行い、積極的に起債残高の抑制を促し、健全化を図っていく。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101854</xdr:rowOff>
    </xdr:to>
    <xdr:cxnSp macro="">
      <xdr:nvCxnSpPr>
        <xdr:cNvPr id="365" name="直線コネクタ 364"/>
        <xdr:cNvCxnSpPr/>
      </xdr:nvCxnSpPr>
      <xdr:spPr>
        <a:xfrm>
          <a:off x="3987800" y="132943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92711</xdr:rowOff>
    </xdr:to>
    <xdr:cxnSp macro="">
      <xdr:nvCxnSpPr>
        <xdr:cNvPr id="368" name="直線コネクタ 367"/>
        <xdr:cNvCxnSpPr/>
      </xdr:nvCxnSpPr>
      <xdr:spPr>
        <a:xfrm>
          <a:off x="3098800" y="132623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60706</xdr:rowOff>
    </xdr:to>
    <xdr:cxnSp macro="">
      <xdr:nvCxnSpPr>
        <xdr:cNvPr id="371" name="直線コネクタ 370"/>
        <xdr:cNvCxnSpPr/>
      </xdr:nvCxnSpPr>
      <xdr:spPr>
        <a:xfrm>
          <a:off x="2209800" y="13262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60706</xdr:rowOff>
    </xdr:to>
    <xdr:cxnSp macro="">
      <xdr:nvCxnSpPr>
        <xdr:cNvPr id="374" name="直線コネクタ 373"/>
        <xdr:cNvCxnSpPr/>
      </xdr:nvCxnSpPr>
      <xdr:spPr>
        <a:xfrm>
          <a:off x="1320800" y="13207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8" name="テキスト ボックス 377"/>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4" name="楕円 383"/>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5"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6" name="楕円 385"/>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7" name="テキスト ボックス 386"/>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8" name="楕円 387"/>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9" name="テキスト ボックス 388"/>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90" name="楕円 389"/>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91" name="テキスト ボックス 390"/>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2" name="楕円 391"/>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3" name="テキスト ボックス 392"/>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時間外手当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増加した。類似団体内平均値を下回っているが、引き続き適正な経費の積算を行い、健全化を図っていく。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14332</xdr:rowOff>
    </xdr:from>
    <xdr:to>
      <xdr:col>82</xdr:col>
      <xdr:colOff>107950</xdr:colOff>
      <xdr:row>77</xdr:row>
      <xdr:rowOff>17599</xdr:rowOff>
    </xdr:to>
    <xdr:cxnSp macro="">
      <xdr:nvCxnSpPr>
        <xdr:cNvPr id="428" name="直線コネクタ 427"/>
        <xdr:cNvCxnSpPr/>
      </xdr:nvCxnSpPr>
      <xdr:spPr>
        <a:xfrm>
          <a:off x="15671800" y="132159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117202</xdr:rowOff>
    </xdr:from>
    <xdr:to>
      <xdr:col>78</xdr:col>
      <xdr:colOff>69850</xdr:colOff>
      <xdr:row>77</xdr:row>
      <xdr:rowOff>14332</xdr:rowOff>
    </xdr:to>
    <xdr:cxnSp macro="">
      <xdr:nvCxnSpPr>
        <xdr:cNvPr id="431" name="直線コネクタ 430"/>
        <xdr:cNvCxnSpPr/>
      </xdr:nvCxnSpPr>
      <xdr:spPr>
        <a:xfrm>
          <a:off x="14782800" y="131474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117202</xdr:rowOff>
    </xdr:from>
    <xdr:to>
      <xdr:col>73</xdr:col>
      <xdr:colOff>180975</xdr:colOff>
      <xdr:row>76</xdr:row>
      <xdr:rowOff>123734</xdr:rowOff>
    </xdr:to>
    <xdr:cxnSp macro="">
      <xdr:nvCxnSpPr>
        <xdr:cNvPr id="434" name="直線コネクタ 433"/>
        <xdr:cNvCxnSpPr/>
      </xdr:nvCxnSpPr>
      <xdr:spPr>
        <a:xfrm flipV="1">
          <a:off x="13893800" y="13147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48623</xdr:rowOff>
    </xdr:from>
    <xdr:to>
      <xdr:col>69</xdr:col>
      <xdr:colOff>92075</xdr:colOff>
      <xdr:row>76</xdr:row>
      <xdr:rowOff>123734</xdr:rowOff>
    </xdr:to>
    <xdr:cxnSp macro="">
      <xdr:nvCxnSpPr>
        <xdr:cNvPr id="437" name="直線コネクタ 436"/>
        <xdr:cNvCxnSpPr/>
      </xdr:nvCxnSpPr>
      <xdr:spPr>
        <a:xfrm>
          <a:off x="13004800" y="130788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40" name="フローチャート: 判断 439"/>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90732</xdr:rowOff>
    </xdr:from>
    <xdr:ext cx="762000" cy="259045"/>
    <xdr:sp macro="" textlink="">
      <xdr:nvSpPr>
        <xdr:cNvPr id="441" name="テキスト ボックス 440"/>
        <xdr:cNvSpPr txBox="1"/>
      </xdr:nvSpPr>
      <xdr:spPr>
        <a:xfrm>
          <a:off x="12623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138249</xdr:rowOff>
    </xdr:from>
    <xdr:to>
      <xdr:col>82</xdr:col>
      <xdr:colOff>158750</xdr:colOff>
      <xdr:row>77</xdr:row>
      <xdr:rowOff>68399</xdr:rowOff>
    </xdr:to>
    <xdr:sp macro="" textlink="">
      <xdr:nvSpPr>
        <xdr:cNvPr id="447" name="楕円 446"/>
        <xdr:cNvSpPr/>
      </xdr:nvSpPr>
      <xdr:spPr>
        <a:xfrm>
          <a:off x="16459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154776</xdr:rowOff>
    </xdr:from>
    <xdr:ext cx="762000" cy="259045"/>
    <xdr:sp macro="" textlink="">
      <xdr:nvSpPr>
        <xdr:cNvPr id="448" name="公債費以外該当値テキスト"/>
        <xdr:cNvSpPr txBox="1"/>
      </xdr:nvSpPr>
      <xdr:spPr>
        <a:xfrm>
          <a:off x="16598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134982</xdr:rowOff>
    </xdr:from>
    <xdr:to>
      <xdr:col>78</xdr:col>
      <xdr:colOff>120650</xdr:colOff>
      <xdr:row>77</xdr:row>
      <xdr:rowOff>65132</xdr:rowOff>
    </xdr:to>
    <xdr:sp macro="" textlink="">
      <xdr:nvSpPr>
        <xdr:cNvPr id="449" name="楕円 448"/>
        <xdr:cNvSpPr/>
      </xdr:nvSpPr>
      <xdr:spPr>
        <a:xfrm>
          <a:off x="15621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75310</xdr:rowOff>
    </xdr:from>
    <xdr:ext cx="736600" cy="259045"/>
    <xdr:sp macro="" textlink="">
      <xdr:nvSpPr>
        <xdr:cNvPr id="450" name="テキスト ボックス 449"/>
        <xdr:cNvSpPr txBox="1"/>
      </xdr:nvSpPr>
      <xdr:spPr>
        <a:xfrm>
          <a:off x="15290800" y="1293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66402</xdr:rowOff>
    </xdr:from>
    <xdr:to>
      <xdr:col>74</xdr:col>
      <xdr:colOff>31750</xdr:colOff>
      <xdr:row>76</xdr:row>
      <xdr:rowOff>168002</xdr:rowOff>
    </xdr:to>
    <xdr:sp macro="" textlink="">
      <xdr:nvSpPr>
        <xdr:cNvPr id="451" name="楕円 450"/>
        <xdr:cNvSpPr/>
      </xdr:nvSpPr>
      <xdr:spPr>
        <a:xfrm>
          <a:off x="14732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6730</xdr:rowOff>
    </xdr:from>
    <xdr:ext cx="762000" cy="259045"/>
    <xdr:sp macro="" textlink="">
      <xdr:nvSpPr>
        <xdr:cNvPr id="452" name="テキスト ボックス 451"/>
        <xdr:cNvSpPr txBox="1"/>
      </xdr:nvSpPr>
      <xdr:spPr>
        <a:xfrm>
          <a:off x="14401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72934</xdr:rowOff>
    </xdr:from>
    <xdr:to>
      <xdr:col>69</xdr:col>
      <xdr:colOff>142875</xdr:colOff>
      <xdr:row>77</xdr:row>
      <xdr:rowOff>3084</xdr:rowOff>
    </xdr:to>
    <xdr:sp macro="" textlink="">
      <xdr:nvSpPr>
        <xdr:cNvPr id="453" name="楕円 452"/>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13261</xdr:rowOff>
    </xdr:from>
    <xdr:ext cx="762000" cy="259045"/>
    <xdr:sp macro="" textlink="">
      <xdr:nvSpPr>
        <xdr:cNvPr id="454" name="テキスト ボックス 453"/>
        <xdr:cNvSpPr txBox="1"/>
      </xdr:nvSpPr>
      <xdr:spPr>
        <a:xfrm>
          <a:off x="13512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169273</xdr:rowOff>
    </xdr:from>
    <xdr:to>
      <xdr:col>65</xdr:col>
      <xdr:colOff>53975</xdr:colOff>
      <xdr:row>76</xdr:row>
      <xdr:rowOff>99423</xdr:rowOff>
    </xdr:to>
    <xdr:sp macro="" textlink="">
      <xdr:nvSpPr>
        <xdr:cNvPr id="455" name="楕円 454"/>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109600</xdr:rowOff>
    </xdr:from>
    <xdr:ext cx="762000" cy="259045"/>
    <xdr:sp macro="" textlink="">
      <xdr:nvSpPr>
        <xdr:cNvPr id="456" name="テキスト ボックス 455"/>
        <xdr:cNvSpPr txBox="1"/>
      </xdr:nvSpPr>
      <xdr:spPr>
        <a:xfrm>
          <a:off x="12623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103841</xdr:rowOff>
    </xdr:from>
    <xdr:to>
      <xdr:col>29</xdr:col>
      <xdr:colOff>127000</xdr:colOff>
      <xdr:row>18</xdr:row>
      <xdr:rowOff>110258</xdr:rowOff>
    </xdr:to>
    <xdr:cxnSp macro="">
      <xdr:nvCxnSpPr>
        <xdr:cNvPr id="52" name="直線コネクタ 51"/>
        <xdr:cNvCxnSpPr/>
      </xdr:nvCxnSpPr>
      <xdr:spPr bwMode="auto">
        <a:xfrm flipV="1">
          <a:off x="5003800" y="3237566"/>
          <a:ext cx="647700" cy="6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110258</xdr:rowOff>
    </xdr:from>
    <xdr:to>
      <xdr:col>26</xdr:col>
      <xdr:colOff>50800</xdr:colOff>
      <xdr:row>18</xdr:row>
      <xdr:rowOff>123615</xdr:rowOff>
    </xdr:to>
    <xdr:cxnSp macro="">
      <xdr:nvCxnSpPr>
        <xdr:cNvPr id="55" name="直線コネクタ 54"/>
        <xdr:cNvCxnSpPr/>
      </xdr:nvCxnSpPr>
      <xdr:spPr bwMode="auto">
        <a:xfrm flipV="1">
          <a:off x="4305300" y="3243983"/>
          <a:ext cx="6985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123615</xdr:rowOff>
    </xdr:from>
    <xdr:to>
      <xdr:col>22</xdr:col>
      <xdr:colOff>114300</xdr:colOff>
      <xdr:row>18</xdr:row>
      <xdr:rowOff>158786</xdr:rowOff>
    </xdr:to>
    <xdr:cxnSp macro="">
      <xdr:nvCxnSpPr>
        <xdr:cNvPr id="58" name="直線コネクタ 57"/>
        <xdr:cNvCxnSpPr/>
      </xdr:nvCxnSpPr>
      <xdr:spPr bwMode="auto">
        <a:xfrm flipV="1">
          <a:off x="3606800" y="3257340"/>
          <a:ext cx="698500" cy="3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158313</xdr:rowOff>
    </xdr:from>
    <xdr:to>
      <xdr:col>18</xdr:col>
      <xdr:colOff>177800</xdr:colOff>
      <xdr:row>18</xdr:row>
      <xdr:rowOff>158786</xdr:rowOff>
    </xdr:to>
    <xdr:cxnSp macro="">
      <xdr:nvCxnSpPr>
        <xdr:cNvPr id="61" name="直線コネクタ 60"/>
        <xdr:cNvCxnSpPr/>
      </xdr:nvCxnSpPr>
      <xdr:spPr bwMode="auto">
        <a:xfrm>
          <a:off x="2908300" y="3292038"/>
          <a:ext cx="698500" cy="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20628</xdr:rowOff>
    </xdr:from>
    <xdr:to>
      <xdr:col>15</xdr:col>
      <xdr:colOff>101600</xdr:colOff>
      <xdr:row>17</xdr:row>
      <xdr:rowOff>122228</xdr:rowOff>
    </xdr:to>
    <xdr:sp macro="" textlink="">
      <xdr:nvSpPr>
        <xdr:cNvPr id="64" name="フローチャート: 判断 63"/>
        <xdr:cNvSpPr/>
      </xdr:nvSpPr>
      <xdr:spPr bwMode="auto">
        <a:xfrm>
          <a:off x="2857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132405</xdr:rowOff>
    </xdr:from>
    <xdr:ext cx="762000" cy="259045"/>
    <xdr:sp macro="" textlink="">
      <xdr:nvSpPr>
        <xdr:cNvPr id="65" name="テキスト ボックス 64"/>
        <xdr:cNvSpPr txBox="1"/>
      </xdr:nvSpPr>
      <xdr:spPr>
        <a:xfrm>
          <a:off x="2527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53041</xdr:rowOff>
    </xdr:from>
    <xdr:to>
      <xdr:col>29</xdr:col>
      <xdr:colOff>177800</xdr:colOff>
      <xdr:row>18</xdr:row>
      <xdr:rowOff>154641</xdr:rowOff>
    </xdr:to>
    <xdr:sp macro="" textlink="">
      <xdr:nvSpPr>
        <xdr:cNvPr id="71" name="楕円 70"/>
        <xdr:cNvSpPr/>
      </xdr:nvSpPr>
      <xdr:spPr bwMode="auto">
        <a:xfrm>
          <a:off x="5600700" y="3186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25118</xdr:rowOff>
    </xdr:from>
    <xdr:ext cx="762000" cy="259045"/>
    <xdr:sp macro="" textlink="">
      <xdr:nvSpPr>
        <xdr:cNvPr id="72" name="人口1人当たり決算額の推移該当値テキスト130"/>
        <xdr:cNvSpPr txBox="1"/>
      </xdr:nvSpPr>
      <xdr:spPr>
        <a:xfrm>
          <a:off x="5740400" y="315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59458</xdr:rowOff>
    </xdr:from>
    <xdr:to>
      <xdr:col>26</xdr:col>
      <xdr:colOff>101600</xdr:colOff>
      <xdr:row>18</xdr:row>
      <xdr:rowOff>161058</xdr:rowOff>
    </xdr:to>
    <xdr:sp macro="" textlink="">
      <xdr:nvSpPr>
        <xdr:cNvPr id="73" name="楕円 72"/>
        <xdr:cNvSpPr/>
      </xdr:nvSpPr>
      <xdr:spPr bwMode="auto">
        <a:xfrm>
          <a:off x="4953000" y="319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145835</xdr:rowOff>
    </xdr:from>
    <xdr:ext cx="736600" cy="259045"/>
    <xdr:sp macro="" textlink="">
      <xdr:nvSpPr>
        <xdr:cNvPr id="74" name="テキスト ボックス 73"/>
        <xdr:cNvSpPr txBox="1"/>
      </xdr:nvSpPr>
      <xdr:spPr>
        <a:xfrm>
          <a:off x="4622800" y="327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72815</xdr:rowOff>
    </xdr:from>
    <xdr:to>
      <xdr:col>22</xdr:col>
      <xdr:colOff>165100</xdr:colOff>
      <xdr:row>19</xdr:row>
      <xdr:rowOff>2965</xdr:rowOff>
    </xdr:to>
    <xdr:sp macro="" textlink="">
      <xdr:nvSpPr>
        <xdr:cNvPr id="75" name="楕円 74"/>
        <xdr:cNvSpPr/>
      </xdr:nvSpPr>
      <xdr:spPr bwMode="auto">
        <a:xfrm>
          <a:off x="4254500" y="320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159192</xdr:rowOff>
    </xdr:from>
    <xdr:ext cx="762000" cy="259045"/>
    <xdr:sp macro="" textlink="">
      <xdr:nvSpPr>
        <xdr:cNvPr id="76" name="テキスト ボックス 75"/>
        <xdr:cNvSpPr txBox="1"/>
      </xdr:nvSpPr>
      <xdr:spPr>
        <a:xfrm>
          <a:off x="3924300" y="32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107986</xdr:rowOff>
    </xdr:from>
    <xdr:to>
      <xdr:col>19</xdr:col>
      <xdr:colOff>38100</xdr:colOff>
      <xdr:row>19</xdr:row>
      <xdr:rowOff>38136</xdr:rowOff>
    </xdr:to>
    <xdr:sp macro="" textlink="">
      <xdr:nvSpPr>
        <xdr:cNvPr id="77" name="楕円 76"/>
        <xdr:cNvSpPr/>
      </xdr:nvSpPr>
      <xdr:spPr bwMode="auto">
        <a:xfrm>
          <a:off x="3556000" y="32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22913</xdr:rowOff>
    </xdr:from>
    <xdr:ext cx="762000" cy="259045"/>
    <xdr:sp macro="" textlink="">
      <xdr:nvSpPr>
        <xdr:cNvPr id="78" name="テキスト ボックス 77"/>
        <xdr:cNvSpPr txBox="1"/>
      </xdr:nvSpPr>
      <xdr:spPr>
        <a:xfrm>
          <a:off x="3225800" y="332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107513</xdr:rowOff>
    </xdr:from>
    <xdr:to>
      <xdr:col>15</xdr:col>
      <xdr:colOff>101600</xdr:colOff>
      <xdr:row>19</xdr:row>
      <xdr:rowOff>37663</xdr:rowOff>
    </xdr:to>
    <xdr:sp macro="" textlink="">
      <xdr:nvSpPr>
        <xdr:cNvPr id="79" name="楕円 78"/>
        <xdr:cNvSpPr/>
      </xdr:nvSpPr>
      <xdr:spPr bwMode="auto">
        <a:xfrm>
          <a:off x="2857500" y="324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22440</xdr:rowOff>
    </xdr:from>
    <xdr:ext cx="762000" cy="259045"/>
    <xdr:sp macro="" textlink="">
      <xdr:nvSpPr>
        <xdr:cNvPr id="80" name="テキスト ボックス 79"/>
        <xdr:cNvSpPr txBox="1"/>
      </xdr:nvSpPr>
      <xdr:spPr>
        <a:xfrm>
          <a:off x="2527300" y="332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204667</xdr:rowOff>
    </xdr:from>
    <xdr:to>
      <xdr:col>29</xdr:col>
      <xdr:colOff>127000</xdr:colOff>
      <xdr:row>35</xdr:row>
      <xdr:rowOff>205467</xdr:rowOff>
    </xdr:to>
    <xdr:cxnSp macro="">
      <xdr:nvCxnSpPr>
        <xdr:cNvPr id="113" name="直線コネクタ 112"/>
        <xdr:cNvCxnSpPr/>
      </xdr:nvCxnSpPr>
      <xdr:spPr bwMode="auto">
        <a:xfrm flipV="1">
          <a:off x="5003800" y="6815017"/>
          <a:ext cx="6477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205467</xdr:rowOff>
    </xdr:from>
    <xdr:to>
      <xdr:col>26</xdr:col>
      <xdr:colOff>50800</xdr:colOff>
      <xdr:row>35</xdr:row>
      <xdr:rowOff>208287</xdr:rowOff>
    </xdr:to>
    <xdr:cxnSp macro="">
      <xdr:nvCxnSpPr>
        <xdr:cNvPr id="116" name="直線コネクタ 115"/>
        <xdr:cNvCxnSpPr/>
      </xdr:nvCxnSpPr>
      <xdr:spPr bwMode="auto">
        <a:xfrm flipV="1">
          <a:off x="4305300" y="6815817"/>
          <a:ext cx="698500" cy="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208287</xdr:rowOff>
    </xdr:from>
    <xdr:to>
      <xdr:col>22</xdr:col>
      <xdr:colOff>114300</xdr:colOff>
      <xdr:row>35</xdr:row>
      <xdr:rowOff>220859</xdr:rowOff>
    </xdr:to>
    <xdr:cxnSp macro="">
      <xdr:nvCxnSpPr>
        <xdr:cNvPr id="119" name="直線コネクタ 118"/>
        <xdr:cNvCxnSpPr/>
      </xdr:nvCxnSpPr>
      <xdr:spPr bwMode="auto">
        <a:xfrm flipV="1">
          <a:off x="3606800" y="6818637"/>
          <a:ext cx="698500" cy="1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220859</xdr:rowOff>
    </xdr:from>
    <xdr:to>
      <xdr:col>18</xdr:col>
      <xdr:colOff>177800</xdr:colOff>
      <xdr:row>35</xdr:row>
      <xdr:rowOff>276123</xdr:rowOff>
    </xdr:to>
    <xdr:cxnSp macro="">
      <xdr:nvCxnSpPr>
        <xdr:cNvPr id="122" name="直線コネクタ 121"/>
        <xdr:cNvCxnSpPr/>
      </xdr:nvCxnSpPr>
      <xdr:spPr bwMode="auto">
        <a:xfrm flipV="1">
          <a:off x="2908300" y="6831209"/>
          <a:ext cx="698500" cy="5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126187</xdr:rowOff>
    </xdr:from>
    <xdr:to>
      <xdr:col>15</xdr:col>
      <xdr:colOff>101600</xdr:colOff>
      <xdr:row>35</xdr:row>
      <xdr:rowOff>227787</xdr:rowOff>
    </xdr:to>
    <xdr:sp macro="" textlink="">
      <xdr:nvSpPr>
        <xdr:cNvPr id="125" name="フローチャート: 判断 124"/>
        <xdr:cNvSpPr/>
      </xdr:nvSpPr>
      <xdr:spPr bwMode="auto">
        <a:xfrm>
          <a:off x="2857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237964</xdr:rowOff>
    </xdr:from>
    <xdr:ext cx="762000" cy="259045"/>
    <xdr:sp macro="" textlink="">
      <xdr:nvSpPr>
        <xdr:cNvPr id="126" name="テキスト ボックス 125"/>
        <xdr:cNvSpPr txBox="1"/>
      </xdr:nvSpPr>
      <xdr:spPr>
        <a:xfrm>
          <a:off x="2527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153867</xdr:rowOff>
    </xdr:from>
    <xdr:to>
      <xdr:col>29</xdr:col>
      <xdr:colOff>177800</xdr:colOff>
      <xdr:row>35</xdr:row>
      <xdr:rowOff>255467</xdr:rowOff>
    </xdr:to>
    <xdr:sp macro="" textlink="">
      <xdr:nvSpPr>
        <xdr:cNvPr id="132" name="楕円 131"/>
        <xdr:cNvSpPr/>
      </xdr:nvSpPr>
      <xdr:spPr bwMode="auto">
        <a:xfrm>
          <a:off x="5600700" y="676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125944</xdr:rowOff>
    </xdr:from>
    <xdr:ext cx="762000" cy="259045"/>
    <xdr:sp macro="" textlink="">
      <xdr:nvSpPr>
        <xdr:cNvPr id="133" name="人口1人当たり決算額の推移該当値テキスト445"/>
        <xdr:cNvSpPr txBox="1"/>
      </xdr:nvSpPr>
      <xdr:spPr>
        <a:xfrm>
          <a:off x="5740400" y="673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154667</xdr:rowOff>
    </xdr:from>
    <xdr:to>
      <xdr:col>26</xdr:col>
      <xdr:colOff>101600</xdr:colOff>
      <xdr:row>35</xdr:row>
      <xdr:rowOff>256267</xdr:rowOff>
    </xdr:to>
    <xdr:sp macro="" textlink="">
      <xdr:nvSpPr>
        <xdr:cNvPr id="134" name="楕円 133"/>
        <xdr:cNvSpPr/>
      </xdr:nvSpPr>
      <xdr:spPr bwMode="auto">
        <a:xfrm>
          <a:off x="4953000" y="676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241044</xdr:rowOff>
    </xdr:from>
    <xdr:ext cx="736600" cy="259045"/>
    <xdr:sp macro="" textlink="">
      <xdr:nvSpPr>
        <xdr:cNvPr id="135" name="テキスト ボックス 134"/>
        <xdr:cNvSpPr txBox="1"/>
      </xdr:nvSpPr>
      <xdr:spPr>
        <a:xfrm>
          <a:off x="4622800" y="6851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157487</xdr:rowOff>
    </xdr:from>
    <xdr:to>
      <xdr:col>22</xdr:col>
      <xdr:colOff>165100</xdr:colOff>
      <xdr:row>35</xdr:row>
      <xdr:rowOff>259087</xdr:rowOff>
    </xdr:to>
    <xdr:sp macro="" textlink="">
      <xdr:nvSpPr>
        <xdr:cNvPr id="136" name="楕円 135"/>
        <xdr:cNvSpPr/>
      </xdr:nvSpPr>
      <xdr:spPr bwMode="auto">
        <a:xfrm>
          <a:off x="4254500" y="676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243864</xdr:rowOff>
    </xdr:from>
    <xdr:ext cx="762000" cy="259045"/>
    <xdr:sp macro="" textlink="">
      <xdr:nvSpPr>
        <xdr:cNvPr id="137" name="テキスト ボックス 136"/>
        <xdr:cNvSpPr txBox="1"/>
      </xdr:nvSpPr>
      <xdr:spPr>
        <a:xfrm>
          <a:off x="3924300" y="685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170059</xdr:rowOff>
    </xdr:from>
    <xdr:to>
      <xdr:col>19</xdr:col>
      <xdr:colOff>38100</xdr:colOff>
      <xdr:row>35</xdr:row>
      <xdr:rowOff>271659</xdr:rowOff>
    </xdr:to>
    <xdr:sp macro="" textlink="">
      <xdr:nvSpPr>
        <xdr:cNvPr id="138" name="楕円 137"/>
        <xdr:cNvSpPr/>
      </xdr:nvSpPr>
      <xdr:spPr bwMode="auto">
        <a:xfrm>
          <a:off x="3556000" y="678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256436</xdr:rowOff>
    </xdr:from>
    <xdr:ext cx="762000" cy="259045"/>
    <xdr:sp macro="" textlink="">
      <xdr:nvSpPr>
        <xdr:cNvPr id="139" name="テキスト ボックス 138"/>
        <xdr:cNvSpPr txBox="1"/>
      </xdr:nvSpPr>
      <xdr:spPr>
        <a:xfrm>
          <a:off x="3225800" y="686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225323</xdr:rowOff>
    </xdr:from>
    <xdr:to>
      <xdr:col>15</xdr:col>
      <xdr:colOff>101600</xdr:colOff>
      <xdr:row>35</xdr:row>
      <xdr:rowOff>326923</xdr:rowOff>
    </xdr:to>
    <xdr:sp macro="" textlink="">
      <xdr:nvSpPr>
        <xdr:cNvPr id="140" name="楕円 139"/>
        <xdr:cNvSpPr/>
      </xdr:nvSpPr>
      <xdr:spPr bwMode="auto">
        <a:xfrm>
          <a:off x="2857500" y="683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311700</xdr:rowOff>
    </xdr:from>
    <xdr:ext cx="762000" cy="259045"/>
    <xdr:sp macro="" textlink="">
      <xdr:nvSpPr>
        <xdr:cNvPr id="141" name="テキスト ボックス 140"/>
        <xdr:cNvSpPr txBox="1"/>
      </xdr:nvSpPr>
      <xdr:spPr>
        <a:xfrm>
          <a:off x="2527300" y="692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17,890
17,296
29.92
6,792,278
6,556,275
214,809
4,223,257
6,780,373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64605</xdr:rowOff>
    </xdr:from>
    <xdr:to>
      <xdr:col>24</xdr:col>
      <xdr:colOff>63500</xdr:colOff>
      <xdr:row>37</xdr:row>
      <xdr:rowOff>64964</xdr:rowOff>
    </xdr:to>
    <xdr:cxnSp macro="">
      <xdr:nvCxnSpPr>
        <xdr:cNvPr id="63" name="直線コネクタ 62"/>
        <xdr:cNvCxnSpPr/>
      </xdr:nvCxnSpPr>
      <xdr:spPr>
        <a:xfrm flipV="1">
          <a:off x="3797300" y="6408255"/>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64964</xdr:rowOff>
    </xdr:from>
    <xdr:to>
      <xdr:col>19</xdr:col>
      <xdr:colOff>177800</xdr:colOff>
      <xdr:row>37</xdr:row>
      <xdr:rowOff>74239</xdr:rowOff>
    </xdr:to>
    <xdr:cxnSp macro="">
      <xdr:nvCxnSpPr>
        <xdr:cNvPr id="66" name="直線コネクタ 65"/>
        <xdr:cNvCxnSpPr/>
      </xdr:nvCxnSpPr>
      <xdr:spPr>
        <a:xfrm flipV="1">
          <a:off x="2908300" y="6408614"/>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74239</xdr:rowOff>
    </xdr:from>
    <xdr:to>
      <xdr:col>15</xdr:col>
      <xdr:colOff>50800</xdr:colOff>
      <xdr:row>37</xdr:row>
      <xdr:rowOff>130409</xdr:rowOff>
    </xdr:to>
    <xdr:cxnSp macro="">
      <xdr:nvCxnSpPr>
        <xdr:cNvPr id="69" name="直線コネクタ 68"/>
        <xdr:cNvCxnSpPr/>
      </xdr:nvCxnSpPr>
      <xdr:spPr>
        <a:xfrm flipV="1">
          <a:off x="2019300" y="6417889"/>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97295</xdr:rowOff>
    </xdr:from>
    <xdr:to>
      <xdr:col>10</xdr:col>
      <xdr:colOff>114300</xdr:colOff>
      <xdr:row>37</xdr:row>
      <xdr:rowOff>130409</xdr:rowOff>
    </xdr:to>
    <xdr:cxnSp macro="">
      <xdr:nvCxnSpPr>
        <xdr:cNvPr id="72" name="直線コネクタ 71"/>
        <xdr:cNvCxnSpPr/>
      </xdr:nvCxnSpPr>
      <xdr:spPr>
        <a:xfrm>
          <a:off x="1130300" y="6440945"/>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13805</xdr:rowOff>
    </xdr:from>
    <xdr:to>
      <xdr:col>24</xdr:col>
      <xdr:colOff>114300</xdr:colOff>
      <xdr:row>37</xdr:row>
      <xdr:rowOff>115405</xdr:rowOff>
    </xdr:to>
    <xdr:sp macro="" textlink="">
      <xdr:nvSpPr>
        <xdr:cNvPr id="82" name="楕円 81"/>
        <xdr:cNvSpPr/>
      </xdr:nvSpPr>
      <xdr:spPr>
        <a:xfrm>
          <a:off x="45847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163682</xdr:rowOff>
    </xdr:from>
    <xdr:ext cx="534377" cy="259045"/>
    <xdr:sp macro="" textlink="">
      <xdr:nvSpPr>
        <xdr:cNvPr id="83" name="人件費該当値テキスト"/>
        <xdr:cNvSpPr txBox="1"/>
      </xdr:nvSpPr>
      <xdr:spPr>
        <a:xfrm>
          <a:off x="4686300" y="63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14164</xdr:rowOff>
    </xdr:from>
    <xdr:to>
      <xdr:col>20</xdr:col>
      <xdr:colOff>38100</xdr:colOff>
      <xdr:row>37</xdr:row>
      <xdr:rowOff>115764</xdr:rowOff>
    </xdr:to>
    <xdr:sp macro="" textlink="">
      <xdr:nvSpPr>
        <xdr:cNvPr id="84" name="楕円 83"/>
        <xdr:cNvSpPr/>
      </xdr:nvSpPr>
      <xdr:spPr>
        <a:xfrm>
          <a:off x="3746500" y="63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106891</xdr:rowOff>
    </xdr:from>
    <xdr:ext cx="534377" cy="259045"/>
    <xdr:sp macro="" textlink="">
      <xdr:nvSpPr>
        <xdr:cNvPr id="85" name="テキスト ボックス 84"/>
        <xdr:cNvSpPr txBox="1"/>
      </xdr:nvSpPr>
      <xdr:spPr>
        <a:xfrm>
          <a:off x="3530111" y="64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23439</xdr:rowOff>
    </xdr:from>
    <xdr:to>
      <xdr:col>15</xdr:col>
      <xdr:colOff>101600</xdr:colOff>
      <xdr:row>37</xdr:row>
      <xdr:rowOff>125039</xdr:rowOff>
    </xdr:to>
    <xdr:sp macro="" textlink="">
      <xdr:nvSpPr>
        <xdr:cNvPr id="86" name="楕円 85"/>
        <xdr:cNvSpPr/>
      </xdr:nvSpPr>
      <xdr:spPr>
        <a:xfrm>
          <a:off x="2857500" y="636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116166</xdr:rowOff>
    </xdr:from>
    <xdr:ext cx="534377" cy="259045"/>
    <xdr:sp macro="" textlink="">
      <xdr:nvSpPr>
        <xdr:cNvPr id="87" name="テキスト ボックス 86"/>
        <xdr:cNvSpPr txBox="1"/>
      </xdr:nvSpPr>
      <xdr:spPr>
        <a:xfrm>
          <a:off x="2641111" y="64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79609</xdr:rowOff>
    </xdr:from>
    <xdr:to>
      <xdr:col>10</xdr:col>
      <xdr:colOff>165100</xdr:colOff>
      <xdr:row>38</xdr:row>
      <xdr:rowOff>9759</xdr:rowOff>
    </xdr:to>
    <xdr:sp macro="" textlink="">
      <xdr:nvSpPr>
        <xdr:cNvPr id="88" name="楕円 87"/>
        <xdr:cNvSpPr/>
      </xdr:nvSpPr>
      <xdr:spPr>
        <a:xfrm>
          <a:off x="1968500" y="64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886</xdr:rowOff>
    </xdr:from>
    <xdr:ext cx="534377" cy="259045"/>
    <xdr:sp macro="" textlink="">
      <xdr:nvSpPr>
        <xdr:cNvPr id="89" name="テキスト ボックス 88"/>
        <xdr:cNvSpPr txBox="1"/>
      </xdr:nvSpPr>
      <xdr:spPr>
        <a:xfrm>
          <a:off x="1752111" y="651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46495</xdr:rowOff>
    </xdr:from>
    <xdr:to>
      <xdr:col>6</xdr:col>
      <xdr:colOff>38100</xdr:colOff>
      <xdr:row>37</xdr:row>
      <xdr:rowOff>148095</xdr:rowOff>
    </xdr:to>
    <xdr:sp macro="" textlink="">
      <xdr:nvSpPr>
        <xdr:cNvPr id="90" name="楕円 89"/>
        <xdr:cNvSpPr/>
      </xdr:nvSpPr>
      <xdr:spPr>
        <a:xfrm>
          <a:off x="1079500" y="63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139222</xdr:rowOff>
    </xdr:from>
    <xdr:ext cx="534377" cy="259045"/>
    <xdr:sp macro="" textlink="">
      <xdr:nvSpPr>
        <xdr:cNvPr id="91" name="テキスト ボックス 90"/>
        <xdr:cNvSpPr txBox="1"/>
      </xdr:nvSpPr>
      <xdr:spPr>
        <a:xfrm>
          <a:off x="863111" y="64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31931</xdr:rowOff>
    </xdr:from>
    <xdr:to>
      <xdr:col>24</xdr:col>
      <xdr:colOff>63500</xdr:colOff>
      <xdr:row>58</xdr:row>
      <xdr:rowOff>123078</xdr:rowOff>
    </xdr:to>
    <xdr:cxnSp macro="">
      <xdr:nvCxnSpPr>
        <xdr:cNvPr id="123" name="直線コネクタ 122"/>
        <xdr:cNvCxnSpPr/>
      </xdr:nvCxnSpPr>
      <xdr:spPr>
        <a:xfrm flipV="1">
          <a:off x="3797300" y="9976031"/>
          <a:ext cx="838200" cy="9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123078</xdr:rowOff>
    </xdr:from>
    <xdr:to>
      <xdr:col>19</xdr:col>
      <xdr:colOff>177800</xdr:colOff>
      <xdr:row>58</xdr:row>
      <xdr:rowOff>138998</xdr:rowOff>
    </xdr:to>
    <xdr:cxnSp macro="">
      <xdr:nvCxnSpPr>
        <xdr:cNvPr id="126" name="直線コネクタ 125"/>
        <xdr:cNvCxnSpPr/>
      </xdr:nvCxnSpPr>
      <xdr:spPr>
        <a:xfrm flipV="1">
          <a:off x="2908300" y="10067178"/>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138998</xdr:rowOff>
    </xdr:from>
    <xdr:to>
      <xdr:col>15</xdr:col>
      <xdr:colOff>50800</xdr:colOff>
      <xdr:row>58</xdr:row>
      <xdr:rowOff>157678</xdr:rowOff>
    </xdr:to>
    <xdr:cxnSp macro="">
      <xdr:nvCxnSpPr>
        <xdr:cNvPr id="129" name="直線コネクタ 128"/>
        <xdr:cNvCxnSpPr/>
      </xdr:nvCxnSpPr>
      <xdr:spPr>
        <a:xfrm flipV="1">
          <a:off x="2019300" y="10083098"/>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128237</xdr:rowOff>
    </xdr:from>
    <xdr:to>
      <xdr:col>10</xdr:col>
      <xdr:colOff>114300</xdr:colOff>
      <xdr:row>58</xdr:row>
      <xdr:rowOff>157678</xdr:rowOff>
    </xdr:to>
    <xdr:cxnSp macro="">
      <xdr:nvCxnSpPr>
        <xdr:cNvPr id="132" name="直線コネクタ 131"/>
        <xdr:cNvCxnSpPr/>
      </xdr:nvCxnSpPr>
      <xdr:spPr>
        <a:xfrm>
          <a:off x="1130300" y="10072337"/>
          <a:ext cx="8890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157464</xdr:rowOff>
    </xdr:from>
    <xdr:to>
      <xdr:col>6</xdr:col>
      <xdr:colOff>38100</xdr:colOff>
      <xdr:row>56</xdr:row>
      <xdr:rowOff>87614</xdr:rowOff>
    </xdr:to>
    <xdr:sp macro="" textlink="">
      <xdr:nvSpPr>
        <xdr:cNvPr id="135" name="フローチャート: 判断 134"/>
        <xdr:cNvSpPr/>
      </xdr:nvSpPr>
      <xdr:spPr>
        <a:xfrm>
          <a:off x="1079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104141</xdr:rowOff>
    </xdr:from>
    <xdr:ext cx="534377" cy="259045"/>
    <xdr:sp macro="" textlink="">
      <xdr:nvSpPr>
        <xdr:cNvPr id="136" name="テキスト ボックス 135"/>
        <xdr:cNvSpPr txBox="1"/>
      </xdr:nvSpPr>
      <xdr:spPr>
        <a:xfrm>
          <a:off x="863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152581</xdr:rowOff>
    </xdr:from>
    <xdr:to>
      <xdr:col>24</xdr:col>
      <xdr:colOff>114300</xdr:colOff>
      <xdr:row>58</xdr:row>
      <xdr:rowOff>82731</xdr:rowOff>
    </xdr:to>
    <xdr:sp macro="" textlink="">
      <xdr:nvSpPr>
        <xdr:cNvPr id="142" name="楕円 141"/>
        <xdr:cNvSpPr/>
      </xdr:nvSpPr>
      <xdr:spPr>
        <a:xfrm>
          <a:off x="4584700" y="99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131008</xdr:rowOff>
    </xdr:from>
    <xdr:ext cx="534377" cy="259045"/>
    <xdr:sp macro="" textlink="">
      <xdr:nvSpPr>
        <xdr:cNvPr id="143" name="物件費該当値テキスト"/>
        <xdr:cNvSpPr txBox="1"/>
      </xdr:nvSpPr>
      <xdr:spPr>
        <a:xfrm>
          <a:off x="4686300" y="99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72278</xdr:rowOff>
    </xdr:from>
    <xdr:to>
      <xdr:col>20</xdr:col>
      <xdr:colOff>38100</xdr:colOff>
      <xdr:row>59</xdr:row>
      <xdr:rowOff>2428</xdr:rowOff>
    </xdr:to>
    <xdr:sp macro="" textlink="">
      <xdr:nvSpPr>
        <xdr:cNvPr id="144" name="楕円 143"/>
        <xdr:cNvSpPr/>
      </xdr:nvSpPr>
      <xdr:spPr>
        <a:xfrm>
          <a:off x="3746500" y="100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165005</xdr:rowOff>
    </xdr:from>
    <xdr:ext cx="534377" cy="259045"/>
    <xdr:sp macro="" textlink="">
      <xdr:nvSpPr>
        <xdr:cNvPr id="145" name="テキスト ボックス 144"/>
        <xdr:cNvSpPr txBox="1"/>
      </xdr:nvSpPr>
      <xdr:spPr>
        <a:xfrm>
          <a:off x="3530111" y="101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88198</xdr:rowOff>
    </xdr:from>
    <xdr:to>
      <xdr:col>15</xdr:col>
      <xdr:colOff>101600</xdr:colOff>
      <xdr:row>59</xdr:row>
      <xdr:rowOff>18348</xdr:rowOff>
    </xdr:to>
    <xdr:sp macro="" textlink="">
      <xdr:nvSpPr>
        <xdr:cNvPr id="146" name="楕円 145"/>
        <xdr:cNvSpPr/>
      </xdr:nvSpPr>
      <xdr:spPr>
        <a:xfrm>
          <a:off x="2857500" y="100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9475</xdr:rowOff>
    </xdr:from>
    <xdr:ext cx="534377" cy="259045"/>
    <xdr:sp macro="" textlink="">
      <xdr:nvSpPr>
        <xdr:cNvPr id="147" name="テキスト ボックス 146"/>
        <xdr:cNvSpPr txBox="1"/>
      </xdr:nvSpPr>
      <xdr:spPr>
        <a:xfrm>
          <a:off x="2641111" y="101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106878</xdr:rowOff>
    </xdr:from>
    <xdr:to>
      <xdr:col>10</xdr:col>
      <xdr:colOff>165100</xdr:colOff>
      <xdr:row>59</xdr:row>
      <xdr:rowOff>37028</xdr:rowOff>
    </xdr:to>
    <xdr:sp macro="" textlink="">
      <xdr:nvSpPr>
        <xdr:cNvPr id="148" name="楕円 147"/>
        <xdr:cNvSpPr/>
      </xdr:nvSpPr>
      <xdr:spPr>
        <a:xfrm>
          <a:off x="1968500" y="100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28155</xdr:rowOff>
    </xdr:from>
    <xdr:ext cx="534377" cy="259045"/>
    <xdr:sp macro="" textlink="">
      <xdr:nvSpPr>
        <xdr:cNvPr id="149" name="テキスト ボックス 148"/>
        <xdr:cNvSpPr txBox="1"/>
      </xdr:nvSpPr>
      <xdr:spPr>
        <a:xfrm>
          <a:off x="1752111" y="101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77437</xdr:rowOff>
    </xdr:from>
    <xdr:to>
      <xdr:col>6</xdr:col>
      <xdr:colOff>38100</xdr:colOff>
      <xdr:row>59</xdr:row>
      <xdr:rowOff>7587</xdr:rowOff>
    </xdr:to>
    <xdr:sp macro="" textlink="">
      <xdr:nvSpPr>
        <xdr:cNvPr id="150" name="楕円 149"/>
        <xdr:cNvSpPr/>
      </xdr:nvSpPr>
      <xdr:spPr>
        <a:xfrm>
          <a:off x="1079500" y="100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170164</xdr:rowOff>
    </xdr:from>
    <xdr:ext cx="534377" cy="259045"/>
    <xdr:sp macro="" textlink="">
      <xdr:nvSpPr>
        <xdr:cNvPr id="151" name="テキスト ボックス 150"/>
        <xdr:cNvSpPr txBox="1"/>
      </xdr:nvSpPr>
      <xdr:spPr>
        <a:xfrm>
          <a:off x="863111" y="101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2502</xdr:rowOff>
    </xdr:from>
    <xdr:to>
      <xdr:col>24</xdr:col>
      <xdr:colOff>63500</xdr:colOff>
      <xdr:row>79</xdr:row>
      <xdr:rowOff>11685</xdr:rowOff>
    </xdr:to>
    <xdr:cxnSp macro="">
      <xdr:nvCxnSpPr>
        <xdr:cNvPr id="180" name="直線コネクタ 179"/>
        <xdr:cNvCxnSpPr/>
      </xdr:nvCxnSpPr>
      <xdr:spPr>
        <a:xfrm>
          <a:off x="3797300" y="13547052"/>
          <a:ext cx="8382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153873</xdr:rowOff>
    </xdr:from>
    <xdr:to>
      <xdr:col>19</xdr:col>
      <xdr:colOff>177800</xdr:colOff>
      <xdr:row>79</xdr:row>
      <xdr:rowOff>2502</xdr:rowOff>
    </xdr:to>
    <xdr:cxnSp macro="">
      <xdr:nvCxnSpPr>
        <xdr:cNvPr id="183" name="直線コネクタ 182"/>
        <xdr:cNvCxnSpPr/>
      </xdr:nvCxnSpPr>
      <xdr:spPr>
        <a:xfrm>
          <a:off x="2908300" y="13526973"/>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137567</xdr:rowOff>
    </xdr:from>
    <xdr:to>
      <xdr:col>15</xdr:col>
      <xdr:colOff>50800</xdr:colOff>
      <xdr:row>78</xdr:row>
      <xdr:rowOff>153873</xdr:rowOff>
    </xdr:to>
    <xdr:cxnSp macro="">
      <xdr:nvCxnSpPr>
        <xdr:cNvPr id="186" name="直線コネクタ 185"/>
        <xdr:cNvCxnSpPr/>
      </xdr:nvCxnSpPr>
      <xdr:spPr>
        <a:xfrm>
          <a:off x="2019300" y="13510667"/>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117487</xdr:rowOff>
    </xdr:from>
    <xdr:to>
      <xdr:col>10</xdr:col>
      <xdr:colOff>114300</xdr:colOff>
      <xdr:row>78</xdr:row>
      <xdr:rowOff>137567</xdr:rowOff>
    </xdr:to>
    <xdr:cxnSp macro="">
      <xdr:nvCxnSpPr>
        <xdr:cNvPr id="189" name="直線コネクタ 188"/>
        <xdr:cNvCxnSpPr/>
      </xdr:nvCxnSpPr>
      <xdr:spPr>
        <a:xfrm>
          <a:off x="1130300" y="13490587"/>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106024</xdr:rowOff>
    </xdr:from>
    <xdr:ext cx="469744" cy="259045"/>
    <xdr:sp macro="" textlink="">
      <xdr:nvSpPr>
        <xdr:cNvPr id="193" name="テキスト ボックス 192"/>
        <xdr:cNvSpPr txBox="1"/>
      </xdr:nvSpPr>
      <xdr:spPr>
        <a:xfrm>
          <a:off x="895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132335</xdr:rowOff>
    </xdr:from>
    <xdr:to>
      <xdr:col>24</xdr:col>
      <xdr:colOff>114300</xdr:colOff>
      <xdr:row>79</xdr:row>
      <xdr:rowOff>62485</xdr:rowOff>
    </xdr:to>
    <xdr:sp macro="" textlink="">
      <xdr:nvSpPr>
        <xdr:cNvPr id="199" name="楕円 198"/>
        <xdr:cNvSpPr/>
      </xdr:nvSpPr>
      <xdr:spPr>
        <a:xfrm>
          <a:off x="45847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47262</xdr:rowOff>
    </xdr:from>
    <xdr:ext cx="378565" cy="259045"/>
    <xdr:sp macro="" textlink="">
      <xdr:nvSpPr>
        <xdr:cNvPr id="200" name="維持補修費該当値テキスト"/>
        <xdr:cNvSpPr txBox="1"/>
      </xdr:nvSpPr>
      <xdr:spPr>
        <a:xfrm>
          <a:off x="4686300" y="134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123152</xdr:rowOff>
    </xdr:from>
    <xdr:to>
      <xdr:col>20</xdr:col>
      <xdr:colOff>38100</xdr:colOff>
      <xdr:row>79</xdr:row>
      <xdr:rowOff>53302</xdr:rowOff>
    </xdr:to>
    <xdr:sp macro="" textlink="">
      <xdr:nvSpPr>
        <xdr:cNvPr id="201" name="楕円 200"/>
        <xdr:cNvSpPr/>
      </xdr:nvSpPr>
      <xdr:spPr>
        <a:xfrm>
          <a:off x="3746500" y="13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44429</xdr:rowOff>
    </xdr:from>
    <xdr:ext cx="469744" cy="259045"/>
    <xdr:sp macro="" textlink="">
      <xdr:nvSpPr>
        <xdr:cNvPr id="202" name="テキスト ボックス 201"/>
        <xdr:cNvSpPr txBox="1"/>
      </xdr:nvSpPr>
      <xdr:spPr>
        <a:xfrm>
          <a:off x="3562428"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103073</xdr:rowOff>
    </xdr:from>
    <xdr:to>
      <xdr:col>15</xdr:col>
      <xdr:colOff>101600</xdr:colOff>
      <xdr:row>79</xdr:row>
      <xdr:rowOff>33223</xdr:rowOff>
    </xdr:to>
    <xdr:sp macro="" textlink="">
      <xdr:nvSpPr>
        <xdr:cNvPr id="203" name="楕円 202"/>
        <xdr:cNvSpPr/>
      </xdr:nvSpPr>
      <xdr:spPr>
        <a:xfrm>
          <a:off x="2857500" y="134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24350</xdr:rowOff>
    </xdr:from>
    <xdr:ext cx="469744" cy="259045"/>
    <xdr:sp macro="" textlink="">
      <xdr:nvSpPr>
        <xdr:cNvPr id="204" name="テキスト ボックス 203"/>
        <xdr:cNvSpPr txBox="1"/>
      </xdr:nvSpPr>
      <xdr:spPr>
        <a:xfrm>
          <a:off x="2673428" y="1356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86767</xdr:rowOff>
    </xdr:from>
    <xdr:to>
      <xdr:col>10</xdr:col>
      <xdr:colOff>165100</xdr:colOff>
      <xdr:row>79</xdr:row>
      <xdr:rowOff>16917</xdr:rowOff>
    </xdr:to>
    <xdr:sp macro="" textlink="">
      <xdr:nvSpPr>
        <xdr:cNvPr id="205" name="楕円 204"/>
        <xdr:cNvSpPr/>
      </xdr:nvSpPr>
      <xdr:spPr>
        <a:xfrm>
          <a:off x="1968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8044</xdr:rowOff>
    </xdr:from>
    <xdr:ext cx="469744" cy="259045"/>
    <xdr:sp macro="" textlink="">
      <xdr:nvSpPr>
        <xdr:cNvPr id="206" name="テキスト ボックス 205"/>
        <xdr:cNvSpPr txBox="1"/>
      </xdr:nvSpPr>
      <xdr:spPr>
        <a:xfrm>
          <a:off x="1784428" y="1355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66687</xdr:rowOff>
    </xdr:from>
    <xdr:to>
      <xdr:col>6</xdr:col>
      <xdr:colOff>38100</xdr:colOff>
      <xdr:row>78</xdr:row>
      <xdr:rowOff>168287</xdr:rowOff>
    </xdr:to>
    <xdr:sp macro="" textlink="">
      <xdr:nvSpPr>
        <xdr:cNvPr id="207" name="楕円 206"/>
        <xdr:cNvSpPr/>
      </xdr:nvSpPr>
      <xdr:spPr>
        <a:xfrm>
          <a:off x="1079500" y="134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159414</xdr:rowOff>
    </xdr:from>
    <xdr:ext cx="469744" cy="259045"/>
    <xdr:sp macro="" textlink="">
      <xdr:nvSpPr>
        <xdr:cNvPr id="208" name="テキスト ボックス 207"/>
        <xdr:cNvSpPr txBox="1"/>
      </xdr:nvSpPr>
      <xdr:spPr>
        <a:xfrm>
          <a:off x="895428" y="1353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47819</xdr:rowOff>
    </xdr:from>
    <xdr:to>
      <xdr:col>24</xdr:col>
      <xdr:colOff>63500</xdr:colOff>
      <xdr:row>95</xdr:row>
      <xdr:rowOff>95907</xdr:rowOff>
    </xdr:to>
    <xdr:cxnSp macro="">
      <xdr:nvCxnSpPr>
        <xdr:cNvPr id="240" name="直線コネクタ 239"/>
        <xdr:cNvCxnSpPr/>
      </xdr:nvCxnSpPr>
      <xdr:spPr>
        <a:xfrm flipV="1">
          <a:off x="3797300" y="16335569"/>
          <a:ext cx="8382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76736</xdr:rowOff>
    </xdr:from>
    <xdr:to>
      <xdr:col>19</xdr:col>
      <xdr:colOff>177800</xdr:colOff>
      <xdr:row>95</xdr:row>
      <xdr:rowOff>95907</xdr:rowOff>
    </xdr:to>
    <xdr:cxnSp macro="">
      <xdr:nvCxnSpPr>
        <xdr:cNvPr id="243" name="直線コネクタ 242"/>
        <xdr:cNvCxnSpPr/>
      </xdr:nvCxnSpPr>
      <xdr:spPr>
        <a:xfrm>
          <a:off x="2908300" y="16364486"/>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55150</xdr:rowOff>
    </xdr:from>
    <xdr:to>
      <xdr:col>15</xdr:col>
      <xdr:colOff>50800</xdr:colOff>
      <xdr:row>95</xdr:row>
      <xdr:rowOff>76736</xdr:rowOff>
    </xdr:to>
    <xdr:cxnSp macro="">
      <xdr:nvCxnSpPr>
        <xdr:cNvPr id="246" name="直線コネクタ 245"/>
        <xdr:cNvCxnSpPr/>
      </xdr:nvCxnSpPr>
      <xdr:spPr>
        <a:xfrm>
          <a:off x="2019300" y="16342900"/>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55150</xdr:rowOff>
    </xdr:from>
    <xdr:to>
      <xdr:col>10</xdr:col>
      <xdr:colOff>114300</xdr:colOff>
      <xdr:row>96</xdr:row>
      <xdr:rowOff>7978</xdr:rowOff>
    </xdr:to>
    <xdr:cxnSp macro="">
      <xdr:nvCxnSpPr>
        <xdr:cNvPr id="249" name="直線コネクタ 248"/>
        <xdr:cNvCxnSpPr/>
      </xdr:nvCxnSpPr>
      <xdr:spPr>
        <a:xfrm flipV="1">
          <a:off x="1130300" y="16342900"/>
          <a:ext cx="889000" cy="1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143585</xdr:rowOff>
    </xdr:from>
    <xdr:to>
      <xdr:col>6</xdr:col>
      <xdr:colOff>38100</xdr:colOff>
      <xdr:row>96</xdr:row>
      <xdr:rowOff>73735</xdr:rowOff>
    </xdr:to>
    <xdr:sp macro="" textlink="">
      <xdr:nvSpPr>
        <xdr:cNvPr id="252" name="フローチャート: 判断 251"/>
        <xdr:cNvSpPr/>
      </xdr:nvSpPr>
      <xdr:spPr>
        <a:xfrm>
          <a:off x="1079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64862</xdr:rowOff>
    </xdr:from>
    <xdr:ext cx="534377" cy="259045"/>
    <xdr:sp macro="" textlink="">
      <xdr:nvSpPr>
        <xdr:cNvPr id="253" name="テキスト ボックス 252"/>
        <xdr:cNvSpPr txBox="1"/>
      </xdr:nvSpPr>
      <xdr:spPr>
        <a:xfrm>
          <a:off x="863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168469</xdr:rowOff>
    </xdr:from>
    <xdr:to>
      <xdr:col>24</xdr:col>
      <xdr:colOff>114300</xdr:colOff>
      <xdr:row>95</xdr:row>
      <xdr:rowOff>98619</xdr:rowOff>
    </xdr:to>
    <xdr:sp macro="" textlink="">
      <xdr:nvSpPr>
        <xdr:cNvPr id="259" name="楕円 258"/>
        <xdr:cNvSpPr/>
      </xdr:nvSpPr>
      <xdr:spPr>
        <a:xfrm>
          <a:off x="4584700" y="162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146896</xdr:rowOff>
    </xdr:from>
    <xdr:ext cx="534377" cy="259045"/>
    <xdr:sp macro="" textlink="">
      <xdr:nvSpPr>
        <xdr:cNvPr id="260" name="扶助費該当値テキスト"/>
        <xdr:cNvSpPr txBox="1"/>
      </xdr:nvSpPr>
      <xdr:spPr>
        <a:xfrm>
          <a:off x="4686300" y="162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45107</xdr:rowOff>
    </xdr:from>
    <xdr:to>
      <xdr:col>20</xdr:col>
      <xdr:colOff>38100</xdr:colOff>
      <xdr:row>95</xdr:row>
      <xdr:rowOff>146707</xdr:rowOff>
    </xdr:to>
    <xdr:sp macro="" textlink="">
      <xdr:nvSpPr>
        <xdr:cNvPr id="261" name="楕円 260"/>
        <xdr:cNvSpPr/>
      </xdr:nvSpPr>
      <xdr:spPr>
        <a:xfrm>
          <a:off x="3746500" y="163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137834</xdr:rowOff>
    </xdr:from>
    <xdr:ext cx="534377" cy="259045"/>
    <xdr:sp macro="" textlink="">
      <xdr:nvSpPr>
        <xdr:cNvPr id="262" name="テキスト ボックス 261"/>
        <xdr:cNvSpPr txBox="1"/>
      </xdr:nvSpPr>
      <xdr:spPr>
        <a:xfrm>
          <a:off x="3530111" y="164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25936</xdr:rowOff>
    </xdr:from>
    <xdr:to>
      <xdr:col>15</xdr:col>
      <xdr:colOff>101600</xdr:colOff>
      <xdr:row>95</xdr:row>
      <xdr:rowOff>127536</xdr:rowOff>
    </xdr:to>
    <xdr:sp macro="" textlink="">
      <xdr:nvSpPr>
        <xdr:cNvPr id="263" name="楕円 262"/>
        <xdr:cNvSpPr/>
      </xdr:nvSpPr>
      <xdr:spPr>
        <a:xfrm>
          <a:off x="2857500" y="163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118663</xdr:rowOff>
    </xdr:from>
    <xdr:ext cx="534377" cy="259045"/>
    <xdr:sp macro="" textlink="">
      <xdr:nvSpPr>
        <xdr:cNvPr id="264" name="テキスト ボックス 263"/>
        <xdr:cNvSpPr txBox="1"/>
      </xdr:nvSpPr>
      <xdr:spPr>
        <a:xfrm>
          <a:off x="2641111" y="1640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4350</xdr:rowOff>
    </xdr:from>
    <xdr:to>
      <xdr:col>10</xdr:col>
      <xdr:colOff>165100</xdr:colOff>
      <xdr:row>95</xdr:row>
      <xdr:rowOff>105950</xdr:rowOff>
    </xdr:to>
    <xdr:sp macro="" textlink="">
      <xdr:nvSpPr>
        <xdr:cNvPr id="265" name="楕円 264"/>
        <xdr:cNvSpPr/>
      </xdr:nvSpPr>
      <xdr:spPr>
        <a:xfrm>
          <a:off x="1968500" y="162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97077</xdr:rowOff>
    </xdr:from>
    <xdr:ext cx="534377" cy="259045"/>
    <xdr:sp macro="" textlink="">
      <xdr:nvSpPr>
        <xdr:cNvPr id="266" name="テキスト ボックス 265"/>
        <xdr:cNvSpPr txBox="1"/>
      </xdr:nvSpPr>
      <xdr:spPr>
        <a:xfrm>
          <a:off x="1752111" y="163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128628</xdr:rowOff>
    </xdr:from>
    <xdr:to>
      <xdr:col>6</xdr:col>
      <xdr:colOff>38100</xdr:colOff>
      <xdr:row>96</xdr:row>
      <xdr:rowOff>58778</xdr:rowOff>
    </xdr:to>
    <xdr:sp macro="" textlink="">
      <xdr:nvSpPr>
        <xdr:cNvPr id="267" name="楕円 266"/>
        <xdr:cNvSpPr/>
      </xdr:nvSpPr>
      <xdr:spPr>
        <a:xfrm>
          <a:off x="1079500" y="164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75305</xdr:rowOff>
    </xdr:from>
    <xdr:ext cx="534377" cy="259045"/>
    <xdr:sp macro="" textlink="">
      <xdr:nvSpPr>
        <xdr:cNvPr id="268" name="テキスト ボックス 267"/>
        <xdr:cNvSpPr txBox="1"/>
      </xdr:nvSpPr>
      <xdr:spPr>
        <a:xfrm>
          <a:off x="863111" y="1619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96571</xdr:rowOff>
    </xdr:from>
    <xdr:to>
      <xdr:col>55</xdr:col>
      <xdr:colOff>0</xdr:colOff>
      <xdr:row>36</xdr:row>
      <xdr:rowOff>111082</xdr:rowOff>
    </xdr:to>
    <xdr:cxnSp macro="">
      <xdr:nvCxnSpPr>
        <xdr:cNvPr id="299" name="直線コネクタ 298"/>
        <xdr:cNvCxnSpPr/>
      </xdr:nvCxnSpPr>
      <xdr:spPr>
        <a:xfrm flipV="1">
          <a:off x="9639300" y="6268771"/>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111082</xdr:rowOff>
    </xdr:from>
    <xdr:to>
      <xdr:col>50</xdr:col>
      <xdr:colOff>114300</xdr:colOff>
      <xdr:row>36</xdr:row>
      <xdr:rowOff>112965</xdr:rowOff>
    </xdr:to>
    <xdr:cxnSp macro="">
      <xdr:nvCxnSpPr>
        <xdr:cNvPr id="302" name="直線コネクタ 301"/>
        <xdr:cNvCxnSpPr/>
      </xdr:nvCxnSpPr>
      <xdr:spPr>
        <a:xfrm flipV="1">
          <a:off x="8750300" y="6283282"/>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102580</xdr:rowOff>
    </xdr:from>
    <xdr:to>
      <xdr:col>45</xdr:col>
      <xdr:colOff>177800</xdr:colOff>
      <xdr:row>36</xdr:row>
      <xdr:rowOff>112965</xdr:rowOff>
    </xdr:to>
    <xdr:cxnSp macro="">
      <xdr:nvCxnSpPr>
        <xdr:cNvPr id="305" name="直線コネクタ 304"/>
        <xdr:cNvCxnSpPr/>
      </xdr:nvCxnSpPr>
      <xdr:spPr>
        <a:xfrm>
          <a:off x="7861300" y="6274780"/>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102580</xdr:rowOff>
    </xdr:from>
    <xdr:to>
      <xdr:col>41</xdr:col>
      <xdr:colOff>50800</xdr:colOff>
      <xdr:row>36</xdr:row>
      <xdr:rowOff>130970</xdr:rowOff>
    </xdr:to>
    <xdr:cxnSp macro="">
      <xdr:nvCxnSpPr>
        <xdr:cNvPr id="308" name="直線コネクタ 307"/>
        <xdr:cNvCxnSpPr/>
      </xdr:nvCxnSpPr>
      <xdr:spPr>
        <a:xfrm flipV="1">
          <a:off x="6972300" y="6274780"/>
          <a:ext cx="88900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117344</xdr:rowOff>
    </xdr:from>
    <xdr:to>
      <xdr:col>36</xdr:col>
      <xdr:colOff>165100</xdr:colOff>
      <xdr:row>35</xdr:row>
      <xdr:rowOff>47494</xdr:rowOff>
    </xdr:to>
    <xdr:sp macro="" textlink="">
      <xdr:nvSpPr>
        <xdr:cNvPr id="311" name="フローチャート: 判断 310"/>
        <xdr:cNvSpPr/>
      </xdr:nvSpPr>
      <xdr:spPr>
        <a:xfrm>
          <a:off x="6921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64021</xdr:rowOff>
    </xdr:from>
    <xdr:ext cx="534377" cy="259045"/>
    <xdr:sp macro="" textlink="">
      <xdr:nvSpPr>
        <xdr:cNvPr id="312" name="テキスト ボックス 311"/>
        <xdr:cNvSpPr txBox="1"/>
      </xdr:nvSpPr>
      <xdr:spPr>
        <a:xfrm>
          <a:off x="6705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45771</xdr:rowOff>
    </xdr:from>
    <xdr:to>
      <xdr:col>55</xdr:col>
      <xdr:colOff>50800</xdr:colOff>
      <xdr:row>36</xdr:row>
      <xdr:rowOff>147371</xdr:rowOff>
    </xdr:to>
    <xdr:sp macro="" textlink="">
      <xdr:nvSpPr>
        <xdr:cNvPr id="318" name="楕円 317"/>
        <xdr:cNvSpPr/>
      </xdr:nvSpPr>
      <xdr:spPr>
        <a:xfrm>
          <a:off x="10426700" y="62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24198</xdr:rowOff>
    </xdr:from>
    <xdr:ext cx="534377" cy="259045"/>
    <xdr:sp macro="" textlink="">
      <xdr:nvSpPr>
        <xdr:cNvPr id="319" name="補助費等該当値テキスト"/>
        <xdr:cNvSpPr txBox="1"/>
      </xdr:nvSpPr>
      <xdr:spPr>
        <a:xfrm>
          <a:off x="10528300" y="61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60282</xdr:rowOff>
    </xdr:from>
    <xdr:to>
      <xdr:col>50</xdr:col>
      <xdr:colOff>165100</xdr:colOff>
      <xdr:row>36</xdr:row>
      <xdr:rowOff>161882</xdr:rowOff>
    </xdr:to>
    <xdr:sp macro="" textlink="">
      <xdr:nvSpPr>
        <xdr:cNvPr id="320" name="楕円 319"/>
        <xdr:cNvSpPr/>
      </xdr:nvSpPr>
      <xdr:spPr>
        <a:xfrm>
          <a:off x="9588500" y="62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153009</xdr:rowOff>
    </xdr:from>
    <xdr:ext cx="534377" cy="259045"/>
    <xdr:sp macro="" textlink="">
      <xdr:nvSpPr>
        <xdr:cNvPr id="321" name="テキスト ボックス 320"/>
        <xdr:cNvSpPr txBox="1"/>
      </xdr:nvSpPr>
      <xdr:spPr>
        <a:xfrm>
          <a:off x="9372111" y="632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62165</xdr:rowOff>
    </xdr:from>
    <xdr:to>
      <xdr:col>46</xdr:col>
      <xdr:colOff>38100</xdr:colOff>
      <xdr:row>36</xdr:row>
      <xdr:rowOff>163765</xdr:rowOff>
    </xdr:to>
    <xdr:sp macro="" textlink="">
      <xdr:nvSpPr>
        <xdr:cNvPr id="322" name="楕円 321"/>
        <xdr:cNvSpPr/>
      </xdr:nvSpPr>
      <xdr:spPr>
        <a:xfrm>
          <a:off x="8699500" y="62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154892</xdr:rowOff>
    </xdr:from>
    <xdr:ext cx="534377" cy="259045"/>
    <xdr:sp macro="" textlink="">
      <xdr:nvSpPr>
        <xdr:cNvPr id="323" name="テキスト ボックス 322"/>
        <xdr:cNvSpPr txBox="1"/>
      </xdr:nvSpPr>
      <xdr:spPr>
        <a:xfrm>
          <a:off x="8483111" y="63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51780</xdr:rowOff>
    </xdr:from>
    <xdr:to>
      <xdr:col>41</xdr:col>
      <xdr:colOff>101600</xdr:colOff>
      <xdr:row>36</xdr:row>
      <xdr:rowOff>153380</xdr:rowOff>
    </xdr:to>
    <xdr:sp macro="" textlink="">
      <xdr:nvSpPr>
        <xdr:cNvPr id="324" name="楕円 323"/>
        <xdr:cNvSpPr/>
      </xdr:nvSpPr>
      <xdr:spPr>
        <a:xfrm>
          <a:off x="7810500" y="622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144507</xdr:rowOff>
    </xdr:from>
    <xdr:ext cx="534377" cy="259045"/>
    <xdr:sp macro="" textlink="">
      <xdr:nvSpPr>
        <xdr:cNvPr id="325" name="テキスト ボックス 324"/>
        <xdr:cNvSpPr txBox="1"/>
      </xdr:nvSpPr>
      <xdr:spPr>
        <a:xfrm>
          <a:off x="759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80170</xdr:rowOff>
    </xdr:from>
    <xdr:to>
      <xdr:col>36</xdr:col>
      <xdr:colOff>165100</xdr:colOff>
      <xdr:row>37</xdr:row>
      <xdr:rowOff>10320</xdr:rowOff>
    </xdr:to>
    <xdr:sp macro="" textlink="">
      <xdr:nvSpPr>
        <xdr:cNvPr id="326" name="楕円 325"/>
        <xdr:cNvSpPr/>
      </xdr:nvSpPr>
      <xdr:spPr>
        <a:xfrm>
          <a:off x="6921500" y="62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1447</xdr:rowOff>
    </xdr:from>
    <xdr:ext cx="534377" cy="259045"/>
    <xdr:sp macro="" textlink="">
      <xdr:nvSpPr>
        <xdr:cNvPr id="327" name="テキスト ボックス 326"/>
        <xdr:cNvSpPr txBox="1"/>
      </xdr:nvSpPr>
      <xdr:spPr>
        <a:xfrm>
          <a:off x="6705111" y="63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67413</xdr:rowOff>
    </xdr:from>
    <xdr:to>
      <xdr:col>55</xdr:col>
      <xdr:colOff>0</xdr:colOff>
      <xdr:row>58</xdr:row>
      <xdr:rowOff>120962</xdr:rowOff>
    </xdr:to>
    <xdr:cxnSp macro="">
      <xdr:nvCxnSpPr>
        <xdr:cNvPr id="356" name="直線コネクタ 355"/>
        <xdr:cNvCxnSpPr/>
      </xdr:nvCxnSpPr>
      <xdr:spPr>
        <a:xfrm flipV="1">
          <a:off x="9639300" y="10011513"/>
          <a:ext cx="838200" cy="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77658</xdr:rowOff>
    </xdr:from>
    <xdr:to>
      <xdr:col>50</xdr:col>
      <xdr:colOff>114300</xdr:colOff>
      <xdr:row>58</xdr:row>
      <xdr:rowOff>120962</xdr:rowOff>
    </xdr:to>
    <xdr:cxnSp macro="">
      <xdr:nvCxnSpPr>
        <xdr:cNvPr id="359" name="直線コネクタ 358"/>
        <xdr:cNvCxnSpPr/>
      </xdr:nvCxnSpPr>
      <xdr:spPr>
        <a:xfrm>
          <a:off x="8750300" y="10021758"/>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48824</xdr:rowOff>
    </xdr:from>
    <xdr:to>
      <xdr:col>45</xdr:col>
      <xdr:colOff>177800</xdr:colOff>
      <xdr:row>58</xdr:row>
      <xdr:rowOff>77658</xdr:rowOff>
    </xdr:to>
    <xdr:cxnSp macro="">
      <xdr:nvCxnSpPr>
        <xdr:cNvPr id="362" name="直線コネクタ 361"/>
        <xdr:cNvCxnSpPr/>
      </xdr:nvCxnSpPr>
      <xdr:spPr>
        <a:xfrm>
          <a:off x="7861300" y="9992924"/>
          <a:ext cx="889000" cy="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48824</xdr:rowOff>
    </xdr:from>
    <xdr:to>
      <xdr:col>41</xdr:col>
      <xdr:colOff>50800</xdr:colOff>
      <xdr:row>58</xdr:row>
      <xdr:rowOff>84394</xdr:rowOff>
    </xdr:to>
    <xdr:cxnSp macro="">
      <xdr:nvCxnSpPr>
        <xdr:cNvPr id="365" name="直線コネクタ 364"/>
        <xdr:cNvCxnSpPr/>
      </xdr:nvCxnSpPr>
      <xdr:spPr>
        <a:xfrm flipV="1">
          <a:off x="6972300" y="9992924"/>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8" name="フローチャート: 判断 367"/>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69" name="テキスト ボックス 368"/>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16613</xdr:rowOff>
    </xdr:from>
    <xdr:to>
      <xdr:col>55</xdr:col>
      <xdr:colOff>50800</xdr:colOff>
      <xdr:row>58</xdr:row>
      <xdr:rowOff>118213</xdr:rowOff>
    </xdr:to>
    <xdr:sp macro="" textlink="">
      <xdr:nvSpPr>
        <xdr:cNvPr id="375" name="楕円 374"/>
        <xdr:cNvSpPr/>
      </xdr:nvSpPr>
      <xdr:spPr>
        <a:xfrm>
          <a:off x="10426700" y="99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102990</xdr:rowOff>
    </xdr:from>
    <xdr:ext cx="534377" cy="259045"/>
    <xdr:sp macro="" textlink="">
      <xdr:nvSpPr>
        <xdr:cNvPr id="376" name="普通建設事業費該当値テキスト"/>
        <xdr:cNvSpPr txBox="1"/>
      </xdr:nvSpPr>
      <xdr:spPr>
        <a:xfrm>
          <a:off x="10528300" y="98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70162</xdr:rowOff>
    </xdr:from>
    <xdr:to>
      <xdr:col>50</xdr:col>
      <xdr:colOff>165100</xdr:colOff>
      <xdr:row>59</xdr:row>
      <xdr:rowOff>312</xdr:rowOff>
    </xdr:to>
    <xdr:sp macro="" textlink="">
      <xdr:nvSpPr>
        <xdr:cNvPr id="377" name="楕円 376"/>
        <xdr:cNvSpPr/>
      </xdr:nvSpPr>
      <xdr:spPr>
        <a:xfrm>
          <a:off x="9588500" y="100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162889</xdr:rowOff>
    </xdr:from>
    <xdr:ext cx="534377" cy="259045"/>
    <xdr:sp macro="" textlink="">
      <xdr:nvSpPr>
        <xdr:cNvPr id="378" name="テキスト ボックス 377"/>
        <xdr:cNvSpPr txBox="1"/>
      </xdr:nvSpPr>
      <xdr:spPr>
        <a:xfrm>
          <a:off x="9372111" y="101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26858</xdr:rowOff>
    </xdr:from>
    <xdr:to>
      <xdr:col>46</xdr:col>
      <xdr:colOff>38100</xdr:colOff>
      <xdr:row>58</xdr:row>
      <xdr:rowOff>128458</xdr:rowOff>
    </xdr:to>
    <xdr:sp macro="" textlink="">
      <xdr:nvSpPr>
        <xdr:cNvPr id="379" name="楕円 378"/>
        <xdr:cNvSpPr/>
      </xdr:nvSpPr>
      <xdr:spPr>
        <a:xfrm>
          <a:off x="8699500" y="99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119585</xdr:rowOff>
    </xdr:from>
    <xdr:ext cx="534377" cy="259045"/>
    <xdr:sp macro="" textlink="">
      <xdr:nvSpPr>
        <xdr:cNvPr id="380" name="テキスト ボックス 379"/>
        <xdr:cNvSpPr txBox="1"/>
      </xdr:nvSpPr>
      <xdr:spPr>
        <a:xfrm>
          <a:off x="8483111" y="100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169474</xdr:rowOff>
    </xdr:from>
    <xdr:to>
      <xdr:col>41</xdr:col>
      <xdr:colOff>101600</xdr:colOff>
      <xdr:row>58</xdr:row>
      <xdr:rowOff>99624</xdr:rowOff>
    </xdr:to>
    <xdr:sp macro="" textlink="">
      <xdr:nvSpPr>
        <xdr:cNvPr id="381" name="楕円 380"/>
        <xdr:cNvSpPr/>
      </xdr:nvSpPr>
      <xdr:spPr>
        <a:xfrm>
          <a:off x="7810500" y="994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90751</xdr:rowOff>
    </xdr:from>
    <xdr:ext cx="534377" cy="259045"/>
    <xdr:sp macro="" textlink="">
      <xdr:nvSpPr>
        <xdr:cNvPr id="382" name="テキスト ボックス 381"/>
        <xdr:cNvSpPr txBox="1"/>
      </xdr:nvSpPr>
      <xdr:spPr>
        <a:xfrm>
          <a:off x="7594111" y="1003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33594</xdr:rowOff>
    </xdr:from>
    <xdr:to>
      <xdr:col>36</xdr:col>
      <xdr:colOff>165100</xdr:colOff>
      <xdr:row>58</xdr:row>
      <xdr:rowOff>135194</xdr:rowOff>
    </xdr:to>
    <xdr:sp macro="" textlink="">
      <xdr:nvSpPr>
        <xdr:cNvPr id="383" name="楕円 382"/>
        <xdr:cNvSpPr/>
      </xdr:nvSpPr>
      <xdr:spPr>
        <a:xfrm>
          <a:off x="6921500" y="99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126321</xdr:rowOff>
    </xdr:from>
    <xdr:ext cx="534377" cy="259045"/>
    <xdr:sp macro="" textlink="">
      <xdr:nvSpPr>
        <xdr:cNvPr id="384" name="テキスト ボックス 383"/>
        <xdr:cNvSpPr txBox="1"/>
      </xdr:nvSpPr>
      <xdr:spPr>
        <a:xfrm>
          <a:off x="6705111" y="1007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14100</xdr:rowOff>
    </xdr:from>
    <xdr:to>
      <xdr:col>55</xdr:col>
      <xdr:colOff>0</xdr:colOff>
      <xdr:row>79</xdr:row>
      <xdr:rowOff>29852</xdr:rowOff>
    </xdr:to>
    <xdr:cxnSp macro="">
      <xdr:nvCxnSpPr>
        <xdr:cNvPr id="415" name="直線コネクタ 414"/>
        <xdr:cNvCxnSpPr/>
      </xdr:nvCxnSpPr>
      <xdr:spPr>
        <a:xfrm>
          <a:off x="9639300" y="13558650"/>
          <a:ext cx="838200" cy="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109144</xdr:rowOff>
    </xdr:from>
    <xdr:to>
      <xdr:col>50</xdr:col>
      <xdr:colOff>114300</xdr:colOff>
      <xdr:row>79</xdr:row>
      <xdr:rowOff>14100</xdr:rowOff>
    </xdr:to>
    <xdr:cxnSp macro="">
      <xdr:nvCxnSpPr>
        <xdr:cNvPr id="418" name="直線コネクタ 417"/>
        <xdr:cNvCxnSpPr/>
      </xdr:nvCxnSpPr>
      <xdr:spPr>
        <a:xfrm>
          <a:off x="8750300" y="13482244"/>
          <a:ext cx="889000" cy="7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109144</xdr:rowOff>
    </xdr:from>
    <xdr:to>
      <xdr:col>45</xdr:col>
      <xdr:colOff>177800</xdr:colOff>
      <xdr:row>79</xdr:row>
      <xdr:rowOff>71273</xdr:rowOff>
    </xdr:to>
    <xdr:cxnSp macro="">
      <xdr:nvCxnSpPr>
        <xdr:cNvPr id="421" name="直線コネクタ 420"/>
        <xdr:cNvCxnSpPr/>
      </xdr:nvCxnSpPr>
      <xdr:spPr>
        <a:xfrm flipV="1">
          <a:off x="7861300" y="13482244"/>
          <a:ext cx="889000" cy="13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71273</xdr:rowOff>
    </xdr:from>
    <xdr:to>
      <xdr:col>41</xdr:col>
      <xdr:colOff>50800</xdr:colOff>
      <xdr:row>79</xdr:row>
      <xdr:rowOff>98879</xdr:rowOff>
    </xdr:to>
    <xdr:cxnSp macro="">
      <xdr:nvCxnSpPr>
        <xdr:cNvPr id="424" name="直線コネクタ 423"/>
        <xdr:cNvCxnSpPr/>
      </xdr:nvCxnSpPr>
      <xdr:spPr>
        <a:xfrm flipV="1">
          <a:off x="6972300" y="13615823"/>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131702</xdr:rowOff>
    </xdr:from>
    <xdr:to>
      <xdr:col>36</xdr:col>
      <xdr:colOff>165100</xdr:colOff>
      <xdr:row>77</xdr:row>
      <xdr:rowOff>61852</xdr:rowOff>
    </xdr:to>
    <xdr:sp macro="" textlink="">
      <xdr:nvSpPr>
        <xdr:cNvPr id="427" name="フローチャート: 判断 426"/>
        <xdr:cNvSpPr/>
      </xdr:nvSpPr>
      <xdr:spPr>
        <a:xfrm>
          <a:off x="6921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78380</xdr:rowOff>
    </xdr:from>
    <xdr:ext cx="534377" cy="259045"/>
    <xdr:sp macro="" textlink="">
      <xdr:nvSpPr>
        <xdr:cNvPr id="428" name="テキスト ボックス 427"/>
        <xdr:cNvSpPr txBox="1"/>
      </xdr:nvSpPr>
      <xdr:spPr>
        <a:xfrm>
          <a:off x="6705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150502</xdr:rowOff>
    </xdr:from>
    <xdr:to>
      <xdr:col>55</xdr:col>
      <xdr:colOff>50800</xdr:colOff>
      <xdr:row>79</xdr:row>
      <xdr:rowOff>80652</xdr:rowOff>
    </xdr:to>
    <xdr:sp macro="" textlink="">
      <xdr:nvSpPr>
        <xdr:cNvPr id="434" name="楕円 433"/>
        <xdr:cNvSpPr/>
      </xdr:nvSpPr>
      <xdr:spPr>
        <a:xfrm>
          <a:off x="10426700" y="135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65429</xdr:rowOff>
    </xdr:from>
    <xdr:ext cx="469744" cy="259045"/>
    <xdr:sp macro="" textlink="">
      <xdr:nvSpPr>
        <xdr:cNvPr id="435" name="普通建設事業費 （ うち新規整備　）該当値テキスト"/>
        <xdr:cNvSpPr txBox="1"/>
      </xdr:nvSpPr>
      <xdr:spPr>
        <a:xfrm>
          <a:off x="10528300" y="134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134750</xdr:rowOff>
    </xdr:from>
    <xdr:to>
      <xdr:col>50</xdr:col>
      <xdr:colOff>165100</xdr:colOff>
      <xdr:row>79</xdr:row>
      <xdr:rowOff>64900</xdr:rowOff>
    </xdr:to>
    <xdr:sp macro="" textlink="">
      <xdr:nvSpPr>
        <xdr:cNvPr id="436" name="楕円 435"/>
        <xdr:cNvSpPr/>
      </xdr:nvSpPr>
      <xdr:spPr>
        <a:xfrm>
          <a:off x="9588500" y="135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56027</xdr:rowOff>
    </xdr:from>
    <xdr:ext cx="469744" cy="259045"/>
    <xdr:sp macro="" textlink="">
      <xdr:nvSpPr>
        <xdr:cNvPr id="437" name="テキスト ボックス 436"/>
        <xdr:cNvSpPr txBox="1"/>
      </xdr:nvSpPr>
      <xdr:spPr>
        <a:xfrm>
          <a:off x="9404428" y="136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58344</xdr:rowOff>
    </xdr:from>
    <xdr:to>
      <xdr:col>46</xdr:col>
      <xdr:colOff>38100</xdr:colOff>
      <xdr:row>78</xdr:row>
      <xdr:rowOff>159944</xdr:rowOff>
    </xdr:to>
    <xdr:sp macro="" textlink="">
      <xdr:nvSpPr>
        <xdr:cNvPr id="438" name="楕円 437"/>
        <xdr:cNvSpPr/>
      </xdr:nvSpPr>
      <xdr:spPr>
        <a:xfrm>
          <a:off x="86995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151071</xdr:rowOff>
    </xdr:from>
    <xdr:ext cx="534377" cy="259045"/>
    <xdr:sp macro="" textlink="">
      <xdr:nvSpPr>
        <xdr:cNvPr id="439" name="テキスト ボックス 438"/>
        <xdr:cNvSpPr txBox="1"/>
      </xdr:nvSpPr>
      <xdr:spPr>
        <a:xfrm>
          <a:off x="8483111" y="135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20473</xdr:rowOff>
    </xdr:from>
    <xdr:to>
      <xdr:col>41</xdr:col>
      <xdr:colOff>101600</xdr:colOff>
      <xdr:row>79</xdr:row>
      <xdr:rowOff>122073</xdr:rowOff>
    </xdr:to>
    <xdr:sp macro="" textlink="">
      <xdr:nvSpPr>
        <xdr:cNvPr id="440" name="楕円 439"/>
        <xdr:cNvSpPr/>
      </xdr:nvSpPr>
      <xdr:spPr>
        <a:xfrm>
          <a:off x="7810500" y="135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113200</xdr:rowOff>
    </xdr:from>
    <xdr:ext cx="469744" cy="259045"/>
    <xdr:sp macro="" textlink="">
      <xdr:nvSpPr>
        <xdr:cNvPr id="441" name="テキスト ボックス 440"/>
        <xdr:cNvSpPr txBox="1"/>
      </xdr:nvSpPr>
      <xdr:spPr>
        <a:xfrm>
          <a:off x="7626428" y="1365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42" name="楕円 441"/>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43" name="テキスト ボックス 442"/>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17596</xdr:rowOff>
    </xdr:from>
    <xdr:to>
      <xdr:col>55</xdr:col>
      <xdr:colOff>0</xdr:colOff>
      <xdr:row>98</xdr:row>
      <xdr:rowOff>89216</xdr:rowOff>
    </xdr:to>
    <xdr:cxnSp macro="">
      <xdr:nvCxnSpPr>
        <xdr:cNvPr id="470" name="直線コネクタ 469"/>
        <xdr:cNvCxnSpPr/>
      </xdr:nvCxnSpPr>
      <xdr:spPr>
        <a:xfrm flipV="1">
          <a:off x="9639300" y="16819696"/>
          <a:ext cx="838200" cy="7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82944</xdr:rowOff>
    </xdr:from>
    <xdr:to>
      <xdr:col>50</xdr:col>
      <xdr:colOff>114300</xdr:colOff>
      <xdr:row>98</xdr:row>
      <xdr:rowOff>89216</xdr:rowOff>
    </xdr:to>
    <xdr:cxnSp macro="">
      <xdr:nvCxnSpPr>
        <xdr:cNvPr id="473" name="直線コネクタ 472"/>
        <xdr:cNvCxnSpPr/>
      </xdr:nvCxnSpPr>
      <xdr:spPr>
        <a:xfrm>
          <a:off x="8750300" y="16885044"/>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21130</xdr:rowOff>
    </xdr:from>
    <xdr:to>
      <xdr:col>45</xdr:col>
      <xdr:colOff>177800</xdr:colOff>
      <xdr:row>98</xdr:row>
      <xdr:rowOff>82944</xdr:rowOff>
    </xdr:to>
    <xdr:cxnSp macro="">
      <xdr:nvCxnSpPr>
        <xdr:cNvPr id="476" name="直線コネクタ 475"/>
        <xdr:cNvCxnSpPr/>
      </xdr:nvCxnSpPr>
      <xdr:spPr>
        <a:xfrm>
          <a:off x="7861300" y="16823230"/>
          <a:ext cx="889000" cy="6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21130</xdr:rowOff>
    </xdr:from>
    <xdr:to>
      <xdr:col>41</xdr:col>
      <xdr:colOff>50800</xdr:colOff>
      <xdr:row>98</xdr:row>
      <xdr:rowOff>26620</xdr:rowOff>
    </xdr:to>
    <xdr:cxnSp macro="">
      <xdr:nvCxnSpPr>
        <xdr:cNvPr id="479" name="直線コネクタ 478"/>
        <xdr:cNvCxnSpPr/>
      </xdr:nvCxnSpPr>
      <xdr:spPr>
        <a:xfrm flipV="1">
          <a:off x="6972300" y="16823230"/>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82" name="フローチャート: 判断 481"/>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77593</xdr:rowOff>
    </xdr:from>
    <xdr:ext cx="534377" cy="259045"/>
    <xdr:sp macro="" textlink="">
      <xdr:nvSpPr>
        <xdr:cNvPr id="483" name="テキスト ボックス 482"/>
        <xdr:cNvSpPr txBox="1"/>
      </xdr:nvSpPr>
      <xdr:spPr>
        <a:xfrm>
          <a:off x="6705111" y="165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138246</xdr:rowOff>
    </xdr:from>
    <xdr:to>
      <xdr:col>55</xdr:col>
      <xdr:colOff>50800</xdr:colOff>
      <xdr:row>98</xdr:row>
      <xdr:rowOff>68396</xdr:rowOff>
    </xdr:to>
    <xdr:sp macro="" textlink="">
      <xdr:nvSpPr>
        <xdr:cNvPr id="489" name="楕円 488"/>
        <xdr:cNvSpPr/>
      </xdr:nvSpPr>
      <xdr:spPr>
        <a:xfrm>
          <a:off x="10426700" y="167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53173</xdr:rowOff>
    </xdr:from>
    <xdr:ext cx="534377" cy="259045"/>
    <xdr:sp macro="" textlink="">
      <xdr:nvSpPr>
        <xdr:cNvPr id="490" name="普通建設事業費 （ うち更新整備　）該当値テキスト"/>
        <xdr:cNvSpPr txBox="1"/>
      </xdr:nvSpPr>
      <xdr:spPr>
        <a:xfrm>
          <a:off x="10528300" y="1668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38416</xdr:rowOff>
    </xdr:from>
    <xdr:to>
      <xdr:col>50</xdr:col>
      <xdr:colOff>165100</xdr:colOff>
      <xdr:row>98</xdr:row>
      <xdr:rowOff>140016</xdr:rowOff>
    </xdr:to>
    <xdr:sp macro="" textlink="">
      <xdr:nvSpPr>
        <xdr:cNvPr id="491" name="楕円 490"/>
        <xdr:cNvSpPr/>
      </xdr:nvSpPr>
      <xdr:spPr>
        <a:xfrm>
          <a:off x="9588500" y="168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131143</xdr:rowOff>
    </xdr:from>
    <xdr:ext cx="534377" cy="259045"/>
    <xdr:sp macro="" textlink="">
      <xdr:nvSpPr>
        <xdr:cNvPr id="492" name="テキスト ボックス 491"/>
        <xdr:cNvSpPr txBox="1"/>
      </xdr:nvSpPr>
      <xdr:spPr>
        <a:xfrm>
          <a:off x="9372111" y="1693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32144</xdr:rowOff>
    </xdr:from>
    <xdr:to>
      <xdr:col>46</xdr:col>
      <xdr:colOff>38100</xdr:colOff>
      <xdr:row>98</xdr:row>
      <xdr:rowOff>133744</xdr:rowOff>
    </xdr:to>
    <xdr:sp macro="" textlink="">
      <xdr:nvSpPr>
        <xdr:cNvPr id="493" name="楕円 492"/>
        <xdr:cNvSpPr/>
      </xdr:nvSpPr>
      <xdr:spPr>
        <a:xfrm>
          <a:off x="8699500" y="168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124871</xdr:rowOff>
    </xdr:from>
    <xdr:ext cx="534377" cy="259045"/>
    <xdr:sp macro="" textlink="">
      <xdr:nvSpPr>
        <xdr:cNvPr id="494" name="テキスト ボックス 493"/>
        <xdr:cNvSpPr txBox="1"/>
      </xdr:nvSpPr>
      <xdr:spPr>
        <a:xfrm>
          <a:off x="8483111" y="1692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141780</xdr:rowOff>
    </xdr:from>
    <xdr:to>
      <xdr:col>41</xdr:col>
      <xdr:colOff>101600</xdr:colOff>
      <xdr:row>98</xdr:row>
      <xdr:rowOff>71930</xdr:rowOff>
    </xdr:to>
    <xdr:sp macro="" textlink="">
      <xdr:nvSpPr>
        <xdr:cNvPr id="495" name="楕円 494"/>
        <xdr:cNvSpPr/>
      </xdr:nvSpPr>
      <xdr:spPr>
        <a:xfrm>
          <a:off x="7810500" y="167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63057</xdr:rowOff>
    </xdr:from>
    <xdr:ext cx="534377" cy="259045"/>
    <xdr:sp macro="" textlink="">
      <xdr:nvSpPr>
        <xdr:cNvPr id="496" name="テキスト ボックス 495"/>
        <xdr:cNvSpPr txBox="1"/>
      </xdr:nvSpPr>
      <xdr:spPr>
        <a:xfrm>
          <a:off x="7594111" y="168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147270</xdr:rowOff>
    </xdr:from>
    <xdr:to>
      <xdr:col>36</xdr:col>
      <xdr:colOff>165100</xdr:colOff>
      <xdr:row>98</xdr:row>
      <xdr:rowOff>77420</xdr:rowOff>
    </xdr:to>
    <xdr:sp macro="" textlink="">
      <xdr:nvSpPr>
        <xdr:cNvPr id="497" name="楕円 496"/>
        <xdr:cNvSpPr/>
      </xdr:nvSpPr>
      <xdr:spPr>
        <a:xfrm>
          <a:off x="6921500" y="167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68547</xdr:rowOff>
    </xdr:from>
    <xdr:ext cx="534377" cy="259045"/>
    <xdr:sp macro="" textlink="">
      <xdr:nvSpPr>
        <xdr:cNvPr id="498" name="テキスト ボックス 497"/>
        <xdr:cNvSpPr txBox="1"/>
      </xdr:nvSpPr>
      <xdr:spPr>
        <a:xfrm>
          <a:off x="6705111" y="168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80232</xdr:rowOff>
    </xdr:from>
    <xdr:to>
      <xdr:col>85</xdr:col>
      <xdr:colOff>127000</xdr:colOff>
      <xdr:row>39</xdr:row>
      <xdr:rowOff>91770</xdr:rowOff>
    </xdr:to>
    <xdr:cxnSp macro="">
      <xdr:nvCxnSpPr>
        <xdr:cNvPr id="529" name="直線コネクタ 528"/>
        <xdr:cNvCxnSpPr/>
      </xdr:nvCxnSpPr>
      <xdr:spPr>
        <a:xfrm flipV="1">
          <a:off x="15481300" y="6766782"/>
          <a:ext cx="8382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91770</xdr:rowOff>
    </xdr:from>
    <xdr:to>
      <xdr:col>81</xdr:col>
      <xdr:colOff>50800</xdr:colOff>
      <xdr:row>39</xdr:row>
      <xdr:rowOff>96810</xdr:rowOff>
    </xdr:to>
    <xdr:cxnSp macro="">
      <xdr:nvCxnSpPr>
        <xdr:cNvPr id="532" name="直線コネクタ 531"/>
        <xdr:cNvCxnSpPr/>
      </xdr:nvCxnSpPr>
      <xdr:spPr>
        <a:xfrm flipV="1">
          <a:off x="14592300" y="6778320"/>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96038</xdr:rowOff>
    </xdr:from>
    <xdr:to>
      <xdr:col>76</xdr:col>
      <xdr:colOff>114300</xdr:colOff>
      <xdr:row>39</xdr:row>
      <xdr:rowOff>96810</xdr:rowOff>
    </xdr:to>
    <xdr:cxnSp macro="">
      <xdr:nvCxnSpPr>
        <xdr:cNvPr id="535" name="直線コネクタ 534"/>
        <xdr:cNvCxnSpPr/>
      </xdr:nvCxnSpPr>
      <xdr:spPr>
        <a:xfrm>
          <a:off x="13703300" y="6782588"/>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96038</xdr:rowOff>
    </xdr:from>
    <xdr:to>
      <xdr:col>71</xdr:col>
      <xdr:colOff>177800</xdr:colOff>
      <xdr:row>39</xdr:row>
      <xdr:rowOff>98878</xdr:rowOff>
    </xdr:to>
    <xdr:cxnSp macro="">
      <xdr:nvCxnSpPr>
        <xdr:cNvPr id="538" name="直線コネクタ 537"/>
        <xdr:cNvCxnSpPr/>
      </xdr:nvCxnSpPr>
      <xdr:spPr>
        <a:xfrm flipV="1">
          <a:off x="12814300" y="6782588"/>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1" name="フローチャート: 判断 540"/>
        <xdr:cNvSpPr/>
      </xdr:nvSpPr>
      <xdr:spPr>
        <a:xfrm>
          <a:off x="12763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131077</xdr:rowOff>
    </xdr:from>
    <xdr:ext cx="469744" cy="259045"/>
    <xdr:sp macro="" textlink="">
      <xdr:nvSpPr>
        <xdr:cNvPr id="542" name="テキスト ボックス 541"/>
        <xdr:cNvSpPr txBox="1"/>
      </xdr:nvSpPr>
      <xdr:spPr>
        <a:xfrm>
          <a:off x="12579428"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29432</xdr:rowOff>
    </xdr:from>
    <xdr:to>
      <xdr:col>85</xdr:col>
      <xdr:colOff>177800</xdr:colOff>
      <xdr:row>39</xdr:row>
      <xdr:rowOff>131032</xdr:rowOff>
    </xdr:to>
    <xdr:sp macro="" textlink="">
      <xdr:nvSpPr>
        <xdr:cNvPr id="548" name="楕円 547"/>
        <xdr:cNvSpPr/>
      </xdr:nvSpPr>
      <xdr:spPr>
        <a:xfrm>
          <a:off x="16268700" y="67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131891</xdr:rowOff>
    </xdr:from>
    <xdr:ext cx="469744" cy="259045"/>
    <xdr:sp macro="" textlink="">
      <xdr:nvSpPr>
        <xdr:cNvPr id="549" name="災害復旧事業費該当値テキスト"/>
        <xdr:cNvSpPr txBox="1"/>
      </xdr:nvSpPr>
      <xdr:spPr>
        <a:xfrm>
          <a:off x="16370300" y="6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40970</xdr:rowOff>
    </xdr:from>
    <xdr:to>
      <xdr:col>81</xdr:col>
      <xdr:colOff>101600</xdr:colOff>
      <xdr:row>39</xdr:row>
      <xdr:rowOff>142570</xdr:rowOff>
    </xdr:to>
    <xdr:sp macro="" textlink="">
      <xdr:nvSpPr>
        <xdr:cNvPr id="550" name="楕円 549"/>
        <xdr:cNvSpPr/>
      </xdr:nvSpPr>
      <xdr:spPr>
        <a:xfrm>
          <a:off x="15430500" y="67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133697</xdr:rowOff>
    </xdr:from>
    <xdr:ext cx="378565" cy="259045"/>
    <xdr:sp macro="" textlink="">
      <xdr:nvSpPr>
        <xdr:cNvPr id="551" name="テキスト ボックス 550"/>
        <xdr:cNvSpPr txBox="1"/>
      </xdr:nvSpPr>
      <xdr:spPr>
        <a:xfrm>
          <a:off x="15292017" y="682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46010</xdr:rowOff>
    </xdr:from>
    <xdr:to>
      <xdr:col>76</xdr:col>
      <xdr:colOff>165100</xdr:colOff>
      <xdr:row>39</xdr:row>
      <xdr:rowOff>147610</xdr:rowOff>
    </xdr:to>
    <xdr:sp macro="" textlink="">
      <xdr:nvSpPr>
        <xdr:cNvPr id="552" name="楕円 551"/>
        <xdr:cNvSpPr/>
      </xdr:nvSpPr>
      <xdr:spPr>
        <a:xfrm>
          <a:off x="14541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138737</xdr:rowOff>
    </xdr:from>
    <xdr:ext cx="378565" cy="259045"/>
    <xdr:sp macro="" textlink="">
      <xdr:nvSpPr>
        <xdr:cNvPr id="553" name="テキスト ボックス 552"/>
        <xdr:cNvSpPr txBox="1"/>
      </xdr:nvSpPr>
      <xdr:spPr>
        <a:xfrm>
          <a:off x="14403017" y="682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45238</xdr:rowOff>
    </xdr:from>
    <xdr:to>
      <xdr:col>72</xdr:col>
      <xdr:colOff>38100</xdr:colOff>
      <xdr:row>39</xdr:row>
      <xdr:rowOff>146838</xdr:rowOff>
    </xdr:to>
    <xdr:sp macro="" textlink="">
      <xdr:nvSpPr>
        <xdr:cNvPr id="554" name="楕円 553"/>
        <xdr:cNvSpPr/>
      </xdr:nvSpPr>
      <xdr:spPr>
        <a:xfrm>
          <a:off x="13652500" y="67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137965</xdr:rowOff>
    </xdr:from>
    <xdr:ext cx="378565" cy="259045"/>
    <xdr:sp macro="" textlink="">
      <xdr:nvSpPr>
        <xdr:cNvPr id="555" name="テキスト ボックス 554"/>
        <xdr:cNvSpPr txBox="1"/>
      </xdr:nvSpPr>
      <xdr:spPr>
        <a:xfrm>
          <a:off x="13514017" y="68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71" name="テキスト ボックス 57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73" name="テキスト ボックス 57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75" name="テキスト ボックス 57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9" name="直線コネクタ 57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8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8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8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2" name="テキスト ボックス 59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35577</xdr:rowOff>
    </xdr:from>
    <xdr:ext cx="249299" cy="259045"/>
    <xdr:sp macro="" textlink="">
      <xdr:nvSpPr>
        <xdr:cNvPr id="595" name="テキスト ボックス 594"/>
        <xdr:cNvSpPr txBox="1"/>
      </xdr:nvSpPr>
      <xdr:spPr>
        <a:xfrm>
          <a:off x="13578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60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606" name="テキスト ボックス 60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608" name="テキスト ボックス 60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10" name="テキスト ボックス 60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12" name="テキスト ボックス 611"/>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4" name="直線コネクタ 633"/>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5"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6" name="直線コネクタ 635"/>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7"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8" name="直線コネクタ 637"/>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138891</xdr:rowOff>
    </xdr:from>
    <xdr:to>
      <xdr:col>85</xdr:col>
      <xdr:colOff>127000</xdr:colOff>
      <xdr:row>77</xdr:row>
      <xdr:rowOff>141903</xdr:rowOff>
    </xdr:to>
    <xdr:cxnSp macro="">
      <xdr:nvCxnSpPr>
        <xdr:cNvPr id="639" name="直線コネクタ 638"/>
        <xdr:cNvCxnSpPr/>
      </xdr:nvCxnSpPr>
      <xdr:spPr>
        <a:xfrm flipV="1">
          <a:off x="15481300" y="13340541"/>
          <a:ext cx="8382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0"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1" name="フローチャート: 判断 640"/>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130505</xdr:rowOff>
    </xdr:from>
    <xdr:to>
      <xdr:col>81</xdr:col>
      <xdr:colOff>50800</xdr:colOff>
      <xdr:row>77</xdr:row>
      <xdr:rowOff>141903</xdr:rowOff>
    </xdr:to>
    <xdr:cxnSp macro="">
      <xdr:nvCxnSpPr>
        <xdr:cNvPr id="642" name="直線コネクタ 641"/>
        <xdr:cNvCxnSpPr/>
      </xdr:nvCxnSpPr>
      <xdr:spPr>
        <a:xfrm>
          <a:off x="14592300" y="1333215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3" name="フローチャート: 判断 642"/>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4" name="テキスト ボックス 643"/>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130505</xdr:rowOff>
    </xdr:from>
    <xdr:to>
      <xdr:col>76</xdr:col>
      <xdr:colOff>114300</xdr:colOff>
      <xdr:row>77</xdr:row>
      <xdr:rowOff>139289</xdr:rowOff>
    </xdr:to>
    <xdr:cxnSp macro="">
      <xdr:nvCxnSpPr>
        <xdr:cNvPr id="645" name="直線コネクタ 644"/>
        <xdr:cNvCxnSpPr/>
      </xdr:nvCxnSpPr>
      <xdr:spPr>
        <a:xfrm flipV="1">
          <a:off x="13703300" y="1333215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6" name="フローチャート: 判断 645"/>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7" name="テキスト ボックス 646"/>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139289</xdr:rowOff>
    </xdr:from>
    <xdr:to>
      <xdr:col>71</xdr:col>
      <xdr:colOff>177800</xdr:colOff>
      <xdr:row>77</xdr:row>
      <xdr:rowOff>146165</xdr:rowOff>
    </xdr:to>
    <xdr:cxnSp macro="">
      <xdr:nvCxnSpPr>
        <xdr:cNvPr id="648" name="直線コネクタ 647"/>
        <xdr:cNvCxnSpPr/>
      </xdr:nvCxnSpPr>
      <xdr:spPr>
        <a:xfrm flipV="1">
          <a:off x="12814300" y="13340939"/>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9" name="フローチャート: 判断 648"/>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0" name="テキスト ボックス 649"/>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24347</xdr:rowOff>
    </xdr:from>
    <xdr:to>
      <xdr:col>67</xdr:col>
      <xdr:colOff>101600</xdr:colOff>
      <xdr:row>77</xdr:row>
      <xdr:rowOff>125947</xdr:rowOff>
    </xdr:to>
    <xdr:sp macro="" textlink="">
      <xdr:nvSpPr>
        <xdr:cNvPr id="651" name="フローチャート: 判断 650"/>
        <xdr:cNvSpPr/>
      </xdr:nvSpPr>
      <xdr:spPr>
        <a:xfrm>
          <a:off x="12763500" y="132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142474</xdr:rowOff>
    </xdr:from>
    <xdr:ext cx="534377" cy="259045"/>
    <xdr:sp macro="" textlink="">
      <xdr:nvSpPr>
        <xdr:cNvPr id="652" name="テキスト ボックス 651"/>
        <xdr:cNvSpPr txBox="1"/>
      </xdr:nvSpPr>
      <xdr:spPr>
        <a:xfrm>
          <a:off x="12547111" y="13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88091</xdr:rowOff>
    </xdr:from>
    <xdr:to>
      <xdr:col>85</xdr:col>
      <xdr:colOff>177800</xdr:colOff>
      <xdr:row>78</xdr:row>
      <xdr:rowOff>18241</xdr:rowOff>
    </xdr:to>
    <xdr:sp macro="" textlink="">
      <xdr:nvSpPr>
        <xdr:cNvPr id="658" name="楕円 657"/>
        <xdr:cNvSpPr/>
      </xdr:nvSpPr>
      <xdr:spPr>
        <a:xfrm>
          <a:off x="16268700" y="132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66518</xdr:rowOff>
    </xdr:from>
    <xdr:ext cx="534377" cy="259045"/>
    <xdr:sp macro="" textlink="">
      <xdr:nvSpPr>
        <xdr:cNvPr id="659" name="公債費該当値テキスト"/>
        <xdr:cNvSpPr txBox="1"/>
      </xdr:nvSpPr>
      <xdr:spPr>
        <a:xfrm>
          <a:off x="16370300" y="132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91103</xdr:rowOff>
    </xdr:from>
    <xdr:to>
      <xdr:col>81</xdr:col>
      <xdr:colOff>101600</xdr:colOff>
      <xdr:row>78</xdr:row>
      <xdr:rowOff>21253</xdr:rowOff>
    </xdr:to>
    <xdr:sp macro="" textlink="">
      <xdr:nvSpPr>
        <xdr:cNvPr id="660" name="楕円 659"/>
        <xdr:cNvSpPr/>
      </xdr:nvSpPr>
      <xdr:spPr>
        <a:xfrm>
          <a:off x="15430500" y="132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12380</xdr:rowOff>
    </xdr:from>
    <xdr:ext cx="534377" cy="259045"/>
    <xdr:sp macro="" textlink="">
      <xdr:nvSpPr>
        <xdr:cNvPr id="661" name="テキスト ボックス 660"/>
        <xdr:cNvSpPr txBox="1"/>
      </xdr:nvSpPr>
      <xdr:spPr>
        <a:xfrm>
          <a:off x="15214111" y="133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79705</xdr:rowOff>
    </xdr:from>
    <xdr:to>
      <xdr:col>76</xdr:col>
      <xdr:colOff>165100</xdr:colOff>
      <xdr:row>78</xdr:row>
      <xdr:rowOff>9855</xdr:rowOff>
    </xdr:to>
    <xdr:sp macro="" textlink="">
      <xdr:nvSpPr>
        <xdr:cNvPr id="662" name="楕円 661"/>
        <xdr:cNvSpPr/>
      </xdr:nvSpPr>
      <xdr:spPr>
        <a:xfrm>
          <a:off x="14541500" y="132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982</xdr:rowOff>
    </xdr:from>
    <xdr:ext cx="534377" cy="259045"/>
    <xdr:sp macro="" textlink="">
      <xdr:nvSpPr>
        <xdr:cNvPr id="663" name="テキスト ボックス 662"/>
        <xdr:cNvSpPr txBox="1"/>
      </xdr:nvSpPr>
      <xdr:spPr>
        <a:xfrm>
          <a:off x="14325111" y="1337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88489</xdr:rowOff>
    </xdr:from>
    <xdr:to>
      <xdr:col>72</xdr:col>
      <xdr:colOff>38100</xdr:colOff>
      <xdr:row>78</xdr:row>
      <xdr:rowOff>18639</xdr:rowOff>
    </xdr:to>
    <xdr:sp macro="" textlink="">
      <xdr:nvSpPr>
        <xdr:cNvPr id="664" name="楕円 663"/>
        <xdr:cNvSpPr/>
      </xdr:nvSpPr>
      <xdr:spPr>
        <a:xfrm>
          <a:off x="13652500" y="132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9766</xdr:rowOff>
    </xdr:from>
    <xdr:ext cx="534377" cy="259045"/>
    <xdr:sp macro="" textlink="">
      <xdr:nvSpPr>
        <xdr:cNvPr id="665" name="テキスト ボックス 664"/>
        <xdr:cNvSpPr txBox="1"/>
      </xdr:nvSpPr>
      <xdr:spPr>
        <a:xfrm>
          <a:off x="13436111" y="133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95365</xdr:rowOff>
    </xdr:from>
    <xdr:to>
      <xdr:col>67</xdr:col>
      <xdr:colOff>101600</xdr:colOff>
      <xdr:row>78</xdr:row>
      <xdr:rowOff>25515</xdr:rowOff>
    </xdr:to>
    <xdr:sp macro="" textlink="">
      <xdr:nvSpPr>
        <xdr:cNvPr id="666" name="楕円 665"/>
        <xdr:cNvSpPr/>
      </xdr:nvSpPr>
      <xdr:spPr>
        <a:xfrm>
          <a:off x="12763500" y="132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16642</xdr:rowOff>
    </xdr:from>
    <xdr:ext cx="534377" cy="259045"/>
    <xdr:sp macro="" textlink="">
      <xdr:nvSpPr>
        <xdr:cNvPr id="667" name="テキスト ボックス 666"/>
        <xdr:cNvSpPr txBox="1"/>
      </xdr:nvSpPr>
      <xdr:spPr>
        <a:xfrm>
          <a:off x="12547111" y="133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1" name="直線コネクタ 690"/>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2"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3" name="直線コネクタ 692"/>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4"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5" name="直線コネクタ 694"/>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79617</xdr:rowOff>
    </xdr:from>
    <xdr:to>
      <xdr:col>85</xdr:col>
      <xdr:colOff>127000</xdr:colOff>
      <xdr:row>98</xdr:row>
      <xdr:rowOff>112916</xdr:rowOff>
    </xdr:to>
    <xdr:cxnSp macro="">
      <xdr:nvCxnSpPr>
        <xdr:cNvPr id="696" name="直線コネクタ 695"/>
        <xdr:cNvCxnSpPr/>
      </xdr:nvCxnSpPr>
      <xdr:spPr>
        <a:xfrm flipV="1">
          <a:off x="15481300" y="16881717"/>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7"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8" name="フローチャート: 判断 697"/>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89915</xdr:rowOff>
    </xdr:from>
    <xdr:to>
      <xdr:col>81</xdr:col>
      <xdr:colOff>50800</xdr:colOff>
      <xdr:row>98</xdr:row>
      <xdr:rowOff>112916</xdr:rowOff>
    </xdr:to>
    <xdr:cxnSp macro="">
      <xdr:nvCxnSpPr>
        <xdr:cNvPr id="699" name="直線コネクタ 698"/>
        <xdr:cNvCxnSpPr/>
      </xdr:nvCxnSpPr>
      <xdr:spPr>
        <a:xfrm>
          <a:off x="14592300" y="16892015"/>
          <a:ext cx="889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0" name="フローチャート: 判断 699"/>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1" name="テキスト ボックス 700"/>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63664</xdr:rowOff>
    </xdr:from>
    <xdr:to>
      <xdr:col>76</xdr:col>
      <xdr:colOff>114300</xdr:colOff>
      <xdr:row>98</xdr:row>
      <xdr:rowOff>89915</xdr:rowOff>
    </xdr:to>
    <xdr:cxnSp macro="">
      <xdr:nvCxnSpPr>
        <xdr:cNvPr id="702" name="直線コネクタ 701"/>
        <xdr:cNvCxnSpPr/>
      </xdr:nvCxnSpPr>
      <xdr:spPr>
        <a:xfrm>
          <a:off x="13703300" y="16865764"/>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3" name="フローチャート: 判断 702"/>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4" name="テキスト ボックス 703"/>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20473</xdr:rowOff>
    </xdr:from>
    <xdr:to>
      <xdr:col>71</xdr:col>
      <xdr:colOff>177800</xdr:colOff>
      <xdr:row>98</xdr:row>
      <xdr:rowOff>63664</xdr:rowOff>
    </xdr:to>
    <xdr:cxnSp macro="">
      <xdr:nvCxnSpPr>
        <xdr:cNvPr id="705" name="直線コネクタ 704"/>
        <xdr:cNvCxnSpPr/>
      </xdr:nvCxnSpPr>
      <xdr:spPr>
        <a:xfrm>
          <a:off x="12814300" y="16822573"/>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6" name="フローチャート: 判断 705"/>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7" name="テキスト ボックス 706"/>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79414</xdr:rowOff>
    </xdr:from>
    <xdr:to>
      <xdr:col>67</xdr:col>
      <xdr:colOff>101600</xdr:colOff>
      <xdr:row>98</xdr:row>
      <xdr:rowOff>9564</xdr:rowOff>
    </xdr:to>
    <xdr:sp macro="" textlink="">
      <xdr:nvSpPr>
        <xdr:cNvPr id="708" name="フローチャート: 判断 707"/>
        <xdr:cNvSpPr/>
      </xdr:nvSpPr>
      <xdr:spPr>
        <a:xfrm>
          <a:off x="12763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26091</xdr:rowOff>
    </xdr:from>
    <xdr:ext cx="534377" cy="259045"/>
    <xdr:sp macro="" textlink="">
      <xdr:nvSpPr>
        <xdr:cNvPr id="709" name="テキスト ボックス 708"/>
        <xdr:cNvSpPr txBox="1"/>
      </xdr:nvSpPr>
      <xdr:spPr>
        <a:xfrm>
          <a:off x="12547111" y="164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28817</xdr:rowOff>
    </xdr:from>
    <xdr:to>
      <xdr:col>85</xdr:col>
      <xdr:colOff>177800</xdr:colOff>
      <xdr:row>98</xdr:row>
      <xdr:rowOff>130417</xdr:rowOff>
    </xdr:to>
    <xdr:sp macro="" textlink="">
      <xdr:nvSpPr>
        <xdr:cNvPr id="715" name="楕円 714"/>
        <xdr:cNvSpPr/>
      </xdr:nvSpPr>
      <xdr:spPr>
        <a:xfrm>
          <a:off x="16268700" y="168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7244</xdr:rowOff>
    </xdr:from>
    <xdr:ext cx="534377" cy="259045"/>
    <xdr:sp macro="" textlink="">
      <xdr:nvSpPr>
        <xdr:cNvPr id="716" name="積立金該当値テキスト"/>
        <xdr:cNvSpPr txBox="1"/>
      </xdr:nvSpPr>
      <xdr:spPr>
        <a:xfrm>
          <a:off x="16370300" y="168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62116</xdr:rowOff>
    </xdr:from>
    <xdr:to>
      <xdr:col>81</xdr:col>
      <xdr:colOff>101600</xdr:colOff>
      <xdr:row>98</xdr:row>
      <xdr:rowOff>163716</xdr:rowOff>
    </xdr:to>
    <xdr:sp macro="" textlink="">
      <xdr:nvSpPr>
        <xdr:cNvPr id="717" name="楕円 716"/>
        <xdr:cNvSpPr/>
      </xdr:nvSpPr>
      <xdr:spPr>
        <a:xfrm>
          <a:off x="15430500" y="168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154843</xdr:rowOff>
    </xdr:from>
    <xdr:ext cx="469744" cy="259045"/>
    <xdr:sp macro="" textlink="">
      <xdr:nvSpPr>
        <xdr:cNvPr id="718" name="テキスト ボックス 717"/>
        <xdr:cNvSpPr txBox="1"/>
      </xdr:nvSpPr>
      <xdr:spPr>
        <a:xfrm>
          <a:off x="15246428" y="169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39115</xdr:rowOff>
    </xdr:from>
    <xdr:to>
      <xdr:col>76</xdr:col>
      <xdr:colOff>165100</xdr:colOff>
      <xdr:row>98</xdr:row>
      <xdr:rowOff>140715</xdr:rowOff>
    </xdr:to>
    <xdr:sp macro="" textlink="">
      <xdr:nvSpPr>
        <xdr:cNvPr id="719" name="楕円 718"/>
        <xdr:cNvSpPr/>
      </xdr:nvSpPr>
      <xdr:spPr>
        <a:xfrm>
          <a:off x="14541500" y="168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131842</xdr:rowOff>
    </xdr:from>
    <xdr:ext cx="469744" cy="259045"/>
    <xdr:sp macro="" textlink="">
      <xdr:nvSpPr>
        <xdr:cNvPr id="720" name="テキスト ボックス 719"/>
        <xdr:cNvSpPr txBox="1"/>
      </xdr:nvSpPr>
      <xdr:spPr>
        <a:xfrm>
          <a:off x="14357428" y="169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12864</xdr:rowOff>
    </xdr:from>
    <xdr:to>
      <xdr:col>72</xdr:col>
      <xdr:colOff>38100</xdr:colOff>
      <xdr:row>98</xdr:row>
      <xdr:rowOff>114464</xdr:rowOff>
    </xdr:to>
    <xdr:sp macro="" textlink="">
      <xdr:nvSpPr>
        <xdr:cNvPr id="721" name="楕円 720"/>
        <xdr:cNvSpPr/>
      </xdr:nvSpPr>
      <xdr:spPr>
        <a:xfrm>
          <a:off x="13652500" y="168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105591</xdr:rowOff>
    </xdr:from>
    <xdr:ext cx="534377" cy="259045"/>
    <xdr:sp macro="" textlink="">
      <xdr:nvSpPr>
        <xdr:cNvPr id="722" name="テキスト ボックス 721"/>
        <xdr:cNvSpPr txBox="1"/>
      </xdr:nvSpPr>
      <xdr:spPr>
        <a:xfrm>
          <a:off x="13436111" y="169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141123</xdr:rowOff>
    </xdr:from>
    <xdr:to>
      <xdr:col>67</xdr:col>
      <xdr:colOff>101600</xdr:colOff>
      <xdr:row>98</xdr:row>
      <xdr:rowOff>71273</xdr:rowOff>
    </xdr:to>
    <xdr:sp macro="" textlink="">
      <xdr:nvSpPr>
        <xdr:cNvPr id="723" name="楕円 722"/>
        <xdr:cNvSpPr/>
      </xdr:nvSpPr>
      <xdr:spPr>
        <a:xfrm>
          <a:off x="12763500" y="167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62400</xdr:rowOff>
    </xdr:from>
    <xdr:ext cx="534377" cy="259045"/>
    <xdr:sp macro="" textlink="">
      <xdr:nvSpPr>
        <xdr:cNvPr id="724" name="テキスト ボックス 723"/>
        <xdr:cNvSpPr txBox="1"/>
      </xdr:nvSpPr>
      <xdr:spPr>
        <a:xfrm>
          <a:off x="12547111" y="168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6" name="直線コネクタ 745"/>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9"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0" name="直線コネクタ 749"/>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2"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3" name="フローチャート: 判断 752"/>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5" name="フローチャート: 判断 754"/>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6" name="テキスト ボックス 755"/>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8" name="フローチャート: 判断 757"/>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9" name="テキスト ボックス 758"/>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1" name="フローチャート: 判断 760"/>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2" name="テキスト ボックス 761"/>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70886</xdr:rowOff>
    </xdr:from>
    <xdr:to>
      <xdr:col>98</xdr:col>
      <xdr:colOff>38100</xdr:colOff>
      <xdr:row>38</xdr:row>
      <xdr:rowOff>1036</xdr:rowOff>
    </xdr:to>
    <xdr:sp macro="" textlink="">
      <xdr:nvSpPr>
        <xdr:cNvPr id="763" name="フローチャート: 判断 762"/>
        <xdr:cNvSpPr/>
      </xdr:nvSpPr>
      <xdr:spPr>
        <a:xfrm>
          <a:off x="18605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17563</xdr:rowOff>
    </xdr:from>
    <xdr:ext cx="469744" cy="259045"/>
    <xdr:sp macro="" textlink="">
      <xdr:nvSpPr>
        <xdr:cNvPr id="764" name="テキスト ボックス 763"/>
        <xdr:cNvSpPr txBox="1"/>
      </xdr:nvSpPr>
      <xdr:spPr>
        <a:xfrm>
          <a:off x="18421428" y="618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3" name="直線コネクタ 802"/>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6"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7" name="直線コネクタ 806"/>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09"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0" name="フローチャート: 判断 809"/>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2" name="フローチャート: 判断 811"/>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3" name="テキスト ボックス 812"/>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5" name="フローチャート: 判断 814"/>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6" name="テキスト ボックス 815"/>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8" name="フローチャート: 判断 817"/>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19" name="テキスト ボックス 818"/>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20" name="フローチャート: 判断 819"/>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7155</xdr:rowOff>
    </xdr:from>
    <xdr:ext cx="469744" cy="259045"/>
    <xdr:sp macro="" textlink="">
      <xdr:nvSpPr>
        <xdr:cNvPr id="821" name="テキスト ボックス 820"/>
        <xdr:cNvSpPr txBox="1"/>
      </xdr:nvSpPr>
      <xdr:spPr>
        <a:xfrm>
          <a:off x="18421428" y="960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0" name="テキスト ボックス 82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5" name="テキスト ボックス 85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7" name="テキスト ボックス 85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9" name="テキスト ボックス 85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3" name="直線コネクタ 862"/>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4"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5" name="直線コネクタ 864"/>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6"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7" name="直線コネクタ 866"/>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93621</xdr:rowOff>
    </xdr:from>
    <xdr:to>
      <xdr:col>116</xdr:col>
      <xdr:colOff>63500</xdr:colOff>
      <xdr:row>78</xdr:row>
      <xdr:rowOff>98737</xdr:rowOff>
    </xdr:to>
    <xdr:cxnSp macro="">
      <xdr:nvCxnSpPr>
        <xdr:cNvPr id="868" name="直線コネクタ 867"/>
        <xdr:cNvCxnSpPr/>
      </xdr:nvCxnSpPr>
      <xdr:spPr>
        <a:xfrm flipV="1">
          <a:off x="21323300" y="13466721"/>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69"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0" name="フローチャート: 判断 869"/>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98737</xdr:rowOff>
    </xdr:from>
    <xdr:to>
      <xdr:col>111</xdr:col>
      <xdr:colOff>177800</xdr:colOff>
      <xdr:row>78</xdr:row>
      <xdr:rowOff>132286</xdr:rowOff>
    </xdr:to>
    <xdr:cxnSp macro="">
      <xdr:nvCxnSpPr>
        <xdr:cNvPr id="871" name="直線コネクタ 870"/>
        <xdr:cNvCxnSpPr/>
      </xdr:nvCxnSpPr>
      <xdr:spPr>
        <a:xfrm flipV="1">
          <a:off x="20434300" y="13471837"/>
          <a:ext cx="889000" cy="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2" name="フローチャート: 判断 871"/>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3" name="テキスト ボックス 872"/>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124754</xdr:rowOff>
    </xdr:from>
    <xdr:to>
      <xdr:col>107</xdr:col>
      <xdr:colOff>50800</xdr:colOff>
      <xdr:row>78</xdr:row>
      <xdr:rowOff>132286</xdr:rowOff>
    </xdr:to>
    <xdr:cxnSp macro="">
      <xdr:nvCxnSpPr>
        <xdr:cNvPr id="874" name="直線コネクタ 873"/>
        <xdr:cNvCxnSpPr/>
      </xdr:nvCxnSpPr>
      <xdr:spPr>
        <a:xfrm>
          <a:off x="19545300" y="13497854"/>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5" name="フローチャート: 判断 874"/>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6" name="テキスト ボックス 875"/>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124754</xdr:rowOff>
    </xdr:from>
    <xdr:to>
      <xdr:col>102</xdr:col>
      <xdr:colOff>114300</xdr:colOff>
      <xdr:row>78</xdr:row>
      <xdr:rowOff>128825</xdr:rowOff>
    </xdr:to>
    <xdr:cxnSp macro="">
      <xdr:nvCxnSpPr>
        <xdr:cNvPr id="877" name="直線コネクタ 876"/>
        <xdr:cNvCxnSpPr/>
      </xdr:nvCxnSpPr>
      <xdr:spPr>
        <a:xfrm flipV="1">
          <a:off x="18656300" y="13497854"/>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8" name="フローチャート: 判断 877"/>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79" name="テキスト ボックス 878"/>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81248</xdr:rowOff>
    </xdr:from>
    <xdr:to>
      <xdr:col>98</xdr:col>
      <xdr:colOff>38100</xdr:colOff>
      <xdr:row>78</xdr:row>
      <xdr:rowOff>11398</xdr:rowOff>
    </xdr:to>
    <xdr:sp macro="" textlink="">
      <xdr:nvSpPr>
        <xdr:cNvPr id="880" name="フローチャート: 判断 879"/>
        <xdr:cNvSpPr/>
      </xdr:nvSpPr>
      <xdr:spPr>
        <a:xfrm>
          <a:off x="18605500" y="132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27925</xdr:rowOff>
    </xdr:from>
    <xdr:ext cx="534377" cy="259045"/>
    <xdr:sp macro="" textlink="">
      <xdr:nvSpPr>
        <xdr:cNvPr id="881" name="テキスト ボックス 880"/>
        <xdr:cNvSpPr txBox="1"/>
      </xdr:nvSpPr>
      <xdr:spPr>
        <a:xfrm>
          <a:off x="18389111" y="130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42821</xdr:rowOff>
    </xdr:from>
    <xdr:to>
      <xdr:col>116</xdr:col>
      <xdr:colOff>114300</xdr:colOff>
      <xdr:row>78</xdr:row>
      <xdr:rowOff>144421</xdr:rowOff>
    </xdr:to>
    <xdr:sp macro="" textlink="">
      <xdr:nvSpPr>
        <xdr:cNvPr id="887" name="楕円 886"/>
        <xdr:cNvSpPr/>
      </xdr:nvSpPr>
      <xdr:spPr>
        <a:xfrm>
          <a:off x="22110700" y="134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21248</xdr:rowOff>
    </xdr:from>
    <xdr:ext cx="534377" cy="259045"/>
    <xdr:sp macro="" textlink="">
      <xdr:nvSpPr>
        <xdr:cNvPr id="888" name="繰出金該当値テキスト"/>
        <xdr:cNvSpPr txBox="1"/>
      </xdr:nvSpPr>
      <xdr:spPr>
        <a:xfrm>
          <a:off x="22212300" y="133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47937</xdr:rowOff>
    </xdr:from>
    <xdr:to>
      <xdr:col>112</xdr:col>
      <xdr:colOff>38100</xdr:colOff>
      <xdr:row>78</xdr:row>
      <xdr:rowOff>149537</xdr:rowOff>
    </xdr:to>
    <xdr:sp macro="" textlink="">
      <xdr:nvSpPr>
        <xdr:cNvPr id="889" name="楕円 888"/>
        <xdr:cNvSpPr/>
      </xdr:nvSpPr>
      <xdr:spPr>
        <a:xfrm>
          <a:off x="21272500" y="134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140664</xdr:rowOff>
    </xdr:from>
    <xdr:ext cx="534377" cy="259045"/>
    <xdr:sp macro="" textlink="">
      <xdr:nvSpPr>
        <xdr:cNvPr id="890" name="テキスト ボックス 889"/>
        <xdr:cNvSpPr txBox="1"/>
      </xdr:nvSpPr>
      <xdr:spPr>
        <a:xfrm>
          <a:off x="21056111" y="1351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81486</xdr:rowOff>
    </xdr:from>
    <xdr:to>
      <xdr:col>107</xdr:col>
      <xdr:colOff>101600</xdr:colOff>
      <xdr:row>79</xdr:row>
      <xdr:rowOff>11636</xdr:rowOff>
    </xdr:to>
    <xdr:sp macro="" textlink="">
      <xdr:nvSpPr>
        <xdr:cNvPr id="891" name="楕円 890"/>
        <xdr:cNvSpPr/>
      </xdr:nvSpPr>
      <xdr:spPr>
        <a:xfrm>
          <a:off x="20383500" y="134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2763</xdr:rowOff>
    </xdr:from>
    <xdr:ext cx="534377" cy="259045"/>
    <xdr:sp macro="" textlink="">
      <xdr:nvSpPr>
        <xdr:cNvPr id="892" name="テキスト ボックス 891"/>
        <xdr:cNvSpPr txBox="1"/>
      </xdr:nvSpPr>
      <xdr:spPr>
        <a:xfrm>
          <a:off x="20167111" y="1354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73954</xdr:rowOff>
    </xdr:from>
    <xdr:to>
      <xdr:col>102</xdr:col>
      <xdr:colOff>165100</xdr:colOff>
      <xdr:row>79</xdr:row>
      <xdr:rowOff>4104</xdr:rowOff>
    </xdr:to>
    <xdr:sp macro="" textlink="">
      <xdr:nvSpPr>
        <xdr:cNvPr id="893" name="楕円 892"/>
        <xdr:cNvSpPr/>
      </xdr:nvSpPr>
      <xdr:spPr>
        <a:xfrm>
          <a:off x="19494500" y="134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166681</xdr:rowOff>
    </xdr:from>
    <xdr:ext cx="534377" cy="259045"/>
    <xdr:sp macro="" textlink="">
      <xdr:nvSpPr>
        <xdr:cNvPr id="894" name="テキスト ボックス 893"/>
        <xdr:cNvSpPr txBox="1"/>
      </xdr:nvSpPr>
      <xdr:spPr>
        <a:xfrm>
          <a:off x="19278111" y="135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78025</xdr:rowOff>
    </xdr:from>
    <xdr:to>
      <xdr:col>98</xdr:col>
      <xdr:colOff>38100</xdr:colOff>
      <xdr:row>79</xdr:row>
      <xdr:rowOff>8175</xdr:rowOff>
    </xdr:to>
    <xdr:sp macro="" textlink="">
      <xdr:nvSpPr>
        <xdr:cNvPr id="895" name="楕円 894"/>
        <xdr:cNvSpPr/>
      </xdr:nvSpPr>
      <xdr:spPr>
        <a:xfrm>
          <a:off x="18605500" y="134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170752</xdr:rowOff>
    </xdr:from>
    <xdr:ext cx="534377" cy="259045"/>
    <xdr:sp macro="" textlink="">
      <xdr:nvSpPr>
        <xdr:cNvPr id="896" name="テキスト ボックス 895"/>
        <xdr:cNvSpPr txBox="1"/>
      </xdr:nvSpPr>
      <xdr:spPr>
        <a:xfrm>
          <a:off x="18389111" y="1354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366,477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28,510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個別にみると、扶助費が年々増加しており、高止まりの状況にある。この傾向は今後も継続することが予想される。制度の抜本的な見直しを行わない限り、減少することはないため、制度の改正も含めた検討を行っていきたい。また、公債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前年度と比較し減少はしたものの、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と比較すると引き続き高い水準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ある。町の財政規模を考慮したうえで、継続可能な財政運営ができるよう、事業の選択と集中に努めたい。主な構成項目である人件費については、引き続き効率的な職員配置を行い、職員数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17,890
17,296
29.92
6,792,278
6,556,275
214,809
4,223,257
6,780,373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159131</xdr:rowOff>
    </xdr:from>
    <xdr:to>
      <xdr:col>24</xdr:col>
      <xdr:colOff>63500</xdr:colOff>
      <xdr:row>37</xdr:row>
      <xdr:rowOff>46660</xdr:rowOff>
    </xdr:to>
    <xdr:cxnSp macro="">
      <xdr:nvCxnSpPr>
        <xdr:cNvPr id="59" name="直線コネクタ 58"/>
        <xdr:cNvCxnSpPr/>
      </xdr:nvCxnSpPr>
      <xdr:spPr>
        <a:xfrm>
          <a:off x="3797300" y="6331331"/>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110211</xdr:rowOff>
    </xdr:from>
    <xdr:to>
      <xdr:col>19</xdr:col>
      <xdr:colOff>177800</xdr:colOff>
      <xdr:row>36</xdr:row>
      <xdr:rowOff>159131</xdr:rowOff>
    </xdr:to>
    <xdr:cxnSp macro="">
      <xdr:nvCxnSpPr>
        <xdr:cNvPr id="62" name="直線コネクタ 61"/>
        <xdr:cNvCxnSpPr/>
      </xdr:nvCxnSpPr>
      <xdr:spPr>
        <a:xfrm>
          <a:off x="2908300" y="6282411"/>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110211</xdr:rowOff>
    </xdr:from>
    <xdr:to>
      <xdr:col>15</xdr:col>
      <xdr:colOff>50800</xdr:colOff>
      <xdr:row>37</xdr:row>
      <xdr:rowOff>1397</xdr:rowOff>
    </xdr:to>
    <xdr:cxnSp macro="">
      <xdr:nvCxnSpPr>
        <xdr:cNvPr id="65" name="直線コネクタ 64"/>
        <xdr:cNvCxnSpPr/>
      </xdr:nvCxnSpPr>
      <xdr:spPr>
        <a:xfrm flipV="1">
          <a:off x="2019300" y="6282411"/>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77978</xdr:rowOff>
    </xdr:from>
    <xdr:to>
      <xdr:col>10</xdr:col>
      <xdr:colOff>114300</xdr:colOff>
      <xdr:row>37</xdr:row>
      <xdr:rowOff>1397</xdr:rowOff>
    </xdr:to>
    <xdr:cxnSp macro="">
      <xdr:nvCxnSpPr>
        <xdr:cNvPr id="68" name="直線コネクタ 67"/>
        <xdr:cNvCxnSpPr/>
      </xdr:nvCxnSpPr>
      <xdr:spPr>
        <a:xfrm>
          <a:off x="1130300" y="6250178"/>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141706</xdr:rowOff>
    </xdr:from>
    <xdr:to>
      <xdr:col>6</xdr:col>
      <xdr:colOff>38100</xdr:colOff>
      <xdr:row>36</xdr:row>
      <xdr:rowOff>71856</xdr:rowOff>
    </xdr:to>
    <xdr:sp macro="" textlink="">
      <xdr:nvSpPr>
        <xdr:cNvPr id="71" name="フローチャート: 判断 70"/>
        <xdr:cNvSpPr/>
      </xdr:nvSpPr>
      <xdr:spPr>
        <a:xfrm>
          <a:off x="10795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88383</xdr:rowOff>
    </xdr:from>
    <xdr:ext cx="469744" cy="259045"/>
    <xdr:sp macro="" textlink="">
      <xdr:nvSpPr>
        <xdr:cNvPr id="72" name="テキスト ボックス 71"/>
        <xdr:cNvSpPr txBox="1"/>
      </xdr:nvSpPr>
      <xdr:spPr>
        <a:xfrm>
          <a:off x="895428" y="59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167310</xdr:rowOff>
    </xdr:from>
    <xdr:to>
      <xdr:col>24</xdr:col>
      <xdr:colOff>114300</xdr:colOff>
      <xdr:row>37</xdr:row>
      <xdr:rowOff>97460</xdr:rowOff>
    </xdr:to>
    <xdr:sp macro="" textlink="">
      <xdr:nvSpPr>
        <xdr:cNvPr id="78" name="楕円 77"/>
        <xdr:cNvSpPr/>
      </xdr:nvSpPr>
      <xdr:spPr>
        <a:xfrm>
          <a:off x="4584700" y="63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145737</xdr:rowOff>
    </xdr:from>
    <xdr:ext cx="469744" cy="259045"/>
    <xdr:sp macro="" textlink="">
      <xdr:nvSpPr>
        <xdr:cNvPr id="79" name="議会費該当値テキスト"/>
        <xdr:cNvSpPr txBox="1"/>
      </xdr:nvSpPr>
      <xdr:spPr>
        <a:xfrm>
          <a:off x="4686300" y="631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108331</xdr:rowOff>
    </xdr:from>
    <xdr:to>
      <xdr:col>20</xdr:col>
      <xdr:colOff>38100</xdr:colOff>
      <xdr:row>37</xdr:row>
      <xdr:rowOff>38481</xdr:rowOff>
    </xdr:to>
    <xdr:sp macro="" textlink="">
      <xdr:nvSpPr>
        <xdr:cNvPr id="80" name="楕円 79"/>
        <xdr:cNvSpPr/>
      </xdr:nvSpPr>
      <xdr:spPr>
        <a:xfrm>
          <a:off x="3746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29608</xdr:rowOff>
    </xdr:from>
    <xdr:ext cx="469744" cy="259045"/>
    <xdr:sp macro="" textlink="">
      <xdr:nvSpPr>
        <xdr:cNvPr id="81" name="テキスト ボックス 80"/>
        <xdr:cNvSpPr txBox="1"/>
      </xdr:nvSpPr>
      <xdr:spPr>
        <a:xfrm>
          <a:off x="3562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59411</xdr:rowOff>
    </xdr:from>
    <xdr:to>
      <xdr:col>15</xdr:col>
      <xdr:colOff>101600</xdr:colOff>
      <xdr:row>36</xdr:row>
      <xdr:rowOff>161011</xdr:rowOff>
    </xdr:to>
    <xdr:sp macro="" textlink="">
      <xdr:nvSpPr>
        <xdr:cNvPr id="82" name="楕円 81"/>
        <xdr:cNvSpPr/>
      </xdr:nvSpPr>
      <xdr:spPr>
        <a:xfrm>
          <a:off x="2857500" y="62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152138</xdr:rowOff>
    </xdr:from>
    <xdr:ext cx="469744" cy="259045"/>
    <xdr:sp macro="" textlink="">
      <xdr:nvSpPr>
        <xdr:cNvPr id="83" name="テキスト ボックス 82"/>
        <xdr:cNvSpPr txBox="1"/>
      </xdr:nvSpPr>
      <xdr:spPr>
        <a:xfrm>
          <a:off x="2673428" y="63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122047</xdr:rowOff>
    </xdr:from>
    <xdr:to>
      <xdr:col>10</xdr:col>
      <xdr:colOff>165100</xdr:colOff>
      <xdr:row>37</xdr:row>
      <xdr:rowOff>52197</xdr:rowOff>
    </xdr:to>
    <xdr:sp macro="" textlink="">
      <xdr:nvSpPr>
        <xdr:cNvPr id="84" name="楕円 83"/>
        <xdr:cNvSpPr/>
      </xdr:nvSpPr>
      <xdr:spPr>
        <a:xfrm>
          <a:off x="1968500" y="62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43324</xdr:rowOff>
    </xdr:from>
    <xdr:ext cx="469744" cy="259045"/>
    <xdr:sp macro="" textlink="">
      <xdr:nvSpPr>
        <xdr:cNvPr id="85" name="テキスト ボックス 84"/>
        <xdr:cNvSpPr txBox="1"/>
      </xdr:nvSpPr>
      <xdr:spPr>
        <a:xfrm>
          <a:off x="1784428" y="63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27178</xdr:rowOff>
    </xdr:from>
    <xdr:to>
      <xdr:col>6</xdr:col>
      <xdr:colOff>38100</xdr:colOff>
      <xdr:row>36</xdr:row>
      <xdr:rowOff>128778</xdr:rowOff>
    </xdr:to>
    <xdr:sp macro="" textlink="">
      <xdr:nvSpPr>
        <xdr:cNvPr id="86" name="楕円 85"/>
        <xdr:cNvSpPr/>
      </xdr:nvSpPr>
      <xdr:spPr>
        <a:xfrm>
          <a:off x="1079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119905</xdr:rowOff>
    </xdr:from>
    <xdr:ext cx="469744" cy="259045"/>
    <xdr:sp macro="" textlink="">
      <xdr:nvSpPr>
        <xdr:cNvPr id="87" name="テキスト ボックス 86"/>
        <xdr:cNvSpPr txBox="1"/>
      </xdr:nvSpPr>
      <xdr:spPr>
        <a:xfrm>
          <a:off x="895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63754</xdr:rowOff>
    </xdr:from>
    <xdr:to>
      <xdr:col>24</xdr:col>
      <xdr:colOff>63500</xdr:colOff>
      <xdr:row>57</xdr:row>
      <xdr:rowOff>77178</xdr:rowOff>
    </xdr:to>
    <xdr:cxnSp macro="">
      <xdr:nvCxnSpPr>
        <xdr:cNvPr id="114" name="直線コネクタ 113"/>
        <xdr:cNvCxnSpPr/>
      </xdr:nvCxnSpPr>
      <xdr:spPr>
        <a:xfrm flipV="1">
          <a:off x="3797300" y="9836404"/>
          <a:ext cx="8382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69584</xdr:rowOff>
    </xdr:from>
    <xdr:to>
      <xdr:col>19</xdr:col>
      <xdr:colOff>177800</xdr:colOff>
      <xdr:row>57</xdr:row>
      <xdr:rowOff>77178</xdr:rowOff>
    </xdr:to>
    <xdr:cxnSp macro="">
      <xdr:nvCxnSpPr>
        <xdr:cNvPr id="117" name="直線コネクタ 116"/>
        <xdr:cNvCxnSpPr/>
      </xdr:nvCxnSpPr>
      <xdr:spPr>
        <a:xfrm>
          <a:off x="2908300" y="9842234"/>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53833</xdr:rowOff>
    </xdr:from>
    <xdr:to>
      <xdr:col>15</xdr:col>
      <xdr:colOff>50800</xdr:colOff>
      <xdr:row>57</xdr:row>
      <xdr:rowOff>69584</xdr:rowOff>
    </xdr:to>
    <xdr:cxnSp macro="">
      <xdr:nvCxnSpPr>
        <xdr:cNvPr id="120" name="直線コネクタ 119"/>
        <xdr:cNvCxnSpPr/>
      </xdr:nvCxnSpPr>
      <xdr:spPr>
        <a:xfrm>
          <a:off x="2019300" y="9826483"/>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23594</xdr:rowOff>
    </xdr:from>
    <xdr:to>
      <xdr:col>10</xdr:col>
      <xdr:colOff>114300</xdr:colOff>
      <xdr:row>57</xdr:row>
      <xdr:rowOff>53833</xdr:rowOff>
    </xdr:to>
    <xdr:cxnSp macro="">
      <xdr:nvCxnSpPr>
        <xdr:cNvPr id="123" name="直線コネクタ 122"/>
        <xdr:cNvCxnSpPr/>
      </xdr:nvCxnSpPr>
      <xdr:spPr>
        <a:xfrm>
          <a:off x="1130300" y="9796244"/>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6" name="フローチャート: 判断 125"/>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7" name="テキスト ボックス 126"/>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12954</xdr:rowOff>
    </xdr:from>
    <xdr:to>
      <xdr:col>24</xdr:col>
      <xdr:colOff>114300</xdr:colOff>
      <xdr:row>57</xdr:row>
      <xdr:rowOff>114554</xdr:rowOff>
    </xdr:to>
    <xdr:sp macro="" textlink="">
      <xdr:nvSpPr>
        <xdr:cNvPr id="133" name="楕円 132"/>
        <xdr:cNvSpPr/>
      </xdr:nvSpPr>
      <xdr:spPr>
        <a:xfrm>
          <a:off x="4584700" y="97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99331</xdr:rowOff>
    </xdr:from>
    <xdr:ext cx="534377" cy="259045"/>
    <xdr:sp macro="" textlink="">
      <xdr:nvSpPr>
        <xdr:cNvPr id="134" name="総務費該当値テキスト"/>
        <xdr:cNvSpPr txBox="1"/>
      </xdr:nvSpPr>
      <xdr:spPr>
        <a:xfrm>
          <a:off x="4686300"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26378</xdr:rowOff>
    </xdr:from>
    <xdr:to>
      <xdr:col>20</xdr:col>
      <xdr:colOff>38100</xdr:colOff>
      <xdr:row>57</xdr:row>
      <xdr:rowOff>127978</xdr:rowOff>
    </xdr:to>
    <xdr:sp macro="" textlink="">
      <xdr:nvSpPr>
        <xdr:cNvPr id="135" name="楕円 134"/>
        <xdr:cNvSpPr/>
      </xdr:nvSpPr>
      <xdr:spPr>
        <a:xfrm>
          <a:off x="3746500" y="97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119105</xdr:rowOff>
    </xdr:from>
    <xdr:ext cx="534377" cy="259045"/>
    <xdr:sp macro="" textlink="">
      <xdr:nvSpPr>
        <xdr:cNvPr id="136" name="テキスト ボックス 135"/>
        <xdr:cNvSpPr txBox="1"/>
      </xdr:nvSpPr>
      <xdr:spPr>
        <a:xfrm>
          <a:off x="3530111" y="98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18784</xdr:rowOff>
    </xdr:from>
    <xdr:to>
      <xdr:col>15</xdr:col>
      <xdr:colOff>101600</xdr:colOff>
      <xdr:row>57</xdr:row>
      <xdr:rowOff>120384</xdr:rowOff>
    </xdr:to>
    <xdr:sp macro="" textlink="">
      <xdr:nvSpPr>
        <xdr:cNvPr id="137" name="楕円 136"/>
        <xdr:cNvSpPr/>
      </xdr:nvSpPr>
      <xdr:spPr>
        <a:xfrm>
          <a:off x="2857500" y="97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111511</xdr:rowOff>
    </xdr:from>
    <xdr:ext cx="534377" cy="259045"/>
    <xdr:sp macro="" textlink="">
      <xdr:nvSpPr>
        <xdr:cNvPr id="138" name="テキスト ボックス 137"/>
        <xdr:cNvSpPr txBox="1"/>
      </xdr:nvSpPr>
      <xdr:spPr>
        <a:xfrm>
          <a:off x="2641111" y="98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3033</xdr:rowOff>
    </xdr:from>
    <xdr:to>
      <xdr:col>10</xdr:col>
      <xdr:colOff>165100</xdr:colOff>
      <xdr:row>57</xdr:row>
      <xdr:rowOff>104633</xdr:rowOff>
    </xdr:to>
    <xdr:sp macro="" textlink="">
      <xdr:nvSpPr>
        <xdr:cNvPr id="139" name="楕円 138"/>
        <xdr:cNvSpPr/>
      </xdr:nvSpPr>
      <xdr:spPr>
        <a:xfrm>
          <a:off x="1968500" y="97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95760</xdr:rowOff>
    </xdr:from>
    <xdr:ext cx="534377" cy="259045"/>
    <xdr:sp macro="" textlink="">
      <xdr:nvSpPr>
        <xdr:cNvPr id="140" name="テキスト ボックス 139"/>
        <xdr:cNvSpPr txBox="1"/>
      </xdr:nvSpPr>
      <xdr:spPr>
        <a:xfrm>
          <a:off x="1752111" y="98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144244</xdr:rowOff>
    </xdr:from>
    <xdr:to>
      <xdr:col>6</xdr:col>
      <xdr:colOff>38100</xdr:colOff>
      <xdr:row>57</xdr:row>
      <xdr:rowOff>74394</xdr:rowOff>
    </xdr:to>
    <xdr:sp macro="" textlink="">
      <xdr:nvSpPr>
        <xdr:cNvPr id="141" name="楕円 140"/>
        <xdr:cNvSpPr/>
      </xdr:nvSpPr>
      <xdr:spPr>
        <a:xfrm>
          <a:off x="1079500" y="97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65521</xdr:rowOff>
    </xdr:from>
    <xdr:ext cx="534377" cy="259045"/>
    <xdr:sp macro="" textlink="">
      <xdr:nvSpPr>
        <xdr:cNvPr id="142" name="テキスト ボックス 141"/>
        <xdr:cNvSpPr txBox="1"/>
      </xdr:nvSpPr>
      <xdr:spPr>
        <a:xfrm>
          <a:off x="863111" y="98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5197</xdr:rowOff>
    </xdr:from>
    <xdr:to>
      <xdr:col>24</xdr:col>
      <xdr:colOff>63500</xdr:colOff>
      <xdr:row>78</xdr:row>
      <xdr:rowOff>40629</xdr:rowOff>
    </xdr:to>
    <xdr:cxnSp macro="">
      <xdr:nvCxnSpPr>
        <xdr:cNvPr id="174" name="直線コネクタ 173"/>
        <xdr:cNvCxnSpPr/>
      </xdr:nvCxnSpPr>
      <xdr:spPr>
        <a:xfrm flipV="1">
          <a:off x="3797300" y="13378297"/>
          <a:ext cx="8382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40629</xdr:rowOff>
    </xdr:from>
    <xdr:to>
      <xdr:col>19</xdr:col>
      <xdr:colOff>177800</xdr:colOff>
      <xdr:row>78</xdr:row>
      <xdr:rowOff>97921</xdr:rowOff>
    </xdr:to>
    <xdr:cxnSp macro="">
      <xdr:nvCxnSpPr>
        <xdr:cNvPr id="177" name="直線コネクタ 176"/>
        <xdr:cNvCxnSpPr/>
      </xdr:nvCxnSpPr>
      <xdr:spPr>
        <a:xfrm flipV="1">
          <a:off x="2908300" y="13413729"/>
          <a:ext cx="889000" cy="5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1527</xdr:rowOff>
    </xdr:from>
    <xdr:to>
      <xdr:col>15</xdr:col>
      <xdr:colOff>50800</xdr:colOff>
      <xdr:row>78</xdr:row>
      <xdr:rowOff>97921</xdr:rowOff>
    </xdr:to>
    <xdr:cxnSp macro="">
      <xdr:nvCxnSpPr>
        <xdr:cNvPr id="180" name="直線コネクタ 179"/>
        <xdr:cNvCxnSpPr/>
      </xdr:nvCxnSpPr>
      <xdr:spPr>
        <a:xfrm>
          <a:off x="2019300" y="13374627"/>
          <a:ext cx="8890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1527</xdr:rowOff>
    </xdr:from>
    <xdr:to>
      <xdr:col>10</xdr:col>
      <xdr:colOff>114300</xdr:colOff>
      <xdr:row>79</xdr:row>
      <xdr:rowOff>21188</xdr:rowOff>
    </xdr:to>
    <xdr:cxnSp macro="">
      <xdr:nvCxnSpPr>
        <xdr:cNvPr id="183" name="直線コネクタ 182"/>
        <xdr:cNvCxnSpPr/>
      </xdr:nvCxnSpPr>
      <xdr:spPr>
        <a:xfrm flipV="1">
          <a:off x="1130300" y="13374627"/>
          <a:ext cx="889000" cy="1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6" name="フローチャート: 判断 185"/>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32191</xdr:rowOff>
    </xdr:from>
    <xdr:ext cx="599010" cy="259045"/>
    <xdr:sp macro="" textlink="">
      <xdr:nvSpPr>
        <xdr:cNvPr id="187" name="テキスト ボックス 186"/>
        <xdr:cNvSpPr txBox="1"/>
      </xdr:nvSpPr>
      <xdr:spPr>
        <a:xfrm>
          <a:off x="830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125847</xdr:rowOff>
    </xdr:from>
    <xdr:to>
      <xdr:col>24</xdr:col>
      <xdr:colOff>114300</xdr:colOff>
      <xdr:row>78</xdr:row>
      <xdr:rowOff>55997</xdr:rowOff>
    </xdr:to>
    <xdr:sp macro="" textlink="">
      <xdr:nvSpPr>
        <xdr:cNvPr id="193" name="楕円 192"/>
        <xdr:cNvSpPr/>
      </xdr:nvSpPr>
      <xdr:spPr>
        <a:xfrm>
          <a:off x="4584700" y="133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104274</xdr:rowOff>
    </xdr:from>
    <xdr:ext cx="599010" cy="259045"/>
    <xdr:sp macro="" textlink="">
      <xdr:nvSpPr>
        <xdr:cNvPr id="194" name="民生費該当値テキスト"/>
        <xdr:cNvSpPr txBox="1"/>
      </xdr:nvSpPr>
      <xdr:spPr>
        <a:xfrm>
          <a:off x="4686300" y="1330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161279</xdr:rowOff>
    </xdr:from>
    <xdr:to>
      <xdr:col>20</xdr:col>
      <xdr:colOff>38100</xdr:colOff>
      <xdr:row>78</xdr:row>
      <xdr:rowOff>91429</xdr:rowOff>
    </xdr:to>
    <xdr:sp macro="" textlink="">
      <xdr:nvSpPr>
        <xdr:cNvPr id="195" name="楕円 194"/>
        <xdr:cNvSpPr/>
      </xdr:nvSpPr>
      <xdr:spPr>
        <a:xfrm>
          <a:off x="3746500" y="133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82556</xdr:rowOff>
    </xdr:from>
    <xdr:ext cx="599010" cy="259045"/>
    <xdr:sp macro="" textlink="">
      <xdr:nvSpPr>
        <xdr:cNvPr id="196" name="テキスト ボックス 195"/>
        <xdr:cNvSpPr txBox="1"/>
      </xdr:nvSpPr>
      <xdr:spPr>
        <a:xfrm>
          <a:off x="3497795" y="134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47121</xdr:rowOff>
    </xdr:from>
    <xdr:to>
      <xdr:col>15</xdr:col>
      <xdr:colOff>101600</xdr:colOff>
      <xdr:row>78</xdr:row>
      <xdr:rowOff>148721</xdr:rowOff>
    </xdr:to>
    <xdr:sp macro="" textlink="">
      <xdr:nvSpPr>
        <xdr:cNvPr id="197" name="楕円 196"/>
        <xdr:cNvSpPr/>
      </xdr:nvSpPr>
      <xdr:spPr>
        <a:xfrm>
          <a:off x="2857500" y="134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139848</xdr:rowOff>
    </xdr:from>
    <xdr:ext cx="599010" cy="259045"/>
    <xdr:sp macro="" textlink="">
      <xdr:nvSpPr>
        <xdr:cNvPr id="198" name="テキスト ボックス 197"/>
        <xdr:cNvSpPr txBox="1"/>
      </xdr:nvSpPr>
      <xdr:spPr>
        <a:xfrm>
          <a:off x="2608795" y="1351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122177</xdr:rowOff>
    </xdr:from>
    <xdr:to>
      <xdr:col>10</xdr:col>
      <xdr:colOff>165100</xdr:colOff>
      <xdr:row>78</xdr:row>
      <xdr:rowOff>52327</xdr:rowOff>
    </xdr:to>
    <xdr:sp macro="" textlink="">
      <xdr:nvSpPr>
        <xdr:cNvPr id="199" name="楕円 198"/>
        <xdr:cNvSpPr/>
      </xdr:nvSpPr>
      <xdr:spPr>
        <a:xfrm>
          <a:off x="1968500" y="133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43454</xdr:rowOff>
    </xdr:from>
    <xdr:ext cx="599010" cy="259045"/>
    <xdr:sp macro="" textlink="">
      <xdr:nvSpPr>
        <xdr:cNvPr id="200" name="テキスト ボックス 199"/>
        <xdr:cNvSpPr txBox="1"/>
      </xdr:nvSpPr>
      <xdr:spPr>
        <a:xfrm>
          <a:off x="1719795" y="1341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141838</xdr:rowOff>
    </xdr:from>
    <xdr:to>
      <xdr:col>6</xdr:col>
      <xdr:colOff>38100</xdr:colOff>
      <xdr:row>79</xdr:row>
      <xdr:rowOff>71988</xdr:rowOff>
    </xdr:to>
    <xdr:sp macro="" textlink="">
      <xdr:nvSpPr>
        <xdr:cNvPr id="201" name="楕円 200"/>
        <xdr:cNvSpPr/>
      </xdr:nvSpPr>
      <xdr:spPr>
        <a:xfrm>
          <a:off x="1079500" y="135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63115</xdr:rowOff>
    </xdr:from>
    <xdr:ext cx="534377" cy="259045"/>
    <xdr:sp macro="" textlink="">
      <xdr:nvSpPr>
        <xdr:cNvPr id="202" name="テキスト ボックス 201"/>
        <xdr:cNvSpPr txBox="1"/>
      </xdr:nvSpPr>
      <xdr:spPr>
        <a:xfrm>
          <a:off x="863111" y="1360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57584</xdr:rowOff>
    </xdr:from>
    <xdr:to>
      <xdr:col>24</xdr:col>
      <xdr:colOff>63500</xdr:colOff>
      <xdr:row>98</xdr:row>
      <xdr:rowOff>81685</xdr:rowOff>
    </xdr:to>
    <xdr:cxnSp macro="">
      <xdr:nvCxnSpPr>
        <xdr:cNvPr id="234" name="直線コネクタ 233"/>
        <xdr:cNvCxnSpPr/>
      </xdr:nvCxnSpPr>
      <xdr:spPr>
        <a:xfrm>
          <a:off x="3797300" y="16859684"/>
          <a:ext cx="8382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57584</xdr:rowOff>
    </xdr:from>
    <xdr:to>
      <xdr:col>19</xdr:col>
      <xdr:colOff>177800</xdr:colOff>
      <xdr:row>98</xdr:row>
      <xdr:rowOff>96135</xdr:rowOff>
    </xdr:to>
    <xdr:cxnSp macro="">
      <xdr:nvCxnSpPr>
        <xdr:cNvPr id="237" name="直線コネクタ 236"/>
        <xdr:cNvCxnSpPr/>
      </xdr:nvCxnSpPr>
      <xdr:spPr>
        <a:xfrm flipV="1">
          <a:off x="2908300" y="16859684"/>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96135</xdr:rowOff>
    </xdr:from>
    <xdr:to>
      <xdr:col>15</xdr:col>
      <xdr:colOff>50800</xdr:colOff>
      <xdr:row>98</xdr:row>
      <xdr:rowOff>106243</xdr:rowOff>
    </xdr:to>
    <xdr:cxnSp macro="">
      <xdr:nvCxnSpPr>
        <xdr:cNvPr id="240" name="直線コネクタ 239"/>
        <xdr:cNvCxnSpPr/>
      </xdr:nvCxnSpPr>
      <xdr:spPr>
        <a:xfrm flipV="1">
          <a:off x="2019300" y="16898235"/>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82925</xdr:rowOff>
    </xdr:from>
    <xdr:to>
      <xdr:col>10</xdr:col>
      <xdr:colOff>114300</xdr:colOff>
      <xdr:row>98</xdr:row>
      <xdr:rowOff>106243</xdr:rowOff>
    </xdr:to>
    <xdr:cxnSp macro="">
      <xdr:nvCxnSpPr>
        <xdr:cNvPr id="243" name="直線コネクタ 242"/>
        <xdr:cNvCxnSpPr/>
      </xdr:nvCxnSpPr>
      <xdr:spPr>
        <a:xfrm>
          <a:off x="1130300" y="1688502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6" name="フローチャート: 判断 245"/>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7" name="テキスト ボックス 246"/>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30885</xdr:rowOff>
    </xdr:from>
    <xdr:to>
      <xdr:col>24</xdr:col>
      <xdr:colOff>114300</xdr:colOff>
      <xdr:row>98</xdr:row>
      <xdr:rowOff>132485</xdr:rowOff>
    </xdr:to>
    <xdr:sp macro="" textlink="">
      <xdr:nvSpPr>
        <xdr:cNvPr id="253" name="楕円 252"/>
        <xdr:cNvSpPr/>
      </xdr:nvSpPr>
      <xdr:spPr>
        <a:xfrm>
          <a:off x="4584700" y="168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9312</xdr:rowOff>
    </xdr:from>
    <xdr:ext cx="534377" cy="259045"/>
    <xdr:sp macro="" textlink="">
      <xdr:nvSpPr>
        <xdr:cNvPr id="254" name="衛生費該当値テキスト"/>
        <xdr:cNvSpPr txBox="1"/>
      </xdr:nvSpPr>
      <xdr:spPr>
        <a:xfrm>
          <a:off x="4686300" y="1681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6784</xdr:rowOff>
    </xdr:from>
    <xdr:to>
      <xdr:col>20</xdr:col>
      <xdr:colOff>38100</xdr:colOff>
      <xdr:row>98</xdr:row>
      <xdr:rowOff>108384</xdr:rowOff>
    </xdr:to>
    <xdr:sp macro="" textlink="">
      <xdr:nvSpPr>
        <xdr:cNvPr id="255" name="楕円 254"/>
        <xdr:cNvSpPr/>
      </xdr:nvSpPr>
      <xdr:spPr>
        <a:xfrm>
          <a:off x="3746500" y="168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99511</xdr:rowOff>
    </xdr:from>
    <xdr:ext cx="534377" cy="259045"/>
    <xdr:sp macro="" textlink="">
      <xdr:nvSpPr>
        <xdr:cNvPr id="256" name="テキスト ボックス 255"/>
        <xdr:cNvSpPr txBox="1"/>
      </xdr:nvSpPr>
      <xdr:spPr>
        <a:xfrm>
          <a:off x="3530111" y="169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45335</xdr:rowOff>
    </xdr:from>
    <xdr:to>
      <xdr:col>15</xdr:col>
      <xdr:colOff>101600</xdr:colOff>
      <xdr:row>98</xdr:row>
      <xdr:rowOff>146935</xdr:rowOff>
    </xdr:to>
    <xdr:sp macro="" textlink="">
      <xdr:nvSpPr>
        <xdr:cNvPr id="257" name="楕円 256"/>
        <xdr:cNvSpPr/>
      </xdr:nvSpPr>
      <xdr:spPr>
        <a:xfrm>
          <a:off x="2857500" y="168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138062</xdr:rowOff>
    </xdr:from>
    <xdr:ext cx="534377" cy="259045"/>
    <xdr:sp macro="" textlink="">
      <xdr:nvSpPr>
        <xdr:cNvPr id="258" name="テキスト ボックス 257"/>
        <xdr:cNvSpPr txBox="1"/>
      </xdr:nvSpPr>
      <xdr:spPr>
        <a:xfrm>
          <a:off x="2641111" y="169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55443</xdr:rowOff>
    </xdr:from>
    <xdr:to>
      <xdr:col>10</xdr:col>
      <xdr:colOff>165100</xdr:colOff>
      <xdr:row>98</xdr:row>
      <xdr:rowOff>157043</xdr:rowOff>
    </xdr:to>
    <xdr:sp macro="" textlink="">
      <xdr:nvSpPr>
        <xdr:cNvPr id="259" name="楕円 258"/>
        <xdr:cNvSpPr/>
      </xdr:nvSpPr>
      <xdr:spPr>
        <a:xfrm>
          <a:off x="1968500" y="168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148170</xdr:rowOff>
    </xdr:from>
    <xdr:ext cx="534377" cy="259045"/>
    <xdr:sp macro="" textlink="">
      <xdr:nvSpPr>
        <xdr:cNvPr id="260" name="テキスト ボックス 259"/>
        <xdr:cNvSpPr txBox="1"/>
      </xdr:nvSpPr>
      <xdr:spPr>
        <a:xfrm>
          <a:off x="1752111" y="169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32125</xdr:rowOff>
    </xdr:from>
    <xdr:to>
      <xdr:col>6</xdr:col>
      <xdr:colOff>38100</xdr:colOff>
      <xdr:row>98</xdr:row>
      <xdr:rowOff>133725</xdr:rowOff>
    </xdr:to>
    <xdr:sp macro="" textlink="">
      <xdr:nvSpPr>
        <xdr:cNvPr id="261" name="楕円 260"/>
        <xdr:cNvSpPr/>
      </xdr:nvSpPr>
      <xdr:spPr>
        <a:xfrm>
          <a:off x="1079500" y="168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124852</xdr:rowOff>
    </xdr:from>
    <xdr:ext cx="534377" cy="259045"/>
    <xdr:sp macro="" textlink="">
      <xdr:nvSpPr>
        <xdr:cNvPr id="262" name="テキスト ボックス 261"/>
        <xdr:cNvSpPr txBox="1"/>
      </xdr:nvSpPr>
      <xdr:spPr>
        <a:xfrm>
          <a:off x="863111" y="169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80035</xdr:rowOff>
    </xdr:from>
    <xdr:to>
      <xdr:col>55</xdr:col>
      <xdr:colOff>0</xdr:colOff>
      <xdr:row>38</xdr:row>
      <xdr:rowOff>115239</xdr:rowOff>
    </xdr:to>
    <xdr:cxnSp macro="">
      <xdr:nvCxnSpPr>
        <xdr:cNvPr id="289" name="直線コネクタ 288"/>
        <xdr:cNvCxnSpPr/>
      </xdr:nvCxnSpPr>
      <xdr:spPr>
        <a:xfrm>
          <a:off x="9639300" y="6595135"/>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34544</xdr:rowOff>
    </xdr:from>
    <xdr:to>
      <xdr:col>50</xdr:col>
      <xdr:colOff>114300</xdr:colOff>
      <xdr:row>38</xdr:row>
      <xdr:rowOff>80035</xdr:rowOff>
    </xdr:to>
    <xdr:cxnSp macro="">
      <xdr:nvCxnSpPr>
        <xdr:cNvPr id="292" name="直線コネクタ 291"/>
        <xdr:cNvCxnSpPr/>
      </xdr:nvCxnSpPr>
      <xdr:spPr>
        <a:xfrm>
          <a:off x="8750300" y="6549644"/>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28601</xdr:rowOff>
    </xdr:from>
    <xdr:to>
      <xdr:col>45</xdr:col>
      <xdr:colOff>177800</xdr:colOff>
      <xdr:row>38</xdr:row>
      <xdr:rowOff>34544</xdr:rowOff>
    </xdr:to>
    <xdr:cxnSp macro="">
      <xdr:nvCxnSpPr>
        <xdr:cNvPr id="295" name="直線コネクタ 294"/>
        <xdr:cNvCxnSpPr/>
      </xdr:nvCxnSpPr>
      <xdr:spPr>
        <a:xfrm>
          <a:off x="7861300" y="654370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28601</xdr:rowOff>
    </xdr:from>
    <xdr:to>
      <xdr:col>41</xdr:col>
      <xdr:colOff>50800</xdr:colOff>
      <xdr:row>38</xdr:row>
      <xdr:rowOff>35001</xdr:rowOff>
    </xdr:to>
    <xdr:cxnSp macro="">
      <xdr:nvCxnSpPr>
        <xdr:cNvPr id="298" name="直線コネクタ 297"/>
        <xdr:cNvCxnSpPr/>
      </xdr:nvCxnSpPr>
      <xdr:spPr>
        <a:xfrm flipV="1">
          <a:off x="6972300" y="654370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01" name="フローチャート: 判断 300"/>
        <xdr:cNvSpPr/>
      </xdr:nvSpPr>
      <xdr:spPr>
        <a:xfrm>
          <a:off x="69215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7688</xdr:rowOff>
    </xdr:from>
    <xdr:ext cx="378565" cy="259045"/>
    <xdr:sp macro="" textlink="">
      <xdr:nvSpPr>
        <xdr:cNvPr id="302" name="テキスト ボックス 301"/>
        <xdr:cNvSpPr txBox="1"/>
      </xdr:nvSpPr>
      <xdr:spPr>
        <a:xfrm>
          <a:off x="6783017" y="6179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64439</xdr:rowOff>
    </xdr:from>
    <xdr:to>
      <xdr:col>55</xdr:col>
      <xdr:colOff>50800</xdr:colOff>
      <xdr:row>38</xdr:row>
      <xdr:rowOff>166039</xdr:rowOff>
    </xdr:to>
    <xdr:sp macro="" textlink="">
      <xdr:nvSpPr>
        <xdr:cNvPr id="308" name="楕円 307"/>
        <xdr:cNvSpPr/>
      </xdr:nvSpPr>
      <xdr:spPr>
        <a:xfrm>
          <a:off x="10426700" y="65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150816</xdr:rowOff>
    </xdr:from>
    <xdr:ext cx="378565" cy="259045"/>
    <xdr:sp macro="" textlink="">
      <xdr:nvSpPr>
        <xdr:cNvPr id="309" name="労働費該当値テキスト"/>
        <xdr:cNvSpPr txBox="1"/>
      </xdr:nvSpPr>
      <xdr:spPr>
        <a:xfrm>
          <a:off x="10528300" y="6494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29235</xdr:rowOff>
    </xdr:from>
    <xdr:to>
      <xdr:col>50</xdr:col>
      <xdr:colOff>165100</xdr:colOff>
      <xdr:row>38</xdr:row>
      <xdr:rowOff>130835</xdr:rowOff>
    </xdr:to>
    <xdr:sp macro="" textlink="">
      <xdr:nvSpPr>
        <xdr:cNvPr id="310" name="楕円 309"/>
        <xdr:cNvSpPr/>
      </xdr:nvSpPr>
      <xdr:spPr>
        <a:xfrm>
          <a:off x="9588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121962</xdr:rowOff>
    </xdr:from>
    <xdr:ext cx="378565" cy="259045"/>
    <xdr:sp macro="" textlink="">
      <xdr:nvSpPr>
        <xdr:cNvPr id="311" name="テキスト ボックス 310"/>
        <xdr:cNvSpPr txBox="1"/>
      </xdr:nvSpPr>
      <xdr:spPr>
        <a:xfrm>
          <a:off x="9450017" y="6637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155194</xdr:rowOff>
    </xdr:from>
    <xdr:to>
      <xdr:col>46</xdr:col>
      <xdr:colOff>38100</xdr:colOff>
      <xdr:row>38</xdr:row>
      <xdr:rowOff>85344</xdr:rowOff>
    </xdr:to>
    <xdr:sp macro="" textlink="">
      <xdr:nvSpPr>
        <xdr:cNvPr id="312" name="楕円 311"/>
        <xdr:cNvSpPr/>
      </xdr:nvSpPr>
      <xdr:spPr>
        <a:xfrm>
          <a:off x="8699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76471</xdr:rowOff>
    </xdr:from>
    <xdr:ext cx="378565" cy="259045"/>
    <xdr:sp macro="" textlink="">
      <xdr:nvSpPr>
        <xdr:cNvPr id="313" name="テキスト ボックス 312"/>
        <xdr:cNvSpPr txBox="1"/>
      </xdr:nvSpPr>
      <xdr:spPr>
        <a:xfrm>
          <a:off x="8561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149251</xdr:rowOff>
    </xdr:from>
    <xdr:to>
      <xdr:col>41</xdr:col>
      <xdr:colOff>101600</xdr:colOff>
      <xdr:row>38</xdr:row>
      <xdr:rowOff>79401</xdr:rowOff>
    </xdr:to>
    <xdr:sp macro="" textlink="">
      <xdr:nvSpPr>
        <xdr:cNvPr id="314" name="楕円 313"/>
        <xdr:cNvSpPr/>
      </xdr:nvSpPr>
      <xdr:spPr>
        <a:xfrm>
          <a:off x="7810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70528</xdr:rowOff>
    </xdr:from>
    <xdr:ext cx="378565" cy="259045"/>
    <xdr:sp macro="" textlink="">
      <xdr:nvSpPr>
        <xdr:cNvPr id="315" name="テキスト ボックス 314"/>
        <xdr:cNvSpPr txBox="1"/>
      </xdr:nvSpPr>
      <xdr:spPr>
        <a:xfrm>
          <a:off x="7672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155651</xdr:rowOff>
    </xdr:from>
    <xdr:to>
      <xdr:col>36</xdr:col>
      <xdr:colOff>165100</xdr:colOff>
      <xdr:row>38</xdr:row>
      <xdr:rowOff>85801</xdr:rowOff>
    </xdr:to>
    <xdr:sp macro="" textlink="">
      <xdr:nvSpPr>
        <xdr:cNvPr id="316" name="楕円 315"/>
        <xdr:cNvSpPr/>
      </xdr:nvSpPr>
      <xdr:spPr>
        <a:xfrm>
          <a:off x="6921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76928</xdr:rowOff>
    </xdr:from>
    <xdr:ext cx="378565" cy="259045"/>
    <xdr:sp macro="" textlink="">
      <xdr:nvSpPr>
        <xdr:cNvPr id="317" name="テキスト ボックス 316"/>
        <xdr:cNvSpPr txBox="1"/>
      </xdr:nvSpPr>
      <xdr:spPr>
        <a:xfrm>
          <a:off x="6783017" y="659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45796</xdr:rowOff>
    </xdr:from>
    <xdr:to>
      <xdr:col>55</xdr:col>
      <xdr:colOff>0</xdr:colOff>
      <xdr:row>58</xdr:row>
      <xdr:rowOff>49759</xdr:rowOff>
    </xdr:to>
    <xdr:cxnSp macro="">
      <xdr:nvCxnSpPr>
        <xdr:cNvPr id="346" name="直線コネクタ 345"/>
        <xdr:cNvCxnSpPr/>
      </xdr:nvCxnSpPr>
      <xdr:spPr>
        <a:xfrm flipV="1">
          <a:off x="9639300" y="9989896"/>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49759</xdr:rowOff>
    </xdr:from>
    <xdr:to>
      <xdr:col>50</xdr:col>
      <xdr:colOff>114300</xdr:colOff>
      <xdr:row>58</xdr:row>
      <xdr:rowOff>76809</xdr:rowOff>
    </xdr:to>
    <xdr:cxnSp macro="">
      <xdr:nvCxnSpPr>
        <xdr:cNvPr id="349" name="直線コネクタ 348"/>
        <xdr:cNvCxnSpPr/>
      </xdr:nvCxnSpPr>
      <xdr:spPr>
        <a:xfrm flipV="1">
          <a:off x="8750300" y="9993859"/>
          <a:ext cx="8890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76809</xdr:rowOff>
    </xdr:from>
    <xdr:to>
      <xdr:col>45</xdr:col>
      <xdr:colOff>177800</xdr:colOff>
      <xdr:row>58</xdr:row>
      <xdr:rowOff>108356</xdr:rowOff>
    </xdr:to>
    <xdr:cxnSp macro="">
      <xdr:nvCxnSpPr>
        <xdr:cNvPr id="352" name="直線コネクタ 351"/>
        <xdr:cNvCxnSpPr/>
      </xdr:nvCxnSpPr>
      <xdr:spPr>
        <a:xfrm flipV="1">
          <a:off x="7861300" y="1002090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108356</xdr:rowOff>
    </xdr:from>
    <xdr:to>
      <xdr:col>41</xdr:col>
      <xdr:colOff>50800</xdr:colOff>
      <xdr:row>58</xdr:row>
      <xdr:rowOff>113259</xdr:rowOff>
    </xdr:to>
    <xdr:cxnSp macro="">
      <xdr:nvCxnSpPr>
        <xdr:cNvPr id="355" name="直線コネクタ 354"/>
        <xdr:cNvCxnSpPr/>
      </xdr:nvCxnSpPr>
      <xdr:spPr>
        <a:xfrm flipV="1">
          <a:off x="6972300" y="10052456"/>
          <a:ext cx="8890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152603</xdr:rowOff>
    </xdr:from>
    <xdr:to>
      <xdr:col>36</xdr:col>
      <xdr:colOff>165100</xdr:colOff>
      <xdr:row>57</xdr:row>
      <xdr:rowOff>82753</xdr:rowOff>
    </xdr:to>
    <xdr:sp macro="" textlink="">
      <xdr:nvSpPr>
        <xdr:cNvPr id="358" name="フローチャート: 判断 357"/>
        <xdr:cNvSpPr/>
      </xdr:nvSpPr>
      <xdr:spPr>
        <a:xfrm>
          <a:off x="6921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99280</xdr:rowOff>
    </xdr:from>
    <xdr:ext cx="534377" cy="259045"/>
    <xdr:sp macro="" textlink="">
      <xdr:nvSpPr>
        <xdr:cNvPr id="359" name="テキスト ボックス 358"/>
        <xdr:cNvSpPr txBox="1"/>
      </xdr:nvSpPr>
      <xdr:spPr>
        <a:xfrm>
          <a:off x="6705111" y="95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166446</xdr:rowOff>
    </xdr:from>
    <xdr:to>
      <xdr:col>55</xdr:col>
      <xdr:colOff>50800</xdr:colOff>
      <xdr:row>58</xdr:row>
      <xdr:rowOff>96596</xdr:rowOff>
    </xdr:to>
    <xdr:sp macro="" textlink="">
      <xdr:nvSpPr>
        <xdr:cNvPr id="365" name="楕円 364"/>
        <xdr:cNvSpPr/>
      </xdr:nvSpPr>
      <xdr:spPr>
        <a:xfrm>
          <a:off x="10426700" y="99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144873</xdr:rowOff>
    </xdr:from>
    <xdr:ext cx="534377" cy="259045"/>
    <xdr:sp macro="" textlink="">
      <xdr:nvSpPr>
        <xdr:cNvPr id="366" name="農林水産業費該当値テキスト"/>
        <xdr:cNvSpPr txBox="1"/>
      </xdr:nvSpPr>
      <xdr:spPr>
        <a:xfrm>
          <a:off x="10528300" y="99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170409</xdr:rowOff>
    </xdr:from>
    <xdr:to>
      <xdr:col>50</xdr:col>
      <xdr:colOff>165100</xdr:colOff>
      <xdr:row>58</xdr:row>
      <xdr:rowOff>100559</xdr:rowOff>
    </xdr:to>
    <xdr:sp macro="" textlink="">
      <xdr:nvSpPr>
        <xdr:cNvPr id="367" name="楕円 366"/>
        <xdr:cNvSpPr/>
      </xdr:nvSpPr>
      <xdr:spPr>
        <a:xfrm>
          <a:off x="9588500" y="99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91686</xdr:rowOff>
    </xdr:from>
    <xdr:ext cx="534377" cy="259045"/>
    <xdr:sp macro="" textlink="">
      <xdr:nvSpPr>
        <xdr:cNvPr id="368" name="テキスト ボックス 367"/>
        <xdr:cNvSpPr txBox="1"/>
      </xdr:nvSpPr>
      <xdr:spPr>
        <a:xfrm>
          <a:off x="9372111" y="100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26009</xdr:rowOff>
    </xdr:from>
    <xdr:to>
      <xdr:col>46</xdr:col>
      <xdr:colOff>38100</xdr:colOff>
      <xdr:row>58</xdr:row>
      <xdr:rowOff>127609</xdr:rowOff>
    </xdr:to>
    <xdr:sp macro="" textlink="">
      <xdr:nvSpPr>
        <xdr:cNvPr id="369" name="楕円 368"/>
        <xdr:cNvSpPr/>
      </xdr:nvSpPr>
      <xdr:spPr>
        <a:xfrm>
          <a:off x="8699500" y="99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118736</xdr:rowOff>
    </xdr:from>
    <xdr:ext cx="534377" cy="259045"/>
    <xdr:sp macro="" textlink="">
      <xdr:nvSpPr>
        <xdr:cNvPr id="370" name="テキスト ボックス 369"/>
        <xdr:cNvSpPr txBox="1"/>
      </xdr:nvSpPr>
      <xdr:spPr>
        <a:xfrm>
          <a:off x="8483111" y="100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57556</xdr:rowOff>
    </xdr:from>
    <xdr:to>
      <xdr:col>41</xdr:col>
      <xdr:colOff>101600</xdr:colOff>
      <xdr:row>58</xdr:row>
      <xdr:rowOff>159156</xdr:rowOff>
    </xdr:to>
    <xdr:sp macro="" textlink="">
      <xdr:nvSpPr>
        <xdr:cNvPr id="371" name="楕円 370"/>
        <xdr:cNvSpPr/>
      </xdr:nvSpPr>
      <xdr:spPr>
        <a:xfrm>
          <a:off x="7810500" y="100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150283</xdr:rowOff>
    </xdr:from>
    <xdr:ext cx="469744" cy="259045"/>
    <xdr:sp macro="" textlink="">
      <xdr:nvSpPr>
        <xdr:cNvPr id="372" name="テキスト ボックス 371"/>
        <xdr:cNvSpPr txBox="1"/>
      </xdr:nvSpPr>
      <xdr:spPr>
        <a:xfrm>
          <a:off x="7626428" y="1009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62459</xdr:rowOff>
    </xdr:from>
    <xdr:to>
      <xdr:col>36</xdr:col>
      <xdr:colOff>165100</xdr:colOff>
      <xdr:row>58</xdr:row>
      <xdr:rowOff>164059</xdr:rowOff>
    </xdr:to>
    <xdr:sp macro="" textlink="">
      <xdr:nvSpPr>
        <xdr:cNvPr id="373" name="楕円 372"/>
        <xdr:cNvSpPr/>
      </xdr:nvSpPr>
      <xdr:spPr>
        <a:xfrm>
          <a:off x="6921500" y="100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155186</xdr:rowOff>
    </xdr:from>
    <xdr:ext cx="469744" cy="259045"/>
    <xdr:sp macro="" textlink="">
      <xdr:nvSpPr>
        <xdr:cNvPr id="374" name="テキスト ボックス 373"/>
        <xdr:cNvSpPr txBox="1"/>
      </xdr:nvSpPr>
      <xdr:spPr>
        <a:xfrm>
          <a:off x="6737428" y="1009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23516</xdr:rowOff>
    </xdr:from>
    <xdr:to>
      <xdr:col>55</xdr:col>
      <xdr:colOff>0</xdr:colOff>
      <xdr:row>79</xdr:row>
      <xdr:rowOff>25639</xdr:rowOff>
    </xdr:to>
    <xdr:cxnSp macro="">
      <xdr:nvCxnSpPr>
        <xdr:cNvPr id="405" name="直線コネクタ 404"/>
        <xdr:cNvCxnSpPr/>
      </xdr:nvCxnSpPr>
      <xdr:spPr>
        <a:xfrm flipV="1">
          <a:off x="9639300" y="13568066"/>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69901</xdr:rowOff>
    </xdr:from>
    <xdr:to>
      <xdr:col>50</xdr:col>
      <xdr:colOff>114300</xdr:colOff>
      <xdr:row>79</xdr:row>
      <xdr:rowOff>25639</xdr:rowOff>
    </xdr:to>
    <xdr:cxnSp macro="">
      <xdr:nvCxnSpPr>
        <xdr:cNvPr id="408" name="直線コネクタ 407"/>
        <xdr:cNvCxnSpPr/>
      </xdr:nvCxnSpPr>
      <xdr:spPr>
        <a:xfrm>
          <a:off x="8750300" y="13443001"/>
          <a:ext cx="889000" cy="1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69901</xdr:rowOff>
    </xdr:from>
    <xdr:to>
      <xdr:col>45</xdr:col>
      <xdr:colOff>177800</xdr:colOff>
      <xdr:row>79</xdr:row>
      <xdr:rowOff>22951</xdr:rowOff>
    </xdr:to>
    <xdr:cxnSp macro="">
      <xdr:nvCxnSpPr>
        <xdr:cNvPr id="411" name="直線コネクタ 410"/>
        <xdr:cNvCxnSpPr/>
      </xdr:nvCxnSpPr>
      <xdr:spPr>
        <a:xfrm flipV="1">
          <a:off x="7861300" y="13443001"/>
          <a:ext cx="889000" cy="12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22951</xdr:rowOff>
    </xdr:from>
    <xdr:to>
      <xdr:col>41</xdr:col>
      <xdr:colOff>50800</xdr:colOff>
      <xdr:row>79</xdr:row>
      <xdr:rowOff>52887</xdr:rowOff>
    </xdr:to>
    <xdr:cxnSp macro="">
      <xdr:nvCxnSpPr>
        <xdr:cNvPr id="414" name="直線コネクタ 413"/>
        <xdr:cNvCxnSpPr/>
      </xdr:nvCxnSpPr>
      <xdr:spPr>
        <a:xfrm flipV="1">
          <a:off x="6972300" y="13567501"/>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17" name="フローチャート: 判断 416"/>
        <xdr:cNvSpPr/>
      </xdr:nvSpPr>
      <xdr:spPr>
        <a:xfrm>
          <a:off x="6921500" y="1342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167251</xdr:rowOff>
    </xdr:from>
    <xdr:ext cx="534377" cy="259045"/>
    <xdr:sp macro="" textlink="">
      <xdr:nvSpPr>
        <xdr:cNvPr id="418" name="テキスト ボックス 417"/>
        <xdr:cNvSpPr txBox="1"/>
      </xdr:nvSpPr>
      <xdr:spPr>
        <a:xfrm>
          <a:off x="6705111" y="131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144166</xdr:rowOff>
    </xdr:from>
    <xdr:to>
      <xdr:col>55</xdr:col>
      <xdr:colOff>50800</xdr:colOff>
      <xdr:row>79</xdr:row>
      <xdr:rowOff>74316</xdr:rowOff>
    </xdr:to>
    <xdr:sp macro="" textlink="">
      <xdr:nvSpPr>
        <xdr:cNvPr id="424" name="楕円 423"/>
        <xdr:cNvSpPr/>
      </xdr:nvSpPr>
      <xdr:spPr>
        <a:xfrm>
          <a:off x="10426700" y="135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59093</xdr:rowOff>
    </xdr:from>
    <xdr:ext cx="469744" cy="259045"/>
    <xdr:sp macro="" textlink="">
      <xdr:nvSpPr>
        <xdr:cNvPr id="425" name="商工費該当値テキスト"/>
        <xdr:cNvSpPr txBox="1"/>
      </xdr:nvSpPr>
      <xdr:spPr>
        <a:xfrm>
          <a:off x="10528300" y="134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146289</xdr:rowOff>
    </xdr:from>
    <xdr:to>
      <xdr:col>50</xdr:col>
      <xdr:colOff>165100</xdr:colOff>
      <xdr:row>79</xdr:row>
      <xdr:rowOff>76439</xdr:rowOff>
    </xdr:to>
    <xdr:sp macro="" textlink="">
      <xdr:nvSpPr>
        <xdr:cNvPr id="426" name="楕円 425"/>
        <xdr:cNvSpPr/>
      </xdr:nvSpPr>
      <xdr:spPr>
        <a:xfrm>
          <a:off x="9588500" y="135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67566</xdr:rowOff>
    </xdr:from>
    <xdr:ext cx="469744" cy="259045"/>
    <xdr:sp macro="" textlink="">
      <xdr:nvSpPr>
        <xdr:cNvPr id="427" name="テキスト ボックス 426"/>
        <xdr:cNvSpPr txBox="1"/>
      </xdr:nvSpPr>
      <xdr:spPr>
        <a:xfrm>
          <a:off x="9404428" y="1361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19101</xdr:rowOff>
    </xdr:from>
    <xdr:to>
      <xdr:col>46</xdr:col>
      <xdr:colOff>38100</xdr:colOff>
      <xdr:row>78</xdr:row>
      <xdr:rowOff>120701</xdr:rowOff>
    </xdr:to>
    <xdr:sp macro="" textlink="">
      <xdr:nvSpPr>
        <xdr:cNvPr id="428" name="楕円 427"/>
        <xdr:cNvSpPr/>
      </xdr:nvSpPr>
      <xdr:spPr>
        <a:xfrm>
          <a:off x="8699500" y="133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137228</xdr:rowOff>
    </xdr:from>
    <xdr:ext cx="534377" cy="259045"/>
    <xdr:sp macro="" textlink="">
      <xdr:nvSpPr>
        <xdr:cNvPr id="429" name="テキスト ボックス 428"/>
        <xdr:cNvSpPr txBox="1"/>
      </xdr:nvSpPr>
      <xdr:spPr>
        <a:xfrm>
          <a:off x="8483111" y="1316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143601</xdr:rowOff>
    </xdr:from>
    <xdr:to>
      <xdr:col>41</xdr:col>
      <xdr:colOff>101600</xdr:colOff>
      <xdr:row>79</xdr:row>
      <xdr:rowOff>73751</xdr:rowOff>
    </xdr:to>
    <xdr:sp macro="" textlink="">
      <xdr:nvSpPr>
        <xdr:cNvPr id="430" name="楕円 429"/>
        <xdr:cNvSpPr/>
      </xdr:nvSpPr>
      <xdr:spPr>
        <a:xfrm>
          <a:off x="7810500" y="135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64878</xdr:rowOff>
    </xdr:from>
    <xdr:ext cx="469744" cy="259045"/>
    <xdr:sp macro="" textlink="">
      <xdr:nvSpPr>
        <xdr:cNvPr id="431" name="テキスト ボックス 430"/>
        <xdr:cNvSpPr txBox="1"/>
      </xdr:nvSpPr>
      <xdr:spPr>
        <a:xfrm>
          <a:off x="7626428" y="136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2087</xdr:rowOff>
    </xdr:from>
    <xdr:to>
      <xdr:col>36</xdr:col>
      <xdr:colOff>165100</xdr:colOff>
      <xdr:row>79</xdr:row>
      <xdr:rowOff>103687</xdr:rowOff>
    </xdr:to>
    <xdr:sp macro="" textlink="">
      <xdr:nvSpPr>
        <xdr:cNvPr id="432" name="楕円 431"/>
        <xdr:cNvSpPr/>
      </xdr:nvSpPr>
      <xdr:spPr>
        <a:xfrm>
          <a:off x="6921500" y="135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94814</xdr:rowOff>
    </xdr:from>
    <xdr:ext cx="469744" cy="259045"/>
    <xdr:sp macro="" textlink="">
      <xdr:nvSpPr>
        <xdr:cNvPr id="433" name="テキスト ボックス 432"/>
        <xdr:cNvSpPr txBox="1"/>
      </xdr:nvSpPr>
      <xdr:spPr>
        <a:xfrm>
          <a:off x="6737428" y="1363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166852</xdr:rowOff>
    </xdr:from>
    <xdr:to>
      <xdr:col>55</xdr:col>
      <xdr:colOff>0</xdr:colOff>
      <xdr:row>97</xdr:row>
      <xdr:rowOff>16965</xdr:rowOff>
    </xdr:to>
    <xdr:cxnSp macro="">
      <xdr:nvCxnSpPr>
        <xdr:cNvPr id="458" name="直線コネクタ 457"/>
        <xdr:cNvCxnSpPr/>
      </xdr:nvCxnSpPr>
      <xdr:spPr>
        <a:xfrm flipV="1">
          <a:off x="9639300" y="16626052"/>
          <a:ext cx="838200" cy="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156417</xdr:rowOff>
    </xdr:from>
    <xdr:to>
      <xdr:col>50</xdr:col>
      <xdr:colOff>114300</xdr:colOff>
      <xdr:row>97</xdr:row>
      <xdr:rowOff>16965</xdr:rowOff>
    </xdr:to>
    <xdr:cxnSp macro="">
      <xdr:nvCxnSpPr>
        <xdr:cNvPr id="461" name="直線コネクタ 460"/>
        <xdr:cNvCxnSpPr/>
      </xdr:nvCxnSpPr>
      <xdr:spPr>
        <a:xfrm>
          <a:off x="8750300" y="16615617"/>
          <a:ext cx="889000" cy="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148382</xdr:rowOff>
    </xdr:from>
    <xdr:to>
      <xdr:col>45</xdr:col>
      <xdr:colOff>177800</xdr:colOff>
      <xdr:row>96</xdr:row>
      <xdr:rowOff>156417</xdr:rowOff>
    </xdr:to>
    <xdr:cxnSp macro="">
      <xdr:nvCxnSpPr>
        <xdr:cNvPr id="464" name="直線コネクタ 463"/>
        <xdr:cNvCxnSpPr/>
      </xdr:nvCxnSpPr>
      <xdr:spPr>
        <a:xfrm>
          <a:off x="7861300" y="16607582"/>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106913</xdr:rowOff>
    </xdr:from>
    <xdr:to>
      <xdr:col>41</xdr:col>
      <xdr:colOff>50800</xdr:colOff>
      <xdr:row>96</xdr:row>
      <xdr:rowOff>148382</xdr:rowOff>
    </xdr:to>
    <xdr:cxnSp macro="">
      <xdr:nvCxnSpPr>
        <xdr:cNvPr id="467" name="直線コネクタ 466"/>
        <xdr:cNvCxnSpPr/>
      </xdr:nvCxnSpPr>
      <xdr:spPr>
        <a:xfrm>
          <a:off x="6972300" y="16566113"/>
          <a:ext cx="889000" cy="4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21864</xdr:rowOff>
    </xdr:from>
    <xdr:to>
      <xdr:col>36</xdr:col>
      <xdr:colOff>165100</xdr:colOff>
      <xdr:row>96</xdr:row>
      <xdr:rowOff>123464</xdr:rowOff>
    </xdr:to>
    <xdr:sp macro="" textlink="">
      <xdr:nvSpPr>
        <xdr:cNvPr id="470" name="フローチャート: 判断 469"/>
        <xdr:cNvSpPr/>
      </xdr:nvSpPr>
      <xdr:spPr>
        <a:xfrm>
          <a:off x="6921500" y="1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139991</xdr:rowOff>
    </xdr:from>
    <xdr:ext cx="534377" cy="259045"/>
    <xdr:sp macro="" textlink="">
      <xdr:nvSpPr>
        <xdr:cNvPr id="471" name="テキスト ボックス 470"/>
        <xdr:cNvSpPr txBox="1"/>
      </xdr:nvSpPr>
      <xdr:spPr>
        <a:xfrm>
          <a:off x="6705111" y="162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116052</xdr:rowOff>
    </xdr:from>
    <xdr:to>
      <xdr:col>55</xdr:col>
      <xdr:colOff>50800</xdr:colOff>
      <xdr:row>97</xdr:row>
      <xdr:rowOff>46202</xdr:rowOff>
    </xdr:to>
    <xdr:sp macro="" textlink="">
      <xdr:nvSpPr>
        <xdr:cNvPr id="477" name="楕円 476"/>
        <xdr:cNvSpPr/>
      </xdr:nvSpPr>
      <xdr:spPr>
        <a:xfrm>
          <a:off x="10426700" y="165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30979</xdr:rowOff>
    </xdr:from>
    <xdr:ext cx="534377" cy="259045"/>
    <xdr:sp macro="" textlink="">
      <xdr:nvSpPr>
        <xdr:cNvPr id="478" name="土木費該当値テキスト"/>
        <xdr:cNvSpPr txBox="1"/>
      </xdr:nvSpPr>
      <xdr:spPr>
        <a:xfrm>
          <a:off x="10528300" y="164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137615</xdr:rowOff>
    </xdr:from>
    <xdr:to>
      <xdr:col>50</xdr:col>
      <xdr:colOff>165100</xdr:colOff>
      <xdr:row>97</xdr:row>
      <xdr:rowOff>67765</xdr:rowOff>
    </xdr:to>
    <xdr:sp macro="" textlink="">
      <xdr:nvSpPr>
        <xdr:cNvPr id="479" name="楕円 478"/>
        <xdr:cNvSpPr/>
      </xdr:nvSpPr>
      <xdr:spPr>
        <a:xfrm>
          <a:off x="9588500" y="165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58892</xdr:rowOff>
    </xdr:from>
    <xdr:ext cx="534377" cy="259045"/>
    <xdr:sp macro="" textlink="">
      <xdr:nvSpPr>
        <xdr:cNvPr id="480" name="テキスト ボックス 479"/>
        <xdr:cNvSpPr txBox="1"/>
      </xdr:nvSpPr>
      <xdr:spPr>
        <a:xfrm>
          <a:off x="9372111" y="166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105617</xdr:rowOff>
    </xdr:from>
    <xdr:to>
      <xdr:col>46</xdr:col>
      <xdr:colOff>38100</xdr:colOff>
      <xdr:row>97</xdr:row>
      <xdr:rowOff>35767</xdr:rowOff>
    </xdr:to>
    <xdr:sp macro="" textlink="">
      <xdr:nvSpPr>
        <xdr:cNvPr id="481" name="楕円 480"/>
        <xdr:cNvSpPr/>
      </xdr:nvSpPr>
      <xdr:spPr>
        <a:xfrm>
          <a:off x="8699500" y="165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26894</xdr:rowOff>
    </xdr:from>
    <xdr:ext cx="534377" cy="259045"/>
    <xdr:sp macro="" textlink="">
      <xdr:nvSpPr>
        <xdr:cNvPr id="482" name="テキスト ボックス 481"/>
        <xdr:cNvSpPr txBox="1"/>
      </xdr:nvSpPr>
      <xdr:spPr>
        <a:xfrm>
          <a:off x="8483111" y="166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97582</xdr:rowOff>
    </xdr:from>
    <xdr:to>
      <xdr:col>41</xdr:col>
      <xdr:colOff>101600</xdr:colOff>
      <xdr:row>97</xdr:row>
      <xdr:rowOff>27732</xdr:rowOff>
    </xdr:to>
    <xdr:sp macro="" textlink="">
      <xdr:nvSpPr>
        <xdr:cNvPr id="483" name="楕円 482"/>
        <xdr:cNvSpPr/>
      </xdr:nvSpPr>
      <xdr:spPr>
        <a:xfrm>
          <a:off x="7810500" y="165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18859</xdr:rowOff>
    </xdr:from>
    <xdr:ext cx="534377" cy="259045"/>
    <xdr:sp macro="" textlink="">
      <xdr:nvSpPr>
        <xdr:cNvPr id="484" name="テキスト ボックス 483"/>
        <xdr:cNvSpPr txBox="1"/>
      </xdr:nvSpPr>
      <xdr:spPr>
        <a:xfrm>
          <a:off x="7594111" y="1664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56113</xdr:rowOff>
    </xdr:from>
    <xdr:to>
      <xdr:col>36</xdr:col>
      <xdr:colOff>165100</xdr:colOff>
      <xdr:row>96</xdr:row>
      <xdr:rowOff>157713</xdr:rowOff>
    </xdr:to>
    <xdr:sp macro="" textlink="">
      <xdr:nvSpPr>
        <xdr:cNvPr id="485" name="楕円 484"/>
        <xdr:cNvSpPr/>
      </xdr:nvSpPr>
      <xdr:spPr>
        <a:xfrm>
          <a:off x="6921500" y="165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148840</xdr:rowOff>
    </xdr:from>
    <xdr:ext cx="534377" cy="259045"/>
    <xdr:sp macro="" textlink="">
      <xdr:nvSpPr>
        <xdr:cNvPr id="486" name="テキスト ボックス 485"/>
        <xdr:cNvSpPr txBox="1"/>
      </xdr:nvSpPr>
      <xdr:spPr>
        <a:xfrm>
          <a:off x="6705111" y="1660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76868</xdr:rowOff>
    </xdr:from>
    <xdr:to>
      <xdr:col>85</xdr:col>
      <xdr:colOff>127000</xdr:colOff>
      <xdr:row>37</xdr:row>
      <xdr:rowOff>99956</xdr:rowOff>
    </xdr:to>
    <xdr:cxnSp macro="">
      <xdr:nvCxnSpPr>
        <xdr:cNvPr id="518" name="直線コネクタ 517"/>
        <xdr:cNvCxnSpPr/>
      </xdr:nvCxnSpPr>
      <xdr:spPr>
        <a:xfrm flipV="1">
          <a:off x="15481300" y="5906168"/>
          <a:ext cx="838200" cy="5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99956</xdr:rowOff>
    </xdr:from>
    <xdr:to>
      <xdr:col>81</xdr:col>
      <xdr:colOff>50800</xdr:colOff>
      <xdr:row>37</xdr:row>
      <xdr:rowOff>157269</xdr:rowOff>
    </xdr:to>
    <xdr:cxnSp macro="">
      <xdr:nvCxnSpPr>
        <xdr:cNvPr id="521" name="直線コネクタ 520"/>
        <xdr:cNvCxnSpPr/>
      </xdr:nvCxnSpPr>
      <xdr:spPr>
        <a:xfrm flipV="1">
          <a:off x="14592300" y="6443606"/>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126017</xdr:rowOff>
    </xdr:from>
    <xdr:to>
      <xdr:col>76</xdr:col>
      <xdr:colOff>114300</xdr:colOff>
      <xdr:row>37</xdr:row>
      <xdr:rowOff>157269</xdr:rowOff>
    </xdr:to>
    <xdr:cxnSp macro="">
      <xdr:nvCxnSpPr>
        <xdr:cNvPr id="524" name="直線コネクタ 523"/>
        <xdr:cNvCxnSpPr/>
      </xdr:nvCxnSpPr>
      <xdr:spPr>
        <a:xfrm>
          <a:off x="13703300" y="6469667"/>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126017</xdr:rowOff>
    </xdr:from>
    <xdr:to>
      <xdr:col>71</xdr:col>
      <xdr:colOff>177800</xdr:colOff>
      <xdr:row>37</xdr:row>
      <xdr:rowOff>167622</xdr:rowOff>
    </xdr:to>
    <xdr:cxnSp macro="">
      <xdr:nvCxnSpPr>
        <xdr:cNvPr id="527" name="直線コネクタ 526"/>
        <xdr:cNvCxnSpPr/>
      </xdr:nvCxnSpPr>
      <xdr:spPr>
        <a:xfrm flipV="1">
          <a:off x="12814300" y="6469667"/>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13560</xdr:rowOff>
    </xdr:from>
    <xdr:to>
      <xdr:col>67</xdr:col>
      <xdr:colOff>101600</xdr:colOff>
      <xdr:row>36</xdr:row>
      <xdr:rowOff>115160</xdr:rowOff>
    </xdr:to>
    <xdr:sp macro="" textlink="">
      <xdr:nvSpPr>
        <xdr:cNvPr id="530" name="フローチャート: 判断 529"/>
        <xdr:cNvSpPr/>
      </xdr:nvSpPr>
      <xdr:spPr>
        <a:xfrm>
          <a:off x="12763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131687</xdr:rowOff>
    </xdr:from>
    <xdr:ext cx="534377" cy="259045"/>
    <xdr:sp macro="" textlink="">
      <xdr:nvSpPr>
        <xdr:cNvPr id="531" name="テキスト ボックス 530"/>
        <xdr:cNvSpPr txBox="1"/>
      </xdr:nvSpPr>
      <xdr:spPr>
        <a:xfrm>
          <a:off x="12547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26068</xdr:rowOff>
    </xdr:from>
    <xdr:to>
      <xdr:col>85</xdr:col>
      <xdr:colOff>177800</xdr:colOff>
      <xdr:row>34</xdr:row>
      <xdr:rowOff>127668</xdr:rowOff>
    </xdr:to>
    <xdr:sp macro="" textlink="">
      <xdr:nvSpPr>
        <xdr:cNvPr id="537" name="楕円 536"/>
        <xdr:cNvSpPr/>
      </xdr:nvSpPr>
      <xdr:spPr>
        <a:xfrm>
          <a:off x="16268700" y="58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48945</xdr:rowOff>
    </xdr:from>
    <xdr:ext cx="534377" cy="259045"/>
    <xdr:sp macro="" textlink="">
      <xdr:nvSpPr>
        <xdr:cNvPr id="538" name="消防費該当値テキスト"/>
        <xdr:cNvSpPr txBox="1"/>
      </xdr:nvSpPr>
      <xdr:spPr>
        <a:xfrm>
          <a:off x="16370300" y="570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49156</xdr:rowOff>
    </xdr:from>
    <xdr:to>
      <xdr:col>81</xdr:col>
      <xdr:colOff>101600</xdr:colOff>
      <xdr:row>37</xdr:row>
      <xdr:rowOff>150756</xdr:rowOff>
    </xdr:to>
    <xdr:sp macro="" textlink="">
      <xdr:nvSpPr>
        <xdr:cNvPr id="539" name="楕円 538"/>
        <xdr:cNvSpPr/>
      </xdr:nvSpPr>
      <xdr:spPr>
        <a:xfrm>
          <a:off x="15430500" y="63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141883</xdr:rowOff>
    </xdr:from>
    <xdr:ext cx="534377" cy="259045"/>
    <xdr:sp macro="" textlink="">
      <xdr:nvSpPr>
        <xdr:cNvPr id="540" name="テキスト ボックス 539"/>
        <xdr:cNvSpPr txBox="1"/>
      </xdr:nvSpPr>
      <xdr:spPr>
        <a:xfrm>
          <a:off x="15214111" y="64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106469</xdr:rowOff>
    </xdr:from>
    <xdr:to>
      <xdr:col>76</xdr:col>
      <xdr:colOff>165100</xdr:colOff>
      <xdr:row>38</xdr:row>
      <xdr:rowOff>36619</xdr:rowOff>
    </xdr:to>
    <xdr:sp macro="" textlink="">
      <xdr:nvSpPr>
        <xdr:cNvPr id="541" name="楕円 540"/>
        <xdr:cNvSpPr/>
      </xdr:nvSpPr>
      <xdr:spPr>
        <a:xfrm>
          <a:off x="14541500" y="64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27746</xdr:rowOff>
    </xdr:from>
    <xdr:ext cx="534377" cy="259045"/>
    <xdr:sp macro="" textlink="">
      <xdr:nvSpPr>
        <xdr:cNvPr id="542" name="テキスト ボックス 541"/>
        <xdr:cNvSpPr txBox="1"/>
      </xdr:nvSpPr>
      <xdr:spPr>
        <a:xfrm>
          <a:off x="14325111" y="65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75217</xdr:rowOff>
    </xdr:from>
    <xdr:to>
      <xdr:col>72</xdr:col>
      <xdr:colOff>38100</xdr:colOff>
      <xdr:row>38</xdr:row>
      <xdr:rowOff>5367</xdr:rowOff>
    </xdr:to>
    <xdr:sp macro="" textlink="">
      <xdr:nvSpPr>
        <xdr:cNvPr id="543" name="楕円 542"/>
        <xdr:cNvSpPr/>
      </xdr:nvSpPr>
      <xdr:spPr>
        <a:xfrm>
          <a:off x="13652500" y="64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167943</xdr:rowOff>
    </xdr:from>
    <xdr:ext cx="534377" cy="259045"/>
    <xdr:sp macro="" textlink="">
      <xdr:nvSpPr>
        <xdr:cNvPr id="544" name="テキスト ボックス 543"/>
        <xdr:cNvSpPr txBox="1"/>
      </xdr:nvSpPr>
      <xdr:spPr>
        <a:xfrm>
          <a:off x="13436111" y="6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116822</xdr:rowOff>
    </xdr:from>
    <xdr:to>
      <xdr:col>67</xdr:col>
      <xdr:colOff>101600</xdr:colOff>
      <xdr:row>38</xdr:row>
      <xdr:rowOff>46972</xdr:rowOff>
    </xdr:to>
    <xdr:sp macro="" textlink="">
      <xdr:nvSpPr>
        <xdr:cNvPr id="545" name="楕円 544"/>
        <xdr:cNvSpPr/>
      </xdr:nvSpPr>
      <xdr:spPr>
        <a:xfrm>
          <a:off x="12763500" y="64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38099</xdr:rowOff>
    </xdr:from>
    <xdr:ext cx="534377" cy="259045"/>
    <xdr:sp macro="" textlink="">
      <xdr:nvSpPr>
        <xdr:cNvPr id="546" name="テキスト ボックス 545"/>
        <xdr:cNvSpPr txBox="1"/>
      </xdr:nvSpPr>
      <xdr:spPr>
        <a:xfrm>
          <a:off x="12547111" y="65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163978</xdr:rowOff>
    </xdr:from>
    <xdr:to>
      <xdr:col>85</xdr:col>
      <xdr:colOff>127000</xdr:colOff>
      <xdr:row>58</xdr:row>
      <xdr:rowOff>5870</xdr:rowOff>
    </xdr:to>
    <xdr:cxnSp macro="">
      <xdr:nvCxnSpPr>
        <xdr:cNvPr id="575" name="直線コネクタ 574"/>
        <xdr:cNvCxnSpPr/>
      </xdr:nvCxnSpPr>
      <xdr:spPr>
        <a:xfrm flipV="1">
          <a:off x="15481300" y="9936628"/>
          <a:ext cx="8382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160320</xdr:rowOff>
    </xdr:from>
    <xdr:to>
      <xdr:col>81</xdr:col>
      <xdr:colOff>50800</xdr:colOff>
      <xdr:row>58</xdr:row>
      <xdr:rowOff>5870</xdr:rowOff>
    </xdr:to>
    <xdr:cxnSp macro="">
      <xdr:nvCxnSpPr>
        <xdr:cNvPr id="578" name="直線コネクタ 577"/>
        <xdr:cNvCxnSpPr/>
      </xdr:nvCxnSpPr>
      <xdr:spPr>
        <a:xfrm>
          <a:off x="14592300" y="9932970"/>
          <a:ext cx="889000" cy="1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94993</xdr:rowOff>
    </xdr:from>
    <xdr:to>
      <xdr:col>76</xdr:col>
      <xdr:colOff>114300</xdr:colOff>
      <xdr:row>57</xdr:row>
      <xdr:rowOff>160320</xdr:rowOff>
    </xdr:to>
    <xdr:cxnSp macro="">
      <xdr:nvCxnSpPr>
        <xdr:cNvPr id="581" name="直線コネクタ 580"/>
        <xdr:cNvCxnSpPr/>
      </xdr:nvCxnSpPr>
      <xdr:spPr>
        <a:xfrm>
          <a:off x="13703300" y="9867643"/>
          <a:ext cx="889000" cy="6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94993</xdr:rowOff>
    </xdr:from>
    <xdr:to>
      <xdr:col>71</xdr:col>
      <xdr:colOff>177800</xdr:colOff>
      <xdr:row>57</xdr:row>
      <xdr:rowOff>139875</xdr:rowOff>
    </xdr:to>
    <xdr:cxnSp macro="">
      <xdr:nvCxnSpPr>
        <xdr:cNvPr id="584" name="直線コネクタ 583"/>
        <xdr:cNvCxnSpPr/>
      </xdr:nvCxnSpPr>
      <xdr:spPr>
        <a:xfrm flipV="1">
          <a:off x="12814300" y="9867643"/>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54663</xdr:rowOff>
    </xdr:from>
    <xdr:to>
      <xdr:col>67</xdr:col>
      <xdr:colOff>101600</xdr:colOff>
      <xdr:row>56</xdr:row>
      <xdr:rowOff>156263</xdr:rowOff>
    </xdr:to>
    <xdr:sp macro="" textlink="">
      <xdr:nvSpPr>
        <xdr:cNvPr id="587" name="フローチャート: 判断 586"/>
        <xdr:cNvSpPr/>
      </xdr:nvSpPr>
      <xdr:spPr>
        <a:xfrm>
          <a:off x="12763500" y="96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1340</xdr:rowOff>
    </xdr:from>
    <xdr:ext cx="534377" cy="259045"/>
    <xdr:sp macro="" textlink="">
      <xdr:nvSpPr>
        <xdr:cNvPr id="588" name="テキスト ボックス 587"/>
        <xdr:cNvSpPr txBox="1"/>
      </xdr:nvSpPr>
      <xdr:spPr>
        <a:xfrm>
          <a:off x="12547111" y="94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113178</xdr:rowOff>
    </xdr:from>
    <xdr:to>
      <xdr:col>85</xdr:col>
      <xdr:colOff>177800</xdr:colOff>
      <xdr:row>58</xdr:row>
      <xdr:rowOff>43328</xdr:rowOff>
    </xdr:to>
    <xdr:sp macro="" textlink="">
      <xdr:nvSpPr>
        <xdr:cNvPr id="594" name="楕円 593"/>
        <xdr:cNvSpPr/>
      </xdr:nvSpPr>
      <xdr:spPr>
        <a:xfrm>
          <a:off x="16268700" y="98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28105</xdr:rowOff>
    </xdr:from>
    <xdr:ext cx="534377" cy="259045"/>
    <xdr:sp macro="" textlink="">
      <xdr:nvSpPr>
        <xdr:cNvPr id="595" name="教育費該当値テキスト"/>
        <xdr:cNvSpPr txBox="1"/>
      </xdr:nvSpPr>
      <xdr:spPr>
        <a:xfrm>
          <a:off x="16370300" y="98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126520</xdr:rowOff>
    </xdr:from>
    <xdr:to>
      <xdr:col>81</xdr:col>
      <xdr:colOff>101600</xdr:colOff>
      <xdr:row>58</xdr:row>
      <xdr:rowOff>56670</xdr:rowOff>
    </xdr:to>
    <xdr:sp macro="" textlink="">
      <xdr:nvSpPr>
        <xdr:cNvPr id="596" name="楕円 595"/>
        <xdr:cNvSpPr/>
      </xdr:nvSpPr>
      <xdr:spPr>
        <a:xfrm>
          <a:off x="15430500" y="98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47797</xdr:rowOff>
    </xdr:from>
    <xdr:ext cx="534377" cy="259045"/>
    <xdr:sp macro="" textlink="">
      <xdr:nvSpPr>
        <xdr:cNvPr id="597" name="テキスト ボックス 596"/>
        <xdr:cNvSpPr txBox="1"/>
      </xdr:nvSpPr>
      <xdr:spPr>
        <a:xfrm>
          <a:off x="15214111" y="99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109520</xdr:rowOff>
    </xdr:from>
    <xdr:to>
      <xdr:col>76</xdr:col>
      <xdr:colOff>165100</xdr:colOff>
      <xdr:row>58</xdr:row>
      <xdr:rowOff>39670</xdr:rowOff>
    </xdr:to>
    <xdr:sp macro="" textlink="">
      <xdr:nvSpPr>
        <xdr:cNvPr id="598" name="楕円 597"/>
        <xdr:cNvSpPr/>
      </xdr:nvSpPr>
      <xdr:spPr>
        <a:xfrm>
          <a:off x="14541500" y="988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30797</xdr:rowOff>
    </xdr:from>
    <xdr:ext cx="534377" cy="259045"/>
    <xdr:sp macro="" textlink="">
      <xdr:nvSpPr>
        <xdr:cNvPr id="599" name="テキスト ボックス 598"/>
        <xdr:cNvSpPr txBox="1"/>
      </xdr:nvSpPr>
      <xdr:spPr>
        <a:xfrm>
          <a:off x="14325111" y="997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44193</xdr:rowOff>
    </xdr:from>
    <xdr:to>
      <xdr:col>72</xdr:col>
      <xdr:colOff>38100</xdr:colOff>
      <xdr:row>57</xdr:row>
      <xdr:rowOff>145793</xdr:rowOff>
    </xdr:to>
    <xdr:sp macro="" textlink="">
      <xdr:nvSpPr>
        <xdr:cNvPr id="600" name="楕円 599"/>
        <xdr:cNvSpPr/>
      </xdr:nvSpPr>
      <xdr:spPr>
        <a:xfrm>
          <a:off x="13652500" y="98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136920</xdr:rowOff>
    </xdr:from>
    <xdr:ext cx="534377" cy="259045"/>
    <xdr:sp macro="" textlink="">
      <xdr:nvSpPr>
        <xdr:cNvPr id="601" name="テキスト ボックス 600"/>
        <xdr:cNvSpPr txBox="1"/>
      </xdr:nvSpPr>
      <xdr:spPr>
        <a:xfrm>
          <a:off x="13436111" y="990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89075</xdr:rowOff>
    </xdr:from>
    <xdr:to>
      <xdr:col>67</xdr:col>
      <xdr:colOff>101600</xdr:colOff>
      <xdr:row>58</xdr:row>
      <xdr:rowOff>19225</xdr:rowOff>
    </xdr:to>
    <xdr:sp macro="" textlink="">
      <xdr:nvSpPr>
        <xdr:cNvPr id="602" name="楕円 601"/>
        <xdr:cNvSpPr/>
      </xdr:nvSpPr>
      <xdr:spPr>
        <a:xfrm>
          <a:off x="12763500" y="98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10352</xdr:rowOff>
    </xdr:from>
    <xdr:ext cx="534377" cy="259045"/>
    <xdr:sp macro="" textlink="">
      <xdr:nvSpPr>
        <xdr:cNvPr id="603" name="テキスト ボックス 602"/>
        <xdr:cNvSpPr txBox="1"/>
      </xdr:nvSpPr>
      <xdr:spPr>
        <a:xfrm>
          <a:off x="12547111" y="995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80231</xdr:rowOff>
    </xdr:from>
    <xdr:to>
      <xdr:col>85</xdr:col>
      <xdr:colOff>127000</xdr:colOff>
      <xdr:row>79</xdr:row>
      <xdr:rowOff>91770</xdr:rowOff>
    </xdr:to>
    <xdr:cxnSp macro="">
      <xdr:nvCxnSpPr>
        <xdr:cNvPr id="634" name="直線コネクタ 633"/>
        <xdr:cNvCxnSpPr/>
      </xdr:nvCxnSpPr>
      <xdr:spPr>
        <a:xfrm flipV="1">
          <a:off x="15481300" y="13624781"/>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91770</xdr:rowOff>
    </xdr:from>
    <xdr:to>
      <xdr:col>81</xdr:col>
      <xdr:colOff>50800</xdr:colOff>
      <xdr:row>79</xdr:row>
      <xdr:rowOff>96810</xdr:rowOff>
    </xdr:to>
    <xdr:cxnSp macro="">
      <xdr:nvCxnSpPr>
        <xdr:cNvPr id="637" name="直線コネクタ 636"/>
        <xdr:cNvCxnSpPr/>
      </xdr:nvCxnSpPr>
      <xdr:spPr>
        <a:xfrm flipV="1">
          <a:off x="14592300" y="13636320"/>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96038</xdr:rowOff>
    </xdr:from>
    <xdr:to>
      <xdr:col>76</xdr:col>
      <xdr:colOff>114300</xdr:colOff>
      <xdr:row>79</xdr:row>
      <xdr:rowOff>96810</xdr:rowOff>
    </xdr:to>
    <xdr:cxnSp macro="">
      <xdr:nvCxnSpPr>
        <xdr:cNvPr id="640" name="直線コネクタ 639"/>
        <xdr:cNvCxnSpPr/>
      </xdr:nvCxnSpPr>
      <xdr:spPr>
        <a:xfrm>
          <a:off x="13703300" y="13640588"/>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96038</xdr:rowOff>
    </xdr:from>
    <xdr:to>
      <xdr:col>71</xdr:col>
      <xdr:colOff>177800</xdr:colOff>
      <xdr:row>79</xdr:row>
      <xdr:rowOff>98879</xdr:rowOff>
    </xdr:to>
    <xdr:cxnSp macro="">
      <xdr:nvCxnSpPr>
        <xdr:cNvPr id="643" name="直線コネクタ 642"/>
        <xdr:cNvCxnSpPr/>
      </xdr:nvCxnSpPr>
      <xdr:spPr>
        <a:xfrm flipV="1">
          <a:off x="12814300" y="13640588"/>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12950</xdr:rowOff>
    </xdr:from>
    <xdr:to>
      <xdr:col>67</xdr:col>
      <xdr:colOff>101600</xdr:colOff>
      <xdr:row>79</xdr:row>
      <xdr:rowOff>114550</xdr:rowOff>
    </xdr:to>
    <xdr:sp macro="" textlink="">
      <xdr:nvSpPr>
        <xdr:cNvPr id="646" name="フローチャート: 判断 645"/>
        <xdr:cNvSpPr/>
      </xdr:nvSpPr>
      <xdr:spPr>
        <a:xfrm>
          <a:off x="12763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131077</xdr:rowOff>
    </xdr:from>
    <xdr:ext cx="469744" cy="259045"/>
    <xdr:sp macro="" textlink="">
      <xdr:nvSpPr>
        <xdr:cNvPr id="647" name="テキスト ボックス 646"/>
        <xdr:cNvSpPr txBox="1"/>
      </xdr:nvSpPr>
      <xdr:spPr>
        <a:xfrm>
          <a:off x="12579428"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29431</xdr:rowOff>
    </xdr:from>
    <xdr:to>
      <xdr:col>85</xdr:col>
      <xdr:colOff>177800</xdr:colOff>
      <xdr:row>79</xdr:row>
      <xdr:rowOff>131031</xdr:rowOff>
    </xdr:to>
    <xdr:sp macro="" textlink="">
      <xdr:nvSpPr>
        <xdr:cNvPr id="653" name="楕円 652"/>
        <xdr:cNvSpPr/>
      </xdr:nvSpPr>
      <xdr:spPr>
        <a:xfrm>
          <a:off x="16268700" y="135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469744" cy="259045"/>
    <xdr:sp macro="" textlink="">
      <xdr:nvSpPr>
        <xdr:cNvPr id="654" name="災害復旧費該当値テキスト"/>
        <xdr:cNvSpPr txBox="1"/>
      </xdr:nvSpPr>
      <xdr:spPr>
        <a:xfrm>
          <a:off x="16370300" y="135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40970</xdr:rowOff>
    </xdr:from>
    <xdr:to>
      <xdr:col>81</xdr:col>
      <xdr:colOff>101600</xdr:colOff>
      <xdr:row>79</xdr:row>
      <xdr:rowOff>142570</xdr:rowOff>
    </xdr:to>
    <xdr:sp macro="" textlink="">
      <xdr:nvSpPr>
        <xdr:cNvPr id="655" name="楕円 654"/>
        <xdr:cNvSpPr/>
      </xdr:nvSpPr>
      <xdr:spPr>
        <a:xfrm>
          <a:off x="15430500" y="135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133697</xdr:rowOff>
    </xdr:from>
    <xdr:ext cx="378565" cy="259045"/>
    <xdr:sp macro="" textlink="">
      <xdr:nvSpPr>
        <xdr:cNvPr id="656" name="テキスト ボックス 655"/>
        <xdr:cNvSpPr txBox="1"/>
      </xdr:nvSpPr>
      <xdr:spPr>
        <a:xfrm>
          <a:off x="15292017" y="1367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46010</xdr:rowOff>
    </xdr:from>
    <xdr:to>
      <xdr:col>76</xdr:col>
      <xdr:colOff>165100</xdr:colOff>
      <xdr:row>79</xdr:row>
      <xdr:rowOff>147610</xdr:rowOff>
    </xdr:to>
    <xdr:sp macro="" textlink="">
      <xdr:nvSpPr>
        <xdr:cNvPr id="657" name="楕円 656"/>
        <xdr:cNvSpPr/>
      </xdr:nvSpPr>
      <xdr:spPr>
        <a:xfrm>
          <a:off x="14541500" y="1359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138737</xdr:rowOff>
    </xdr:from>
    <xdr:ext cx="378565" cy="259045"/>
    <xdr:sp macro="" textlink="">
      <xdr:nvSpPr>
        <xdr:cNvPr id="658" name="テキスト ボックス 657"/>
        <xdr:cNvSpPr txBox="1"/>
      </xdr:nvSpPr>
      <xdr:spPr>
        <a:xfrm>
          <a:off x="14403017" y="13683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45238</xdr:rowOff>
    </xdr:from>
    <xdr:to>
      <xdr:col>72</xdr:col>
      <xdr:colOff>38100</xdr:colOff>
      <xdr:row>79</xdr:row>
      <xdr:rowOff>146838</xdr:rowOff>
    </xdr:to>
    <xdr:sp macro="" textlink="">
      <xdr:nvSpPr>
        <xdr:cNvPr id="659" name="楕円 658"/>
        <xdr:cNvSpPr/>
      </xdr:nvSpPr>
      <xdr:spPr>
        <a:xfrm>
          <a:off x="13652500" y="13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137965</xdr:rowOff>
    </xdr:from>
    <xdr:ext cx="378565" cy="259045"/>
    <xdr:sp macro="" textlink="">
      <xdr:nvSpPr>
        <xdr:cNvPr id="660" name="テキスト ボックス 659"/>
        <xdr:cNvSpPr txBox="1"/>
      </xdr:nvSpPr>
      <xdr:spPr>
        <a:xfrm>
          <a:off x="13514017" y="13682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138891</xdr:rowOff>
    </xdr:from>
    <xdr:to>
      <xdr:col>85</xdr:col>
      <xdr:colOff>127000</xdr:colOff>
      <xdr:row>97</xdr:row>
      <xdr:rowOff>141903</xdr:rowOff>
    </xdr:to>
    <xdr:cxnSp macro="">
      <xdr:nvCxnSpPr>
        <xdr:cNvPr id="689" name="直線コネクタ 688"/>
        <xdr:cNvCxnSpPr/>
      </xdr:nvCxnSpPr>
      <xdr:spPr>
        <a:xfrm flipV="1">
          <a:off x="15481300" y="16769541"/>
          <a:ext cx="8382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130505</xdr:rowOff>
    </xdr:from>
    <xdr:to>
      <xdr:col>81</xdr:col>
      <xdr:colOff>50800</xdr:colOff>
      <xdr:row>97</xdr:row>
      <xdr:rowOff>141903</xdr:rowOff>
    </xdr:to>
    <xdr:cxnSp macro="">
      <xdr:nvCxnSpPr>
        <xdr:cNvPr id="692" name="直線コネクタ 691"/>
        <xdr:cNvCxnSpPr/>
      </xdr:nvCxnSpPr>
      <xdr:spPr>
        <a:xfrm>
          <a:off x="14592300" y="1676115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130505</xdr:rowOff>
    </xdr:from>
    <xdr:to>
      <xdr:col>76</xdr:col>
      <xdr:colOff>114300</xdr:colOff>
      <xdr:row>97</xdr:row>
      <xdr:rowOff>139289</xdr:rowOff>
    </xdr:to>
    <xdr:cxnSp macro="">
      <xdr:nvCxnSpPr>
        <xdr:cNvPr id="695" name="直線コネクタ 694"/>
        <xdr:cNvCxnSpPr/>
      </xdr:nvCxnSpPr>
      <xdr:spPr>
        <a:xfrm flipV="1">
          <a:off x="13703300" y="1676115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139289</xdr:rowOff>
    </xdr:from>
    <xdr:to>
      <xdr:col>71</xdr:col>
      <xdr:colOff>177800</xdr:colOff>
      <xdr:row>97</xdr:row>
      <xdr:rowOff>146165</xdr:rowOff>
    </xdr:to>
    <xdr:cxnSp macro="">
      <xdr:nvCxnSpPr>
        <xdr:cNvPr id="698" name="直線コネクタ 697"/>
        <xdr:cNvCxnSpPr/>
      </xdr:nvCxnSpPr>
      <xdr:spPr>
        <a:xfrm flipV="1">
          <a:off x="12814300" y="16769939"/>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24338</xdr:rowOff>
    </xdr:from>
    <xdr:to>
      <xdr:col>67</xdr:col>
      <xdr:colOff>101600</xdr:colOff>
      <xdr:row>97</xdr:row>
      <xdr:rowOff>125938</xdr:rowOff>
    </xdr:to>
    <xdr:sp macro="" textlink="">
      <xdr:nvSpPr>
        <xdr:cNvPr id="701" name="フローチャート: 判断 700"/>
        <xdr:cNvSpPr/>
      </xdr:nvSpPr>
      <xdr:spPr>
        <a:xfrm>
          <a:off x="12763500" y="166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142465</xdr:rowOff>
    </xdr:from>
    <xdr:ext cx="534377" cy="259045"/>
    <xdr:sp macro="" textlink="">
      <xdr:nvSpPr>
        <xdr:cNvPr id="702" name="テキスト ボックス 701"/>
        <xdr:cNvSpPr txBox="1"/>
      </xdr:nvSpPr>
      <xdr:spPr>
        <a:xfrm>
          <a:off x="12547111" y="1643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88091</xdr:rowOff>
    </xdr:from>
    <xdr:to>
      <xdr:col>85</xdr:col>
      <xdr:colOff>177800</xdr:colOff>
      <xdr:row>98</xdr:row>
      <xdr:rowOff>18241</xdr:rowOff>
    </xdr:to>
    <xdr:sp macro="" textlink="">
      <xdr:nvSpPr>
        <xdr:cNvPr id="708" name="楕円 707"/>
        <xdr:cNvSpPr/>
      </xdr:nvSpPr>
      <xdr:spPr>
        <a:xfrm>
          <a:off x="16268700" y="167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66518</xdr:rowOff>
    </xdr:from>
    <xdr:ext cx="534377" cy="259045"/>
    <xdr:sp macro="" textlink="">
      <xdr:nvSpPr>
        <xdr:cNvPr id="709" name="公債費該当値テキスト"/>
        <xdr:cNvSpPr txBox="1"/>
      </xdr:nvSpPr>
      <xdr:spPr>
        <a:xfrm>
          <a:off x="16370300" y="166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91103</xdr:rowOff>
    </xdr:from>
    <xdr:to>
      <xdr:col>81</xdr:col>
      <xdr:colOff>101600</xdr:colOff>
      <xdr:row>98</xdr:row>
      <xdr:rowOff>21253</xdr:rowOff>
    </xdr:to>
    <xdr:sp macro="" textlink="">
      <xdr:nvSpPr>
        <xdr:cNvPr id="710" name="楕円 709"/>
        <xdr:cNvSpPr/>
      </xdr:nvSpPr>
      <xdr:spPr>
        <a:xfrm>
          <a:off x="15430500" y="167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12380</xdr:rowOff>
    </xdr:from>
    <xdr:ext cx="534377" cy="259045"/>
    <xdr:sp macro="" textlink="">
      <xdr:nvSpPr>
        <xdr:cNvPr id="711" name="テキスト ボックス 710"/>
        <xdr:cNvSpPr txBox="1"/>
      </xdr:nvSpPr>
      <xdr:spPr>
        <a:xfrm>
          <a:off x="15214111" y="168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79705</xdr:rowOff>
    </xdr:from>
    <xdr:to>
      <xdr:col>76</xdr:col>
      <xdr:colOff>165100</xdr:colOff>
      <xdr:row>98</xdr:row>
      <xdr:rowOff>9855</xdr:rowOff>
    </xdr:to>
    <xdr:sp macro="" textlink="">
      <xdr:nvSpPr>
        <xdr:cNvPr id="712" name="楕円 711"/>
        <xdr:cNvSpPr/>
      </xdr:nvSpPr>
      <xdr:spPr>
        <a:xfrm>
          <a:off x="14541500" y="167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982</xdr:rowOff>
    </xdr:from>
    <xdr:ext cx="534377" cy="259045"/>
    <xdr:sp macro="" textlink="">
      <xdr:nvSpPr>
        <xdr:cNvPr id="713" name="テキスト ボックス 712"/>
        <xdr:cNvSpPr txBox="1"/>
      </xdr:nvSpPr>
      <xdr:spPr>
        <a:xfrm>
          <a:off x="14325111" y="168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88489</xdr:rowOff>
    </xdr:from>
    <xdr:to>
      <xdr:col>72</xdr:col>
      <xdr:colOff>38100</xdr:colOff>
      <xdr:row>98</xdr:row>
      <xdr:rowOff>18639</xdr:rowOff>
    </xdr:to>
    <xdr:sp macro="" textlink="">
      <xdr:nvSpPr>
        <xdr:cNvPr id="714" name="楕円 713"/>
        <xdr:cNvSpPr/>
      </xdr:nvSpPr>
      <xdr:spPr>
        <a:xfrm>
          <a:off x="13652500" y="167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9766</xdr:rowOff>
    </xdr:from>
    <xdr:ext cx="534377" cy="259045"/>
    <xdr:sp macro="" textlink="">
      <xdr:nvSpPr>
        <xdr:cNvPr id="715" name="テキスト ボックス 714"/>
        <xdr:cNvSpPr txBox="1"/>
      </xdr:nvSpPr>
      <xdr:spPr>
        <a:xfrm>
          <a:off x="13436111" y="168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95365</xdr:rowOff>
    </xdr:from>
    <xdr:to>
      <xdr:col>67</xdr:col>
      <xdr:colOff>101600</xdr:colOff>
      <xdr:row>98</xdr:row>
      <xdr:rowOff>25515</xdr:rowOff>
    </xdr:to>
    <xdr:sp macro="" textlink="">
      <xdr:nvSpPr>
        <xdr:cNvPr id="716" name="楕円 715"/>
        <xdr:cNvSpPr/>
      </xdr:nvSpPr>
      <xdr:spPr>
        <a:xfrm>
          <a:off x="12763500" y="167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16642</xdr:rowOff>
    </xdr:from>
    <xdr:ext cx="534377" cy="259045"/>
    <xdr:sp macro="" textlink="">
      <xdr:nvSpPr>
        <xdr:cNvPr id="717" name="テキスト ボックス 716"/>
        <xdr:cNvSpPr txBox="1"/>
      </xdr:nvSpPr>
      <xdr:spPr>
        <a:xfrm>
          <a:off x="12547111" y="168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50038</xdr:rowOff>
    </xdr:from>
    <xdr:to>
      <xdr:col>98</xdr:col>
      <xdr:colOff>38100</xdr:colOff>
      <xdr:row>34</xdr:row>
      <xdr:rowOff>151638</xdr:rowOff>
    </xdr:to>
    <xdr:sp macro="" textlink="">
      <xdr:nvSpPr>
        <xdr:cNvPr id="756" name="フローチャート: 判断 755"/>
        <xdr:cNvSpPr/>
      </xdr:nvSpPr>
      <xdr:spPr>
        <a:xfrm>
          <a:off x="18605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168165</xdr:rowOff>
    </xdr:from>
    <xdr:ext cx="378565" cy="259045"/>
    <xdr:sp macro="" textlink="">
      <xdr:nvSpPr>
        <xdr:cNvPr id="757" name="テキスト ボックス 756"/>
        <xdr:cNvSpPr txBox="1"/>
      </xdr:nvSpPr>
      <xdr:spPr>
        <a:xfrm>
          <a:off x="18467017" y="56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高止まり状態が続いて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歳出全体の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％を構成し、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財政運営を圧迫している。民生費については義務的性格を有しており、経常的に生じるため、財政の健全化を考えると、制度改正を検討する必要がある。なお、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防災行政無線施設整備管理事業（工事請負費）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281,027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千円の増加に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よるものである。また、公債費については、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前年度と比較し減少はしたものの、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類似団体平均と比較すると引き続き高い水準にあるので、町の財政規模を考慮したうえで、事業を実施するように努めたい。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字となっており、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年連続での赤字となってい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たが、事業の取捨選択を進めたことが要因である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しかし、財政調整基金が適正規模を大幅に下回っているため、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より一層事業の取捨選択を進める必要がある。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持続可能な財政運営のために、計画的な財政運営を行い、基金残高比率の向上に努める。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一般会計は、標準財政規模比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％以上の黒字を近年継続しており、前年と比較して多少増加しているため、引き続き計画的な財政運営を行っていく。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国民健康保険特別会計においては、継続的に黒字となっている。今後も引き続き住民の健康維持につながる事業を実施し、予防接種の充実などにより医療費の抑制を図りたい。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介護保険特別会計及び後期高齢者医療特別会計については、継続的に黒字になっており、堅実な運営ができている。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年度の黒字が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％と赤字の手前まで減少していたが、接続率の向上などにより上昇傾向にあ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。引き続き接続率の向上を図るとともに、事業の見直しも実施する必要がある。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水道事業会計は、継続的に大きな黒字となっている。これからも安全で安心な水の供給のために、計画的に施設の更新を図るとともに更なる事業効率化等を進めていく。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3425_&#23888;&#23665;&#30010;_2019/&#12304;&#36001;&#25919;&#29366;&#27841;&#36039;&#26009;&#38598;&#12305;_113425_&#23888;&#2366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N51">
            <v>86.2</v>
          </cell>
          <cell r="CV51">
            <v>74.3</v>
          </cell>
        </row>
        <row r="53">
          <cell r="CN53">
            <v>50.2</v>
          </cell>
          <cell r="CV53">
            <v>51.8</v>
          </cell>
        </row>
        <row r="55">
          <cell r="AN55" t="str">
            <v>類似団体内平均値</v>
          </cell>
          <cell r="CN55">
            <v>20.5</v>
          </cell>
          <cell r="CV55">
            <v>21.4</v>
          </cell>
        </row>
        <row r="57">
          <cell r="CN57">
            <v>60</v>
          </cell>
          <cell r="CV57">
            <v>60.2</v>
          </cell>
        </row>
        <row r="72">
          <cell r="BP72" t="str">
            <v>H27</v>
          </cell>
          <cell r="BX72" t="str">
            <v>H28</v>
          </cell>
          <cell r="CF72" t="str">
            <v>H29</v>
          </cell>
          <cell r="CN72" t="str">
            <v>H30</v>
          </cell>
          <cell r="CV72" t="str">
            <v>R01</v>
          </cell>
        </row>
        <row r="73">
          <cell r="AN73" t="str">
            <v>当該団体値</v>
          </cell>
          <cell r="BP73">
            <v>80.5</v>
          </cell>
          <cell r="BX73">
            <v>81.3</v>
          </cell>
          <cell r="CF73">
            <v>84.7</v>
          </cell>
          <cell r="CN73">
            <v>86.2</v>
          </cell>
          <cell r="CV73">
            <v>74.3</v>
          </cell>
        </row>
        <row r="75">
          <cell r="BP75">
            <v>7.8</v>
          </cell>
          <cell r="BX75">
            <v>8.1999999999999993</v>
          </cell>
          <cell r="CF75">
            <v>8.4</v>
          </cell>
          <cell r="CN75">
            <v>9</v>
          </cell>
          <cell r="CV75">
            <v>9.1</v>
          </cell>
        </row>
        <row r="77">
          <cell r="AN77" t="str">
            <v>類似団体内平均値</v>
          </cell>
          <cell r="BP77">
            <v>44.9</v>
          </cell>
          <cell r="BX77">
            <v>32.9</v>
          </cell>
          <cell r="CF77">
            <v>28.5</v>
          </cell>
          <cell r="CN77">
            <v>20.5</v>
          </cell>
          <cell r="CV77">
            <v>21.4</v>
          </cell>
        </row>
        <row r="79">
          <cell r="BP79">
            <v>8.5</v>
          </cell>
          <cell r="BX79">
            <v>8.1999999999999993</v>
          </cell>
          <cell r="CF79">
            <v>8</v>
          </cell>
          <cell r="CN79">
            <v>7.9</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6792278</v>
      </c>
      <c r="BO4" s="393"/>
      <c r="BP4" s="393"/>
      <c r="BQ4" s="393"/>
      <c r="BR4" s="393"/>
      <c r="BS4" s="393"/>
      <c r="BT4" s="393"/>
      <c r="BU4" s="394"/>
      <c r="BV4" s="392">
        <v>6318991</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5.0999999999999996</v>
      </c>
      <c r="CU4" s="399"/>
      <c r="CV4" s="399"/>
      <c r="CW4" s="399"/>
      <c r="CX4" s="399"/>
      <c r="CY4" s="399"/>
      <c r="CZ4" s="399"/>
      <c r="DA4" s="400"/>
      <c r="DB4" s="398">
        <v>4.9000000000000004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6556275</v>
      </c>
      <c r="BO5" s="430"/>
      <c r="BP5" s="430"/>
      <c r="BQ5" s="430"/>
      <c r="BR5" s="430"/>
      <c r="BS5" s="430"/>
      <c r="BT5" s="430"/>
      <c r="BU5" s="431"/>
      <c r="BV5" s="429">
        <v>6082062</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89.1</v>
      </c>
      <c r="CU5" s="427"/>
      <c r="CV5" s="427"/>
      <c r="CW5" s="427"/>
      <c r="CX5" s="427"/>
      <c r="CY5" s="427"/>
      <c r="CZ5" s="427"/>
      <c r="DA5" s="428"/>
      <c r="DB5" s="426">
        <v>88.8</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236003</v>
      </c>
      <c r="BO6" s="430"/>
      <c r="BP6" s="430"/>
      <c r="BQ6" s="430"/>
      <c r="BR6" s="430"/>
      <c r="BS6" s="430"/>
      <c r="BT6" s="430"/>
      <c r="BU6" s="431"/>
      <c r="BV6" s="429">
        <v>236929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94.8</v>
      </c>
      <c r="CU6" s="467"/>
      <c r="CV6" s="467"/>
      <c r="CW6" s="467"/>
      <c r="CX6" s="467"/>
      <c r="CY6" s="467"/>
      <c r="CZ6" s="467"/>
      <c r="DA6" s="468"/>
      <c r="DB6" s="466">
        <v>95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21194</v>
      </c>
      <c r="BO7" s="430"/>
      <c r="BP7" s="430"/>
      <c r="BQ7" s="430"/>
      <c r="BR7" s="430"/>
      <c r="BS7" s="430"/>
      <c r="BT7" s="430"/>
      <c r="BU7" s="431"/>
      <c r="BV7" s="429">
        <v>30900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4223257</v>
      </c>
      <c r="CU7" s="430"/>
      <c r="CV7" s="430"/>
      <c r="CW7" s="430"/>
      <c r="CX7" s="430"/>
      <c r="CY7" s="430"/>
      <c r="CZ7" s="430"/>
      <c r="DA7" s="431"/>
      <c r="DB7" s="429">
        <v>4223766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93</v>
      </c>
      <c r="AV8" s="462"/>
      <c r="AW8" s="462"/>
      <c r="AX8" s="462"/>
      <c r="AY8" s="463" t="s">
        <v>109</v>
      </c>
      <c r="AZ8" s="464"/>
      <c r="BA8" s="464"/>
      <c r="BB8" s="464"/>
      <c r="BC8" s="464"/>
      <c r="BD8" s="464"/>
      <c r="BE8" s="464"/>
      <c r="BF8" s="464"/>
      <c r="BG8" s="464"/>
      <c r="BH8" s="464"/>
      <c r="BI8" s="464"/>
      <c r="BJ8" s="464"/>
      <c r="BK8" s="464"/>
      <c r="BL8" s="464"/>
      <c r="BM8" s="465"/>
      <c r="BN8" s="429">
        <v>214809</v>
      </c>
      <c r="BO8" s="430"/>
      <c r="BP8" s="430"/>
      <c r="BQ8" s="430"/>
      <c r="BR8" s="430"/>
      <c r="BS8" s="430"/>
      <c r="BT8" s="430"/>
      <c r="BU8" s="431"/>
      <c r="BV8" s="429">
        <v>206029</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0.79</v>
      </c>
      <c r="CU8" s="470"/>
      <c r="CV8" s="470"/>
      <c r="CW8" s="470"/>
      <c r="CX8" s="470"/>
      <c r="CY8" s="470"/>
      <c r="CZ8" s="470"/>
      <c r="DA8" s="471"/>
      <c r="DB8" s="469">
        <v>0.79</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18341</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93</v>
      </c>
      <c r="AV9" s="462"/>
      <c r="AW9" s="462"/>
      <c r="AX9" s="462"/>
      <c r="AY9" s="463" t="s">
        <v>115</v>
      </c>
      <c r="AZ9" s="464"/>
      <c r="BA9" s="464"/>
      <c r="BB9" s="464"/>
      <c r="BC9" s="464"/>
      <c r="BD9" s="464"/>
      <c r="BE9" s="464"/>
      <c r="BF9" s="464"/>
      <c r="BG9" s="464"/>
      <c r="BH9" s="464"/>
      <c r="BI9" s="464"/>
      <c r="BJ9" s="464"/>
      <c r="BK9" s="464"/>
      <c r="BL9" s="464"/>
      <c r="BM9" s="465"/>
      <c r="BN9" s="429">
        <v>8780</v>
      </c>
      <c r="BO9" s="430"/>
      <c r="BP9" s="430"/>
      <c r="BQ9" s="430"/>
      <c r="BR9" s="430"/>
      <c r="BS9" s="430"/>
      <c r="BT9" s="430"/>
      <c r="BU9" s="431"/>
      <c r="BV9" s="429">
        <v>-55611</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13.9</v>
      </c>
      <c r="CU9" s="427"/>
      <c r="CV9" s="427"/>
      <c r="CW9" s="427"/>
      <c r="CX9" s="427"/>
      <c r="CY9" s="427"/>
      <c r="CZ9" s="427"/>
      <c r="DA9" s="428"/>
      <c r="DB9" s="426">
        <v>13.5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18887</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170001</v>
      </c>
      <c r="BO10" s="430"/>
      <c r="BP10" s="430"/>
      <c r="BQ10" s="430"/>
      <c r="BR10" s="430"/>
      <c r="BS10" s="430"/>
      <c r="BT10" s="430"/>
      <c r="BU10" s="431"/>
      <c r="BV10" s="429">
        <v>145001</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17890</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150000</v>
      </c>
      <c r="BO12" s="430"/>
      <c r="BP12" s="430"/>
      <c r="BQ12" s="430"/>
      <c r="BR12" s="430"/>
      <c r="BS12" s="430"/>
      <c r="BT12" s="430"/>
      <c r="BU12" s="431"/>
      <c r="BV12" s="429">
        <v>240000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17296</v>
      </c>
      <c r="S13" s="514"/>
      <c r="T13" s="514"/>
      <c r="U13" s="514"/>
      <c r="V13" s="515"/>
      <c r="W13" s="445" t="s">
        <v>140</v>
      </c>
      <c r="X13" s="446"/>
      <c r="Y13" s="446"/>
      <c r="Z13" s="446"/>
      <c r="AA13" s="446"/>
      <c r="AB13" s="436"/>
      <c r="AC13" s="480">
        <v>294</v>
      </c>
      <c r="AD13" s="481"/>
      <c r="AE13" s="481"/>
      <c r="AF13" s="481"/>
      <c r="AG13" s="523"/>
      <c r="AH13" s="480">
        <v>310</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28781</v>
      </c>
      <c r="BO13" s="430"/>
      <c r="BP13" s="430"/>
      <c r="BQ13" s="430"/>
      <c r="BR13" s="430"/>
      <c r="BS13" s="430"/>
      <c r="BT13" s="430"/>
      <c r="BU13" s="431"/>
      <c r="BV13" s="429">
        <v>-150610</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9.1</v>
      </c>
      <c r="CU13" s="427"/>
      <c r="CV13" s="427"/>
      <c r="CW13" s="427"/>
      <c r="CX13" s="427"/>
      <c r="CY13" s="427"/>
      <c r="CZ13" s="427"/>
      <c r="DA13" s="428"/>
      <c r="DB13" s="426">
        <v>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17996</v>
      </c>
      <c r="S14" s="514"/>
      <c r="T14" s="514"/>
      <c r="U14" s="514"/>
      <c r="V14" s="515"/>
      <c r="W14" s="419"/>
      <c r="X14" s="420"/>
      <c r="Y14" s="420"/>
      <c r="Z14" s="420"/>
      <c r="AA14" s="420"/>
      <c r="AB14" s="409"/>
      <c r="AC14" s="516">
        <v>3.4</v>
      </c>
      <c r="AD14" s="517"/>
      <c r="AE14" s="517"/>
      <c r="AF14" s="517"/>
      <c r="AG14" s="518"/>
      <c r="AH14" s="516">
        <v>3.5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74.3</v>
      </c>
      <c r="CU14" s="528"/>
      <c r="CV14" s="528"/>
      <c r="CW14" s="528"/>
      <c r="CX14" s="528"/>
      <c r="CY14" s="528"/>
      <c r="CZ14" s="528"/>
      <c r="DA14" s="529"/>
      <c r="DB14" s="527">
        <v>86.2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17460</v>
      </c>
      <c r="S15" s="514"/>
      <c r="T15" s="514"/>
      <c r="U15" s="514"/>
      <c r="V15" s="515"/>
      <c r="W15" s="445" t="s">
        <v>148</v>
      </c>
      <c r="X15" s="446"/>
      <c r="Y15" s="446"/>
      <c r="Z15" s="446"/>
      <c r="AA15" s="446"/>
      <c r="AB15" s="436"/>
      <c r="AC15" s="480">
        <v>2895</v>
      </c>
      <c r="AD15" s="481"/>
      <c r="AE15" s="481"/>
      <c r="AF15" s="481"/>
      <c r="AG15" s="523"/>
      <c r="AH15" s="480">
        <v>3008</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2575259</v>
      </c>
      <c r="BO15" s="393"/>
      <c r="BP15" s="393"/>
      <c r="BQ15" s="393"/>
      <c r="BR15" s="393"/>
      <c r="BS15" s="393"/>
      <c r="BT15" s="393"/>
      <c r="BU15" s="394"/>
      <c r="BV15" s="392">
        <v>2611610</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33.6</v>
      </c>
      <c r="AD16" s="517"/>
      <c r="AE16" s="517"/>
      <c r="AF16" s="517"/>
      <c r="AG16" s="518"/>
      <c r="AH16" s="516">
        <v>34.200000000000003</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3252366</v>
      </c>
      <c r="BO16" s="430"/>
      <c r="BP16" s="430"/>
      <c r="BQ16" s="430"/>
      <c r="BR16" s="430"/>
      <c r="BS16" s="430"/>
      <c r="BT16" s="430"/>
      <c r="BU16" s="431"/>
      <c r="BV16" s="429">
        <v>3219904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5422</v>
      </c>
      <c r="AD17" s="481"/>
      <c r="AE17" s="481"/>
      <c r="AF17" s="481"/>
      <c r="AG17" s="523"/>
      <c r="AH17" s="480">
        <v>5488</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3291572</v>
      </c>
      <c r="BO17" s="430"/>
      <c r="BP17" s="430"/>
      <c r="BQ17" s="430"/>
      <c r="BR17" s="430"/>
      <c r="BS17" s="430"/>
      <c r="BT17" s="430"/>
      <c r="BU17" s="431"/>
      <c r="BV17" s="429">
        <v>3337367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29.92</v>
      </c>
      <c r="M18" s="545"/>
      <c r="N18" s="545"/>
      <c r="O18" s="545"/>
      <c r="P18" s="545"/>
      <c r="Q18" s="545"/>
      <c r="R18" s="546"/>
      <c r="S18" s="546"/>
      <c r="T18" s="546"/>
      <c r="U18" s="546"/>
      <c r="V18" s="547"/>
      <c r="W18" s="447"/>
      <c r="X18" s="448"/>
      <c r="Y18" s="448"/>
      <c r="Z18" s="448"/>
      <c r="AA18" s="448"/>
      <c r="AB18" s="439"/>
      <c r="AC18" s="548">
        <v>63</v>
      </c>
      <c r="AD18" s="549"/>
      <c r="AE18" s="549"/>
      <c r="AF18" s="549"/>
      <c r="AG18" s="550"/>
      <c r="AH18" s="548">
        <v>62.3</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3829113</v>
      </c>
      <c r="BO18" s="430"/>
      <c r="BP18" s="430"/>
      <c r="BQ18" s="430"/>
      <c r="BR18" s="430"/>
      <c r="BS18" s="430"/>
      <c r="BT18" s="430"/>
      <c r="BU18" s="431"/>
      <c r="BV18" s="429">
        <v>3800559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613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4852662</v>
      </c>
      <c r="BO19" s="430"/>
      <c r="BP19" s="430"/>
      <c r="BQ19" s="430"/>
      <c r="BR19" s="430"/>
      <c r="BS19" s="430"/>
      <c r="BT19" s="430"/>
      <c r="BU19" s="431"/>
      <c r="BV19" s="429">
        <v>4919266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6968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6780373</v>
      </c>
      <c r="BO23" s="430"/>
      <c r="BP23" s="430"/>
      <c r="BQ23" s="430"/>
      <c r="BR23" s="430"/>
      <c r="BS23" s="430"/>
      <c r="BT23" s="430"/>
      <c r="BU23" s="431"/>
      <c r="BV23" s="429">
        <v>6667009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6780</v>
      </c>
      <c r="R24" s="481"/>
      <c r="S24" s="481"/>
      <c r="T24" s="481"/>
      <c r="U24" s="481"/>
      <c r="V24" s="523"/>
      <c r="W24" s="582"/>
      <c r="X24" s="570"/>
      <c r="Y24" s="571"/>
      <c r="Z24" s="479" t="s">
        <v>172</v>
      </c>
      <c r="AA24" s="459"/>
      <c r="AB24" s="459"/>
      <c r="AC24" s="459"/>
      <c r="AD24" s="459"/>
      <c r="AE24" s="459"/>
      <c r="AF24" s="459"/>
      <c r="AG24" s="460"/>
      <c r="AH24" s="480">
        <v>115</v>
      </c>
      <c r="AI24" s="481"/>
      <c r="AJ24" s="481"/>
      <c r="AK24" s="481"/>
      <c r="AL24" s="523"/>
      <c r="AM24" s="480">
        <v>377890</v>
      </c>
      <c r="AN24" s="481"/>
      <c r="AO24" s="481"/>
      <c r="AP24" s="481"/>
      <c r="AQ24" s="481"/>
      <c r="AR24" s="523"/>
      <c r="AS24" s="480">
        <v>3286</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4145767</v>
      </c>
      <c r="BO24" s="430"/>
      <c r="BP24" s="430"/>
      <c r="BQ24" s="430"/>
      <c r="BR24" s="430"/>
      <c r="BS24" s="430"/>
      <c r="BT24" s="430"/>
      <c r="BU24" s="431"/>
      <c r="BV24" s="429">
        <v>4262689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5760</v>
      </c>
      <c r="R25" s="481"/>
      <c r="S25" s="481"/>
      <c r="T25" s="481"/>
      <c r="U25" s="481"/>
      <c r="V25" s="523"/>
      <c r="W25" s="582"/>
      <c r="X25" s="570"/>
      <c r="Y25" s="571"/>
      <c r="Z25" s="479" t="s">
        <v>175</v>
      </c>
      <c r="AA25" s="459"/>
      <c r="AB25" s="459"/>
      <c r="AC25" s="459"/>
      <c r="AD25" s="459"/>
      <c r="AE25" s="459"/>
      <c r="AF25" s="459"/>
      <c r="AG25" s="460"/>
      <c r="AH25" s="480" t="s">
        <v>138</v>
      </c>
      <c r="AI25" s="481"/>
      <c r="AJ25" s="481"/>
      <c r="AK25" s="481"/>
      <c r="AL25" s="523"/>
      <c r="AM25" s="480" t="s">
        <v>128</v>
      </c>
      <c r="AN25" s="481"/>
      <c r="AO25" s="481"/>
      <c r="AP25" s="481"/>
      <c r="AQ25" s="481"/>
      <c r="AR25" s="523"/>
      <c r="AS25" s="480" t="s">
        <v>176</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360099</v>
      </c>
      <c r="BO25" s="393"/>
      <c r="BP25" s="393"/>
      <c r="BQ25" s="393"/>
      <c r="BR25" s="393"/>
      <c r="BS25" s="393"/>
      <c r="BT25" s="393"/>
      <c r="BU25" s="394"/>
      <c r="BV25" s="392">
        <v>756083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5470</v>
      </c>
      <c r="R26" s="481"/>
      <c r="S26" s="481"/>
      <c r="T26" s="481"/>
      <c r="U26" s="481"/>
      <c r="V26" s="523"/>
      <c r="W26" s="582"/>
      <c r="X26" s="570"/>
      <c r="Y26" s="571"/>
      <c r="Z26" s="479" t="s">
        <v>179</v>
      </c>
      <c r="AA26" s="592"/>
      <c r="AB26" s="592"/>
      <c r="AC26" s="592"/>
      <c r="AD26" s="592"/>
      <c r="AE26" s="592"/>
      <c r="AF26" s="592"/>
      <c r="AG26" s="593"/>
      <c r="AH26" s="480">
        <v>1</v>
      </c>
      <c r="AI26" s="481"/>
      <c r="AJ26" s="481"/>
      <c r="AK26" s="481"/>
      <c r="AL26" s="523"/>
      <c r="AM26" s="480" t="s">
        <v>180</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182</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183</v>
      </c>
      <c r="F27" s="459"/>
      <c r="G27" s="459"/>
      <c r="H27" s="459"/>
      <c r="I27" s="459"/>
      <c r="J27" s="459"/>
      <c r="K27" s="460"/>
      <c r="L27" s="480">
        <v>1</v>
      </c>
      <c r="M27" s="481"/>
      <c r="N27" s="481"/>
      <c r="O27" s="481"/>
      <c r="P27" s="523"/>
      <c r="Q27" s="480">
        <v>3180</v>
      </c>
      <c r="R27" s="481"/>
      <c r="S27" s="481"/>
      <c r="T27" s="481"/>
      <c r="U27" s="481"/>
      <c r="V27" s="523"/>
      <c r="W27" s="582"/>
      <c r="X27" s="570"/>
      <c r="Y27" s="571"/>
      <c r="Z27" s="479" t="s">
        <v>184</v>
      </c>
      <c r="AA27" s="459"/>
      <c r="AB27" s="459"/>
      <c r="AC27" s="459"/>
      <c r="AD27" s="459"/>
      <c r="AE27" s="459"/>
      <c r="AF27" s="459"/>
      <c r="AG27" s="460"/>
      <c r="AH27" s="480">
        <v>6</v>
      </c>
      <c r="AI27" s="481"/>
      <c r="AJ27" s="481"/>
      <c r="AK27" s="481"/>
      <c r="AL27" s="523"/>
      <c r="AM27" s="480">
        <v>18170</v>
      </c>
      <c r="AN27" s="481"/>
      <c r="AO27" s="481"/>
      <c r="AP27" s="481"/>
      <c r="AQ27" s="481"/>
      <c r="AR27" s="523"/>
      <c r="AS27" s="480">
        <v>3028</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v>50000</v>
      </c>
      <c r="BO27" s="606"/>
      <c r="BP27" s="606"/>
      <c r="BQ27" s="606"/>
      <c r="BR27" s="606"/>
      <c r="BS27" s="606"/>
      <c r="BT27" s="606"/>
      <c r="BU27" s="607"/>
      <c r="BV27" s="605">
        <v>50000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2530</v>
      </c>
      <c r="R28" s="481"/>
      <c r="S28" s="481"/>
      <c r="T28" s="481"/>
      <c r="U28" s="481"/>
      <c r="V28" s="523"/>
      <c r="W28" s="582"/>
      <c r="X28" s="570"/>
      <c r="Y28" s="571"/>
      <c r="Z28" s="479" t="s">
        <v>187</v>
      </c>
      <c r="AA28" s="459"/>
      <c r="AB28" s="459"/>
      <c r="AC28" s="459"/>
      <c r="AD28" s="459"/>
      <c r="AE28" s="459"/>
      <c r="AF28" s="459"/>
      <c r="AG28" s="460"/>
      <c r="AH28" s="480" t="s">
        <v>176</v>
      </c>
      <c r="AI28" s="481"/>
      <c r="AJ28" s="481"/>
      <c r="AK28" s="481"/>
      <c r="AL28" s="523"/>
      <c r="AM28" s="480" t="s">
        <v>176</v>
      </c>
      <c r="AN28" s="481"/>
      <c r="AO28" s="481"/>
      <c r="AP28" s="481"/>
      <c r="AQ28" s="481"/>
      <c r="AR28" s="523"/>
      <c r="AS28" s="480" t="s">
        <v>188</v>
      </c>
      <c r="AT28" s="481"/>
      <c r="AU28" s="481"/>
      <c r="AV28" s="481"/>
      <c r="AW28" s="481"/>
      <c r="AX28" s="482"/>
      <c r="AY28" s="608" t="s">
        <v>189</v>
      </c>
      <c r="AZ28" s="609"/>
      <c r="BA28" s="609"/>
      <c r="BB28" s="610"/>
      <c r="BC28" s="389" t="s">
        <v>47</v>
      </c>
      <c r="BD28" s="390"/>
      <c r="BE28" s="390"/>
      <c r="BF28" s="390"/>
      <c r="BG28" s="390"/>
      <c r="BH28" s="390"/>
      <c r="BI28" s="390"/>
      <c r="BJ28" s="390"/>
      <c r="BK28" s="390"/>
      <c r="BL28" s="390"/>
      <c r="BM28" s="391"/>
      <c r="BN28" s="392">
        <v>243055</v>
      </c>
      <c r="BO28" s="393"/>
      <c r="BP28" s="393"/>
      <c r="BQ28" s="393"/>
      <c r="BR28" s="393"/>
      <c r="BS28" s="393"/>
      <c r="BT28" s="393"/>
      <c r="BU28" s="394"/>
      <c r="BV28" s="392">
        <v>223054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190</v>
      </c>
      <c r="F29" s="459"/>
      <c r="G29" s="459"/>
      <c r="H29" s="459"/>
      <c r="I29" s="459"/>
      <c r="J29" s="459"/>
      <c r="K29" s="460"/>
      <c r="L29" s="480">
        <v>11</v>
      </c>
      <c r="M29" s="481"/>
      <c r="N29" s="481"/>
      <c r="O29" s="481"/>
      <c r="P29" s="523"/>
      <c r="Q29" s="480">
        <v>2240</v>
      </c>
      <c r="R29" s="481"/>
      <c r="S29" s="481"/>
      <c r="T29" s="481"/>
      <c r="U29" s="481"/>
      <c r="V29" s="523"/>
      <c r="W29" s="583"/>
      <c r="X29" s="584"/>
      <c r="Y29" s="585"/>
      <c r="Z29" s="479" t="s">
        <v>191</v>
      </c>
      <c r="AA29" s="459"/>
      <c r="AB29" s="459"/>
      <c r="AC29" s="459"/>
      <c r="AD29" s="459"/>
      <c r="AE29" s="459"/>
      <c r="AF29" s="459"/>
      <c r="AG29" s="460"/>
      <c r="AH29" s="480">
        <v>121</v>
      </c>
      <c r="AI29" s="481"/>
      <c r="AJ29" s="481"/>
      <c r="AK29" s="481"/>
      <c r="AL29" s="523"/>
      <c r="AM29" s="480">
        <v>396060</v>
      </c>
      <c r="AN29" s="481"/>
      <c r="AO29" s="481"/>
      <c r="AP29" s="481"/>
      <c r="AQ29" s="481"/>
      <c r="AR29" s="523"/>
      <c r="AS29" s="480">
        <v>3273</v>
      </c>
      <c r="AT29" s="481"/>
      <c r="AU29" s="481"/>
      <c r="AV29" s="481"/>
      <c r="AW29" s="481"/>
      <c r="AX29" s="482"/>
      <c r="AY29" s="611"/>
      <c r="AZ29" s="612"/>
      <c r="BA29" s="612"/>
      <c r="BB29" s="613"/>
      <c r="BC29" s="463" t="s">
        <v>192</v>
      </c>
      <c r="BD29" s="464"/>
      <c r="BE29" s="464"/>
      <c r="BF29" s="464"/>
      <c r="BG29" s="464"/>
      <c r="BH29" s="464"/>
      <c r="BI29" s="464"/>
      <c r="BJ29" s="464"/>
      <c r="BK29" s="464"/>
      <c r="BL29" s="464"/>
      <c r="BM29" s="465"/>
      <c r="BN29" s="429">
        <v>2339</v>
      </c>
      <c r="BO29" s="430"/>
      <c r="BP29" s="430"/>
      <c r="BQ29" s="430"/>
      <c r="BR29" s="430"/>
      <c r="BS29" s="430"/>
      <c r="BT29" s="430"/>
      <c r="BU29" s="431"/>
      <c r="BV29" s="429">
        <v>2339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193</v>
      </c>
      <c r="X30" s="590"/>
      <c r="Y30" s="590"/>
      <c r="Z30" s="590"/>
      <c r="AA30" s="590"/>
      <c r="AB30" s="590"/>
      <c r="AC30" s="590"/>
      <c r="AD30" s="590"/>
      <c r="AE30" s="590"/>
      <c r="AF30" s="590"/>
      <c r="AG30" s="591"/>
      <c r="AH30" s="548">
        <v>97.4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89594</v>
      </c>
      <c r="BO30" s="606"/>
      <c r="BP30" s="606"/>
      <c r="BQ30" s="606"/>
      <c r="BR30" s="606"/>
      <c r="BS30" s="606"/>
      <c r="BT30" s="606"/>
      <c r="BU30" s="607"/>
      <c r="BV30" s="605">
        <v>90274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200</v>
      </c>
      <c r="D33" s="453"/>
      <c r="E33" s="418" t="s">
        <v>201</v>
      </c>
      <c r="F33" s="418"/>
      <c r="G33" s="418"/>
      <c r="H33" s="418"/>
      <c r="I33" s="418"/>
      <c r="J33" s="418"/>
      <c r="K33" s="418"/>
      <c r="L33" s="418"/>
      <c r="M33" s="418"/>
      <c r="N33" s="418"/>
      <c r="O33" s="418"/>
      <c r="P33" s="418"/>
      <c r="Q33" s="418"/>
      <c r="R33" s="418"/>
      <c r="S33" s="418"/>
      <c r="T33" s="216"/>
      <c r="U33" s="453" t="s">
        <v>202</v>
      </c>
      <c r="V33" s="453"/>
      <c r="W33" s="418" t="s">
        <v>201</v>
      </c>
      <c r="X33" s="418"/>
      <c r="Y33" s="418"/>
      <c r="Z33" s="418"/>
      <c r="AA33" s="418"/>
      <c r="AB33" s="418"/>
      <c r="AC33" s="418"/>
      <c r="AD33" s="418"/>
      <c r="AE33" s="418"/>
      <c r="AF33" s="418"/>
      <c r="AG33" s="418"/>
      <c r="AH33" s="418"/>
      <c r="AI33" s="418"/>
      <c r="AJ33" s="418"/>
      <c r="AK33" s="418"/>
      <c r="AL33" s="216"/>
      <c r="AM33" s="453" t="s">
        <v>200</v>
      </c>
      <c r="AN33" s="453"/>
      <c r="AO33" s="418" t="s">
        <v>203</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53" t="s">
        <v>204</v>
      </c>
      <c r="BX33" s="453"/>
      <c r="BY33" s="418" t="s">
        <v>206</v>
      </c>
      <c r="BZ33" s="418"/>
      <c r="CA33" s="418"/>
      <c r="CB33" s="418"/>
      <c r="CC33" s="418"/>
      <c r="CD33" s="418"/>
      <c r="CE33" s="418"/>
      <c r="CF33" s="418"/>
      <c r="CG33" s="418"/>
      <c r="CH33" s="418"/>
      <c r="CI33" s="418"/>
      <c r="CJ33" s="418"/>
      <c r="CK33" s="418"/>
      <c r="CL33" s="418"/>
      <c r="CM33" s="418"/>
      <c r="CN33" s="216"/>
      <c r="CO33" s="453" t="s">
        <v>200</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埼玉県後期高齢者医療広域連合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埼玉県後期高齢者医療広域連合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埼玉県市町村総合事務組合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埼玉県市町村総合事務組合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彩の国さいたま人づくり広域連合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小川地区衛生組合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比企広域市町村圏組合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比企広域市町村圏組合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比企広域市町村圏組合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16</v>
      </c>
      <c r="BX43" s="618"/>
      <c r="BY43" s="619" t="str">
        <f>IF('各会計、関係団体の財政状況及び健全化判断比率'!B77="","",'各会計、関係団体の財政状況及び健全化判断比率'!B77)</f>
        <v>比企広域市町村圏組合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9osR7tFNmY0Iz+VNpbjJUc5JZZAXQp9Io3qEHMwEtW4qZCzpXxtQ384KzzjT0t5ZtmrXX1tysODN+DkyGkddvQ==" saltValue="7Ii+2YHp3c9WwPdICwdt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9"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562</v>
      </c>
      <c r="D34" s="1210"/>
      <c r="E34" s="1211"/>
      <c r="F34" s="32">
        <v>28.5</v>
      </c>
      <c r="G34" s="33">
        <v>28.04</v>
      </c>
      <c r="H34" s="33">
        <v>31.51</v>
      </c>
      <c r="I34" s="33">
        <v>35.270000000000003</v>
      </c>
      <c r="J34" s="34">
        <v>35</v>
      </c>
      <c r="K34" s="22"/>
      <c r="L34" s="22"/>
      <c r="M34" s="22"/>
      <c r="N34" s="22"/>
      <c r="O34" s="22"/>
      <c r="P34" s="22"/>
    </row>
    <row r="35" spans="1:16" ht="39" customHeight="1" x14ac:dyDescent="0.15">
      <c r="A35" s="22"/>
      <c r="B35" s="35"/>
      <c r="C35" s="1204" t="s">
        <v>563</v>
      </c>
      <c r="D35" s="1205"/>
      <c r="E35" s="1206"/>
      <c r="F35" s="36">
        <v>8.17</v>
      </c>
      <c r="G35" s="37">
        <v>5.87</v>
      </c>
      <c r="H35" s="37">
        <v>6.69</v>
      </c>
      <c r="I35" s="37">
        <v>5.29</v>
      </c>
      <c r="J35" s="38">
        <v>5.51</v>
      </c>
      <c r="K35" s="22"/>
      <c r="L35" s="22"/>
      <c r="M35" s="22"/>
      <c r="N35" s="22"/>
      <c r="O35" s="22"/>
      <c r="P35" s="22"/>
    </row>
    <row r="36" spans="1:16" ht="39" customHeight="1" x14ac:dyDescent="0.15">
      <c r="A36" s="22"/>
      <c r="B36" s="35"/>
      <c r="C36" s="1204" t="s">
        <v>564</v>
      </c>
      <c r="D36" s="1205"/>
      <c r="E36" s="1206"/>
      <c r="F36" s="36">
        <v>1.6</v>
      </c>
      <c r="G36" s="37">
        <v>1.82</v>
      </c>
      <c r="H36" s="37">
        <v>1.68</v>
      </c>
      <c r="I36" s="37">
        <v>0.88</v>
      </c>
      <c r="J36" s="38">
        <v>1.94</v>
      </c>
      <c r="K36" s="22"/>
      <c r="L36" s="22"/>
      <c r="M36" s="22"/>
      <c r="N36" s="22"/>
      <c r="O36" s="22"/>
      <c r="P36" s="22"/>
    </row>
    <row r="37" spans="1:16" ht="39" customHeight="1" x14ac:dyDescent="0.15">
      <c r="A37" s="22"/>
      <c r="B37" s="35"/>
      <c r="C37" s="1204" t="s">
        <v>565</v>
      </c>
      <c r="D37" s="1205"/>
      <c r="E37" s="1206"/>
      <c r="F37" s="36">
        <v>4</v>
      </c>
      <c r="G37" s="37">
        <v>2.33</v>
      </c>
      <c r="H37" s="37">
        <v>3.65</v>
      </c>
      <c r="I37" s="37">
        <v>1.39</v>
      </c>
      <c r="J37" s="38">
        <v>1.4</v>
      </c>
      <c r="K37" s="22"/>
      <c r="L37" s="22"/>
      <c r="M37" s="22"/>
      <c r="N37" s="22"/>
      <c r="O37" s="22"/>
      <c r="P37" s="22"/>
    </row>
    <row r="38" spans="1:16" ht="39" customHeight="1" x14ac:dyDescent="0.15">
      <c r="A38" s="22"/>
      <c r="B38" s="35"/>
      <c r="C38" s="1204" t="s">
        <v>566</v>
      </c>
      <c r="D38" s="1205"/>
      <c r="E38" s="1206"/>
      <c r="F38" s="36">
        <v>0.15</v>
      </c>
      <c r="G38" s="37">
        <v>0.01</v>
      </c>
      <c r="H38" s="37">
        <v>0.18</v>
      </c>
      <c r="I38" s="37">
        <v>0.19</v>
      </c>
      <c r="J38" s="38">
        <v>0.69</v>
      </c>
      <c r="K38" s="22"/>
      <c r="L38" s="22"/>
      <c r="M38" s="22"/>
      <c r="N38" s="22"/>
      <c r="O38" s="22"/>
      <c r="P38" s="22"/>
    </row>
    <row r="39" spans="1:16" ht="39" customHeight="1" x14ac:dyDescent="0.15">
      <c r="A39" s="22"/>
      <c r="B39" s="35"/>
      <c r="C39" s="1204" t="s">
        <v>567</v>
      </c>
      <c r="D39" s="1205"/>
      <c r="E39" s="1206"/>
      <c r="F39" s="36">
        <v>0.06</v>
      </c>
      <c r="G39" s="37">
        <v>7.0000000000000007E-2</v>
      </c>
      <c r="H39" s="37">
        <v>0.09</v>
      </c>
      <c r="I39" s="37">
        <v>0.08</v>
      </c>
      <c r="J39" s="38">
        <v>0.09</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568</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569</v>
      </c>
      <c r="D43" s="1208"/>
      <c r="E43" s="1209"/>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MK1j3yg5jUFMIx6FDKTvzIql5yitBmF2gO0Q95H4nRSTM6eQ0gMiN4PTI5OxHfPcLPbTesUPEavfWu17u+Vdw==" saltValue="OqJcxzypVqwXlYXgqz0F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655</v>
      </c>
      <c r="L45" s="60">
        <v>678</v>
      </c>
      <c r="M45" s="60">
        <v>709</v>
      </c>
      <c r="N45" s="60">
        <v>666</v>
      </c>
      <c r="O45" s="61">
        <v>674</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x14ac:dyDescent="0.15">
      <c r="A48" s="48"/>
      <c r="B48" s="1214"/>
      <c r="C48" s="1215"/>
      <c r="D48" s="62"/>
      <c r="E48" s="1220" t="s">
        <v>14</v>
      </c>
      <c r="F48" s="1220"/>
      <c r="G48" s="1220"/>
      <c r="H48" s="1220"/>
      <c r="I48" s="1220"/>
      <c r="J48" s="1221"/>
      <c r="K48" s="63">
        <v>141</v>
      </c>
      <c r="L48" s="64">
        <v>149</v>
      </c>
      <c r="M48" s="64">
        <v>142</v>
      </c>
      <c r="N48" s="64">
        <v>132</v>
      </c>
      <c r="O48" s="65">
        <v>123</v>
      </c>
      <c r="P48" s="48"/>
      <c r="Q48" s="48"/>
      <c r="R48" s="48"/>
      <c r="S48" s="48"/>
      <c r="T48" s="48"/>
      <c r="U48" s="48"/>
    </row>
    <row r="49" spans="1:21" ht="30.75" customHeight="1" x14ac:dyDescent="0.15">
      <c r="A49" s="48"/>
      <c r="B49" s="1214"/>
      <c r="C49" s="1215"/>
      <c r="D49" s="62"/>
      <c r="E49" s="1220" t="s">
        <v>15</v>
      </c>
      <c r="F49" s="1220"/>
      <c r="G49" s="1220"/>
      <c r="H49" s="1220"/>
      <c r="I49" s="1220"/>
      <c r="J49" s="1221"/>
      <c r="K49" s="63">
        <v>24</v>
      </c>
      <c r="L49" s="64">
        <v>23</v>
      </c>
      <c r="M49" s="64">
        <v>22</v>
      </c>
      <c r="N49" s="64">
        <v>22</v>
      </c>
      <c r="O49" s="65">
        <v>17</v>
      </c>
      <c r="P49" s="48"/>
      <c r="Q49" s="48"/>
      <c r="R49" s="48"/>
      <c r="S49" s="48"/>
      <c r="T49" s="48"/>
      <c r="U49" s="48"/>
    </row>
    <row r="50" spans="1:21" ht="30.75" customHeight="1" x14ac:dyDescent="0.15">
      <c r="A50" s="48"/>
      <c r="B50" s="1214"/>
      <c r="C50" s="1215"/>
      <c r="D50" s="62"/>
      <c r="E50" s="1220" t="s">
        <v>16</v>
      </c>
      <c r="F50" s="1220"/>
      <c r="G50" s="1220"/>
      <c r="H50" s="1220"/>
      <c r="I50" s="1220"/>
      <c r="J50" s="1221"/>
      <c r="K50" s="63">
        <v>15</v>
      </c>
      <c r="L50" s="64">
        <v>27</v>
      </c>
      <c r="M50" s="64">
        <v>26</v>
      </c>
      <c r="N50" s="64">
        <v>21</v>
      </c>
      <c r="O50" s="65">
        <v>20</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512</v>
      </c>
      <c r="L51" s="64">
        <v>1</v>
      </c>
      <c r="M51" s="64">
        <v>0</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559</v>
      </c>
      <c r="L52" s="64">
        <v>551</v>
      </c>
      <c r="M52" s="64">
        <v>563</v>
      </c>
      <c r="N52" s="64">
        <v>502</v>
      </c>
      <c r="O52" s="65">
        <v>496</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276</v>
      </c>
      <c r="L53" s="69">
        <v>327</v>
      </c>
      <c r="M53" s="69">
        <v>336</v>
      </c>
      <c r="N53" s="69">
        <v>339</v>
      </c>
      <c r="O53" s="70">
        <v>338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3cFRhcWvTLBAwW9OP/+6pzwRk9tf2M7g0B8nHO6Q6T/X1nNcecq/SLhnQAEK6LKFoRFSxM1SebOZlGZisu1A==" saltValue="scndrhmI0VNGbNBk2n2G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38" t="s">
        <v>29</v>
      </c>
      <c r="C41" s="1239"/>
      <c r="D41" s="102"/>
      <c r="E41" s="1244" t="s">
        <v>30</v>
      </c>
      <c r="F41" s="1244"/>
      <c r="G41" s="1244"/>
      <c r="H41" s="1245"/>
      <c r="I41" s="103">
        <v>7041</v>
      </c>
      <c r="J41" s="104">
        <v>7010</v>
      </c>
      <c r="K41" s="104">
        <v>6875</v>
      </c>
      <c r="L41" s="104">
        <v>6667</v>
      </c>
      <c r="M41" s="105">
        <v>6780</v>
      </c>
    </row>
    <row r="42" spans="2:13" ht="27.75" customHeight="1" x14ac:dyDescent="0.15">
      <c r="B42" s="1240"/>
      <c r="C42" s="1241"/>
      <c r="D42" s="106"/>
      <c r="E42" s="1246" t="s">
        <v>31</v>
      </c>
      <c r="F42" s="1246"/>
      <c r="G42" s="1246"/>
      <c r="H42" s="1247"/>
      <c r="I42" s="107">
        <v>224</v>
      </c>
      <c r="J42" s="108">
        <v>196</v>
      </c>
      <c r="K42" s="108">
        <v>305</v>
      </c>
      <c r="L42" s="108">
        <v>756</v>
      </c>
      <c r="M42" s="109">
        <v>360</v>
      </c>
    </row>
    <row r="43" spans="2:13" ht="27.75" customHeight="1" x14ac:dyDescent="0.15">
      <c r="B43" s="1240"/>
      <c r="C43" s="1241"/>
      <c r="D43" s="106"/>
      <c r="E43" s="1246" t="s">
        <v>32</v>
      </c>
      <c r="F43" s="1246"/>
      <c r="G43" s="1246"/>
      <c r="H43" s="1247"/>
      <c r="I43" s="107">
        <v>1481</v>
      </c>
      <c r="J43" s="108">
        <v>1416</v>
      </c>
      <c r="K43" s="108">
        <v>1265</v>
      </c>
      <c r="L43" s="108">
        <v>1160</v>
      </c>
      <c r="M43" s="109">
        <v>1045</v>
      </c>
    </row>
    <row r="44" spans="2:13" ht="27.75" customHeight="1" x14ac:dyDescent="0.15">
      <c r="B44" s="1240"/>
      <c r="C44" s="1241"/>
      <c r="D44" s="106"/>
      <c r="E44" s="1246" t="s">
        <v>33</v>
      </c>
      <c r="F44" s="1246"/>
      <c r="G44" s="1246"/>
      <c r="H44" s="1247"/>
      <c r="I44" s="107">
        <v>174</v>
      </c>
      <c r="J44" s="108">
        <v>156</v>
      </c>
      <c r="K44" s="108">
        <v>152</v>
      </c>
      <c r="L44" s="108">
        <v>131</v>
      </c>
      <c r="M44" s="109">
        <v>176</v>
      </c>
    </row>
    <row r="45" spans="2:13" ht="27.75" customHeight="1" x14ac:dyDescent="0.15">
      <c r="B45" s="1240"/>
      <c r="C45" s="1241"/>
      <c r="D45" s="106"/>
      <c r="E45" s="1246" t="s">
        <v>34</v>
      </c>
      <c r="F45" s="1246"/>
      <c r="G45" s="1246"/>
      <c r="H45" s="1247"/>
      <c r="I45" s="107">
        <v>1045</v>
      </c>
      <c r="J45" s="108">
        <v>1031</v>
      </c>
      <c r="K45" s="108">
        <v>1100</v>
      </c>
      <c r="L45" s="108">
        <v>1022</v>
      </c>
      <c r="M45" s="109">
        <v>1039</v>
      </c>
    </row>
    <row r="46" spans="2:13" ht="27.75" customHeight="1" x14ac:dyDescent="0.15">
      <c r="B46" s="1240"/>
      <c r="C46" s="1241"/>
      <c r="D46" s="110"/>
      <c r="E46" s="1246" t="s">
        <v>35</v>
      </c>
      <c r="F46" s="1246"/>
      <c r="G46" s="1246"/>
      <c r="H46" s="1247"/>
      <c r="I46" s="107" t="s">
        <v>512</v>
      </c>
      <c r="J46" s="108" t="s">
        <v>512</v>
      </c>
      <c r="K46" s="108" t="s">
        <v>512</v>
      </c>
      <c r="L46" s="108" t="s">
        <v>512</v>
      </c>
      <c r="M46" s="109" t="s">
        <v>512</v>
      </c>
    </row>
    <row r="47" spans="2:13" ht="27.75" customHeight="1" x14ac:dyDescent="0.15">
      <c r="B47" s="1240"/>
      <c r="C47" s="1241"/>
      <c r="D47" s="111"/>
      <c r="E47" s="1248" t="s">
        <v>36</v>
      </c>
      <c r="F47" s="1249"/>
      <c r="G47" s="1249"/>
      <c r="H47" s="1250"/>
      <c r="I47" s="107" t="s">
        <v>512</v>
      </c>
      <c r="J47" s="108" t="s">
        <v>512</v>
      </c>
      <c r="K47" s="108" t="s">
        <v>512</v>
      </c>
      <c r="L47" s="108" t="s">
        <v>512</v>
      </c>
      <c r="M47" s="109" t="s">
        <v>512</v>
      </c>
    </row>
    <row r="48" spans="2:13" ht="27.75" customHeight="1" x14ac:dyDescent="0.15">
      <c r="B48" s="1240"/>
      <c r="C48" s="1241"/>
      <c r="D48" s="106"/>
      <c r="E48" s="1246" t="s">
        <v>37</v>
      </c>
      <c r="F48" s="1246"/>
      <c r="G48" s="1246"/>
      <c r="H48" s="1247"/>
      <c r="I48" s="107" t="s">
        <v>512</v>
      </c>
      <c r="J48" s="108" t="s">
        <v>512</v>
      </c>
      <c r="K48" s="108" t="s">
        <v>512</v>
      </c>
      <c r="L48" s="108" t="s">
        <v>512</v>
      </c>
      <c r="M48" s="109" t="s">
        <v>512</v>
      </c>
    </row>
    <row r="49" spans="2:13" ht="27.75" customHeight="1" x14ac:dyDescent="0.15">
      <c r="B49" s="1242"/>
      <c r="C49" s="1243"/>
      <c r="D49" s="106"/>
      <c r="E49" s="1246" t="s">
        <v>38</v>
      </c>
      <c r="F49" s="1246"/>
      <c r="G49" s="1246"/>
      <c r="H49" s="1247"/>
      <c r="I49" s="107" t="s">
        <v>512</v>
      </c>
      <c r="J49" s="108" t="s">
        <v>512</v>
      </c>
      <c r="K49" s="108" t="s">
        <v>512</v>
      </c>
      <c r="L49" s="108" t="s">
        <v>512</v>
      </c>
      <c r="M49" s="109" t="s">
        <v>512</v>
      </c>
    </row>
    <row r="50" spans="2:13" ht="27.75" customHeight="1" x14ac:dyDescent="0.15">
      <c r="B50" s="1251" t="s">
        <v>39</v>
      </c>
      <c r="C50" s="1252"/>
      <c r="D50" s="112"/>
      <c r="E50" s="1246" t="s">
        <v>40</v>
      </c>
      <c r="F50" s="1246"/>
      <c r="G50" s="1246"/>
      <c r="H50" s="1247"/>
      <c r="I50" s="107">
        <v>866</v>
      </c>
      <c r="J50" s="108">
        <v>800</v>
      </c>
      <c r="K50" s="108">
        <v>704</v>
      </c>
      <c r="L50" s="108">
        <v>716</v>
      </c>
      <c r="M50" s="109">
        <v>697</v>
      </c>
    </row>
    <row r="51" spans="2:13" ht="27.75" customHeight="1" x14ac:dyDescent="0.15">
      <c r="B51" s="1240"/>
      <c r="C51" s="1241"/>
      <c r="D51" s="106"/>
      <c r="E51" s="1246" t="s">
        <v>41</v>
      </c>
      <c r="F51" s="1246"/>
      <c r="G51" s="1246"/>
      <c r="H51" s="1247"/>
      <c r="I51" s="107">
        <v>138</v>
      </c>
      <c r="J51" s="108">
        <v>75</v>
      </c>
      <c r="K51" s="108">
        <v>13</v>
      </c>
      <c r="L51" s="108" t="s">
        <v>512</v>
      </c>
      <c r="M51" s="109" t="s">
        <v>512</v>
      </c>
    </row>
    <row r="52" spans="2:13" ht="27.75" customHeight="1" x14ac:dyDescent="0.15">
      <c r="B52" s="1242"/>
      <c r="C52" s="1243"/>
      <c r="D52" s="106"/>
      <c r="E52" s="1246" t="s">
        <v>42</v>
      </c>
      <c r="F52" s="1246"/>
      <c r="G52" s="1246"/>
      <c r="H52" s="1247"/>
      <c r="I52" s="107">
        <v>5955</v>
      </c>
      <c r="J52" s="108">
        <v>5936</v>
      </c>
      <c r="K52" s="108">
        <v>5872</v>
      </c>
      <c r="L52" s="108">
        <v>5808</v>
      </c>
      <c r="M52" s="109">
        <v>5932</v>
      </c>
    </row>
    <row r="53" spans="2:13" ht="27.75" customHeight="1" thickBot="1" x14ac:dyDescent="0.2">
      <c r="B53" s="1253" t="s">
        <v>43</v>
      </c>
      <c r="C53" s="1254"/>
      <c r="D53" s="113"/>
      <c r="E53" s="1255" t="s">
        <v>44</v>
      </c>
      <c r="F53" s="1255"/>
      <c r="G53" s="1255"/>
      <c r="H53" s="1256"/>
      <c r="I53" s="114">
        <v>3005</v>
      </c>
      <c r="J53" s="115">
        <v>2998</v>
      </c>
      <c r="K53" s="115">
        <v>3109</v>
      </c>
      <c r="L53" s="115">
        <v>3213</v>
      </c>
      <c r="M53" s="116">
        <v>2772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aa2uB5OnVJAoWe1Gggklgt+oHfd3hmMz2bgoIVmh0vnohCLeD/S5SvcpfFJw8Jnr/dtCAHgJH96GL7ZW03TZA==" saltValue="vhHFUWqxCvB1zZgg/4LY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4" zoomScale="70" zoomScaleNormal="7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47</v>
      </c>
      <c r="D55" s="1265"/>
      <c r="E55" s="1266"/>
      <c r="F55" s="128">
        <v>318</v>
      </c>
      <c r="G55" s="128">
        <v>223</v>
      </c>
      <c r="H55" s="129">
        <v>243</v>
      </c>
    </row>
    <row r="56" spans="2:8" ht="52.5" customHeight="1" x14ac:dyDescent="0.15">
      <c r="B56" s="130"/>
      <c r="C56" s="1267" t="s">
        <v>48</v>
      </c>
      <c r="D56" s="1267"/>
      <c r="E56" s="1268"/>
      <c r="F56" s="131">
        <v>2</v>
      </c>
      <c r="G56" s="131">
        <v>2</v>
      </c>
      <c r="H56" s="132">
        <v>2</v>
      </c>
    </row>
    <row r="57" spans="2:8" ht="53.25" customHeight="1" x14ac:dyDescent="0.15">
      <c r="B57" s="130"/>
      <c r="C57" s="1269" t="s">
        <v>49</v>
      </c>
      <c r="D57" s="1269"/>
      <c r="E57" s="1270"/>
      <c r="F57" s="133">
        <v>103</v>
      </c>
      <c r="G57" s="133">
        <v>90</v>
      </c>
      <c r="H57" s="134">
        <v>90</v>
      </c>
    </row>
    <row r="58" spans="2:8" ht="45.75" customHeight="1" x14ac:dyDescent="0.15">
      <c r="B58" s="135"/>
      <c r="C58" s="1257" t="s">
        <v>589</v>
      </c>
      <c r="D58" s="1258"/>
      <c r="E58" s="1259"/>
      <c r="F58" s="136">
        <v>70.111999999999995</v>
      </c>
      <c r="G58" s="136">
        <v>57.372</v>
      </c>
      <c r="H58" s="137">
        <v>56.904000000000003</v>
      </c>
    </row>
    <row r="59" spans="2:8" ht="45.75" customHeight="1" x14ac:dyDescent="0.15">
      <c r="B59" s="135"/>
      <c r="C59" s="1257" t="s">
        <v>590</v>
      </c>
      <c r="D59" s="1258"/>
      <c r="E59" s="1259"/>
      <c r="F59" s="136">
        <v>17.738</v>
      </c>
      <c r="G59" s="136">
        <v>17.608000000000001</v>
      </c>
      <c r="H59" s="137">
        <v>17.297000000000001</v>
      </c>
    </row>
    <row r="60" spans="2:8" ht="45.75" customHeight="1" x14ac:dyDescent="0.15">
      <c r="B60" s="135"/>
      <c r="C60" s="1257" t="s">
        <v>591</v>
      </c>
      <c r="D60" s="1258"/>
      <c r="E60" s="1259"/>
      <c r="F60" s="136">
        <v>9.7949999999999999</v>
      </c>
      <c r="G60" s="136">
        <v>9.7949999999999999</v>
      </c>
      <c r="H60" s="137">
        <v>9.7949999999999999</v>
      </c>
    </row>
    <row r="61" spans="2:8" ht="45.75" customHeight="1" x14ac:dyDescent="0.15">
      <c r="B61" s="135"/>
      <c r="C61" s="1257" t="s">
        <v>592</v>
      </c>
      <c r="D61" s="1258"/>
      <c r="E61" s="1259"/>
      <c r="F61" s="136">
        <v>5.4660000000000002</v>
      </c>
      <c r="G61" s="136">
        <v>5.4660000000000002</v>
      </c>
      <c r="H61" s="137">
        <v>5.4660000000000002</v>
      </c>
    </row>
    <row r="62" spans="2:8" ht="45.75" customHeight="1" thickBot="1" x14ac:dyDescent="0.2">
      <c r="B62" s="138"/>
      <c r="C62" s="1260" t="s">
        <v>593</v>
      </c>
      <c r="D62" s="1261"/>
      <c r="E62" s="1262"/>
      <c r="F62" s="139">
        <v>4.2999999999999997E-2</v>
      </c>
      <c r="G62" s="139">
        <v>4.2999999999999997E-2</v>
      </c>
      <c r="H62" s="140">
        <v>1</v>
      </c>
    </row>
    <row r="63" spans="2:8" ht="52.5" customHeight="1" thickBot="1" x14ac:dyDescent="0.2">
      <c r="B63" s="141"/>
      <c r="C63" s="1263" t="s">
        <v>50</v>
      </c>
      <c r="D63" s="1263"/>
      <c r="E63" s="1264"/>
      <c r="F63" s="142">
        <v>424</v>
      </c>
      <c r="G63" s="142">
        <v>316</v>
      </c>
      <c r="H63" s="143">
        <v>335</v>
      </c>
    </row>
    <row r="64" spans="2:8" ht="15" customHeight="1" x14ac:dyDescent="0.15"/>
  </sheetData>
  <sheetProtection algorithmName="SHA-512" hashValue="eaRtm3hHZ3hhTVvK95R29VTMaUPkEEDEF0ERz6/yOEyWTe7Rtb6xROguCgT3DFpje3KkLhQJBS8c7ClC18MJuQ==" saltValue="MOqQnGb9aTZk5x2+IDhD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showGridLines="0" tabSelected="1" topLeftCell="A25" workbookViewId="0">
      <selection activeCell="A30" sqref="A3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1">
        <v>86.2</v>
      </c>
      <c r="CO51" s="1311"/>
      <c r="CP51" s="1311"/>
      <c r="CQ51" s="1311"/>
      <c r="CR51" s="1311"/>
      <c r="CS51" s="1311"/>
      <c r="CT51" s="1311"/>
      <c r="CU51" s="1311"/>
      <c r="CV51" s="1311">
        <v>74.3</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1">
        <v>50.2</v>
      </c>
      <c r="CO53" s="1311"/>
      <c r="CP53" s="1311"/>
      <c r="CQ53" s="1311"/>
      <c r="CR53" s="1311"/>
      <c r="CS53" s="1311"/>
      <c r="CT53" s="1311"/>
      <c r="CU53" s="1311"/>
      <c r="CV53" s="1311">
        <v>51.8</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1">
        <v>20.5</v>
      </c>
      <c r="CO55" s="1311"/>
      <c r="CP55" s="1311"/>
      <c r="CQ55" s="1311"/>
      <c r="CR55" s="1311"/>
      <c r="CS55" s="1311"/>
      <c r="CT55" s="1311"/>
      <c r="CU55" s="1311"/>
      <c r="CV55" s="1311">
        <v>21.4</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1">
        <v>60</v>
      </c>
      <c r="CO57" s="1311"/>
      <c r="CP57" s="1311"/>
      <c r="CQ57" s="1311"/>
      <c r="CR57" s="1311"/>
      <c r="CS57" s="1311"/>
      <c r="CT57" s="1311"/>
      <c r="CU57" s="1311"/>
      <c r="CV57" s="1311">
        <v>60.2</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603</v>
      </c>
    </row>
    <row r="64" spans="1:109" x14ac:dyDescent="0.15">
      <c r="B64" s="1280"/>
      <c r="G64" s="1287"/>
      <c r="I64" s="1321"/>
      <c r="J64" s="1321"/>
      <c r="K64" s="1321"/>
      <c r="L64" s="1321"/>
      <c r="M64" s="1321"/>
      <c r="N64" s="1322"/>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599</v>
      </c>
      <c r="AO73" s="1309"/>
      <c r="AP73" s="1309"/>
      <c r="AQ73" s="1309"/>
      <c r="AR73" s="1309"/>
      <c r="AS73" s="1309"/>
      <c r="AT73" s="1309"/>
      <c r="AU73" s="1309"/>
      <c r="AV73" s="1309"/>
      <c r="AW73" s="1309"/>
      <c r="AX73" s="1309"/>
      <c r="AY73" s="1309"/>
      <c r="AZ73" s="1309"/>
      <c r="BA73" s="1309"/>
      <c r="BB73" s="1309" t="s">
        <v>605</v>
      </c>
      <c r="BC73" s="1309"/>
      <c r="BD73" s="1309"/>
      <c r="BE73" s="1309"/>
      <c r="BF73" s="1309"/>
      <c r="BG73" s="1309"/>
      <c r="BH73" s="1309"/>
      <c r="BI73" s="1309"/>
      <c r="BJ73" s="1309"/>
      <c r="BK73" s="1309"/>
      <c r="BL73" s="1309"/>
      <c r="BM73" s="1309"/>
      <c r="BN73" s="1309"/>
      <c r="BO73" s="1309"/>
      <c r="BP73" s="1311">
        <v>80.5</v>
      </c>
      <c r="BQ73" s="1311"/>
      <c r="BR73" s="1311"/>
      <c r="BS73" s="1311"/>
      <c r="BT73" s="1311"/>
      <c r="BU73" s="1311"/>
      <c r="BV73" s="1311"/>
      <c r="BW73" s="1311"/>
      <c r="BX73" s="1311">
        <v>81.3</v>
      </c>
      <c r="BY73" s="1311"/>
      <c r="BZ73" s="1311"/>
      <c r="CA73" s="1311"/>
      <c r="CB73" s="1311"/>
      <c r="CC73" s="1311"/>
      <c r="CD73" s="1311"/>
      <c r="CE73" s="1311"/>
      <c r="CF73" s="1311">
        <v>84.7</v>
      </c>
      <c r="CG73" s="1311"/>
      <c r="CH73" s="1311"/>
      <c r="CI73" s="1311"/>
      <c r="CJ73" s="1311"/>
      <c r="CK73" s="1311"/>
      <c r="CL73" s="1311"/>
      <c r="CM73" s="1311"/>
      <c r="CN73" s="1311">
        <v>86.2</v>
      </c>
      <c r="CO73" s="1311"/>
      <c r="CP73" s="1311"/>
      <c r="CQ73" s="1311"/>
      <c r="CR73" s="1311"/>
      <c r="CS73" s="1311"/>
      <c r="CT73" s="1311"/>
      <c r="CU73" s="1311"/>
      <c r="CV73" s="1311">
        <v>74.3</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607</v>
      </c>
      <c r="BC75" s="1309"/>
      <c r="BD75" s="1309"/>
      <c r="BE75" s="1309"/>
      <c r="BF75" s="1309"/>
      <c r="BG75" s="1309"/>
      <c r="BH75" s="1309"/>
      <c r="BI75" s="1309"/>
      <c r="BJ75" s="1309"/>
      <c r="BK75" s="1309"/>
      <c r="BL75" s="1309"/>
      <c r="BM75" s="1309"/>
      <c r="BN75" s="1309"/>
      <c r="BO75" s="1309"/>
      <c r="BP75" s="1311">
        <v>7.8</v>
      </c>
      <c r="BQ75" s="1311"/>
      <c r="BR75" s="1311"/>
      <c r="BS75" s="1311"/>
      <c r="BT75" s="1311"/>
      <c r="BU75" s="1311"/>
      <c r="BV75" s="1311"/>
      <c r="BW75" s="1311"/>
      <c r="BX75" s="1311">
        <v>8.1999999999999993</v>
      </c>
      <c r="BY75" s="1311"/>
      <c r="BZ75" s="1311"/>
      <c r="CA75" s="1311"/>
      <c r="CB75" s="1311"/>
      <c r="CC75" s="1311"/>
      <c r="CD75" s="1311"/>
      <c r="CE75" s="1311"/>
      <c r="CF75" s="1311">
        <v>8.4</v>
      </c>
      <c r="CG75" s="1311"/>
      <c r="CH75" s="1311"/>
      <c r="CI75" s="1311"/>
      <c r="CJ75" s="1311"/>
      <c r="CK75" s="1311"/>
      <c r="CL75" s="1311"/>
      <c r="CM75" s="1311"/>
      <c r="CN75" s="1311">
        <v>9</v>
      </c>
      <c r="CO75" s="1311"/>
      <c r="CP75" s="1311"/>
      <c r="CQ75" s="1311"/>
      <c r="CR75" s="1311"/>
      <c r="CS75" s="1311"/>
      <c r="CT75" s="1311"/>
      <c r="CU75" s="1311"/>
      <c r="CV75" s="1311">
        <v>9.1</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608</v>
      </c>
      <c r="AO77" s="1305"/>
      <c r="AP77" s="1305"/>
      <c r="AQ77" s="1305"/>
      <c r="AR77" s="1305"/>
      <c r="AS77" s="1305"/>
      <c r="AT77" s="1305"/>
      <c r="AU77" s="1305"/>
      <c r="AV77" s="1305"/>
      <c r="AW77" s="1305"/>
      <c r="AX77" s="1305"/>
      <c r="AY77" s="1305"/>
      <c r="AZ77" s="1305"/>
      <c r="BA77" s="1305"/>
      <c r="BB77" s="1309" t="s">
        <v>605</v>
      </c>
      <c r="BC77" s="1309"/>
      <c r="BD77" s="1309"/>
      <c r="BE77" s="1309"/>
      <c r="BF77" s="1309"/>
      <c r="BG77" s="1309"/>
      <c r="BH77" s="1309"/>
      <c r="BI77" s="1309"/>
      <c r="BJ77" s="1309"/>
      <c r="BK77" s="1309"/>
      <c r="BL77" s="1309"/>
      <c r="BM77" s="1309"/>
      <c r="BN77" s="1309"/>
      <c r="BO77" s="1309"/>
      <c r="BP77" s="1311">
        <v>44.9</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606</v>
      </c>
      <c r="BC79" s="1309"/>
      <c r="BD79" s="1309"/>
      <c r="BE79" s="1309"/>
      <c r="BF79" s="1309"/>
      <c r="BG79" s="1309"/>
      <c r="BH79" s="1309"/>
      <c r="BI79" s="1309"/>
      <c r="BJ79" s="1309"/>
      <c r="BK79" s="1309"/>
      <c r="BL79" s="1309"/>
      <c r="BM79" s="1309"/>
      <c r="BN79" s="1309"/>
      <c r="BO79" s="1309"/>
      <c r="BP79" s="1311">
        <v>8.5</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112" workbookViewId="0">
      <selection activeCell="AN19" sqref="AN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609</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sqref="A1:XFD10485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610</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34516</v>
      </c>
      <c r="E3" s="162"/>
      <c r="F3" s="163">
        <v>77577</v>
      </c>
      <c r="G3" s="164"/>
      <c r="H3" s="165"/>
    </row>
    <row r="4" spans="1:8" x14ac:dyDescent="0.15">
      <c r="A4" s="166"/>
      <c r="B4" s="167"/>
      <c r="C4" s="168"/>
      <c r="D4" s="169">
        <v>25696</v>
      </c>
      <c r="E4" s="170"/>
      <c r="F4" s="171">
        <v>40870</v>
      </c>
      <c r="G4" s="172"/>
      <c r="H4" s="173"/>
    </row>
    <row r="5" spans="1:8" x14ac:dyDescent="0.15">
      <c r="A5" s="154" t="s">
        <v>546</v>
      </c>
      <c r="B5" s="159"/>
      <c r="C5" s="160"/>
      <c r="D5" s="161">
        <v>43852</v>
      </c>
      <c r="E5" s="162"/>
      <c r="F5" s="163">
        <v>67293</v>
      </c>
      <c r="G5" s="164"/>
      <c r="H5" s="165"/>
    </row>
    <row r="6" spans="1:8" x14ac:dyDescent="0.15">
      <c r="A6" s="166"/>
      <c r="B6" s="167"/>
      <c r="C6" s="168"/>
      <c r="D6" s="169">
        <v>32445</v>
      </c>
      <c r="E6" s="170"/>
      <c r="F6" s="171">
        <v>35076</v>
      </c>
      <c r="G6" s="172"/>
      <c r="H6" s="173"/>
    </row>
    <row r="7" spans="1:8" x14ac:dyDescent="0.15">
      <c r="A7" s="154" t="s">
        <v>547</v>
      </c>
      <c r="B7" s="159"/>
      <c r="C7" s="160"/>
      <c r="D7" s="161">
        <v>36284</v>
      </c>
      <c r="E7" s="162"/>
      <c r="F7" s="163">
        <v>67343</v>
      </c>
      <c r="G7" s="164"/>
      <c r="H7" s="165"/>
    </row>
    <row r="8" spans="1:8" x14ac:dyDescent="0.15">
      <c r="A8" s="166"/>
      <c r="B8" s="167"/>
      <c r="C8" s="168"/>
      <c r="D8" s="169">
        <v>15247</v>
      </c>
      <c r="E8" s="170"/>
      <c r="F8" s="171">
        <v>32865</v>
      </c>
      <c r="G8" s="172"/>
      <c r="H8" s="173"/>
    </row>
    <row r="9" spans="1:8" x14ac:dyDescent="0.15">
      <c r="A9" s="154" t="s">
        <v>548</v>
      </c>
      <c r="B9" s="159"/>
      <c r="C9" s="160"/>
      <c r="D9" s="161">
        <v>24918</v>
      </c>
      <c r="E9" s="162"/>
      <c r="F9" s="163">
        <v>73475</v>
      </c>
      <c r="G9" s="164"/>
      <c r="H9" s="165"/>
    </row>
    <row r="10" spans="1:8" x14ac:dyDescent="0.15">
      <c r="A10" s="166"/>
      <c r="B10" s="167"/>
      <c r="C10" s="168"/>
      <c r="D10" s="169">
        <v>19425</v>
      </c>
      <c r="E10" s="170"/>
      <c r="F10" s="171">
        <v>43072</v>
      </c>
      <c r="G10" s="172"/>
      <c r="H10" s="173"/>
    </row>
    <row r="11" spans="1:8" x14ac:dyDescent="0.15">
      <c r="A11" s="154" t="s">
        <v>549</v>
      </c>
      <c r="B11" s="159"/>
      <c r="C11" s="160"/>
      <c r="D11" s="161">
        <v>38973</v>
      </c>
      <c r="E11" s="162"/>
      <c r="F11" s="163">
        <v>87464</v>
      </c>
      <c r="G11" s="164"/>
      <c r="H11" s="165"/>
    </row>
    <row r="12" spans="1:8" x14ac:dyDescent="0.15">
      <c r="A12" s="166"/>
      <c r="B12" s="167"/>
      <c r="C12" s="174"/>
      <c r="D12" s="169">
        <v>26394</v>
      </c>
      <c r="E12" s="170"/>
      <c r="F12" s="171">
        <v>47479</v>
      </c>
      <c r="G12" s="172"/>
      <c r="H12" s="173"/>
    </row>
    <row r="13" spans="1:8" x14ac:dyDescent="0.15">
      <c r="A13" s="154"/>
      <c r="B13" s="159"/>
      <c r="C13" s="175"/>
      <c r="D13" s="176">
        <v>35709</v>
      </c>
      <c r="E13" s="177"/>
      <c r="F13" s="178">
        <v>74630</v>
      </c>
      <c r="G13" s="179"/>
      <c r="H13" s="165"/>
    </row>
    <row r="14" spans="1:8" x14ac:dyDescent="0.15">
      <c r="A14" s="166"/>
      <c r="B14" s="167"/>
      <c r="C14" s="168"/>
      <c r="D14" s="169">
        <v>23841</v>
      </c>
      <c r="E14" s="170"/>
      <c r="F14" s="171">
        <v>39872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7.81</v>
      </c>
      <c r="C19" s="180">
        <f>ROUND(VALUE(SUBSTITUTE(実質収支比率等に係る経年分析!G$48,"▲","-")),2)</f>
        <v>5.47</v>
      </c>
      <c r="D19" s="180">
        <f>ROUND(VALUE(SUBSTITUTE(実質収支比率等に係る経年分析!H$48,"▲","-")),2)</f>
        <v>6.28</v>
      </c>
      <c r="E19" s="180">
        <f>ROUND(VALUE(SUBSTITUTE(実質収支比率等に係る経年分析!I$48,"▲","-")),2)</f>
        <v>4.88</v>
      </c>
      <c r="F19" s="180">
        <f>ROUND(VALUE(SUBSTITUTE(実質収支比率等に係る経年分析!J$48,"▲","-")),2)</f>
        <v>5.09</v>
      </c>
    </row>
    <row r="20" spans="1:11" x14ac:dyDescent="0.15">
      <c r="A20" s="180" t="s">
        <v>54</v>
      </c>
      <c r="B20" s="180">
        <f>ROUND(VALUE(SUBSTITUTE(実質収支比率等に係る経年分析!F$47,"▲","-")),2)</f>
        <v>11.9</v>
      </c>
      <c r="C20" s="180">
        <f>ROUND(VALUE(SUBSTITUTE(実質収支比率等に係る経年分析!G$47,"▲","-")),2)</f>
        <v>10.43</v>
      </c>
      <c r="D20" s="180">
        <f>ROUND(VALUE(SUBSTITUTE(実質収支比率等に係る経年分析!H$47,"▲","-")),2)</f>
        <v>7.63</v>
      </c>
      <c r="E20" s="180">
        <f>ROUND(VALUE(SUBSTITUTE(実質収支比率等に係る経年分析!I$47,"▲","-")),2)</f>
        <v>5.28</v>
      </c>
      <c r="F20" s="180">
        <f>ROUND(VALUE(SUBSTITUTE(実質収支比率等に係る経年分析!J$47,"▲","-")),2)</f>
        <v>5.76</v>
      </c>
    </row>
    <row r="21" spans="1:11" x14ac:dyDescent="0.15">
      <c r="A21" s="180" t="s">
        <v>55</v>
      </c>
      <c r="B21" s="180">
        <f>IF(ISNUMBER(VALUE(SUBSTITUTE(実質収支比率等に係る経年分析!F$49,"▲","-"))),ROUND(VALUE(SUBSTITUTE(実質収支比率等に係る経年分析!F$49,"▲","-")),2),NA())</f>
        <v>2.42</v>
      </c>
      <c r="C21" s="180">
        <f>IF(ISNUMBER(VALUE(SUBSTITUTE(実質収支比率等に係る経年分析!G$49,"▲","-"))),ROUND(VALUE(SUBSTITUTE(実質収支比率等に係る経年分析!G$49,"▲","-")),2),NA())</f>
        <v>-4.07</v>
      </c>
      <c r="D21" s="180">
        <f>IF(ISNUMBER(VALUE(SUBSTITUTE(実質収支比率等に係る経年分析!H$49,"▲","-"))),ROUND(VALUE(SUBSTITUTE(実質収支比率等に係る経年分析!H$49,"▲","-")),2),NA())</f>
        <v>-2.0099999999999998</v>
      </c>
      <c r="E21" s="180">
        <f>IF(ISNUMBER(VALUE(SUBSTITUTE(実質収支比率等に係る経年分析!I$49,"▲","-"))),ROUND(VALUE(SUBSTITUTE(実質収支比率等に係る経年分析!I$49,"▲","-")),2),NA())</f>
        <v>-3.57</v>
      </c>
      <c r="F21" s="180">
        <f>IF(ISNUMBER(VALUE(SUBSTITUTE(実質収支比率等に係る経年分析!J$49,"▲","-"))),ROUND(VALUE(SUBSTITUTE(実質収支比率等に係る経年分析!J$49,"▲","-")),2),NA())</f>
        <v>0.68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35.270000000000003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559</v>
      </c>
      <c r="E42" s="182"/>
      <c r="F42" s="182"/>
      <c r="G42" s="182">
        <f>'実質公債費比率（分子）の構造'!L$52</f>
        <v>551</v>
      </c>
      <c r="H42" s="182"/>
      <c r="I42" s="182"/>
      <c r="J42" s="182">
        <f>'実質公債費比率（分子）の構造'!M$52</f>
        <v>563</v>
      </c>
      <c r="K42" s="182"/>
      <c r="L42" s="182"/>
      <c r="M42" s="182">
        <f>'実質公債費比率（分子）の構造'!N$52</f>
        <v>502</v>
      </c>
      <c r="N42" s="182"/>
      <c r="O42" s="182"/>
      <c r="P42" s="182">
        <f>'実質公債費比率（分子）の構造'!O$52</f>
        <v>496</v>
      </c>
    </row>
    <row r="43" spans="1:16" x14ac:dyDescent="0.15">
      <c r="A43" s="182" t="s">
        <v>63</v>
      </c>
      <c r="B43" s="182" t="str">
        <f>'実質公債費比率（分子）の構造'!K$51</f>
        <v>-</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15</v>
      </c>
      <c r="C44" s="182"/>
      <c r="D44" s="182"/>
      <c r="E44" s="182">
        <f>'実質公債費比率（分子）の構造'!L$50</f>
        <v>27</v>
      </c>
      <c r="F44" s="182"/>
      <c r="G44" s="182"/>
      <c r="H44" s="182">
        <f>'実質公債費比率（分子）の構造'!M$50</f>
        <v>26</v>
      </c>
      <c r="I44" s="182"/>
      <c r="J44" s="182"/>
      <c r="K44" s="182">
        <f>'実質公債費比率（分子）の構造'!N$50</f>
        <v>21</v>
      </c>
      <c r="L44" s="182"/>
      <c r="M44" s="182"/>
      <c r="N44" s="182">
        <f>'実質公債費比率（分子）の構造'!O$50</f>
        <v>20</v>
      </c>
      <c r="O44" s="182"/>
      <c r="P44" s="182"/>
    </row>
    <row r="45" spans="1:16" x14ac:dyDescent="0.15">
      <c r="A45" s="182" t="s">
        <v>65</v>
      </c>
      <c r="B45" s="182">
        <f>'実質公債費比率（分子）の構造'!K$49</f>
        <v>24</v>
      </c>
      <c r="C45" s="182"/>
      <c r="D45" s="182"/>
      <c r="E45" s="182">
        <f>'実質公債費比率（分子）の構造'!L$49</f>
        <v>23</v>
      </c>
      <c r="F45" s="182"/>
      <c r="G45" s="182"/>
      <c r="H45" s="182">
        <f>'実質公債費比率（分子）の構造'!M$49</f>
        <v>22</v>
      </c>
      <c r="I45" s="182"/>
      <c r="J45" s="182"/>
      <c r="K45" s="182">
        <f>'実質公債費比率（分子）の構造'!N$49</f>
        <v>22</v>
      </c>
      <c r="L45" s="182"/>
      <c r="M45" s="182"/>
      <c r="N45" s="182">
        <f>'実質公債費比率（分子）の構造'!O$49</f>
        <v>17</v>
      </c>
      <c r="O45" s="182"/>
      <c r="P45" s="182"/>
    </row>
    <row r="46" spans="1:16" x14ac:dyDescent="0.15">
      <c r="A46" s="182" t="s">
        <v>66</v>
      </c>
      <c r="B46" s="182">
        <f>'実質公債費比率（分子）の構造'!K$48</f>
        <v>141</v>
      </c>
      <c r="C46" s="182"/>
      <c r="D46" s="182"/>
      <c r="E46" s="182">
        <f>'実質公債費比率（分子）の構造'!L$48</f>
        <v>149</v>
      </c>
      <c r="F46" s="182"/>
      <c r="G46" s="182"/>
      <c r="H46" s="182">
        <f>'実質公債費比率（分子）の構造'!M$48</f>
        <v>142</v>
      </c>
      <c r="I46" s="182"/>
      <c r="J46" s="182"/>
      <c r="K46" s="182">
        <f>'実質公債費比率（分子）の構造'!N$48</f>
        <v>132</v>
      </c>
      <c r="L46" s="182"/>
      <c r="M46" s="182"/>
      <c r="N46" s="182">
        <f>'実質公債費比率（分子）の構造'!O$48</f>
        <v>123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655</v>
      </c>
      <c r="C49" s="182"/>
      <c r="D49" s="182"/>
      <c r="E49" s="182">
        <f>'実質公債費比率（分子）の構造'!L$45</f>
        <v>678</v>
      </c>
      <c r="F49" s="182"/>
      <c r="G49" s="182"/>
      <c r="H49" s="182">
        <f>'実質公債費比率（分子）の構造'!M$45</f>
        <v>709</v>
      </c>
      <c r="I49" s="182"/>
      <c r="J49" s="182"/>
      <c r="K49" s="182">
        <f>'実質公債費比率（分子）の構造'!N$45</f>
        <v>666</v>
      </c>
      <c r="L49" s="182"/>
      <c r="M49" s="182"/>
      <c r="N49" s="182">
        <f>'実質公債費比率（分子）の構造'!O$45</f>
        <v>674</v>
      </c>
      <c r="O49" s="182"/>
      <c r="P49" s="182"/>
    </row>
    <row r="50" spans="1:16" x14ac:dyDescent="0.15">
      <c r="A50" s="182" t="s">
        <v>70</v>
      </c>
      <c r="B50" s="182" t="e">
        <f>NA()</f>
        <v>#N/A</v>
      </c>
      <c r="C50" s="182">
        <f>IF(ISNUMBER('実質公債費比率（分子）の構造'!K$53),'実質公債費比率（分子）の構造'!K$53,NA())</f>
        <v>276</v>
      </c>
      <c r="D50" s="182" t="e">
        <f>NA()</f>
        <v>#N/A</v>
      </c>
      <c r="E50" s="182" t="e">
        <f>NA()</f>
        <v>#N/A</v>
      </c>
      <c r="F50" s="182">
        <f>IF(ISNUMBER('実質公債費比率（分子）の構造'!L$53),'実質公債費比率（分子）の構造'!L$53,NA())</f>
        <v>327</v>
      </c>
      <c r="G50" s="182" t="e">
        <f>NA()</f>
        <v>#N/A</v>
      </c>
      <c r="H50" s="182" t="e">
        <f>NA()</f>
        <v>#N/A</v>
      </c>
      <c r="I50" s="182">
        <f>IF(ISNUMBER('実質公債費比率（分子）の構造'!M$53),'実質公債費比率（分子）の構造'!M$53,NA())</f>
        <v>336</v>
      </c>
      <c r="J50" s="182" t="e">
        <f>NA()</f>
        <v>#N/A</v>
      </c>
      <c r="K50" s="182" t="e">
        <f>NA()</f>
        <v>#N/A</v>
      </c>
      <c r="L50" s="182">
        <f>IF(ISNUMBER('実質公債費比率（分子）の構造'!N$53),'実質公債費比率（分子）の構造'!N$53,NA())</f>
        <v>339</v>
      </c>
      <c r="M50" s="182" t="e">
        <f>NA()</f>
        <v>#N/A</v>
      </c>
      <c r="N50" s="182" t="e">
        <f>NA()</f>
        <v>#N/A</v>
      </c>
      <c r="O50" s="182">
        <f>IF(ISNUMBER('実質公債費比率（分子）の構造'!O$53),'実質公債費比率（分子）の構造'!O$53,NA())</f>
        <v>338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5955</v>
      </c>
      <c r="E56" s="181"/>
      <c r="F56" s="181"/>
      <c r="G56" s="181">
        <f>'将来負担比率（分子）の構造'!J$52</f>
        <v>5936</v>
      </c>
      <c r="H56" s="181"/>
      <c r="I56" s="181"/>
      <c r="J56" s="181">
        <f>'将来負担比率（分子）の構造'!K$52</f>
        <v>5872</v>
      </c>
      <c r="K56" s="181"/>
      <c r="L56" s="181"/>
      <c r="M56" s="181">
        <f>'将来負担比率（分子）の構造'!L$52</f>
        <v>5808</v>
      </c>
      <c r="N56" s="181"/>
      <c r="O56" s="181"/>
      <c r="P56" s="181">
        <f>'将来負担比率（分子）の構造'!M$52</f>
        <v>5932</v>
      </c>
    </row>
    <row r="57" spans="1:16" x14ac:dyDescent="0.15">
      <c r="A57" s="181" t="s">
        <v>41</v>
      </c>
      <c r="B57" s="181"/>
      <c r="C57" s="181"/>
      <c r="D57" s="181">
        <f>'将来負担比率（分子）の構造'!I$51</f>
        <v>138</v>
      </c>
      <c r="E57" s="181"/>
      <c r="F57" s="181"/>
      <c r="G57" s="181">
        <f>'将来負担比率（分子）の構造'!J$51</f>
        <v>75</v>
      </c>
      <c r="H57" s="181"/>
      <c r="I57" s="181"/>
      <c r="J57" s="181">
        <f>'将来負担比率（分子）の構造'!K$51</f>
        <v>13</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866</v>
      </c>
      <c r="E58" s="181"/>
      <c r="F58" s="181"/>
      <c r="G58" s="181">
        <f>'将来負担比率（分子）の構造'!J$50</f>
        <v>800</v>
      </c>
      <c r="H58" s="181"/>
      <c r="I58" s="181"/>
      <c r="J58" s="181">
        <f>'将来負担比率（分子）の構造'!K$50</f>
        <v>704</v>
      </c>
      <c r="K58" s="181"/>
      <c r="L58" s="181"/>
      <c r="M58" s="181">
        <f>'将来負担比率（分子）の構造'!L$50</f>
        <v>716</v>
      </c>
      <c r="N58" s="181"/>
      <c r="O58" s="181"/>
      <c r="P58" s="181">
        <f>'将来負担比率（分子）の構造'!M$50</f>
        <v>697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1045</v>
      </c>
      <c r="C62" s="181"/>
      <c r="D62" s="181"/>
      <c r="E62" s="181">
        <f>'将来負担比率（分子）の構造'!J$45</f>
        <v>1031</v>
      </c>
      <c r="F62" s="181"/>
      <c r="G62" s="181"/>
      <c r="H62" s="181">
        <f>'将来負担比率（分子）の構造'!K$45</f>
        <v>1100</v>
      </c>
      <c r="I62" s="181"/>
      <c r="J62" s="181"/>
      <c r="K62" s="181">
        <f>'将来負担比率（分子）の構造'!L$45</f>
        <v>1022</v>
      </c>
      <c r="L62" s="181"/>
      <c r="M62" s="181"/>
      <c r="N62" s="181">
        <f>'将来負担比率（分子）の構造'!M$45</f>
        <v>1039</v>
      </c>
      <c r="O62" s="181"/>
      <c r="P62" s="181"/>
    </row>
    <row r="63" spans="1:16" x14ac:dyDescent="0.15">
      <c r="A63" s="181" t="s">
        <v>33</v>
      </c>
      <c r="B63" s="181">
        <f>'将来負担比率（分子）の構造'!I$44</f>
        <v>174</v>
      </c>
      <c r="C63" s="181"/>
      <c r="D63" s="181"/>
      <c r="E63" s="181">
        <f>'将来負担比率（分子）の構造'!J$44</f>
        <v>156</v>
      </c>
      <c r="F63" s="181"/>
      <c r="G63" s="181"/>
      <c r="H63" s="181">
        <f>'将来負担比率（分子）の構造'!K$44</f>
        <v>152</v>
      </c>
      <c r="I63" s="181"/>
      <c r="J63" s="181"/>
      <c r="K63" s="181">
        <f>'将来負担比率（分子）の構造'!L$44</f>
        <v>131</v>
      </c>
      <c r="L63" s="181"/>
      <c r="M63" s="181"/>
      <c r="N63" s="181">
        <f>'将来負担比率（分子）の構造'!M$44</f>
        <v>176</v>
      </c>
      <c r="O63" s="181"/>
      <c r="P63" s="181"/>
    </row>
    <row r="64" spans="1:16" x14ac:dyDescent="0.15">
      <c r="A64" s="181" t="s">
        <v>32</v>
      </c>
      <c r="B64" s="181">
        <f>'将来負担比率（分子）の構造'!I$43</f>
        <v>1481</v>
      </c>
      <c r="C64" s="181"/>
      <c r="D64" s="181"/>
      <c r="E64" s="181">
        <f>'将来負担比率（分子）の構造'!J$43</f>
        <v>1416</v>
      </c>
      <c r="F64" s="181"/>
      <c r="G64" s="181"/>
      <c r="H64" s="181">
        <f>'将来負担比率（分子）の構造'!K$43</f>
        <v>1265</v>
      </c>
      <c r="I64" s="181"/>
      <c r="J64" s="181"/>
      <c r="K64" s="181">
        <f>'将来負担比率（分子）の構造'!L$43</f>
        <v>1160</v>
      </c>
      <c r="L64" s="181"/>
      <c r="M64" s="181"/>
      <c r="N64" s="181">
        <f>'将来負担比率（分子）の構造'!M$43</f>
        <v>1045</v>
      </c>
      <c r="O64" s="181"/>
      <c r="P64" s="181"/>
    </row>
    <row r="65" spans="1:16" x14ac:dyDescent="0.15">
      <c r="A65" s="181" t="s">
        <v>31</v>
      </c>
      <c r="B65" s="181">
        <f>'将来負担比率（分子）の構造'!I$42</f>
        <v>224</v>
      </c>
      <c r="C65" s="181"/>
      <c r="D65" s="181"/>
      <c r="E65" s="181">
        <f>'将来負担比率（分子）の構造'!J$42</f>
        <v>196</v>
      </c>
      <c r="F65" s="181"/>
      <c r="G65" s="181"/>
      <c r="H65" s="181">
        <f>'将来負担比率（分子）の構造'!K$42</f>
        <v>305</v>
      </c>
      <c r="I65" s="181"/>
      <c r="J65" s="181"/>
      <c r="K65" s="181">
        <f>'将来負担比率（分子）の構造'!L$42</f>
        <v>756</v>
      </c>
      <c r="L65" s="181"/>
      <c r="M65" s="181"/>
      <c r="N65" s="181">
        <f>'将来負担比率（分子）の構造'!M$42</f>
        <v>360</v>
      </c>
      <c r="O65" s="181"/>
      <c r="P65" s="181"/>
    </row>
    <row r="66" spans="1:16" x14ac:dyDescent="0.15">
      <c r="A66" s="181" t="s">
        <v>30</v>
      </c>
      <c r="B66" s="181">
        <f>'将来負担比率（分子）の構造'!I$41</f>
        <v>7041</v>
      </c>
      <c r="C66" s="181"/>
      <c r="D66" s="181"/>
      <c r="E66" s="181">
        <f>'将来負担比率（分子）の構造'!J$41</f>
        <v>7010</v>
      </c>
      <c r="F66" s="181"/>
      <c r="G66" s="181"/>
      <c r="H66" s="181">
        <f>'将来負担比率（分子）の構造'!K$41</f>
        <v>6875</v>
      </c>
      <c r="I66" s="181"/>
      <c r="J66" s="181"/>
      <c r="K66" s="181">
        <f>'将来負担比率（分子）の構造'!L$41</f>
        <v>6667</v>
      </c>
      <c r="L66" s="181"/>
      <c r="M66" s="181"/>
      <c r="N66" s="181">
        <f>'将来負担比率（分子）の構造'!M$41</f>
        <v>6780</v>
      </c>
      <c r="O66" s="181"/>
      <c r="P66" s="181"/>
    </row>
    <row r="67" spans="1:16" x14ac:dyDescent="0.15">
      <c r="A67" s="181" t="s">
        <v>74</v>
      </c>
      <c r="B67" s="181" t="e">
        <f>NA()</f>
        <v>#N/A</v>
      </c>
      <c r="C67" s="181">
        <f>IF(ISNUMBER('将来負担比率（分子）の構造'!I$53), IF('将来負担比率（分子）の構造'!I$53 &lt; 0, 0, '将来負担比率（分子）の構造'!I$53), NA())</f>
        <v>3005</v>
      </c>
      <c r="D67" s="181" t="e">
        <f>NA()</f>
        <v>#N/A</v>
      </c>
      <c r="E67" s="181" t="e">
        <f>NA()</f>
        <v>#N/A</v>
      </c>
      <c r="F67" s="181">
        <f>IF(ISNUMBER('将来負担比率（分子）の構造'!J$53), IF('将来負担比率（分子）の構造'!J$53 &lt; 0, 0, '将来負担比率（分子）の構造'!J$53), NA())</f>
        <v>2998</v>
      </c>
      <c r="G67" s="181" t="e">
        <f>NA()</f>
        <v>#N/A</v>
      </c>
      <c r="H67" s="181" t="e">
        <f>NA()</f>
        <v>#N/A</v>
      </c>
      <c r="I67" s="181">
        <f>IF(ISNUMBER('将来負担比率（分子）の構造'!K$53), IF('将来負担比率（分子）の構造'!K$53 &lt; 0, 0, '将来負担比率（分子）の構造'!K$53), NA())</f>
        <v>3109</v>
      </c>
      <c r="J67" s="181" t="e">
        <f>NA()</f>
        <v>#N/A</v>
      </c>
      <c r="K67" s="181" t="e">
        <f>NA()</f>
        <v>#N/A</v>
      </c>
      <c r="L67" s="181">
        <f>IF(ISNUMBER('将来負担比率（分子）の構造'!L$53), IF('将来負担比率（分子）の構造'!L$53 &lt; 0, 0, '将来負担比率（分子）の構造'!L$53), NA())</f>
        <v>3213</v>
      </c>
      <c r="M67" s="181" t="e">
        <f>NA()</f>
        <v>#N/A</v>
      </c>
      <c r="N67" s="181" t="e">
        <f>NA()</f>
        <v>#N/A</v>
      </c>
      <c r="O67" s="181">
        <f>IF(ISNUMBER('将来負担比率（分子）の構造'!M$53), IF('将来負担比率（分子）の構造'!M$53 &lt; 0, 0, '将来負担比率（分子）の構造'!M$53), NA())</f>
        <v>2772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318</v>
      </c>
      <c r="C72" s="185">
        <f>基金残高に係る経年分析!G55</f>
        <v>223</v>
      </c>
      <c r="D72" s="185">
        <f>基金残高に係る経年分析!H55</f>
        <v>243</v>
      </c>
    </row>
    <row r="73" spans="1:16" x14ac:dyDescent="0.15">
      <c r="A73" s="184" t="s">
        <v>77</v>
      </c>
      <c r="B73" s="185">
        <f>基金残高に係る経年分析!F56</f>
        <v>2</v>
      </c>
      <c r="C73" s="185">
        <f>基金残高に係る経年分析!G56</f>
        <v>2</v>
      </c>
      <c r="D73" s="185">
        <f>基金残高に係る経年分析!H56</f>
        <v>2</v>
      </c>
    </row>
    <row r="74" spans="1:16" x14ac:dyDescent="0.15">
      <c r="A74" s="184" t="s">
        <v>78</v>
      </c>
      <c r="B74" s="185">
        <f>基金残高に係る経年分析!F57</f>
        <v>103</v>
      </c>
      <c r="C74" s="185">
        <f>基金残高に係る経年分析!G57</f>
        <v>90</v>
      </c>
      <c r="D74" s="185">
        <f>基金残高に係る経年分析!H57</f>
        <v>90</v>
      </c>
    </row>
  </sheetData>
  <sheetProtection algorithmName="SHA-512" hashValue="vpB56cnIG4Ur0PLQ8u2Lb1P2poJZPHSU3gUxgl5AEFnyFWRiPDFiB8NUVvew9wgHK4PzobbP+NsnI+Z1MiB+EQ==" saltValue="qPPzysSG21YM/y7XxxXp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2819467</v>
      </c>
      <c r="S5" s="635"/>
      <c r="T5" s="635"/>
      <c r="U5" s="635"/>
      <c r="V5" s="635"/>
      <c r="W5" s="635"/>
      <c r="X5" s="635"/>
      <c r="Y5" s="636"/>
      <c r="Z5" s="637">
        <v>41.5</v>
      </c>
      <c r="AA5" s="637"/>
      <c r="AB5" s="637"/>
      <c r="AC5" s="637"/>
      <c r="AD5" s="638">
        <v>2819467</v>
      </c>
      <c r="AE5" s="638"/>
      <c r="AF5" s="638"/>
      <c r="AG5" s="638"/>
      <c r="AH5" s="638"/>
      <c r="AI5" s="638"/>
      <c r="AJ5" s="638"/>
      <c r="AK5" s="638"/>
      <c r="AL5" s="639">
        <v>69.8</v>
      </c>
      <c r="AM5" s="640"/>
      <c r="AN5" s="640"/>
      <c r="AO5" s="641"/>
      <c r="AP5" s="631" t="s">
        <v>231</v>
      </c>
      <c r="AQ5" s="632"/>
      <c r="AR5" s="632"/>
      <c r="AS5" s="632"/>
      <c r="AT5" s="632"/>
      <c r="AU5" s="632"/>
      <c r="AV5" s="632"/>
      <c r="AW5" s="632"/>
      <c r="AX5" s="632"/>
      <c r="AY5" s="632"/>
      <c r="AZ5" s="632"/>
      <c r="BA5" s="632"/>
      <c r="BB5" s="632"/>
      <c r="BC5" s="632"/>
      <c r="BD5" s="632"/>
      <c r="BE5" s="632"/>
      <c r="BF5" s="633"/>
      <c r="BG5" s="645">
        <v>2819467</v>
      </c>
      <c r="BH5" s="646"/>
      <c r="BI5" s="646"/>
      <c r="BJ5" s="646"/>
      <c r="BK5" s="646"/>
      <c r="BL5" s="646"/>
      <c r="BM5" s="646"/>
      <c r="BN5" s="647"/>
      <c r="BO5" s="648">
        <v>100</v>
      </c>
      <c r="BP5" s="648"/>
      <c r="BQ5" s="648"/>
      <c r="BR5" s="648"/>
      <c r="BS5" s="649">
        <v>28639</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93804</v>
      </c>
      <c r="S6" s="646"/>
      <c r="T6" s="646"/>
      <c r="U6" s="646"/>
      <c r="V6" s="646"/>
      <c r="W6" s="646"/>
      <c r="X6" s="646"/>
      <c r="Y6" s="647"/>
      <c r="Z6" s="648">
        <v>1.4</v>
      </c>
      <c r="AA6" s="648"/>
      <c r="AB6" s="648"/>
      <c r="AC6" s="648"/>
      <c r="AD6" s="649">
        <v>93804</v>
      </c>
      <c r="AE6" s="649"/>
      <c r="AF6" s="649"/>
      <c r="AG6" s="649"/>
      <c r="AH6" s="649"/>
      <c r="AI6" s="649"/>
      <c r="AJ6" s="649"/>
      <c r="AK6" s="649"/>
      <c r="AL6" s="650">
        <v>2.2999999999999998</v>
      </c>
      <c r="AM6" s="651"/>
      <c r="AN6" s="651"/>
      <c r="AO6" s="652"/>
      <c r="AP6" s="642" t="s">
        <v>236</v>
      </c>
      <c r="AQ6" s="643"/>
      <c r="AR6" s="643"/>
      <c r="AS6" s="643"/>
      <c r="AT6" s="643"/>
      <c r="AU6" s="643"/>
      <c r="AV6" s="643"/>
      <c r="AW6" s="643"/>
      <c r="AX6" s="643"/>
      <c r="AY6" s="643"/>
      <c r="AZ6" s="643"/>
      <c r="BA6" s="643"/>
      <c r="BB6" s="643"/>
      <c r="BC6" s="643"/>
      <c r="BD6" s="643"/>
      <c r="BE6" s="643"/>
      <c r="BF6" s="644"/>
      <c r="BG6" s="645">
        <v>2819467</v>
      </c>
      <c r="BH6" s="646"/>
      <c r="BI6" s="646"/>
      <c r="BJ6" s="646"/>
      <c r="BK6" s="646"/>
      <c r="BL6" s="646"/>
      <c r="BM6" s="646"/>
      <c r="BN6" s="647"/>
      <c r="BO6" s="648">
        <v>100</v>
      </c>
      <c r="BP6" s="648"/>
      <c r="BQ6" s="648"/>
      <c r="BR6" s="648"/>
      <c r="BS6" s="649">
        <v>28639</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92257</v>
      </c>
      <c r="CS6" s="646"/>
      <c r="CT6" s="646"/>
      <c r="CU6" s="646"/>
      <c r="CV6" s="646"/>
      <c r="CW6" s="646"/>
      <c r="CX6" s="646"/>
      <c r="CY6" s="647"/>
      <c r="CZ6" s="639">
        <v>1.4</v>
      </c>
      <c r="DA6" s="640"/>
      <c r="DB6" s="640"/>
      <c r="DC6" s="659"/>
      <c r="DD6" s="654" t="s">
        <v>176</v>
      </c>
      <c r="DE6" s="646"/>
      <c r="DF6" s="646"/>
      <c r="DG6" s="646"/>
      <c r="DH6" s="646"/>
      <c r="DI6" s="646"/>
      <c r="DJ6" s="646"/>
      <c r="DK6" s="646"/>
      <c r="DL6" s="646"/>
      <c r="DM6" s="646"/>
      <c r="DN6" s="646"/>
      <c r="DO6" s="646"/>
      <c r="DP6" s="647"/>
      <c r="DQ6" s="654">
        <v>92257</v>
      </c>
      <c r="DR6" s="646"/>
      <c r="DS6" s="646"/>
      <c r="DT6" s="646"/>
      <c r="DU6" s="646"/>
      <c r="DV6" s="646"/>
      <c r="DW6" s="646"/>
      <c r="DX6" s="646"/>
      <c r="DY6" s="646"/>
      <c r="DZ6" s="646"/>
      <c r="EA6" s="646"/>
      <c r="EB6" s="646"/>
      <c r="EC6" s="655"/>
    </row>
    <row r="7" spans="2:143" ht="11.25" customHeight="1" x14ac:dyDescent="0.15">
      <c r="B7" s="642" t="s">
        <v>238</v>
      </c>
      <c r="C7" s="643"/>
      <c r="D7" s="643"/>
      <c r="E7" s="643"/>
      <c r="F7" s="643"/>
      <c r="G7" s="643"/>
      <c r="H7" s="643"/>
      <c r="I7" s="643"/>
      <c r="J7" s="643"/>
      <c r="K7" s="643"/>
      <c r="L7" s="643"/>
      <c r="M7" s="643"/>
      <c r="N7" s="643"/>
      <c r="O7" s="643"/>
      <c r="P7" s="643"/>
      <c r="Q7" s="644"/>
      <c r="R7" s="645">
        <v>1549</v>
      </c>
      <c r="S7" s="646"/>
      <c r="T7" s="646"/>
      <c r="U7" s="646"/>
      <c r="V7" s="646"/>
      <c r="W7" s="646"/>
      <c r="X7" s="646"/>
      <c r="Y7" s="647"/>
      <c r="Z7" s="648">
        <v>0</v>
      </c>
      <c r="AA7" s="648"/>
      <c r="AB7" s="648"/>
      <c r="AC7" s="648"/>
      <c r="AD7" s="649">
        <v>1549</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1141506</v>
      </c>
      <c r="BH7" s="646"/>
      <c r="BI7" s="646"/>
      <c r="BJ7" s="646"/>
      <c r="BK7" s="646"/>
      <c r="BL7" s="646"/>
      <c r="BM7" s="646"/>
      <c r="BN7" s="647"/>
      <c r="BO7" s="648">
        <v>40.5</v>
      </c>
      <c r="BP7" s="648"/>
      <c r="BQ7" s="648"/>
      <c r="BR7" s="648"/>
      <c r="BS7" s="649">
        <v>28639</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968048</v>
      </c>
      <c r="CS7" s="646"/>
      <c r="CT7" s="646"/>
      <c r="CU7" s="646"/>
      <c r="CV7" s="646"/>
      <c r="CW7" s="646"/>
      <c r="CX7" s="646"/>
      <c r="CY7" s="647"/>
      <c r="CZ7" s="648">
        <v>14.8</v>
      </c>
      <c r="DA7" s="648"/>
      <c r="DB7" s="648"/>
      <c r="DC7" s="648"/>
      <c r="DD7" s="654">
        <v>20771</v>
      </c>
      <c r="DE7" s="646"/>
      <c r="DF7" s="646"/>
      <c r="DG7" s="646"/>
      <c r="DH7" s="646"/>
      <c r="DI7" s="646"/>
      <c r="DJ7" s="646"/>
      <c r="DK7" s="646"/>
      <c r="DL7" s="646"/>
      <c r="DM7" s="646"/>
      <c r="DN7" s="646"/>
      <c r="DO7" s="646"/>
      <c r="DP7" s="647"/>
      <c r="DQ7" s="654">
        <v>854987</v>
      </c>
      <c r="DR7" s="646"/>
      <c r="DS7" s="646"/>
      <c r="DT7" s="646"/>
      <c r="DU7" s="646"/>
      <c r="DV7" s="646"/>
      <c r="DW7" s="646"/>
      <c r="DX7" s="646"/>
      <c r="DY7" s="646"/>
      <c r="DZ7" s="646"/>
      <c r="EA7" s="646"/>
      <c r="EB7" s="646"/>
      <c r="EC7" s="655"/>
    </row>
    <row r="8" spans="2:143" ht="11.25" customHeight="1" x14ac:dyDescent="0.15">
      <c r="B8" s="642" t="s">
        <v>241</v>
      </c>
      <c r="C8" s="643"/>
      <c r="D8" s="643"/>
      <c r="E8" s="643"/>
      <c r="F8" s="643"/>
      <c r="G8" s="643"/>
      <c r="H8" s="643"/>
      <c r="I8" s="643"/>
      <c r="J8" s="643"/>
      <c r="K8" s="643"/>
      <c r="L8" s="643"/>
      <c r="M8" s="643"/>
      <c r="N8" s="643"/>
      <c r="O8" s="643"/>
      <c r="P8" s="643"/>
      <c r="Q8" s="644"/>
      <c r="R8" s="645">
        <v>10098</v>
      </c>
      <c r="S8" s="646"/>
      <c r="T8" s="646"/>
      <c r="U8" s="646"/>
      <c r="V8" s="646"/>
      <c r="W8" s="646"/>
      <c r="X8" s="646"/>
      <c r="Y8" s="647"/>
      <c r="Z8" s="648">
        <v>0.1</v>
      </c>
      <c r="AA8" s="648"/>
      <c r="AB8" s="648"/>
      <c r="AC8" s="648"/>
      <c r="AD8" s="649">
        <v>10098</v>
      </c>
      <c r="AE8" s="649"/>
      <c r="AF8" s="649"/>
      <c r="AG8" s="649"/>
      <c r="AH8" s="649"/>
      <c r="AI8" s="649"/>
      <c r="AJ8" s="649"/>
      <c r="AK8" s="649"/>
      <c r="AL8" s="650">
        <v>0.2</v>
      </c>
      <c r="AM8" s="651"/>
      <c r="AN8" s="651"/>
      <c r="AO8" s="652"/>
      <c r="AP8" s="642" t="s">
        <v>242</v>
      </c>
      <c r="AQ8" s="643"/>
      <c r="AR8" s="643"/>
      <c r="AS8" s="643"/>
      <c r="AT8" s="643"/>
      <c r="AU8" s="643"/>
      <c r="AV8" s="643"/>
      <c r="AW8" s="643"/>
      <c r="AX8" s="643"/>
      <c r="AY8" s="643"/>
      <c r="AZ8" s="643"/>
      <c r="BA8" s="643"/>
      <c r="BB8" s="643"/>
      <c r="BC8" s="643"/>
      <c r="BD8" s="643"/>
      <c r="BE8" s="643"/>
      <c r="BF8" s="644"/>
      <c r="BG8" s="645">
        <v>32996</v>
      </c>
      <c r="BH8" s="646"/>
      <c r="BI8" s="646"/>
      <c r="BJ8" s="646"/>
      <c r="BK8" s="646"/>
      <c r="BL8" s="646"/>
      <c r="BM8" s="646"/>
      <c r="BN8" s="647"/>
      <c r="BO8" s="648">
        <v>1.2</v>
      </c>
      <c r="BP8" s="648"/>
      <c r="BQ8" s="648"/>
      <c r="BR8" s="648"/>
      <c r="BS8" s="654" t="s">
        <v>243</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2045820</v>
      </c>
      <c r="CS8" s="646"/>
      <c r="CT8" s="646"/>
      <c r="CU8" s="646"/>
      <c r="CV8" s="646"/>
      <c r="CW8" s="646"/>
      <c r="CX8" s="646"/>
      <c r="CY8" s="647"/>
      <c r="CZ8" s="648">
        <v>31.2</v>
      </c>
      <c r="DA8" s="648"/>
      <c r="DB8" s="648"/>
      <c r="DC8" s="648"/>
      <c r="DD8" s="654">
        <v>3854</v>
      </c>
      <c r="DE8" s="646"/>
      <c r="DF8" s="646"/>
      <c r="DG8" s="646"/>
      <c r="DH8" s="646"/>
      <c r="DI8" s="646"/>
      <c r="DJ8" s="646"/>
      <c r="DK8" s="646"/>
      <c r="DL8" s="646"/>
      <c r="DM8" s="646"/>
      <c r="DN8" s="646"/>
      <c r="DO8" s="646"/>
      <c r="DP8" s="647"/>
      <c r="DQ8" s="654">
        <v>1070133</v>
      </c>
      <c r="DR8" s="646"/>
      <c r="DS8" s="646"/>
      <c r="DT8" s="646"/>
      <c r="DU8" s="646"/>
      <c r="DV8" s="646"/>
      <c r="DW8" s="646"/>
      <c r="DX8" s="646"/>
      <c r="DY8" s="646"/>
      <c r="DZ8" s="646"/>
      <c r="EA8" s="646"/>
      <c r="EB8" s="646"/>
      <c r="EC8" s="655"/>
    </row>
    <row r="9" spans="2:143" ht="11.25" customHeight="1" x14ac:dyDescent="0.15">
      <c r="B9" s="642" t="s">
        <v>245</v>
      </c>
      <c r="C9" s="643"/>
      <c r="D9" s="643"/>
      <c r="E9" s="643"/>
      <c r="F9" s="643"/>
      <c r="G9" s="643"/>
      <c r="H9" s="643"/>
      <c r="I9" s="643"/>
      <c r="J9" s="643"/>
      <c r="K9" s="643"/>
      <c r="L9" s="643"/>
      <c r="M9" s="643"/>
      <c r="N9" s="643"/>
      <c r="O9" s="643"/>
      <c r="P9" s="643"/>
      <c r="Q9" s="644"/>
      <c r="R9" s="645">
        <v>6094</v>
      </c>
      <c r="S9" s="646"/>
      <c r="T9" s="646"/>
      <c r="U9" s="646"/>
      <c r="V9" s="646"/>
      <c r="W9" s="646"/>
      <c r="X9" s="646"/>
      <c r="Y9" s="647"/>
      <c r="Z9" s="648">
        <v>0.1</v>
      </c>
      <c r="AA9" s="648"/>
      <c r="AB9" s="648"/>
      <c r="AC9" s="648"/>
      <c r="AD9" s="649">
        <v>6094</v>
      </c>
      <c r="AE9" s="649"/>
      <c r="AF9" s="649"/>
      <c r="AG9" s="649"/>
      <c r="AH9" s="649"/>
      <c r="AI9" s="649"/>
      <c r="AJ9" s="649"/>
      <c r="AK9" s="649"/>
      <c r="AL9" s="650">
        <v>0.2</v>
      </c>
      <c r="AM9" s="651"/>
      <c r="AN9" s="651"/>
      <c r="AO9" s="652"/>
      <c r="AP9" s="642" t="s">
        <v>246</v>
      </c>
      <c r="AQ9" s="643"/>
      <c r="AR9" s="643"/>
      <c r="AS9" s="643"/>
      <c r="AT9" s="643"/>
      <c r="AU9" s="643"/>
      <c r="AV9" s="643"/>
      <c r="AW9" s="643"/>
      <c r="AX9" s="643"/>
      <c r="AY9" s="643"/>
      <c r="AZ9" s="643"/>
      <c r="BA9" s="643"/>
      <c r="BB9" s="643"/>
      <c r="BC9" s="643"/>
      <c r="BD9" s="643"/>
      <c r="BE9" s="643"/>
      <c r="BF9" s="644"/>
      <c r="BG9" s="645">
        <v>844554</v>
      </c>
      <c r="BH9" s="646"/>
      <c r="BI9" s="646"/>
      <c r="BJ9" s="646"/>
      <c r="BK9" s="646"/>
      <c r="BL9" s="646"/>
      <c r="BM9" s="646"/>
      <c r="BN9" s="647"/>
      <c r="BO9" s="648">
        <v>30</v>
      </c>
      <c r="BP9" s="648"/>
      <c r="BQ9" s="648"/>
      <c r="BR9" s="648"/>
      <c r="BS9" s="654" t="s">
        <v>182</v>
      </c>
      <c r="BT9" s="646"/>
      <c r="BU9" s="646"/>
      <c r="BV9" s="646"/>
      <c r="BW9" s="646"/>
      <c r="BX9" s="646"/>
      <c r="BY9" s="646"/>
      <c r="BZ9" s="646"/>
      <c r="CA9" s="646"/>
      <c r="CB9" s="655"/>
      <c r="CD9" s="660" t="s">
        <v>247</v>
      </c>
      <c r="CE9" s="661"/>
      <c r="CF9" s="661"/>
      <c r="CG9" s="661"/>
      <c r="CH9" s="661"/>
      <c r="CI9" s="661"/>
      <c r="CJ9" s="661"/>
      <c r="CK9" s="661"/>
      <c r="CL9" s="661"/>
      <c r="CM9" s="661"/>
      <c r="CN9" s="661"/>
      <c r="CO9" s="661"/>
      <c r="CP9" s="661"/>
      <c r="CQ9" s="662"/>
      <c r="CR9" s="645">
        <v>564478</v>
      </c>
      <c r="CS9" s="646"/>
      <c r="CT9" s="646"/>
      <c r="CU9" s="646"/>
      <c r="CV9" s="646"/>
      <c r="CW9" s="646"/>
      <c r="CX9" s="646"/>
      <c r="CY9" s="647"/>
      <c r="CZ9" s="648">
        <v>8.6</v>
      </c>
      <c r="DA9" s="648"/>
      <c r="DB9" s="648"/>
      <c r="DC9" s="648"/>
      <c r="DD9" s="654" t="s">
        <v>176</v>
      </c>
      <c r="DE9" s="646"/>
      <c r="DF9" s="646"/>
      <c r="DG9" s="646"/>
      <c r="DH9" s="646"/>
      <c r="DI9" s="646"/>
      <c r="DJ9" s="646"/>
      <c r="DK9" s="646"/>
      <c r="DL9" s="646"/>
      <c r="DM9" s="646"/>
      <c r="DN9" s="646"/>
      <c r="DO9" s="646"/>
      <c r="DP9" s="647"/>
      <c r="DQ9" s="654">
        <v>538237</v>
      </c>
      <c r="DR9" s="646"/>
      <c r="DS9" s="646"/>
      <c r="DT9" s="646"/>
      <c r="DU9" s="646"/>
      <c r="DV9" s="646"/>
      <c r="DW9" s="646"/>
      <c r="DX9" s="646"/>
      <c r="DY9" s="646"/>
      <c r="DZ9" s="646"/>
      <c r="EA9" s="646"/>
      <c r="EB9" s="646"/>
      <c r="EC9" s="655"/>
    </row>
    <row r="10" spans="2:143" ht="11.25" customHeight="1" x14ac:dyDescent="0.15">
      <c r="B10" s="642" t="s">
        <v>248</v>
      </c>
      <c r="C10" s="643"/>
      <c r="D10" s="643"/>
      <c r="E10" s="643"/>
      <c r="F10" s="643"/>
      <c r="G10" s="643"/>
      <c r="H10" s="643"/>
      <c r="I10" s="643"/>
      <c r="J10" s="643"/>
      <c r="K10" s="643"/>
      <c r="L10" s="643"/>
      <c r="M10" s="643"/>
      <c r="N10" s="643"/>
      <c r="O10" s="643"/>
      <c r="P10" s="643"/>
      <c r="Q10" s="644"/>
      <c r="R10" s="645" t="s">
        <v>176</v>
      </c>
      <c r="S10" s="646"/>
      <c r="T10" s="646"/>
      <c r="U10" s="646"/>
      <c r="V10" s="646"/>
      <c r="W10" s="646"/>
      <c r="X10" s="646"/>
      <c r="Y10" s="647"/>
      <c r="Z10" s="648" t="s">
        <v>176</v>
      </c>
      <c r="AA10" s="648"/>
      <c r="AB10" s="648"/>
      <c r="AC10" s="648"/>
      <c r="AD10" s="649" t="s">
        <v>243</v>
      </c>
      <c r="AE10" s="649"/>
      <c r="AF10" s="649"/>
      <c r="AG10" s="649"/>
      <c r="AH10" s="649"/>
      <c r="AI10" s="649"/>
      <c r="AJ10" s="649"/>
      <c r="AK10" s="649"/>
      <c r="AL10" s="650" t="s">
        <v>176</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57128</v>
      </c>
      <c r="BH10" s="646"/>
      <c r="BI10" s="646"/>
      <c r="BJ10" s="646"/>
      <c r="BK10" s="646"/>
      <c r="BL10" s="646"/>
      <c r="BM10" s="646"/>
      <c r="BN10" s="647"/>
      <c r="BO10" s="648">
        <v>2</v>
      </c>
      <c r="BP10" s="648"/>
      <c r="BQ10" s="648"/>
      <c r="BR10" s="648"/>
      <c r="BS10" s="654" t="s">
        <v>182</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v>1922</v>
      </c>
      <c r="CS10" s="646"/>
      <c r="CT10" s="646"/>
      <c r="CU10" s="646"/>
      <c r="CV10" s="646"/>
      <c r="CW10" s="646"/>
      <c r="CX10" s="646"/>
      <c r="CY10" s="647"/>
      <c r="CZ10" s="648">
        <v>0</v>
      </c>
      <c r="DA10" s="648"/>
      <c r="DB10" s="648"/>
      <c r="DC10" s="648"/>
      <c r="DD10" s="654" t="s">
        <v>176</v>
      </c>
      <c r="DE10" s="646"/>
      <c r="DF10" s="646"/>
      <c r="DG10" s="646"/>
      <c r="DH10" s="646"/>
      <c r="DI10" s="646"/>
      <c r="DJ10" s="646"/>
      <c r="DK10" s="646"/>
      <c r="DL10" s="646"/>
      <c r="DM10" s="646"/>
      <c r="DN10" s="646"/>
      <c r="DO10" s="646"/>
      <c r="DP10" s="647"/>
      <c r="DQ10" s="654">
        <v>1922</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327695</v>
      </c>
      <c r="S11" s="646"/>
      <c r="T11" s="646"/>
      <c r="U11" s="646"/>
      <c r="V11" s="646"/>
      <c r="W11" s="646"/>
      <c r="X11" s="646"/>
      <c r="Y11" s="647"/>
      <c r="Z11" s="650">
        <v>4.8</v>
      </c>
      <c r="AA11" s="651"/>
      <c r="AB11" s="651"/>
      <c r="AC11" s="663"/>
      <c r="AD11" s="654">
        <v>327695</v>
      </c>
      <c r="AE11" s="646"/>
      <c r="AF11" s="646"/>
      <c r="AG11" s="646"/>
      <c r="AH11" s="646"/>
      <c r="AI11" s="646"/>
      <c r="AJ11" s="646"/>
      <c r="AK11" s="647"/>
      <c r="AL11" s="650">
        <v>8.1</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206828</v>
      </c>
      <c r="BH11" s="646"/>
      <c r="BI11" s="646"/>
      <c r="BJ11" s="646"/>
      <c r="BK11" s="646"/>
      <c r="BL11" s="646"/>
      <c r="BM11" s="646"/>
      <c r="BN11" s="647"/>
      <c r="BO11" s="648">
        <v>7.3</v>
      </c>
      <c r="BP11" s="648"/>
      <c r="BQ11" s="648"/>
      <c r="BR11" s="648"/>
      <c r="BS11" s="654">
        <v>28639</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239613</v>
      </c>
      <c r="CS11" s="646"/>
      <c r="CT11" s="646"/>
      <c r="CU11" s="646"/>
      <c r="CV11" s="646"/>
      <c r="CW11" s="646"/>
      <c r="CX11" s="646"/>
      <c r="CY11" s="647"/>
      <c r="CZ11" s="648">
        <v>3.7</v>
      </c>
      <c r="DA11" s="648"/>
      <c r="DB11" s="648"/>
      <c r="DC11" s="648"/>
      <c r="DD11" s="654">
        <v>21893</v>
      </c>
      <c r="DE11" s="646"/>
      <c r="DF11" s="646"/>
      <c r="DG11" s="646"/>
      <c r="DH11" s="646"/>
      <c r="DI11" s="646"/>
      <c r="DJ11" s="646"/>
      <c r="DK11" s="646"/>
      <c r="DL11" s="646"/>
      <c r="DM11" s="646"/>
      <c r="DN11" s="646"/>
      <c r="DO11" s="646"/>
      <c r="DP11" s="647"/>
      <c r="DQ11" s="654">
        <v>128015</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v>21369</v>
      </c>
      <c r="S12" s="646"/>
      <c r="T12" s="646"/>
      <c r="U12" s="646"/>
      <c r="V12" s="646"/>
      <c r="W12" s="646"/>
      <c r="X12" s="646"/>
      <c r="Y12" s="647"/>
      <c r="Z12" s="648">
        <v>0.3</v>
      </c>
      <c r="AA12" s="648"/>
      <c r="AB12" s="648"/>
      <c r="AC12" s="648"/>
      <c r="AD12" s="649">
        <v>21369</v>
      </c>
      <c r="AE12" s="649"/>
      <c r="AF12" s="649"/>
      <c r="AG12" s="649"/>
      <c r="AH12" s="649"/>
      <c r="AI12" s="649"/>
      <c r="AJ12" s="649"/>
      <c r="AK12" s="649"/>
      <c r="AL12" s="650">
        <v>0.5</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1527173</v>
      </c>
      <c r="BH12" s="646"/>
      <c r="BI12" s="646"/>
      <c r="BJ12" s="646"/>
      <c r="BK12" s="646"/>
      <c r="BL12" s="646"/>
      <c r="BM12" s="646"/>
      <c r="BN12" s="647"/>
      <c r="BO12" s="648">
        <v>54.2</v>
      </c>
      <c r="BP12" s="648"/>
      <c r="BQ12" s="648"/>
      <c r="BR12" s="648"/>
      <c r="BS12" s="654" t="s">
        <v>176</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123858</v>
      </c>
      <c r="CS12" s="646"/>
      <c r="CT12" s="646"/>
      <c r="CU12" s="646"/>
      <c r="CV12" s="646"/>
      <c r="CW12" s="646"/>
      <c r="CX12" s="646"/>
      <c r="CY12" s="647"/>
      <c r="CZ12" s="648">
        <v>1.9</v>
      </c>
      <c r="DA12" s="648"/>
      <c r="DB12" s="648"/>
      <c r="DC12" s="648"/>
      <c r="DD12" s="654">
        <v>1173</v>
      </c>
      <c r="DE12" s="646"/>
      <c r="DF12" s="646"/>
      <c r="DG12" s="646"/>
      <c r="DH12" s="646"/>
      <c r="DI12" s="646"/>
      <c r="DJ12" s="646"/>
      <c r="DK12" s="646"/>
      <c r="DL12" s="646"/>
      <c r="DM12" s="646"/>
      <c r="DN12" s="646"/>
      <c r="DO12" s="646"/>
      <c r="DP12" s="647"/>
      <c r="DQ12" s="654">
        <v>76218</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182</v>
      </c>
      <c r="S13" s="646"/>
      <c r="T13" s="646"/>
      <c r="U13" s="646"/>
      <c r="V13" s="646"/>
      <c r="W13" s="646"/>
      <c r="X13" s="646"/>
      <c r="Y13" s="647"/>
      <c r="Z13" s="648" t="s">
        <v>182</v>
      </c>
      <c r="AA13" s="648"/>
      <c r="AB13" s="648"/>
      <c r="AC13" s="648"/>
      <c r="AD13" s="649" t="s">
        <v>182</v>
      </c>
      <c r="AE13" s="649"/>
      <c r="AF13" s="649"/>
      <c r="AG13" s="649"/>
      <c r="AH13" s="649"/>
      <c r="AI13" s="649"/>
      <c r="AJ13" s="649"/>
      <c r="AK13" s="649"/>
      <c r="AL13" s="650" t="s">
        <v>182</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1525309</v>
      </c>
      <c r="BH13" s="646"/>
      <c r="BI13" s="646"/>
      <c r="BJ13" s="646"/>
      <c r="BK13" s="646"/>
      <c r="BL13" s="646"/>
      <c r="BM13" s="646"/>
      <c r="BN13" s="647"/>
      <c r="BO13" s="648">
        <v>54.1</v>
      </c>
      <c r="BP13" s="648"/>
      <c r="BQ13" s="648"/>
      <c r="BR13" s="648"/>
      <c r="BS13" s="654" t="s">
        <v>176</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630601</v>
      </c>
      <c r="CS13" s="646"/>
      <c r="CT13" s="646"/>
      <c r="CU13" s="646"/>
      <c r="CV13" s="646"/>
      <c r="CW13" s="646"/>
      <c r="CX13" s="646"/>
      <c r="CY13" s="647"/>
      <c r="CZ13" s="648">
        <v>9.6</v>
      </c>
      <c r="DA13" s="648"/>
      <c r="DB13" s="648"/>
      <c r="DC13" s="648"/>
      <c r="DD13" s="654">
        <v>279589</v>
      </c>
      <c r="DE13" s="646"/>
      <c r="DF13" s="646"/>
      <c r="DG13" s="646"/>
      <c r="DH13" s="646"/>
      <c r="DI13" s="646"/>
      <c r="DJ13" s="646"/>
      <c r="DK13" s="646"/>
      <c r="DL13" s="646"/>
      <c r="DM13" s="646"/>
      <c r="DN13" s="646"/>
      <c r="DO13" s="646"/>
      <c r="DP13" s="647"/>
      <c r="DQ13" s="654">
        <v>369278</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21127</v>
      </c>
      <c r="S14" s="646"/>
      <c r="T14" s="646"/>
      <c r="U14" s="646"/>
      <c r="V14" s="646"/>
      <c r="W14" s="646"/>
      <c r="X14" s="646"/>
      <c r="Y14" s="647"/>
      <c r="Z14" s="648">
        <v>0.3</v>
      </c>
      <c r="AA14" s="648"/>
      <c r="AB14" s="648"/>
      <c r="AC14" s="648"/>
      <c r="AD14" s="649">
        <v>21127</v>
      </c>
      <c r="AE14" s="649"/>
      <c r="AF14" s="649"/>
      <c r="AG14" s="649"/>
      <c r="AH14" s="649"/>
      <c r="AI14" s="649"/>
      <c r="AJ14" s="649"/>
      <c r="AK14" s="649"/>
      <c r="AL14" s="650">
        <v>0.5</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50047</v>
      </c>
      <c r="BH14" s="646"/>
      <c r="BI14" s="646"/>
      <c r="BJ14" s="646"/>
      <c r="BK14" s="646"/>
      <c r="BL14" s="646"/>
      <c r="BM14" s="646"/>
      <c r="BN14" s="647"/>
      <c r="BO14" s="648">
        <v>1.8</v>
      </c>
      <c r="BP14" s="648"/>
      <c r="BQ14" s="648"/>
      <c r="BR14" s="648"/>
      <c r="BS14" s="654" t="s">
        <v>243</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660570</v>
      </c>
      <c r="CS14" s="646"/>
      <c r="CT14" s="646"/>
      <c r="CU14" s="646"/>
      <c r="CV14" s="646"/>
      <c r="CW14" s="646"/>
      <c r="CX14" s="646"/>
      <c r="CY14" s="647"/>
      <c r="CZ14" s="648">
        <v>10.1</v>
      </c>
      <c r="DA14" s="648"/>
      <c r="DB14" s="648"/>
      <c r="DC14" s="648"/>
      <c r="DD14" s="654">
        <v>331389</v>
      </c>
      <c r="DE14" s="646"/>
      <c r="DF14" s="646"/>
      <c r="DG14" s="646"/>
      <c r="DH14" s="646"/>
      <c r="DI14" s="646"/>
      <c r="DJ14" s="646"/>
      <c r="DK14" s="646"/>
      <c r="DL14" s="646"/>
      <c r="DM14" s="646"/>
      <c r="DN14" s="646"/>
      <c r="DO14" s="646"/>
      <c r="DP14" s="647"/>
      <c r="DQ14" s="654">
        <v>337018</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176</v>
      </c>
      <c r="S15" s="646"/>
      <c r="T15" s="646"/>
      <c r="U15" s="646"/>
      <c r="V15" s="646"/>
      <c r="W15" s="646"/>
      <c r="X15" s="646"/>
      <c r="Y15" s="647"/>
      <c r="Z15" s="648" t="s">
        <v>182</v>
      </c>
      <c r="AA15" s="648"/>
      <c r="AB15" s="648"/>
      <c r="AC15" s="648"/>
      <c r="AD15" s="649" t="s">
        <v>182</v>
      </c>
      <c r="AE15" s="649"/>
      <c r="AF15" s="649"/>
      <c r="AG15" s="649"/>
      <c r="AH15" s="649"/>
      <c r="AI15" s="649"/>
      <c r="AJ15" s="649"/>
      <c r="AK15" s="649"/>
      <c r="AL15" s="650" t="s">
        <v>243</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100741</v>
      </c>
      <c r="BH15" s="646"/>
      <c r="BI15" s="646"/>
      <c r="BJ15" s="646"/>
      <c r="BK15" s="646"/>
      <c r="BL15" s="646"/>
      <c r="BM15" s="646"/>
      <c r="BN15" s="647"/>
      <c r="BO15" s="648">
        <v>3.6</v>
      </c>
      <c r="BP15" s="648"/>
      <c r="BQ15" s="648"/>
      <c r="BR15" s="648"/>
      <c r="BS15" s="654" t="s">
        <v>182</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524425</v>
      </c>
      <c r="CS15" s="646"/>
      <c r="CT15" s="646"/>
      <c r="CU15" s="646"/>
      <c r="CV15" s="646"/>
      <c r="CW15" s="646"/>
      <c r="CX15" s="646"/>
      <c r="CY15" s="647"/>
      <c r="CZ15" s="648">
        <v>8</v>
      </c>
      <c r="DA15" s="648"/>
      <c r="DB15" s="648"/>
      <c r="DC15" s="648"/>
      <c r="DD15" s="654">
        <v>38564</v>
      </c>
      <c r="DE15" s="646"/>
      <c r="DF15" s="646"/>
      <c r="DG15" s="646"/>
      <c r="DH15" s="646"/>
      <c r="DI15" s="646"/>
      <c r="DJ15" s="646"/>
      <c r="DK15" s="646"/>
      <c r="DL15" s="646"/>
      <c r="DM15" s="646"/>
      <c r="DN15" s="646"/>
      <c r="DO15" s="646"/>
      <c r="DP15" s="647"/>
      <c r="DQ15" s="654">
        <v>467428</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6395</v>
      </c>
      <c r="S16" s="646"/>
      <c r="T16" s="646"/>
      <c r="U16" s="646"/>
      <c r="V16" s="646"/>
      <c r="W16" s="646"/>
      <c r="X16" s="646"/>
      <c r="Y16" s="647"/>
      <c r="Z16" s="648">
        <v>0.1</v>
      </c>
      <c r="AA16" s="648"/>
      <c r="AB16" s="648"/>
      <c r="AC16" s="648"/>
      <c r="AD16" s="649">
        <v>6395</v>
      </c>
      <c r="AE16" s="649"/>
      <c r="AF16" s="649"/>
      <c r="AG16" s="649"/>
      <c r="AH16" s="649"/>
      <c r="AI16" s="649"/>
      <c r="AJ16" s="649"/>
      <c r="AK16" s="649"/>
      <c r="AL16" s="650">
        <v>0.2</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182</v>
      </c>
      <c r="BH16" s="646"/>
      <c r="BI16" s="646"/>
      <c r="BJ16" s="646"/>
      <c r="BK16" s="646"/>
      <c r="BL16" s="646"/>
      <c r="BM16" s="646"/>
      <c r="BN16" s="647"/>
      <c r="BO16" s="648" t="s">
        <v>243</v>
      </c>
      <c r="BP16" s="648"/>
      <c r="BQ16" s="648"/>
      <c r="BR16" s="648"/>
      <c r="BS16" s="654" t="s">
        <v>176</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30643</v>
      </c>
      <c r="CS16" s="646"/>
      <c r="CT16" s="646"/>
      <c r="CU16" s="646"/>
      <c r="CV16" s="646"/>
      <c r="CW16" s="646"/>
      <c r="CX16" s="646"/>
      <c r="CY16" s="647"/>
      <c r="CZ16" s="648">
        <v>0.5</v>
      </c>
      <c r="DA16" s="648"/>
      <c r="DB16" s="648"/>
      <c r="DC16" s="648"/>
      <c r="DD16" s="654" t="s">
        <v>182</v>
      </c>
      <c r="DE16" s="646"/>
      <c r="DF16" s="646"/>
      <c r="DG16" s="646"/>
      <c r="DH16" s="646"/>
      <c r="DI16" s="646"/>
      <c r="DJ16" s="646"/>
      <c r="DK16" s="646"/>
      <c r="DL16" s="646"/>
      <c r="DM16" s="646"/>
      <c r="DN16" s="646"/>
      <c r="DO16" s="646"/>
      <c r="DP16" s="647"/>
      <c r="DQ16" s="654">
        <v>7126</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33332</v>
      </c>
      <c r="S17" s="646"/>
      <c r="T17" s="646"/>
      <c r="U17" s="646"/>
      <c r="V17" s="646"/>
      <c r="W17" s="646"/>
      <c r="X17" s="646"/>
      <c r="Y17" s="647"/>
      <c r="Z17" s="648">
        <v>0.5</v>
      </c>
      <c r="AA17" s="648"/>
      <c r="AB17" s="648"/>
      <c r="AC17" s="648"/>
      <c r="AD17" s="649">
        <v>33332</v>
      </c>
      <c r="AE17" s="649"/>
      <c r="AF17" s="649"/>
      <c r="AG17" s="649"/>
      <c r="AH17" s="649"/>
      <c r="AI17" s="649"/>
      <c r="AJ17" s="649"/>
      <c r="AK17" s="649"/>
      <c r="AL17" s="650">
        <v>0.8</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182</v>
      </c>
      <c r="BH17" s="646"/>
      <c r="BI17" s="646"/>
      <c r="BJ17" s="646"/>
      <c r="BK17" s="646"/>
      <c r="BL17" s="646"/>
      <c r="BM17" s="646"/>
      <c r="BN17" s="647"/>
      <c r="BO17" s="648" t="s">
        <v>243</v>
      </c>
      <c r="BP17" s="648"/>
      <c r="BQ17" s="648"/>
      <c r="BR17" s="648"/>
      <c r="BS17" s="654" t="s">
        <v>243</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674040</v>
      </c>
      <c r="CS17" s="646"/>
      <c r="CT17" s="646"/>
      <c r="CU17" s="646"/>
      <c r="CV17" s="646"/>
      <c r="CW17" s="646"/>
      <c r="CX17" s="646"/>
      <c r="CY17" s="647"/>
      <c r="CZ17" s="648">
        <v>10.3</v>
      </c>
      <c r="DA17" s="648"/>
      <c r="DB17" s="648"/>
      <c r="DC17" s="648"/>
      <c r="DD17" s="654" t="s">
        <v>243</v>
      </c>
      <c r="DE17" s="646"/>
      <c r="DF17" s="646"/>
      <c r="DG17" s="646"/>
      <c r="DH17" s="646"/>
      <c r="DI17" s="646"/>
      <c r="DJ17" s="646"/>
      <c r="DK17" s="646"/>
      <c r="DL17" s="646"/>
      <c r="DM17" s="646"/>
      <c r="DN17" s="646"/>
      <c r="DO17" s="646"/>
      <c r="DP17" s="647"/>
      <c r="DQ17" s="654">
        <v>674040</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11794</v>
      </c>
      <c r="S18" s="646"/>
      <c r="T18" s="646"/>
      <c r="U18" s="646"/>
      <c r="V18" s="646"/>
      <c r="W18" s="646"/>
      <c r="X18" s="646"/>
      <c r="Y18" s="647"/>
      <c r="Z18" s="648">
        <v>0.2</v>
      </c>
      <c r="AA18" s="648"/>
      <c r="AB18" s="648"/>
      <c r="AC18" s="648"/>
      <c r="AD18" s="649">
        <v>11794</v>
      </c>
      <c r="AE18" s="649"/>
      <c r="AF18" s="649"/>
      <c r="AG18" s="649"/>
      <c r="AH18" s="649"/>
      <c r="AI18" s="649"/>
      <c r="AJ18" s="649"/>
      <c r="AK18" s="649"/>
      <c r="AL18" s="650">
        <v>0.3</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243</v>
      </c>
      <c r="BH18" s="646"/>
      <c r="BI18" s="646"/>
      <c r="BJ18" s="646"/>
      <c r="BK18" s="646"/>
      <c r="BL18" s="646"/>
      <c r="BM18" s="646"/>
      <c r="BN18" s="647"/>
      <c r="BO18" s="648" t="s">
        <v>182</v>
      </c>
      <c r="BP18" s="648"/>
      <c r="BQ18" s="648"/>
      <c r="BR18" s="648"/>
      <c r="BS18" s="654" t="s">
        <v>243</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182</v>
      </c>
      <c r="CS18" s="646"/>
      <c r="CT18" s="646"/>
      <c r="CU18" s="646"/>
      <c r="CV18" s="646"/>
      <c r="CW18" s="646"/>
      <c r="CX18" s="646"/>
      <c r="CY18" s="647"/>
      <c r="CZ18" s="648" t="s">
        <v>182</v>
      </c>
      <c r="DA18" s="648"/>
      <c r="DB18" s="648"/>
      <c r="DC18" s="648"/>
      <c r="DD18" s="654" t="s">
        <v>176</v>
      </c>
      <c r="DE18" s="646"/>
      <c r="DF18" s="646"/>
      <c r="DG18" s="646"/>
      <c r="DH18" s="646"/>
      <c r="DI18" s="646"/>
      <c r="DJ18" s="646"/>
      <c r="DK18" s="646"/>
      <c r="DL18" s="646"/>
      <c r="DM18" s="646"/>
      <c r="DN18" s="646"/>
      <c r="DO18" s="646"/>
      <c r="DP18" s="647"/>
      <c r="DQ18" s="654" t="s">
        <v>182</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2689</v>
      </c>
      <c r="S19" s="646"/>
      <c r="T19" s="646"/>
      <c r="U19" s="646"/>
      <c r="V19" s="646"/>
      <c r="W19" s="646"/>
      <c r="X19" s="646"/>
      <c r="Y19" s="647"/>
      <c r="Z19" s="648">
        <v>0</v>
      </c>
      <c r="AA19" s="648"/>
      <c r="AB19" s="648"/>
      <c r="AC19" s="648"/>
      <c r="AD19" s="649">
        <v>2689</v>
      </c>
      <c r="AE19" s="649"/>
      <c r="AF19" s="649"/>
      <c r="AG19" s="649"/>
      <c r="AH19" s="649"/>
      <c r="AI19" s="649"/>
      <c r="AJ19" s="649"/>
      <c r="AK19" s="649"/>
      <c r="AL19" s="650">
        <v>0.1</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t="s">
        <v>243</v>
      </c>
      <c r="BH19" s="646"/>
      <c r="BI19" s="646"/>
      <c r="BJ19" s="646"/>
      <c r="BK19" s="646"/>
      <c r="BL19" s="646"/>
      <c r="BM19" s="646"/>
      <c r="BN19" s="647"/>
      <c r="BO19" s="648" t="s">
        <v>243</v>
      </c>
      <c r="BP19" s="648"/>
      <c r="BQ19" s="648"/>
      <c r="BR19" s="648"/>
      <c r="BS19" s="654" t="s">
        <v>182</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182</v>
      </c>
      <c r="CS19" s="646"/>
      <c r="CT19" s="646"/>
      <c r="CU19" s="646"/>
      <c r="CV19" s="646"/>
      <c r="CW19" s="646"/>
      <c r="CX19" s="646"/>
      <c r="CY19" s="647"/>
      <c r="CZ19" s="648" t="s">
        <v>176</v>
      </c>
      <c r="DA19" s="648"/>
      <c r="DB19" s="648"/>
      <c r="DC19" s="648"/>
      <c r="DD19" s="654" t="s">
        <v>182</v>
      </c>
      <c r="DE19" s="646"/>
      <c r="DF19" s="646"/>
      <c r="DG19" s="646"/>
      <c r="DH19" s="646"/>
      <c r="DI19" s="646"/>
      <c r="DJ19" s="646"/>
      <c r="DK19" s="646"/>
      <c r="DL19" s="646"/>
      <c r="DM19" s="646"/>
      <c r="DN19" s="646"/>
      <c r="DO19" s="646"/>
      <c r="DP19" s="647"/>
      <c r="DQ19" s="654" t="s">
        <v>243</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647</v>
      </c>
      <c r="S20" s="646"/>
      <c r="T20" s="646"/>
      <c r="U20" s="646"/>
      <c r="V20" s="646"/>
      <c r="W20" s="646"/>
      <c r="X20" s="646"/>
      <c r="Y20" s="647"/>
      <c r="Z20" s="648">
        <v>0</v>
      </c>
      <c r="AA20" s="648"/>
      <c r="AB20" s="648"/>
      <c r="AC20" s="648"/>
      <c r="AD20" s="649">
        <v>647</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t="s">
        <v>243</v>
      </c>
      <c r="BH20" s="646"/>
      <c r="BI20" s="646"/>
      <c r="BJ20" s="646"/>
      <c r="BK20" s="646"/>
      <c r="BL20" s="646"/>
      <c r="BM20" s="646"/>
      <c r="BN20" s="647"/>
      <c r="BO20" s="648" t="s">
        <v>176</v>
      </c>
      <c r="BP20" s="648"/>
      <c r="BQ20" s="648"/>
      <c r="BR20" s="648"/>
      <c r="BS20" s="654" t="s">
        <v>243</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6556275</v>
      </c>
      <c r="CS20" s="646"/>
      <c r="CT20" s="646"/>
      <c r="CU20" s="646"/>
      <c r="CV20" s="646"/>
      <c r="CW20" s="646"/>
      <c r="CX20" s="646"/>
      <c r="CY20" s="647"/>
      <c r="CZ20" s="648">
        <v>100</v>
      </c>
      <c r="DA20" s="648"/>
      <c r="DB20" s="648"/>
      <c r="DC20" s="648"/>
      <c r="DD20" s="654">
        <v>697233</v>
      </c>
      <c r="DE20" s="646"/>
      <c r="DF20" s="646"/>
      <c r="DG20" s="646"/>
      <c r="DH20" s="646"/>
      <c r="DI20" s="646"/>
      <c r="DJ20" s="646"/>
      <c r="DK20" s="646"/>
      <c r="DL20" s="646"/>
      <c r="DM20" s="646"/>
      <c r="DN20" s="646"/>
      <c r="DO20" s="646"/>
      <c r="DP20" s="647"/>
      <c r="DQ20" s="654">
        <v>4616659</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18202</v>
      </c>
      <c r="S21" s="646"/>
      <c r="T21" s="646"/>
      <c r="U21" s="646"/>
      <c r="V21" s="646"/>
      <c r="W21" s="646"/>
      <c r="X21" s="646"/>
      <c r="Y21" s="647"/>
      <c r="Z21" s="648">
        <v>0.3</v>
      </c>
      <c r="AA21" s="648"/>
      <c r="AB21" s="648"/>
      <c r="AC21" s="648"/>
      <c r="AD21" s="649">
        <v>18202</v>
      </c>
      <c r="AE21" s="649"/>
      <c r="AF21" s="649"/>
      <c r="AG21" s="649"/>
      <c r="AH21" s="649"/>
      <c r="AI21" s="649"/>
      <c r="AJ21" s="649"/>
      <c r="AK21" s="649"/>
      <c r="AL21" s="650">
        <v>0.5</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t="s">
        <v>182</v>
      </c>
      <c r="BH21" s="646"/>
      <c r="BI21" s="646"/>
      <c r="BJ21" s="646"/>
      <c r="BK21" s="646"/>
      <c r="BL21" s="646"/>
      <c r="BM21" s="646"/>
      <c r="BN21" s="647"/>
      <c r="BO21" s="648" t="s">
        <v>182</v>
      </c>
      <c r="BP21" s="648"/>
      <c r="BQ21" s="648"/>
      <c r="BR21" s="648"/>
      <c r="BS21" s="654" t="s">
        <v>176</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761069</v>
      </c>
      <c r="S22" s="646"/>
      <c r="T22" s="646"/>
      <c r="U22" s="646"/>
      <c r="V22" s="646"/>
      <c r="W22" s="646"/>
      <c r="X22" s="646"/>
      <c r="Y22" s="647"/>
      <c r="Z22" s="648">
        <v>11.2</v>
      </c>
      <c r="AA22" s="648"/>
      <c r="AB22" s="648"/>
      <c r="AC22" s="648"/>
      <c r="AD22" s="649">
        <v>674243</v>
      </c>
      <c r="AE22" s="649"/>
      <c r="AF22" s="649"/>
      <c r="AG22" s="649"/>
      <c r="AH22" s="649"/>
      <c r="AI22" s="649"/>
      <c r="AJ22" s="649"/>
      <c r="AK22" s="649"/>
      <c r="AL22" s="650">
        <v>16.7</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182</v>
      </c>
      <c r="BH22" s="646"/>
      <c r="BI22" s="646"/>
      <c r="BJ22" s="646"/>
      <c r="BK22" s="646"/>
      <c r="BL22" s="646"/>
      <c r="BM22" s="646"/>
      <c r="BN22" s="647"/>
      <c r="BO22" s="648" t="s">
        <v>182</v>
      </c>
      <c r="BP22" s="648"/>
      <c r="BQ22" s="648"/>
      <c r="BR22" s="648"/>
      <c r="BS22" s="654" t="s">
        <v>176</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674243</v>
      </c>
      <c r="S23" s="646"/>
      <c r="T23" s="646"/>
      <c r="U23" s="646"/>
      <c r="V23" s="646"/>
      <c r="W23" s="646"/>
      <c r="X23" s="646"/>
      <c r="Y23" s="647"/>
      <c r="Z23" s="648">
        <v>9.9</v>
      </c>
      <c r="AA23" s="648"/>
      <c r="AB23" s="648"/>
      <c r="AC23" s="648"/>
      <c r="AD23" s="649">
        <v>674243</v>
      </c>
      <c r="AE23" s="649"/>
      <c r="AF23" s="649"/>
      <c r="AG23" s="649"/>
      <c r="AH23" s="649"/>
      <c r="AI23" s="649"/>
      <c r="AJ23" s="649"/>
      <c r="AK23" s="649"/>
      <c r="AL23" s="650">
        <v>16.7</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t="s">
        <v>176</v>
      </c>
      <c r="BH23" s="646"/>
      <c r="BI23" s="646"/>
      <c r="BJ23" s="646"/>
      <c r="BK23" s="646"/>
      <c r="BL23" s="646"/>
      <c r="BM23" s="646"/>
      <c r="BN23" s="647"/>
      <c r="BO23" s="648" t="s">
        <v>182</v>
      </c>
      <c r="BP23" s="648"/>
      <c r="BQ23" s="648"/>
      <c r="BR23" s="648"/>
      <c r="BS23" s="654" t="s">
        <v>243</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8" t="s">
        <v>291</v>
      </c>
      <c r="DM23" s="679"/>
      <c r="DN23" s="679"/>
      <c r="DO23" s="679"/>
      <c r="DP23" s="679"/>
      <c r="DQ23" s="679"/>
      <c r="DR23" s="679"/>
      <c r="DS23" s="679"/>
      <c r="DT23" s="679"/>
      <c r="DU23" s="679"/>
      <c r="DV23" s="680"/>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86722</v>
      </c>
      <c r="S24" s="646"/>
      <c r="T24" s="646"/>
      <c r="U24" s="646"/>
      <c r="V24" s="646"/>
      <c r="W24" s="646"/>
      <c r="X24" s="646"/>
      <c r="Y24" s="647"/>
      <c r="Z24" s="648">
        <v>1.3</v>
      </c>
      <c r="AA24" s="648"/>
      <c r="AB24" s="648"/>
      <c r="AC24" s="648"/>
      <c r="AD24" s="649" t="s">
        <v>176</v>
      </c>
      <c r="AE24" s="649"/>
      <c r="AF24" s="649"/>
      <c r="AG24" s="649"/>
      <c r="AH24" s="649"/>
      <c r="AI24" s="649"/>
      <c r="AJ24" s="649"/>
      <c r="AK24" s="649"/>
      <c r="AL24" s="650" t="s">
        <v>243</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182</v>
      </c>
      <c r="BH24" s="646"/>
      <c r="BI24" s="646"/>
      <c r="BJ24" s="646"/>
      <c r="BK24" s="646"/>
      <c r="BL24" s="646"/>
      <c r="BM24" s="646"/>
      <c r="BN24" s="647"/>
      <c r="BO24" s="648" t="s">
        <v>182</v>
      </c>
      <c r="BP24" s="648"/>
      <c r="BQ24" s="648"/>
      <c r="BR24" s="648"/>
      <c r="BS24" s="654" t="s">
        <v>176</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2968013</v>
      </c>
      <c r="CS24" s="635"/>
      <c r="CT24" s="635"/>
      <c r="CU24" s="635"/>
      <c r="CV24" s="635"/>
      <c r="CW24" s="635"/>
      <c r="CX24" s="635"/>
      <c r="CY24" s="636"/>
      <c r="CZ24" s="639">
        <v>45.3</v>
      </c>
      <c r="DA24" s="640"/>
      <c r="DB24" s="640"/>
      <c r="DC24" s="659"/>
      <c r="DD24" s="681">
        <v>2100605</v>
      </c>
      <c r="DE24" s="635"/>
      <c r="DF24" s="635"/>
      <c r="DG24" s="635"/>
      <c r="DH24" s="635"/>
      <c r="DI24" s="635"/>
      <c r="DJ24" s="635"/>
      <c r="DK24" s="636"/>
      <c r="DL24" s="681">
        <v>2085781</v>
      </c>
      <c r="DM24" s="635"/>
      <c r="DN24" s="635"/>
      <c r="DO24" s="635"/>
      <c r="DP24" s="635"/>
      <c r="DQ24" s="635"/>
      <c r="DR24" s="635"/>
      <c r="DS24" s="635"/>
      <c r="DT24" s="635"/>
      <c r="DU24" s="635"/>
      <c r="DV24" s="636"/>
      <c r="DW24" s="639">
        <v>48.5</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v>104</v>
      </c>
      <c r="S25" s="646"/>
      <c r="T25" s="646"/>
      <c r="U25" s="646"/>
      <c r="V25" s="646"/>
      <c r="W25" s="646"/>
      <c r="X25" s="646"/>
      <c r="Y25" s="647"/>
      <c r="Z25" s="648">
        <v>0</v>
      </c>
      <c r="AA25" s="648"/>
      <c r="AB25" s="648"/>
      <c r="AC25" s="648"/>
      <c r="AD25" s="649" t="s">
        <v>182</v>
      </c>
      <c r="AE25" s="649"/>
      <c r="AF25" s="649"/>
      <c r="AG25" s="649"/>
      <c r="AH25" s="649"/>
      <c r="AI25" s="649"/>
      <c r="AJ25" s="649"/>
      <c r="AK25" s="649"/>
      <c r="AL25" s="650" t="s">
        <v>182</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182</v>
      </c>
      <c r="BH25" s="646"/>
      <c r="BI25" s="646"/>
      <c r="BJ25" s="646"/>
      <c r="BK25" s="646"/>
      <c r="BL25" s="646"/>
      <c r="BM25" s="646"/>
      <c r="BN25" s="647"/>
      <c r="BO25" s="648" t="s">
        <v>182</v>
      </c>
      <c r="BP25" s="648"/>
      <c r="BQ25" s="648"/>
      <c r="BR25" s="648"/>
      <c r="BS25" s="654" t="s">
        <v>182</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1128846</v>
      </c>
      <c r="CS25" s="670"/>
      <c r="CT25" s="670"/>
      <c r="CU25" s="670"/>
      <c r="CV25" s="670"/>
      <c r="CW25" s="670"/>
      <c r="CX25" s="670"/>
      <c r="CY25" s="671"/>
      <c r="CZ25" s="650">
        <v>17.2</v>
      </c>
      <c r="DA25" s="682"/>
      <c r="DB25" s="682"/>
      <c r="DC25" s="684"/>
      <c r="DD25" s="654">
        <v>1062612</v>
      </c>
      <c r="DE25" s="670"/>
      <c r="DF25" s="670"/>
      <c r="DG25" s="670"/>
      <c r="DH25" s="670"/>
      <c r="DI25" s="670"/>
      <c r="DJ25" s="670"/>
      <c r="DK25" s="671"/>
      <c r="DL25" s="654">
        <v>1055486</v>
      </c>
      <c r="DM25" s="670"/>
      <c r="DN25" s="670"/>
      <c r="DO25" s="670"/>
      <c r="DP25" s="670"/>
      <c r="DQ25" s="670"/>
      <c r="DR25" s="670"/>
      <c r="DS25" s="670"/>
      <c r="DT25" s="670"/>
      <c r="DU25" s="670"/>
      <c r="DV25" s="671"/>
      <c r="DW25" s="650">
        <v>24.6</v>
      </c>
      <c r="DX25" s="682"/>
      <c r="DY25" s="682"/>
      <c r="DZ25" s="682"/>
      <c r="EA25" s="682"/>
      <c r="EB25" s="682"/>
      <c r="EC25" s="683"/>
    </row>
    <row r="26" spans="2:133" ht="11.25" customHeight="1" x14ac:dyDescent="0.15">
      <c r="B26" s="642" t="s">
        <v>299</v>
      </c>
      <c r="C26" s="643"/>
      <c r="D26" s="643"/>
      <c r="E26" s="643"/>
      <c r="F26" s="643"/>
      <c r="G26" s="643"/>
      <c r="H26" s="643"/>
      <c r="I26" s="643"/>
      <c r="J26" s="643"/>
      <c r="K26" s="643"/>
      <c r="L26" s="643"/>
      <c r="M26" s="643"/>
      <c r="N26" s="643"/>
      <c r="O26" s="643"/>
      <c r="P26" s="643"/>
      <c r="Q26" s="644"/>
      <c r="R26" s="645">
        <v>4101999</v>
      </c>
      <c r="S26" s="646"/>
      <c r="T26" s="646"/>
      <c r="U26" s="646"/>
      <c r="V26" s="646"/>
      <c r="W26" s="646"/>
      <c r="X26" s="646"/>
      <c r="Y26" s="647"/>
      <c r="Z26" s="648">
        <v>60.4</v>
      </c>
      <c r="AA26" s="648"/>
      <c r="AB26" s="648"/>
      <c r="AC26" s="648"/>
      <c r="AD26" s="649">
        <v>4015173</v>
      </c>
      <c r="AE26" s="649"/>
      <c r="AF26" s="649"/>
      <c r="AG26" s="649"/>
      <c r="AH26" s="649"/>
      <c r="AI26" s="649"/>
      <c r="AJ26" s="649"/>
      <c r="AK26" s="649"/>
      <c r="AL26" s="650">
        <v>99.4</v>
      </c>
      <c r="AM26" s="651"/>
      <c r="AN26" s="651"/>
      <c r="AO26" s="652"/>
      <c r="AP26" s="664" t="s">
        <v>300</v>
      </c>
      <c r="AQ26" s="685"/>
      <c r="AR26" s="685"/>
      <c r="AS26" s="685"/>
      <c r="AT26" s="685"/>
      <c r="AU26" s="685"/>
      <c r="AV26" s="685"/>
      <c r="AW26" s="685"/>
      <c r="AX26" s="685"/>
      <c r="AY26" s="685"/>
      <c r="AZ26" s="685"/>
      <c r="BA26" s="685"/>
      <c r="BB26" s="685"/>
      <c r="BC26" s="685"/>
      <c r="BD26" s="685"/>
      <c r="BE26" s="685"/>
      <c r="BF26" s="666"/>
      <c r="BG26" s="645" t="s">
        <v>182</v>
      </c>
      <c r="BH26" s="646"/>
      <c r="BI26" s="646"/>
      <c r="BJ26" s="646"/>
      <c r="BK26" s="646"/>
      <c r="BL26" s="646"/>
      <c r="BM26" s="646"/>
      <c r="BN26" s="647"/>
      <c r="BO26" s="648" t="s">
        <v>243</v>
      </c>
      <c r="BP26" s="648"/>
      <c r="BQ26" s="648"/>
      <c r="BR26" s="648"/>
      <c r="BS26" s="654" t="s">
        <v>182</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747719</v>
      </c>
      <c r="CS26" s="646"/>
      <c r="CT26" s="646"/>
      <c r="CU26" s="646"/>
      <c r="CV26" s="646"/>
      <c r="CW26" s="646"/>
      <c r="CX26" s="646"/>
      <c r="CY26" s="647"/>
      <c r="CZ26" s="650">
        <v>11.4</v>
      </c>
      <c r="DA26" s="682"/>
      <c r="DB26" s="682"/>
      <c r="DC26" s="684"/>
      <c r="DD26" s="654">
        <v>697746</v>
      </c>
      <c r="DE26" s="646"/>
      <c r="DF26" s="646"/>
      <c r="DG26" s="646"/>
      <c r="DH26" s="646"/>
      <c r="DI26" s="646"/>
      <c r="DJ26" s="646"/>
      <c r="DK26" s="647"/>
      <c r="DL26" s="654" t="s">
        <v>176</v>
      </c>
      <c r="DM26" s="646"/>
      <c r="DN26" s="646"/>
      <c r="DO26" s="646"/>
      <c r="DP26" s="646"/>
      <c r="DQ26" s="646"/>
      <c r="DR26" s="646"/>
      <c r="DS26" s="646"/>
      <c r="DT26" s="646"/>
      <c r="DU26" s="646"/>
      <c r="DV26" s="647"/>
      <c r="DW26" s="650" t="s">
        <v>182</v>
      </c>
      <c r="DX26" s="682"/>
      <c r="DY26" s="682"/>
      <c r="DZ26" s="682"/>
      <c r="EA26" s="682"/>
      <c r="EB26" s="682"/>
      <c r="EC26" s="683"/>
    </row>
    <row r="27" spans="2:133" ht="11.25" customHeight="1" x14ac:dyDescent="0.15">
      <c r="B27" s="642" t="s">
        <v>302</v>
      </c>
      <c r="C27" s="643"/>
      <c r="D27" s="643"/>
      <c r="E27" s="643"/>
      <c r="F27" s="643"/>
      <c r="G27" s="643"/>
      <c r="H27" s="643"/>
      <c r="I27" s="643"/>
      <c r="J27" s="643"/>
      <c r="K27" s="643"/>
      <c r="L27" s="643"/>
      <c r="M27" s="643"/>
      <c r="N27" s="643"/>
      <c r="O27" s="643"/>
      <c r="P27" s="643"/>
      <c r="Q27" s="644"/>
      <c r="R27" s="645">
        <v>3630</v>
      </c>
      <c r="S27" s="646"/>
      <c r="T27" s="646"/>
      <c r="U27" s="646"/>
      <c r="V27" s="646"/>
      <c r="W27" s="646"/>
      <c r="X27" s="646"/>
      <c r="Y27" s="647"/>
      <c r="Z27" s="648">
        <v>0.1</v>
      </c>
      <c r="AA27" s="648"/>
      <c r="AB27" s="648"/>
      <c r="AC27" s="648"/>
      <c r="AD27" s="649">
        <v>3630</v>
      </c>
      <c r="AE27" s="649"/>
      <c r="AF27" s="649"/>
      <c r="AG27" s="649"/>
      <c r="AH27" s="649"/>
      <c r="AI27" s="649"/>
      <c r="AJ27" s="649"/>
      <c r="AK27" s="649"/>
      <c r="AL27" s="650">
        <v>0.1</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2819467</v>
      </c>
      <c r="BH27" s="646"/>
      <c r="BI27" s="646"/>
      <c r="BJ27" s="646"/>
      <c r="BK27" s="646"/>
      <c r="BL27" s="646"/>
      <c r="BM27" s="646"/>
      <c r="BN27" s="647"/>
      <c r="BO27" s="648">
        <v>100</v>
      </c>
      <c r="BP27" s="648"/>
      <c r="BQ27" s="648"/>
      <c r="BR27" s="648"/>
      <c r="BS27" s="654">
        <v>28639</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1165127</v>
      </c>
      <c r="CS27" s="670"/>
      <c r="CT27" s="670"/>
      <c r="CU27" s="670"/>
      <c r="CV27" s="670"/>
      <c r="CW27" s="670"/>
      <c r="CX27" s="670"/>
      <c r="CY27" s="671"/>
      <c r="CZ27" s="650">
        <v>17.8</v>
      </c>
      <c r="DA27" s="682"/>
      <c r="DB27" s="682"/>
      <c r="DC27" s="684"/>
      <c r="DD27" s="654">
        <v>363953</v>
      </c>
      <c r="DE27" s="670"/>
      <c r="DF27" s="670"/>
      <c r="DG27" s="670"/>
      <c r="DH27" s="670"/>
      <c r="DI27" s="670"/>
      <c r="DJ27" s="670"/>
      <c r="DK27" s="671"/>
      <c r="DL27" s="654">
        <v>356255</v>
      </c>
      <c r="DM27" s="670"/>
      <c r="DN27" s="670"/>
      <c r="DO27" s="670"/>
      <c r="DP27" s="670"/>
      <c r="DQ27" s="670"/>
      <c r="DR27" s="670"/>
      <c r="DS27" s="670"/>
      <c r="DT27" s="670"/>
      <c r="DU27" s="670"/>
      <c r="DV27" s="671"/>
      <c r="DW27" s="650">
        <v>8.3000000000000007</v>
      </c>
      <c r="DX27" s="682"/>
      <c r="DY27" s="682"/>
      <c r="DZ27" s="682"/>
      <c r="EA27" s="682"/>
      <c r="EB27" s="682"/>
      <c r="EC27" s="683"/>
    </row>
    <row r="28" spans="2:133" ht="11.25" customHeight="1" x14ac:dyDescent="0.15">
      <c r="B28" s="642" t="s">
        <v>305</v>
      </c>
      <c r="C28" s="643"/>
      <c r="D28" s="643"/>
      <c r="E28" s="643"/>
      <c r="F28" s="643"/>
      <c r="G28" s="643"/>
      <c r="H28" s="643"/>
      <c r="I28" s="643"/>
      <c r="J28" s="643"/>
      <c r="K28" s="643"/>
      <c r="L28" s="643"/>
      <c r="M28" s="643"/>
      <c r="N28" s="643"/>
      <c r="O28" s="643"/>
      <c r="P28" s="643"/>
      <c r="Q28" s="644"/>
      <c r="R28" s="645">
        <v>48851</v>
      </c>
      <c r="S28" s="646"/>
      <c r="T28" s="646"/>
      <c r="U28" s="646"/>
      <c r="V28" s="646"/>
      <c r="W28" s="646"/>
      <c r="X28" s="646"/>
      <c r="Y28" s="647"/>
      <c r="Z28" s="648">
        <v>0.7</v>
      </c>
      <c r="AA28" s="648"/>
      <c r="AB28" s="648"/>
      <c r="AC28" s="648"/>
      <c r="AD28" s="649" t="s">
        <v>182</v>
      </c>
      <c r="AE28" s="649"/>
      <c r="AF28" s="649"/>
      <c r="AG28" s="649"/>
      <c r="AH28" s="649"/>
      <c r="AI28" s="649"/>
      <c r="AJ28" s="649"/>
      <c r="AK28" s="649"/>
      <c r="AL28" s="650" t="s">
        <v>182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674040</v>
      </c>
      <c r="CS28" s="646"/>
      <c r="CT28" s="646"/>
      <c r="CU28" s="646"/>
      <c r="CV28" s="646"/>
      <c r="CW28" s="646"/>
      <c r="CX28" s="646"/>
      <c r="CY28" s="647"/>
      <c r="CZ28" s="650">
        <v>10.3</v>
      </c>
      <c r="DA28" s="682"/>
      <c r="DB28" s="682"/>
      <c r="DC28" s="684"/>
      <c r="DD28" s="654">
        <v>674040</v>
      </c>
      <c r="DE28" s="646"/>
      <c r="DF28" s="646"/>
      <c r="DG28" s="646"/>
      <c r="DH28" s="646"/>
      <c r="DI28" s="646"/>
      <c r="DJ28" s="646"/>
      <c r="DK28" s="647"/>
      <c r="DL28" s="654">
        <v>674040</v>
      </c>
      <c r="DM28" s="646"/>
      <c r="DN28" s="646"/>
      <c r="DO28" s="646"/>
      <c r="DP28" s="646"/>
      <c r="DQ28" s="646"/>
      <c r="DR28" s="646"/>
      <c r="DS28" s="646"/>
      <c r="DT28" s="646"/>
      <c r="DU28" s="646"/>
      <c r="DV28" s="647"/>
      <c r="DW28" s="650">
        <v>15.7</v>
      </c>
      <c r="DX28" s="682"/>
      <c r="DY28" s="682"/>
      <c r="DZ28" s="682"/>
      <c r="EA28" s="682"/>
      <c r="EB28" s="682"/>
      <c r="EC28" s="683"/>
    </row>
    <row r="29" spans="2:133" ht="11.25" customHeight="1" x14ac:dyDescent="0.15">
      <c r="B29" s="642" t="s">
        <v>307</v>
      </c>
      <c r="C29" s="643"/>
      <c r="D29" s="643"/>
      <c r="E29" s="643"/>
      <c r="F29" s="643"/>
      <c r="G29" s="643"/>
      <c r="H29" s="643"/>
      <c r="I29" s="643"/>
      <c r="J29" s="643"/>
      <c r="K29" s="643"/>
      <c r="L29" s="643"/>
      <c r="M29" s="643"/>
      <c r="N29" s="643"/>
      <c r="O29" s="643"/>
      <c r="P29" s="643"/>
      <c r="Q29" s="644"/>
      <c r="R29" s="645">
        <v>25771</v>
      </c>
      <c r="S29" s="646"/>
      <c r="T29" s="646"/>
      <c r="U29" s="646"/>
      <c r="V29" s="646"/>
      <c r="W29" s="646"/>
      <c r="X29" s="646"/>
      <c r="Y29" s="647"/>
      <c r="Z29" s="648">
        <v>0.4</v>
      </c>
      <c r="AA29" s="648"/>
      <c r="AB29" s="648"/>
      <c r="AC29" s="648"/>
      <c r="AD29" s="649">
        <v>13121</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308</v>
      </c>
      <c r="CE29" s="692"/>
      <c r="CF29" s="660" t="s">
        <v>69</v>
      </c>
      <c r="CG29" s="661"/>
      <c r="CH29" s="661"/>
      <c r="CI29" s="661"/>
      <c r="CJ29" s="661"/>
      <c r="CK29" s="661"/>
      <c r="CL29" s="661"/>
      <c r="CM29" s="661"/>
      <c r="CN29" s="661"/>
      <c r="CO29" s="661"/>
      <c r="CP29" s="661"/>
      <c r="CQ29" s="662"/>
      <c r="CR29" s="645">
        <v>673923</v>
      </c>
      <c r="CS29" s="670"/>
      <c r="CT29" s="670"/>
      <c r="CU29" s="670"/>
      <c r="CV29" s="670"/>
      <c r="CW29" s="670"/>
      <c r="CX29" s="670"/>
      <c r="CY29" s="671"/>
      <c r="CZ29" s="650">
        <v>10.3</v>
      </c>
      <c r="DA29" s="682"/>
      <c r="DB29" s="682"/>
      <c r="DC29" s="684"/>
      <c r="DD29" s="654">
        <v>673923</v>
      </c>
      <c r="DE29" s="670"/>
      <c r="DF29" s="670"/>
      <c r="DG29" s="670"/>
      <c r="DH29" s="670"/>
      <c r="DI29" s="670"/>
      <c r="DJ29" s="670"/>
      <c r="DK29" s="671"/>
      <c r="DL29" s="654">
        <v>673923</v>
      </c>
      <c r="DM29" s="670"/>
      <c r="DN29" s="670"/>
      <c r="DO29" s="670"/>
      <c r="DP29" s="670"/>
      <c r="DQ29" s="670"/>
      <c r="DR29" s="670"/>
      <c r="DS29" s="670"/>
      <c r="DT29" s="670"/>
      <c r="DU29" s="670"/>
      <c r="DV29" s="671"/>
      <c r="DW29" s="650">
        <v>15.7</v>
      </c>
      <c r="DX29" s="682"/>
      <c r="DY29" s="682"/>
      <c r="DZ29" s="682"/>
      <c r="EA29" s="682"/>
      <c r="EB29" s="682"/>
      <c r="EC29" s="683"/>
    </row>
    <row r="30" spans="2:133" ht="11.25" customHeight="1" x14ac:dyDescent="0.15">
      <c r="B30" s="642" t="s">
        <v>309</v>
      </c>
      <c r="C30" s="643"/>
      <c r="D30" s="643"/>
      <c r="E30" s="643"/>
      <c r="F30" s="643"/>
      <c r="G30" s="643"/>
      <c r="H30" s="643"/>
      <c r="I30" s="643"/>
      <c r="J30" s="643"/>
      <c r="K30" s="643"/>
      <c r="L30" s="643"/>
      <c r="M30" s="643"/>
      <c r="N30" s="643"/>
      <c r="O30" s="643"/>
      <c r="P30" s="643"/>
      <c r="Q30" s="644"/>
      <c r="R30" s="645">
        <v>8047</v>
      </c>
      <c r="S30" s="646"/>
      <c r="T30" s="646"/>
      <c r="U30" s="646"/>
      <c r="V30" s="646"/>
      <c r="W30" s="646"/>
      <c r="X30" s="646"/>
      <c r="Y30" s="647"/>
      <c r="Z30" s="648">
        <v>0.1</v>
      </c>
      <c r="AA30" s="648"/>
      <c r="AB30" s="648"/>
      <c r="AC30" s="648"/>
      <c r="AD30" s="649" t="s">
        <v>243</v>
      </c>
      <c r="AE30" s="649"/>
      <c r="AF30" s="649"/>
      <c r="AG30" s="649"/>
      <c r="AH30" s="649"/>
      <c r="AI30" s="649"/>
      <c r="AJ30" s="649"/>
      <c r="AK30" s="649"/>
      <c r="AL30" s="650" t="s">
        <v>243</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310</v>
      </c>
      <c r="BH30" s="689"/>
      <c r="BI30" s="689"/>
      <c r="BJ30" s="689"/>
      <c r="BK30" s="689"/>
      <c r="BL30" s="689"/>
      <c r="BM30" s="689"/>
      <c r="BN30" s="689"/>
      <c r="BO30" s="689"/>
      <c r="BP30" s="689"/>
      <c r="BQ30" s="690"/>
      <c r="BR30" s="624" t="s">
        <v>311</v>
      </c>
      <c r="BS30" s="689"/>
      <c r="BT30" s="689"/>
      <c r="BU30" s="689"/>
      <c r="BV30" s="689"/>
      <c r="BW30" s="689"/>
      <c r="BX30" s="689"/>
      <c r="BY30" s="689"/>
      <c r="BZ30" s="689"/>
      <c r="CA30" s="689"/>
      <c r="CB30" s="690"/>
      <c r="CD30" s="693"/>
      <c r="CE30" s="694"/>
      <c r="CF30" s="660" t="s">
        <v>312</v>
      </c>
      <c r="CG30" s="661"/>
      <c r="CH30" s="661"/>
      <c r="CI30" s="661"/>
      <c r="CJ30" s="661"/>
      <c r="CK30" s="661"/>
      <c r="CL30" s="661"/>
      <c r="CM30" s="661"/>
      <c r="CN30" s="661"/>
      <c r="CO30" s="661"/>
      <c r="CP30" s="661"/>
      <c r="CQ30" s="662"/>
      <c r="CR30" s="645">
        <v>633778</v>
      </c>
      <c r="CS30" s="646"/>
      <c r="CT30" s="646"/>
      <c r="CU30" s="646"/>
      <c r="CV30" s="646"/>
      <c r="CW30" s="646"/>
      <c r="CX30" s="646"/>
      <c r="CY30" s="647"/>
      <c r="CZ30" s="650">
        <v>9.6999999999999993</v>
      </c>
      <c r="DA30" s="682"/>
      <c r="DB30" s="682"/>
      <c r="DC30" s="684"/>
      <c r="DD30" s="654">
        <v>633778</v>
      </c>
      <c r="DE30" s="646"/>
      <c r="DF30" s="646"/>
      <c r="DG30" s="646"/>
      <c r="DH30" s="646"/>
      <c r="DI30" s="646"/>
      <c r="DJ30" s="646"/>
      <c r="DK30" s="647"/>
      <c r="DL30" s="654">
        <v>633778</v>
      </c>
      <c r="DM30" s="646"/>
      <c r="DN30" s="646"/>
      <c r="DO30" s="646"/>
      <c r="DP30" s="646"/>
      <c r="DQ30" s="646"/>
      <c r="DR30" s="646"/>
      <c r="DS30" s="646"/>
      <c r="DT30" s="646"/>
      <c r="DU30" s="646"/>
      <c r="DV30" s="647"/>
      <c r="DW30" s="650">
        <v>14.7</v>
      </c>
      <c r="DX30" s="682"/>
      <c r="DY30" s="682"/>
      <c r="DZ30" s="682"/>
      <c r="EA30" s="682"/>
      <c r="EB30" s="682"/>
      <c r="EC30" s="683"/>
    </row>
    <row r="31" spans="2:133" ht="11.25" customHeight="1" x14ac:dyDescent="0.15">
      <c r="B31" s="642" t="s">
        <v>313</v>
      </c>
      <c r="C31" s="643"/>
      <c r="D31" s="643"/>
      <c r="E31" s="643"/>
      <c r="F31" s="643"/>
      <c r="G31" s="643"/>
      <c r="H31" s="643"/>
      <c r="I31" s="643"/>
      <c r="J31" s="643"/>
      <c r="K31" s="643"/>
      <c r="L31" s="643"/>
      <c r="M31" s="643"/>
      <c r="N31" s="643"/>
      <c r="O31" s="643"/>
      <c r="P31" s="643"/>
      <c r="Q31" s="644"/>
      <c r="R31" s="645">
        <v>744240</v>
      </c>
      <c r="S31" s="646"/>
      <c r="T31" s="646"/>
      <c r="U31" s="646"/>
      <c r="V31" s="646"/>
      <c r="W31" s="646"/>
      <c r="X31" s="646"/>
      <c r="Y31" s="647"/>
      <c r="Z31" s="648">
        <v>11</v>
      </c>
      <c r="AA31" s="648"/>
      <c r="AB31" s="648"/>
      <c r="AC31" s="648"/>
      <c r="AD31" s="649" t="s">
        <v>182</v>
      </c>
      <c r="AE31" s="649"/>
      <c r="AF31" s="649"/>
      <c r="AG31" s="649"/>
      <c r="AH31" s="649"/>
      <c r="AI31" s="649"/>
      <c r="AJ31" s="649"/>
      <c r="AK31" s="649"/>
      <c r="AL31" s="650" t="s">
        <v>182</v>
      </c>
      <c r="AM31" s="651"/>
      <c r="AN31" s="651"/>
      <c r="AO31" s="652"/>
      <c r="AP31" s="702" t="s">
        <v>314</v>
      </c>
      <c r="AQ31" s="703"/>
      <c r="AR31" s="703"/>
      <c r="AS31" s="703"/>
      <c r="AT31" s="708" t="s">
        <v>315</v>
      </c>
      <c r="AU31" s="231"/>
      <c r="AV31" s="231"/>
      <c r="AW31" s="231"/>
      <c r="AX31" s="631" t="s">
        <v>191</v>
      </c>
      <c r="AY31" s="632"/>
      <c r="AZ31" s="632"/>
      <c r="BA31" s="632"/>
      <c r="BB31" s="632"/>
      <c r="BC31" s="632"/>
      <c r="BD31" s="632"/>
      <c r="BE31" s="632"/>
      <c r="BF31" s="633"/>
      <c r="BG31" s="701">
        <v>99.4</v>
      </c>
      <c r="BH31" s="697"/>
      <c r="BI31" s="697"/>
      <c r="BJ31" s="697"/>
      <c r="BK31" s="697"/>
      <c r="BL31" s="697"/>
      <c r="BM31" s="640">
        <v>98.5</v>
      </c>
      <c r="BN31" s="697"/>
      <c r="BO31" s="697"/>
      <c r="BP31" s="697"/>
      <c r="BQ31" s="698"/>
      <c r="BR31" s="701">
        <v>99.3</v>
      </c>
      <c r="BS31" s="697"/>
      <c r="BT31" s="697"/>
      <c r="BU31" s="697"/>
      <c r="BV31" s="697"/>
      <c r="BW31" s="697"/>
      <c r="BX31" s="640">
        <v>98.2</v>
      </c>
      <c r="BY31" s="697"/>
      <c r="BZ31" s="697"/>
      <c r="CA31" s="697"/>
      <c r="CB31" s="698"/>
      <c r="CD31" s="693"/>
      <c r="CE31" s="694"/>
      <c r="CF31" s="660" t="s">
        <v>316</v>
      </c>
      <c r="CG31" s="661"/>
      <c r="CH31" s="661"/>
      <c r="CI31" s="661"/>
      <c r="CJ31" s="661"/>
      <c r="CK31" s="661"/>
      <c r="CL31" s="661"/>
      <c r="CM31" s="661"/>
      <c r="CN31" s="661"/>
      <c r="CO31" s="661"/>
      <c r="CP31" s="661"/>
      <c r="CQ31" s="662"/>
      <c r="CR31" s="645">
        <v>40145</v>
      </c>
      <c r="CS31" s="670"/>
      <c r="CT31" s="670"/>
      <c r="CU31" s="670"/>
      <c r="CV31" s="670"/>
      <c r="CW31" s="670"/>
      <c r="CX31" s="670"/>
      <c r="CY31" s="671"/>
      <c r="CZ31" s="650">
        <v>0.6</v>
      </c>
      <c r="DA31" s="682"/>
      <c r="DB31" s="682"/>
      <c r="DC31" s="684"/>
      <c r="DD31" s="654">
        <v>40145</v>
      </c>
      <c r="DE31" s="670"/>
      <c r="DF31" s="670"/>
      <c r="DG31" s="670"/>
      <c r="DH31" s="670"/>
      <c r="DI31" s="670"/>
      <c r="DJ31" s="670"/>
      <c r="DK31" s="671"/>
      <c r="DL31" s="654">
        <v>40145</v>
      </c>
      <c r="DM31" s="670"/>
      <c r="DN31" s="670"/>
      <c r="DO31" s="670"/>
      <c r="DP31" s="670"/>
      <c r="DQ31" s="670"/>
      <c r="DR31" s="670"/>
      <c r="DS31" s="670"/>
      <c r="DT31" s="670"/>
      <c r="DU31" s="670"/>
      <c r="DV31" s="671"/>
      <c r="DW31" s="650">
        <v>0.9</v>
      </c>
      <c r="DX31" s="682"/>
      <c r="DY31" s="682"/>
      <c r="DZ31" s="682"/>
      <c r="EA31" s="682"/>
      <c r="EB31" s="682"/>
      <c r="EC31" s="683"/>
    </row>
    <row r="32" spans="2:133" ht="11.25" customHeight="1" x14ac:dyDescent="0.15">
      <c r="B32" s="712" t="s">
        <v>317</v>
      </c>
      <c r="C32" s="713"/>
      <c r="D32" s="713"/>
      <c r="E32" s="713"/>
      <c r="F32" s="713"/>
      <c r="G32" s="713"/>
      <c r="H32" s="713"/>
      <c r="I32" s="713"/>
      <c r="J32" s="713"/>
      <c r="K32" s="713"/>
      <c r="L32" s="713"/>
      <c r="M32" s="713"/>
      <c r="N32" s="713"/>
      <c r="O32" s="713"/>
      <c r="P32" s="713"/>
      <c r="Q32" s="714"/>
      <c r="R32" s="645" t="s">
        <v>176</v>
      </c>
      <c r="S32" s="646"/>
      <c r="T32" s="646"/>
      <c r="U32" s="646"/>
      <c r="V32" s="646"/>
      <c r="W32" s="646"/>
      <c r="X32" s="646"/>
      <c r="Y32" s="647"/>
      <c r="Z32" s="648" t="s">
        <v>176</v>
      </c>
      <c r="AA32" s="648"/>
      <c r="AB32" s="648"/>
      <c r="AC32" s="648"/>
      <c r="AD32" s="649" t="s">
        <v>182</v>
      </c>
      <c r="AE32" s="649"/>
      <c r="AF32" s="649"/>
      <c r="AG32" s="649"/>
      <c r="AH32" s="649"/>
      <c r="AI32" s="649"/>
      <c r="AJ32" s="649"/>
      <c r="AK32" s="649"/>
      <c r="AL32" s="650" t="s">
        <v>243</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1">
        <v>99.3</v>
      </c>
      <c r="BH32" s="670"/>
      <c r="BI32" s="670"/>
      <c r="BJ32" s="670"/>
      <c r="BK32" s="670"/>
      <c r="BL32" s="670"/>
      <c r="BM32" s="651">
        <v>98.3</v>
      </c>
      <c r="BN32" s="699"/>
      <c r="BO32" s="699"/>
      <c r="BP32" s="699"/>
      <c r="BQ32" s="700"/>
      <c r="BR32" s="711">
        <v>99.1</v>
      </c>
      <c r="BS32" s="670"/>
      <c r="BT32" s="670"/>
      <c r="BU32" s="670"/>
      <c r="BV32" s="670"/>
      <c r="BW32" s="670"/>
      <c r="BX32" s="651">
        <v>97.7</v>
      </c>
      <c r="BY32" s="699"/>
      <c r="BZ32" s="699"/>
      <c r="CA32" s="699"/>
      <c r="CB32" s="700"/>
      <c r="CD32" s="695"/>
      <c r="CE32" s="696"/>
      <c r="CF32" s="660" t="s">
        <v>320</v>
      </c>
      <c r="CG32" s="661"/>
      <c r="CH32" s="661"/>
      <c r="CI32" s="661"/>
      <c r="CJ32" s="661"/>
      <c r="CK32" s="661"/>
      <c r="CL32" s="661"/>
      <c r="CM32" s="661"/>
      <c r="CN32" s="661"/>
      <c r="CO32" s="661"/>
      <c r="CP32" s="661"/>
      <c r="CQ32" s="662"/>
      <c r="CR32" s="645">
        <v>117</v>
      </c>
      <c r="CS32" s="646"/>
      <c r="CT32" s="646"/>
      <c r="CU32" s="646"/>
      <c r="CV32" s="646"/>
      <c r="CW32" s="646"/>
      <c r="CX32" s="646"/>
      <c r="CY32" s="647"/>
      <c r="CZ32" s="650">
        <v>0</v>
      </c>
      <c r="DA32" s="682"/>
      <c r="DB32" s="682"/>
      <c r="DC32" s="684"/>
      <c r="DD32" s="654">
        <v>117</v>
      </c>
      <c r="DE32" s="646"/>
      <c r="DF32" s="646"/>
      <c r="DG32" s="646"/>
      <c r="DH32" s="646"/>
      <c r="DI32" s="646"/>
      <c r="DJ32" s="646"/>
      <c r="DK32" s="647"/>
      <c r="DL32" s="654">
        <v>117</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321</v>
      </c>
      <c r="C33" s="643"/>
      <c r="D33" s="643"/>
      <c r="E33" s="643"/>
      <c r="F33" s="643"/>
      <c r="G33" s="643"/>
      <c r="H33" s="643"/>
      <c r="I33" s="643"/>
      <c r="J33" s="643"/>
      <c r="K33" s="643"/>
      <c r="L33" s="643"/>
      <c r="M33" s="643"/>
      <c r="N33" s="643"/>
      <c r="O33" s="643"/>
      <c r="P33" s="643"/>
      <c r="Q33" s="644"/>
      <c r="R33" s="645">
        <v>502805</v>
      </c>
      <c r="S33" s="646"/>
      <c r="T33" s="646"/>
      <c r="U33" s="646"/>
      <c r="V33" s="646"/>
      <c r="W33" s="646"/>
      <c r="X33" s="646"/>
      <c r="Y33" s="647"/>
      <c r="Z33" s="648">
        <v>7.4</v>
      </c>
      <c r="AA33" s="648"/>
      <c r="AB33" s="648"/>
      <c r="AC33" s="648"/>
      <c r="AD33" s="649" t="s">
        <v>182</v>
      </c>
      <c r="AE33" s="649"/>
      <c r="AF33" s="649"/>
      <c r="AG33" s="649"/>
      <c r="AH33" s="649"/>
      <c r="AI33" s="649"/>
      <c r="AJ33" s="649"/>
      <c r="AK33" s="649"/>
      <c r="AL33" s="650" t="s">
        <v>243</v>
      </c>
      <c r="AM33" s="651"/>
      <c r="AN33" s="651"/>
      <c r="AO33" s="652"/>
      <c r="AP33" s="706"/>
      <c r="AQ33" s="707"/>
      <c r="AR33" s="707"/>
      <c r="AS33" s="707"/>
      <c r="AT33" s="710"/>
      <c r="AU33" s="232"/>
      <c r="AV33" s="232"/>
      <c r="AW33" s="232"/>
      <c r="AX33" s="686" t="s">
        <v>322</v>
      </c>
      <c r="AY33" s="687"/>
      <c r="AZ33" s="687"/>
      <c r="BA33" s="687"/>
      <c r="BB33" s="687"/>
      <c r="BC33" s="687"/>
      <c r="BD33" s="687"/>
      <c r="BE33" s="687"/>
      <c r="BF33" s="688"/>
      <c r="BG33" s="715">
        <v>99.4</v>
      </c>
      <c r="BH33" s="716"/>
      <c r="BI33" s="716"/>
      <c r="BJ33" s="716"/>
      <c r="BK33" s="716"/>
      <c r="BL33" s="716"/>
      <c r="BM33" s="717">
        <v>98.6</v>
      </c>
      <c r="BN33" s="716"/>
      <c r="BO33" s="716"/>
      <c r="BP33" s="716"/>
      <c r="BQ33" s="718"/>
      <c r="BR33" s="715">
        <v>99.5</v>
      </c>
      <c r="BS33" s="716"/>
      <c r="BT33" s="716"/>
      <c r="BU33" s="716"/>
      <c r="BV33" s="716"/>
      <c r="BW33" s="716"/>
      <c r="BX33" s="717">
        <v>98.5</v>
      </c>
      <c r="BY33" s="716"/>
      <c r="BZ33" s="716"/>
      <c r="CA33" s="716"/>
      <c r="CB33" s="718"/>
      <c r="CD33" s="660" t="s">
        <v>323</v>
      </c>
      <c r="CE33" s="661"/>
      <c r="CF33" s="661"/>
      <c r="CG33" s="661"/>
      <c r="CH33" s="661"/>
      <c r="CI33" s="661"/>
      <c r="CJ33" s="661"/>
      <c r="CK33" s="661"/>
      <c r="CL33" s="661"/>
      <c r="CM33" s="661"/>
      <c r="CN33" s="661"/>
      <c r="CO33" s="661"/>
      <c r="CP33" s="661"/>
      <c r="CQ33" s="662"/>
      <c r="CR33" s="645">
        <v>2860386</v>
      </c>
      <c r="CS33" s="670"/>
      <c r="CT33" s="670"/>
      <c r="CU33" s="670"/>
      <c r="CV33" s="670"/>
      <c r="CW33" s="670"/>
      <c r="CX33" s="670"/>
      <c r="CY33" s="671"/>
      <c r="CZ33" s="650">
        <v>43.6</v>
      </c>
      <c r="DA33" s="682"/>
      <c r="DB33" s="682"/>
      <c r="DC33" s="684"/>
      <c r="DD33" s="654">
        <v>2427799</v>
      </c>
      <c r="DE33" s="670"/>
      <c r="DF33" s="670"/>
      <c r="DG33" s="670"/>
      <c r="DH33" s="670"/>
      <c r="DI33" s="670"/>
      <c r="DJ33" s="670"/>
      <c r="DK33" s="671"/>
      <c r="DL33" s="654">
        <v>1743332</v>
      </c>
      <c r="DM33" s="670"/>
      <c r="DN33" s="670"/>
      <c r="DO33" s="670"/>
      <c r="DP33" s="670"/>
      <c r="DQ33" s="670"/>
      <c r="DR33" s="670"/>
      <c r="DS33" s="670"/>
      <c r="DT33" s="670"/>
      <c r="DU33" s="670"/>
      <c r="DV33" s="671"/>
      <c r="DW33" s="650">
        <v>40.6</v>
      </c>
      <c r="DX33" s="682"/>
      <c r="DY33" s="682"/>
      <c r="DZ33" s="682"/>
      <c r="EA33" s="682"/>
      <c r="EB33" s="682"/>
      <c r="EC33" s="683"/>
    </row>
    <row r="34" spans="2:133" ht="11.25" customHeight="1" x14ac:dyDescent="0.15">
      <c r="B34" s="642" t="s">
        <v>324</v>
      </c>
      <c r="C34" s="643"/>
      <c r="D34" s="643"/>
      <c r="E34" s="643"/>
      <c r="F34" s="643"/>
      <c r="G34" s="643"/>
      <c r="H34" s="643"/>
      <c r="I34" s="643"/>
      <c r="J34" s="643"/>
      <c r="K34" s="643"/>
      <c r="L34" s="643"/>
      <c r="M34" s="643"/>
      <c r="N34" s="643"/>
      <c r="O34" s="643"/>
      <c r="P34" s="643"/>
      <c r="Q34" s="644"/>
      <c r="R34" s="645">
        <v>2812</v>
      </c>
      <c r="S34" s="646"/>
      <c r="T34" s="646"/>
      <c r="U34" s="646"/>
      <c r="V34" s="646"/>
      <c r="W34" s="646"/>
      <c r="X34" s="646"/>
      <c r="Y34" s="647"/>
      <c r="Z34" s="648">
        <v>0</v>
      </c>
      <c r="AA34" s="648"/>
      <c r="AB34" s="648"/>
      <c r="AC34" s="648"/>
      <c r="AD34" s="649">
        <v>2376</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976792</v>
      </c>
      <c r="CS34" s="646"/>
      <c r="CT34" s="646"/>
      <c r="CU34" s="646"/>
      <c r="CV34" s="646"/>
      <c r="CW34" s="646"/>
      <c r="CX34" s="646"/>
      <c r="CY34" s="647"/>
      <c r="CZ34" s="650">
        <v>14.9</v>
      </c>
      <c r="DA34" s="682"/>
      <c r="DB34" s="682"/>
      <c r="DC34" s="684"/>
      <c r="DD34" s="654">
        <v>754480</v>
      </c>
      <c r="DE34" s="646"/>
      <c r="DF34" s="646"/>
      <c r="DG34" s="646"/>
      <c r="DH34" s="646"/>
      <c r="DI34" s="646"/>
      <c r="DJ34" s="646"/>
      <c r="DK34" s="647"/>
      <c r="DL34" s="654">
        <v>595510</v>
      </c>
      <c r="DM34" s="646"/>
      <c r="DN34" s="646"/>
      <c r="DO34" s="646"/>
      <c r="DP34" s="646"/>
      <c r="DQ34" s="646"/>
      <c r="DR34" s="646"/>
      <c r="DS34" s="646"/>
      <c r="DT34" s="646"/>
      <c r="DU34" s="646"/>
      <c r="DV34" s="647"/>
      <c r="DW34" s="650">
        <v>13.9</v>
      </c>
      <c r="DX34" s="682"/>
      <c r="DY34" s="682"/>
      <c r="DZ34" s="682"/>
      <c r="EA34" s="682"/>
      <c r="EB34" s="682"/>
      <c r="EC34" s="683"/>
    </row>
    <row r="35" spans="2:133" ht="11.25" customHeight="1" x14ac:dyDescent="0.15">
      <c r="B35" s="642" t="s">
        <v>326</v>
      </c>
      <c r="C35" s="643"/>
      <c r="D35" s="643"/>
      <c r="E35" s="643"/>
      <c r="F35" s="643"/>
      <c r="G35" s="643"/>
      <c r="H35" s="643"/>
      <c r="I35" s="643"/>
      <c r="J35" s="643"/>
      <c r="K35" s="643"/>
      <c r="L35" s="643"/>
      <c r="M35" s="643"/>
      <c r="N35" s="643"/>
      <c r="O35" s="643"/>
      <c r="P35" s="643"/>
      <c r="Q35" s="644"/>
      <c r="R35" s="645">
        <v>22326</v>
      </c>
      <c r="S35" s="646"/>
      <c r="T35" s="646"/>
      <c r="U35" s="646"/>
      <c r="V35" s="646"/>
      <c r="W35" s="646"/>
      <c r="X35" s="646"/>
      <c r="Y35" s="647"/>
      <c r="Z35" s="648">
        <v>0.3</v>
      </c>
      <c r="AA35" s="648"/>
      <c r="AB35" s="648"/>
      <c r="AC35" s="648"/>
      <c r="AD35" s="649" t="s">
        <v>182</v>
      </c>
      <c r="AE35" s="649"/>
      <c r="AF35" s="649"/>
      <c r="AG35" s="649"/>
      <c r="AH35" s="649"/>
      <c r="AI35" s="649"/>
      <c r="AJ35" s="649"/>
      <c r="AK35" s="649"/>
      <c r="AL35" s="650" t="s">
        <v>182</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15393</v>
      </c>
      <c r="CS35" s="670"/>
      <c r="CT35" s="670"/>
      <c r="CU35" s="670"/>
      <c r="CV35" s="670"/>
      <c r="CW35" s="670"/>
      <c r="CX35" s="670"/>
      <c r="CY35" s="671"/>
      <c r="CZ35" s="650">
        <v>0.2</v>
      </c>
      <c r="DA35" s="682"/>
      <c r="DB35" s="682"/>
      <c r="DC35" s="684"/>
      <c r="DD35" s="654">
        <v>15393</v>
      </c>
      <c r="DE35" s="670"/>
      <c r="DF35" s="670"/>
      <c r="DG35" s="670"/>
      <c r="DH35" s="670"/>
      <c r="DI35" s="670"/>
      <c r="DJ35" s="670"/>
      <c r="DK35" s="671"/>
      <c r="DL35" s="654">
        <v>15393</v>
      </c>
      <c r="DM35" s="670"/>
      <c r="DN35" s="670"/>
      <c r="DO35" s="670"/>
      <c r="DP35" s="670"/>
      <c r="DQ35" s="670"/>
      <c r="DR35" s="670"/>
      <c r="DS35" s="670"/>
      <c r="DT35" s="670"/>
      <c r="DU35" s="670"/>
      <c r="DV35" s="671"/>
      <c r="DW35" s="650">
        <v>0.4</v>
      </c>
      <c r="DX35" s="682"/>
      <c r="DY35" s="682"/>
      <c r="DZ35" s="682"/>
      <c r="EA35" s="682"/>
      <c r="EB35" s="682"/>
      <c r="EC35" s="683"/>
    </row>
    <row r="36" spans="2:133" ht="11.25" customHeight="1" x14ac:dyDescent="0.15">
      <c r="B36" s="642" t="s">
        <v>330</v>
      </c>
      <c r="C36" s="643"/>
      <c r="D36" s="643"/>
      <c r="E36" s="643"/>
      <c r="F36" s="643"/>
      <c r="G36" s="643"/>
      <c r="H36" s="643"/>
      <c r="I36" s="643"/>
      <c r="J36" s="643"/>
      <c r="K36" s="643"/>
      <c r="L36" s="643"/>
      <c r="M36" s="643"/>
      <c r="N36" s="643"/>
      <c r="O36" s="643"/>
      <c r="P36" s="643"/>
      <c r="Q36" s="644"/>
      <c r="R36" s="645">
        <v>174018</v>
      </c>
      <c r="S36" s="646"/>
      <c r="T36" s="646"/>
      <c r="U36" s="646"/>
      <c r="V36" s="646"/>
      <c r="W36" s="646"/>
      <c r="X36" s="646"/>
      <c r="Y36" s="647"/>
      <c r="Z36" s="648">
        <v>2.6</v>
      </c>
      <c r="AA36" s="648"/>
      <c r="AB36" s="648"/>
      <c r="AC36" s="648"/>
      <c r="AD36" s="649" t="s">
        <v>176</v>
      </c>
      <c r="AE36" s="649"/>
      <c r="AF36" s="649"/>
      <c r="AG36" s="649"/>
      <c r="AH36" s="649"/>
      <c r="AI36" s="649"/>
      <c r="AJ36" s="649"/>
      <c r="AK36" s="649"/>
      <c r="AL36" s="650" t="s">
        <v>182</v>
      </c>
      <c r="AM36" s="651"/>
      <c r="AN36" s="651"/>
      <c r="AO36" s="652"/>
      <c r="AP36" s="235"/>
      <c r="AQ36" s="719" t="s">
        <v>331</v>
      </c>
      <c r="AR36" s="720"/>
      <c r="AS36" s="720"/>
      <c r="AT36" s="720"/>
      <c r="AU36" s="720"/>
      <c r="AV36" s="720"/>
      <c r="AW36" s="720"/>
      <c r="AX36" s="720"/>
      <c r="AY36" s="721"/>
      <c r="AZ36" s="634">
        <v>827978</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59144</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849102</v>
      </c>
      <c r="CS36" s="646"/>
      <c r="CT36" s="646"/>
      <c r="CU36" s="646"/>
      <c r="CV36" s="646"/>
      <c r="CW36" s="646"/>
      <c r="CX36" s="646"/>
      <c r="CY36" s="647"/>
      <c r="CZ36" s="650">
        <v>13</v>
      </c>
      <c r="DA36" s="682"/>
      <c r="DB36" s="682"/>
      <c r="DC36" s="684"/>
      <c r="DD36" s="654">
        <v>754236</v>
      </c>
      <c r="DE36" s="646"/>
      <c r="DF36" s="646"/>
      <c r="DG36" s="646"/>
      <c r="DH36" s="646"/>
      <c r="DI36" s="646"/>
      <c r="DJ36" s="646"/>
      <c r="DK36" s="647"/>
      <c r="DL36" s="654">
        <v>663066</v>
      </c>
      <c r="DM36" s="646"/>
      <c r="DN36" s="646"/>
      <c r="DO36" s="646"/>
      <c r="DP36" s="646"/>
      <c r="DQ36" s="646"/>
      <c r="DR36" s="646"/>
      <c r="DS36" s="646"/>
      <c r="DT36" s="646"/>
      <c r="DU36" s="646"/>
      <c r="DV36" s="647"/>
      <c r="DW36" s="650">
        <v>15.4</v>
      </c>
      <c r="DX36" s="682"/>
      <c r="DY36" s="682"/>
      <c r="DZ36" s="682"/>
      <c r="EA36" s="682"/>
      <c r="EB36" s="682"/>
      <c r="EC36" s="683"/>
    </row>
    <row r="37" spans="2:133" ht="11.25" customHeight="1" x14ac:dyDescent="0.15">
      <c r="B37" s="642" t="s">
        <v>334</v>
      </c>
      <c r="C37" s="643"/>
      <c r="D37" s="643"/>
      <c r="E37" s="643"/>
      <c r="F37" s="643"/>
      <c r="G37" s="643"/>
      <c r="H37" s="643"/>
      <c r="I37" s="643"/>
      <c r="J37" s="643"/>
      <c r="K37" s="643"/>
      <c r="L37" s="643"/>
      <c r="M37" s="643"/>
      <c r="N37" s="643"/>
      <c r="O37" s="643"/>
      <c r="P37" s="643"/>
      <c r="Q37" s="644"/>
      <c r="R37" s="645">
        <v>236929</v>
      </c>
      <c r="S37" s="646"/>
      <c r="T37" s="646"/>
      <c r="U37" s="646"/>
      <c r="V37" s="646"/>
      <c r="W37" s="646"/>
      <c r="X37" s="646"/>
      <c r="Y37" s="647"/>
      <c r="Z37" s="648">
        <v>3.5</v>
      </c>
      <c r="AA37" s="648"/>
      <c r="AB37" s="648"/>
      <c r="AC37" s="648"/>
      <c r="AD37" s="649" t="s">
        <v>243</v>
      </c>
      <c r="AE37" s="649"/>
      <c r="AF37" s="649"/>
      <c r="AG37" s="649"/>
      <c r="AH37" s="649"/>
      <c r="AI37" s="649"/>
      <c r="AJ37" s="649"/>
      <c r="AK37" s="649"/>
      <c r="AL37" s="650" t="s">
        <v>182</v>
      </c>
      <c r="AM37" s="651"/>
      <c r="AN37" s="651"/>
      <c r="AO37" s="652"/>
      <c r="AQ37" s="723" t="s">
        <v>335</v>
      </c>
      <c r="AR37" s="724"/>
      <c r="AS37" s="724"/>
      <c r="AT37" s="724"/>
      <c r="AU37" s="724"/>
      <c r="AV37" s="724"/>
      <c r="AW37" s="724"/>
      <c r="AX37" s="724"/>
      <c r="AY37" s="725"/>
      <c r="AZ37" s="645">
        <v>243664</v>
      </c>
      <c r="BA37" s="646"/>
      <c r="BB37" s="646"/>
      <c r="BC37" s="646"/>
      <c r="BD37" s="670"/>
      <c r="BE37" s="670"/>
      <c r="BF37" s="700"/>
      <c r="BG37" s="660" t="s">
        <v>336</v>
      </c>
      <c r="BH37" s="661"/>
      <c r="BI37" s="661"/>
      <c r="BJ37" s="661"/>
      <c r="BK37" s="661"/>
      <c r="BL37" s="661"/>
      <c r="BM37" s="661"/>
      <c r="BN37" s="661"/>
      <c r="BO37" s="661"/>
      <c r="BP37" s="661"/>
      <c r="BQ37" s="661"/>
      <c r="BR37" s="661"/>
      <c r="BS37" s="661"/>
      <c r="BT37" s="661"/>
      <c r="BU37" s="662"/>
      <c r="BV37" s="645">
        <v>50410</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548645</v>
      </c>
      <c r="CS37" s="670"/>
      <c r="CT37" s="670"/>
      <c r="CU37" s="670"/>
      <c r="CV37" s="670"/>
      <c r="CW37" s="670"/>
      <c r="CX37" s="670"/>
      <c r="CY37" s="671"/>
      <c r="CZ37" s="650">
        <v>8.4</v>
      </c>
      <c r="DA37" s="682"/>
      <c r="DB37" s="682"/>
      <c r="DC37" s="684"/>
      <c r="DD37" s="654">
        <v>548567</v>
      </c>
      <c r="DE37" s="670"/>
      <c r="DF37" s="670"/>
      <c r="DG37" s="670"/>
      <c r="DH37" s="670"/>
      <c r="DI37" s="670"/>
      <c r="DJ37" s="670"/>
      <c r="DK37" s="671"/>
      <c r="DL37" s="654">
        <v>540672</v>
      </c>
      <c r="DM37" s="670"/>
      <c r="DN37" s="670"/>
      <c r="DO37" s="670"/>
      <c r="DP37" s="670"/>
      <c r="DQ37" s="670"/>
      <c r="DR37" s="670"/>
      <c r="DS37" s="670"/>
      <c r="DT37" s="670"/>
      <c r="DU37" s="670"/>
      <c r="DV37" s="671"/>
      <c r="DW37" s="650">
        <v>12.6</v>
      </c>
      <c r="DX37" s="682"/>
      <c r="DY37" s="682"/>
      <c r="DZ37" s="682"/>
      <c r="EA37" s="682"/>
      <c r="EB37" s="682"/>
      <c r="EC37" s="683"/>
    </row>
    <row r="38" spans="2:133" ht="11.25" customHeight="1" x14ac:dyDescent="0.15">
      <c r="B38" s="642" t="s">
        <v>338</v>
      </c>
      <c r="C38" s="643"/>
      <c r="D38" s="643"/>
      <c r="E38" s="643"/>
      <c r="F38" s="643"/>
      <c r="G38" s="643"/>
      <c r="H38" s="643"/>
      <c r="I38" s="643"/>
      <c r="J38" s="643"/>
      <c r="K38" s="643"/>
      <c r="L38" s="643"/>
      <c r="M38" s="643"/>
      <c r="N38" s="643"/>
      <c r="O38" s="643"/>
      <c r="P38" s="643"/>
      <c r="Q38" s="644"/>
      <c r="R38" s="645">
        <v>173708</v>
      </c>
      <c r="S38" s="646"/>
      <c r="T38" s="646"/>
      <c r="U38" s="646"/>
      <c r="V38" s="646"/>
      <c r="W38" s="646"/>
      <c r="X38" s="646"/>
      <c r="Y38" s="647"/>
      <c r="Z38" s="648">
        <v>2.6</v>
      </c>
      <c r="AA38" s="648"/>
      <c r="AB38" s="648"/>
      <c r="AC38" s="648"/>
      <c r="AD38" s="649">
        <v>6047</v>
      </c>
      <c r="AE38" s="649"/>
      <c r="AF38" s="649"/>
      <c r="AG38" s="649"/>
      <c r="AH38" s="649"/>
      <c r="AI38" s="649"/>
      <c r="AJ38" s="649"/>
      <c r="AK38" s="649"/>
      <c r="AL38" s="650">
        <v>0.1</v>
      </c>
      <c r="AM38" s="651"/>
      <c r="AN38" s="651"/>
      <c r="AO38" s="652"/>
      <c r="AQ38" s="723" t="s">
        <v>339</v>
      </c>
      <c r="AR38" s="724"/>
      <c r="AS38" s="724"/>
      <c r="AT38" s="724"/>
      <c r="AU38" s="724"/>
      <c r="AV38" s="724"/>
      <c r="AW38" s="724"/>
      <c r="AX38" s="724"/>
      <c r="AY38" s="725"/>
      <c r="AZ38" s="645">
        <v>861</v>
      </c>
      <c r="BA38" s="646"/>
      <c r="BB38" s="646"/>
      <c r="BC38" s="646"/>
      <c r="BD38" s="670"/>
      <c r="BE38" s="670"/>
      <c r="BF38" s="700"/>
      <c r="BG38" s="660" t="s">
        <v>340</v>
      </c>
      <c r="BH38" s="661"/>
      <c r="BI38" s="661"/>
      <c r="BJ38" s="661"/>
      <c r="BK38" s="661"/>
      <c r="BL38" s="661"/>
      <c r="BM38" s="661"/>
      <c r="BN38" s="661"/>
      <c r="BO38" s="661"/>
      <c r="BP38" s="661"/>
      <c r="BQ38" s="661"/>
      <c r="BR38" s="661"/>
      <c r="BS38" s="661"/>
      <c r="BT38" s="661"/>
      <c r="BU38" s="662"/>
      <c r="BV38" s="645">
        <v>2648</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827117</v>
      </c>
      <c r="CS38" s="646"/>
      <c r="CT38" s="646"/>
      <c r="CU38" s="646"/>
      <c r="CV38" s="646"/>
      <c r="CW38" s="646"/>
      <c r="CX38" s="646"/>
      <c r="CY38" s="647"/>
      <c r="CZ38" s="650">
        <v>12.6</v>
      </c>
      <c r="DA38" s="682"/>
      <c r="DB38" s="682"/>
      <c r="DC38" s="684"/>
      <c r="DD38" s="654">
        <v>731946</v>
      </c>
      <c r="DE38" s="646"/>
      <c r="DF38" s="646"/>
      <c r="DG38" s="646"/>
      <c r="DH38" s="646"/>
      <c r="DI38" s="646"/>
      <c r="DJ38" s="646"/>
      <c r="DK38" s="647"/>
      <c r="DL38" s="654">
        <v>469363</v>
      </c>
      <c r="DM38" s="646"/>
      <c r="DN38" s="646"/>
      <c r="DO38" s="646"/>
      <c r="DP38" s="646"/>
      <c r="DQ38" s="646"/>
      <c r="DR38" s="646"/>
      <c r="DS38" s="646"/>
      <c r="DT38" s="646"/>
      <c r="DU38" s="646"/>
      <c r="DV38" s="647"/>
      <c r="DW38" s="650">
        <v>10.9</v>
      </c>
      <c r="DX38" s="682"/>
      <c r="DY38" s="682"/>
      <c r="DZ38" s="682"/>
      <c r="EA38" s="682"/>
      <c r="EB38" s="682"/>
      <c r="EC38" s="683"/>
    </row>
    <row r="39" spans="2:133" ht="11.25" customHeight="1" x14ac:dyDescent="0.15">
      <c r="B39" s="642" t="s">
        <v>342</v>
      </c>
      <c r="C39" s="643"/>
      <c r="D39" s="643"/>
      <c r="E39" s="643"/>
      <c r="F39" s="643"/>
      <c r="G39" s="643"/>
      <c r="H39" s="643"/>
      <c r="I39" s="643"/>
      <c r="J39" s="643"/>
      <c r="K39" s="643"/>
      <c r="L39" s="643"/>
      <c r="M39" s="643"/>
      <c r="N39" s="643"/>
      <c r="O39" s="643"/>
      <c r="P39" s="643"/>
      <c r="Q39" s="644"/>
      <c r="R39" s="645">
        <v>747142</v>
      </c>
      <c r="S39" s="646"/>
      <c r="T39" s="646"/>
      <c r="U39" s="646"/>
      <c r="V39" s="646"/>
      <c r="W39" s="646"/>
      <c r="X39" s="646"/>
      <c r="Y39" s="647"/>
      <c r="Z39" s="648">
        <v>11</v>
      </c>
      <c r="AA39" s="648"/>
      <c r="AB39" s="648"/>
      <c r="AC39" s="648"/>
      <c r="AD39" s="649" t="s">
        <v>243</v>
      </c>
      <c r="AE39" s="649"/>
      <c r="AF39" s="649"/>
      <c r="AG39" s="649"/>
      <c r="AH39" s="649"/>
      <c r="AI39" s="649"/>
      <c r="AJ39" s="649"/>
      <c r="AK39" s="649"/>
      <c r="AL39" s="650" t="s">
        <v>243</v>
      </c>
      <c r="AM39" s="651"/>
      <c r="AN39" s="651"/>
      <c r="AO39" s="652"/>
      <c r="AQ39" s="723" t="s">
        <v>343</v>
      </c>
      <c r="AR39" s="724"/>
      <c r="AS39" s="724"/>
      <c r="AT39" s="724"/>
      <c r="AU39" s="724"/>
      <c r="AV39" s="724"/>
      <c r="AW39" s="724"/>
      <c r="AX39" s="724"/>
      <c r="AY39" s="725"/>
      <c r="AZ39" s="645" t="s">
        <v>176</v>
      </c>
      <c r="BA39" s="646"/>
      <c r="BB39" s="646"/>
      <c r="BC39" s="646"/>
      <c r="BD39" s="670"/>
      <c r="BE39" s="670"/>
      <c r="BF39" s="700"/>
      <c r="BG39" s="660" t="s">
        <v>344</v>
      </c>
      <c r="BH39" s="661"/>
      <c r="BI39" s="661"/>
      <c r="BJ39" s="661"/>
      <c r="BK39" s="661"/>
      <c r="BL39" s="661"/>
      <c r="BM39" s="661"/>
      <c r="BN39" s="661"/>
      <c r="BO39" s="661"/>
      <c r="BP39" s="661"/>
      <c r="BQ39" s="661"/>
      <c r="BR39" s="661"/>
      <c r="BS39" s="661"/>
      <c r="BT39" s="661"/>
      <c r="BU39" s="662"/>
      <c r="BV39" s="645">
        <v>4155</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191982</v>
      </c>
      <c r="CS39" s="670"/>
      <c r="CT39" s="670"/>
      <c r="CU39" s="670"/>
      <c r="CV39" s="670"/>
      <c r="CW39" s="670"/>
      <c r="CX39" s="670"/>
      <c r="CY39" s="671"/>
      <c r="CZ39" s="650">
        <v>2.9</v>
      </c>
      <c r="DA39" s="682"/>
      <c r="DB39" s="682"/>
      <c r="DC39" s="684"/>
      <c r="DD39" s="654">
        <v>171744</v>
      </c>
      <c r="DE39" s="670"/>
      <c r="DF39" s="670"/>
      <c r="DG39" s="670"/>
      <c r="DH39" s="670"/>
      <c r="DI39" s="670"/>
      <c r="DJ39" s="670"/>
      <c r="DK39" s="671"/>
      <c r="DL39" s="654" t="s">
        <v>176</v>
      </c>
      <c r="DM39" s="670"/>
      <c r="DN39" s="670"/>
      <c r="DO39" s="670"/>
      <c r="DP39" s="670"/>
      <c r="DQ39" s="670"/>
      <c r="DR39" s="670"/>
      <c r="DS39" s="670"/>
      <c r="DT39" s="670"/>
      <c r="DU39" s="670"/>
      <c r="DV39" s="671"/>
      <c r="DW39" s="650" t="s">
        <v>243</v>
      </c>
      <c r="DX39" s="682"/>
      <c r="DY39" s="682"/>
      <c r="DZ39" s="682"/>
      <c r="EA39" s="682"/>
      <c r="EB39" s="682"/>
      <c r="EC39" s="683"/>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182</v>
      </c>
      <c r="S40" s="646"/>
      <c r="T40" s="646"/>
      <c r="U40" s="646"/>
      <c r="V40" s="646"/>
      <c r="W40" s="646"/>
      <c r="X40" s="646"/>
      <c r="Y40" s="647"/>
      <c r="Z40" s="648" t="s">
        <v>176</v>
      </c>
      <c r="AA40" s="648"/>
      <c r="AB40" s="648"/>
      <c r="AC40" s="648"/>
      <c r="AD40" s="649" t="s">
        <v>243</v>
      </c>
      <c r="AE40" s="649"/>
      <c r="AF40" s="649"/>
      <c r="AG40" s="649"/>
      <c r="AH40" s="649"/>
      <c r="AI40" s="649"/>
      <c r="AJ40" s="649"/>
      <c r="AK40" s="649"/>
      <c r="AL40" s="650" t="s">
        <v>176</v>
      </c>
      <c r="AM40" s="651"/>
      <c r="AN40" s="651"/>
      <c r="AO40" s="652"/>
      <c r="AQ40" s="723" t="s">
        <v>347</v>
      </c>
      <c r="AR40" s="724"/>
      <c r="AS40" s="724"/>
      <c r="AT40" s="724"/>
      <c r="AU40" s="724"/>
      <c r="AV40" s="724"/>
      <c r="AW40" s="724"/>
      <c r="AX40" s="724"/>
      <c r="AY40" s="725"/>
      <c r="AZ40" s="645" t="s">
        <v>182</v>
      </c>
      <c r="BA40" s="646"/>
      <c r="BB40" s="646"/>
      <c r="BC40" s="646"/>
      <c r="BD40" s="670"/>
      <c r="BE40" s="670"/>
      <c r="BF40" s="700"/>
      <c r="BG40" s="726" t="s">
        <v>348</v>
      </c>
      <c r="BH40" s="727"/>
      <c r="BI40" s="727"/>
      <c r="BJ40" s="727"/>
      <c r="BK40" s="727"/>
      <c r="BL40" s="236"/>
      <c r="BM40" s="661" t="s">
        <v>349</v>
      </c>
      <c r="BN40" s="661"/>
      <c r="BO40" s="661"/>
      <c r="BP40" s="661"/>
      <c r="BQ40" s="661"/>
      <c r="BR40" s="661"/>
      <c r="BS40" s="661"/>
      <c r="BT40" s="661"/>
      <c r="BU40" s="662"/>
      <c r="BV40" s="645">
        <v>92</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t="s">
        <v>182</v>
      </c>
      <c r="CS40" s="646"/>
      <c r="CT40" s="646"/>
      <c r="CU40" s="646"/>
      <c r="CV40" s="646"/>
      <c r="CW40" s="646"/>
      <c r="CX40" s="646"/>
      <c r="CY40" s="647"/>
      <c r="CZ40" s="650" t="s">
        <v>182</v>
      </c>
      <c r="DA40" s="682"/>
      <c r="DB40" s="682"/>
      <c r="DC40" s="684"/>
      <c r="DD40" s="654" t="s">
        <v>182</v>
      </c>
      <c r="DE40" s="646"/>
      <c r="DF40" s="646"/>
      <c r="DG40" s="646"/>
      <c r="DH40" s="646"/>
      <c r="DI40" s="646"/>
      <c r="DJ40" s="646"/>
      <c r="DK40" s="647"/>
      <c r="DL40" s="654" t="s">
        <v>243</v>
      </c>
      <c r="DM40" s="646"/>
      <c r="DN40" s="646"/>
      <c r="DO40" s="646"/>
      <c r="DP40" s="646"/>
      <c r="DQ40" s="646"/>
      <c r="DR40" s="646"/>
      <c r="DS40" s="646"/>
      <c r="DT40" s="646"/>
      <c r="DU40" s="646"/>
      <c r="DV40" s="647"/>
      <c r="DW40" s="650" t="s">
        <v>176</v>
      </c>
      <c r="DX40" s="682"/>
      <c r="DY40" s="682"/>
      <c r="DZ40" s="682"/>
      <c r="EA40" s="682"/>
      <c r="EB40" s="682"/>
      <c r="EC40" s="683"/>
    </row>
    <row r="41" spans="2:133" ht="11.25" customHeight="1" x14ac:dyDescent="0.15">
      <c r="B41" s="642" t="s">
        <v>351</v>
      </c>
      <c r="C41" s="643"/>
      <c r="D41" s="643"/>
      <c r="E41" s="643"/>
      <c r="F41" s="643"/>
      <c r="G41" s="643"/>
      <c r="H41" s="643"/>
      <c r="I41" s="643"/>
      <c r="J41" s="643"/>
      <c r="K41" s="643"/>
      <c r="L41" s="643"/>
      <c r="M41" s="643"/>
      <c r="N41" s="643"/>
      <c r="O41" s="643"/>
      <c r="P41" s="643"/>
      <c r="Q41" s="644"/>
      <c r="R41" s="645">
        <v>257442</v>
      </c>
      <c r="S41" s="646"/>
      <c r="T41" s="646"/>
      <c r="U41" s="646"/>
      <c r="V41" s="646"/>
      <c r="W41" s="646"/>
      <c r="X41" s="646"/>
      <c r="Y41" s="647"/>
      <c r="Z41" s="648">
        <v>3.8</v>
      </c>
      <c r="AA41" s="648"/>
      <c r="AB41" s="648"/>
      <c r="AC41" s="648"/>
      <c r="AD41" s="649" t="s">
        <v>176</v>
      </c>
      <c r="AE41" s="649"/>
      <c r="AF41" s="649"/>
      <c r="AG41" s="649"/>
      <c r="AH41" s="649"/>
      <c r="AI41" s="649"/>
      <c r="AJ41" s="649"/>
      <c r="AK41" s="649"/>
      <c r="AL41" s="650" t="s">
        <v>182</v>
      </c>
      <c r="AM41" s="651"/>
      <c r="AN41" s="651"/>
      <c r="AO41" s="652"/>
      <c r="AQ41" s="723" t="s">
        <v>352</v>
      </c>
      <c r="AR41" s="724"/>
      <c r="AS41" s="724"/>
      <c r="AT41" s="724"/>
      <c r="AU41" s="724"/>
      <c r="AV41" s="724"/>
      <c r="AW41" s="724"/>
      <c r="AX41" s="724"/>
      <c r="AY41" s="725"/>
      <c r="AZ41" s="645">
        <v>122576</v>
      </c>
      <c r="BA41" s="646"/>
      <c r="BB41" s="646"/>
      <c r="BC41" s="646"/>
      <c r="BD41" s="670"/>
      <c r="BE41" s="670"/>
      <c r="BF41" s="700"/>
      <c r="BG41" s="726"/>
      <c r="BH41" s="727"/>
      <c r="BI41" s="727"/>
      <c r="BJ41" s="727"/>
      <c r="BK41" s="727"/>
      <c r="BL41" s="236"/>
      <c r="BM41" s="661" t="s">
        <v>353</v>
      </c>
      <c r="BN41" s="661"/>
      <c r="BO41" s="661"/>
      <c r="BP41" s="661"/>
      <c r="BQ41" s="661"/>
      <c r="BR41" s="661"/>
      <c r="BS41" s="661"/>
      <c r="BT41" s="661"/>
      <c r="BU41" s="662"/>
      <c r="BV41" s="645" t="s">
        <v>182</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176</v>
      </c>
      <c r="CS41" s="670"/>
      <c r="CT41" s="670"/>
      <c r="CU41" s="670"/>
      <c r="CV41" s="670"/>
      <c r="CW41" s="670"/>
      <c r="CX41" s="670"/>
      <c r="CY41" s="671"/>
      <c r="CZ41" s="650" t="s">
        <v>182</v>
      </c>
      <c r="DA41" s="682"/>
      <c r="DB41" s="682"/>
      <c r="DC41" s="684"/>
      <c r="DD41" s="654" t="s">
        <v>176</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355</v>
      </c>
      <c r="C42" s="687"/>
      <c r="D42" s="687"/>
      <c r="E42" s="687"/>
      <c r="F42" s="687"/>
      <c r="G42" s="687"/>
      <c r="H42" s="687"/>
      <c r="I42" s="687"/>
      <c r="J42" s="687"/>
      <c r="K42" s="687"/>
      <c r="L42" s="687"/>
      <c r="M42" s="687"/>
      <c r="N42" s="687"/>
      <c r="O42" s="687"/>
      <c r="P42" s="687"/>
      <c r="Q42" s="688"/>
      <c r="R42" s="730">
        <v>6792278</v>
      </c>
      <c r="S42" s="731"/>
      <c r="T42" s="731"/>
      <c r="U42" s="731"/>
      <c r="V42" s="731"/>
      <c r="W42" s="731"/>
      <c r="X42" s="731"/>
      <c r="Y42" s="739"/>
      <c r="Z42" s="740">
        <v>100</v>
      </c>
      <c r="AA42" s="740"/>
      <c r="AB42" s="740"/>
      <c r="AC42" s="740"/>
      <c r="AD42" s="741">
        <v>4040347</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460877</v>
      </c>
      <c r="BA42" s="731"/>
      <c r="BB42" s="731"/>
      <c r="BC42" s="731"/>
      <c r="BD42" s="716"/>
      <c r="BE42" s="716"/>
      <c r="BF42" s="718"/>
      <c r="BG42" s="728"/>
      <c r="BH42" s="729"/>
      <c r="BI42" s="729"/>
      <c r="BJ42" s="729"/>
      <c r="BK42" s="729"/>
      <c r="BL42" s="237"/>
      <c r="BM42" s="673" t="s">
        <v>357</v>
      </c>
      <c r="BN42" s="673"/>
      <c r="BO42" s="673"/>
      <c r="BP42" s="673"/>
      <c r="BQ42" s="673"/>
      <c r="BR42" s="673"/>
      <c r="BS42" s="673"/>
      <c r="BT42" s="673"/>
      <c r="BU42" s="674"/>
      <c r="BV42" s="730">
        <v>324</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727876</v>
      </c>
      <c r="CS42" s="646"/>
      <c r="CT42" s="646"/>
      <c r="CU42" s="646"/>
      <c r="CV42" s="646"/>
      <c r="CW42" s="646"/>
      <c r="CX42" s="646"/>
      <c r="CY42" s="647"/>
      <c r="CZ42" s="650">
        <v>11.1</v>
      </c>
      <c r="DA42" s="651"/>
      <c r="DB42" s="651"/>
      <c r="DC42" s="663"/>
      <c r="DD42" s="654">
        <v>88255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11558</v>
      </c>
      <c r="CS43" s="670"/>
      <c r="CT43" s="670"/>
      <c r="CU43" s="670"/>
      <c r="CV43" s="670"/>
      <c r="CW43" s="670"/>
      <c r="CX43" s="670"/>
      <c r="CY43" s="671"/>
      <c r="CZ43" s="650">
        <v>0.2</v>
      </c>
      <c r="DA43" s="682"/>
      <c r="DB43" s="682"/>
      <c r="DC43" s="684"/>
      <c r="DD43" s="654">
        <v>11558</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308</v>
      </c>
      <c r="CE44" s="758"/>
      <c r="CF44" s="642" t="s">
        <v>360</v>
      </c>
      <c r="CG44" s="643"/>
      <c r="CH44" s="643"/>
      <c r="CI44" s="643"/>
      <c r="CJ44" s="643"/>
      <c r="CK44" s="643"/>
      <c r="CL44" s="643"/>
      <c r="CM44" s="643"/>
      <c r="CN44" s="643"/>
      <c r="CO44" s="643"/>
      <c r="CP44" s="643"/>
      <c r="CQ44" s="644"/>
      <c r="CR44" s="645">
        <v>697233</v>
      </c>
      <c r="CS44" s="646"/>
      <c r="CT44" s="646"/>
      <c r="CU44" s="646"/>
      <c r="CV44" s="646"/>
      <c r="CW44" s="646"/>
      <c r="CX44" s="646"/>
      <c r="CY44" s="647"/>
      <c r="CZ44" s="650">
        <v>10.6</v>
      </c>
      <c r="DA44" s="651"/>
      <c r="DB44" s="651"/>
      <c r="DC44" s="663"/>
      <c r="DD44" s="654">
        <v>81129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225049</v>
      </c>
      <c r="CS45" s="670"/>
      <c r="CT45" s="670"/>
      <c r="CU45" s="670"/>
      <c r="CV45" s="670"/>
      <c r="CW45" s="670"/>
      <c r="CX45" s="670"/>
      <c r="CY45" s="671"/>
      <c r="CZ45" s="650">
        <v>3.4</v>
      </c>
      <c r="DA45" s="682"/>
      <c r="DB45" s="682"/>
      <c r="DC45" s="684"/>
      <c r="DD45" s="654">
        <v>2037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472184</v>
      </c>
      <c r="CS46" s="646"/>
      <c r="CT46" s="646"/>
      <c r="CU46" s="646"/>
      <c r="CV46" s="646"/>
      <c r="CW46" s="646"/>
      <c r="CX46" s="646"/>
      <c r="CY46" s="647"/>
      <c r="CZ46" s="650">
        <v>7.2</v>
      </c>
      <c r="DA46" s="651"/>
      <c r="DB46" s="651"/>
      <c r="DC46" s="663"/>
      <c r="DD46" s="654">
        <v>79092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30643</v>
      </c>
      <c r="CS47" s="670"/>
      <c r="CT47" s="670"/>
      <c r="CU47" s="670"/>
      <c r="CV47" s="670"/>
      <c r="CW47" s="670"/>
      <c r="CX47" s="670"/>
      <c r="CY47" s="671"/>
      <c r="CZ47" s="650">
        <v>0.5</v>
      </c>
      <c r="DA47" s="682"/>
      <c r="DB47" s="682"/>
      <c r="DC47" s="684"/>
      <c r="DD47" s="654">
        <v>7126</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182</v>
      </c>
      <c r="CS48" s="646"/>
      <c r="CT48" s="646"/>
      <c r="CU48" s="646"/>
      <c r="CV48" s="646"/>
      <c r="CW48" s="646"/>
      <c r="CX48" s="646"/>
      <c r="CY48" s="647"/>
      <c r="CZ48" s="650" t="s">
        <v>182</v>
      </c>
      <c r="DA48" s="651"/>
      <c r="DB48" s="651"/>
      <c r="DC48" s="663"/>
      <c r="DD48" s="654" t="s">
        <v>243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368</v>
      </c>
      <c r="CE49" s="687"/>
      <c r="CF49" s="687"/>
      <c r="CG49" s="687"/>
      <c r="CH49" s="687"/>
      <c r="CI49" s="687"/>
      <c r="CJ49" s="687"/>
      <c r="CK49" s="687"/>
      <c r="CL49" s="687"/>
      <c r="CM49" s="687"/>
      <c r="CN49" s="687"/>
      <c r="CO49" s="687"/>
      <c r="CP49" s="687"/>
      <c r="CQ49" s="688"/>
      <c r="CR49" s="730">
        <v>6556275</v>
      </c>
      <c r="CS49" s="716"/>
      <c r="CT49" s="716"/>
      <c r="CU49" s="716"/>
      <c r="CV49" s="716"/>
      <c r="CW49" s="716"/>
      <c r="CX49" s="716"/>
      <c r="CY49" s="747"/>
      <c r="CZ49" s="742">
        <v>100</v>
      </c>
      <c r="DA49" s="748"/>
      <c r="DB49" s="748"/>
      <c r="DC49" s="749"/>
      <c r="DD49" s="750">
        <v>4616659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V9M+AmTWnAkc+dyrUtz1/dURiJOfu+gfg4FLifwNJ98uFniHty7c0e77YK8j96Zo4X0y7vC4VOr7T4VXil1QA==" saltValue="wxfjVPmqwYDTgkvH+fKe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K73" sqref="AK73:AO7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6811</v>
      </c>
      <c r="R7" s="781"/>
      <c r="S7" s="781"/>
      <c r="T7" s="781"/>
      <c r="U7" s="781"/>
      <c r="V7" s="781">
        <v>6556</v>
      </c>
      <c r="W7" s="781"/>
      <c r="X7" s="781"/>
      <c r="Y7" s="781"/>
      <c r="Z7" s="781"/>
      <c r="AA7" s="781">
        <v>254</v>
      </c>
      <c r="AB7" s="781"/>
      <c r="AC7" s="781"/>
      <c r="AD7" s="781"/>
      <c r="AE7" s="782"/>
      <c r="AF7" s="783">
        <v>233</v>
      </c>
      <c r="AG7" s="784"/>
      <c r="AH7" s="784"/>
      <c r="AI7" s="784"/>
      <c r="AJ7" s="785"/>
      <c r="AK7" s="820">
        <v>174</v>
      </c>
      <c r="AL7" s="821"/>
      <c r="AM7" s="821"/>
      <c r="AN7" s="821"/>
      <c r="AO7" s="821"/>
      <c r="AP7" s="821">
        <v>6780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393</v>
      </c>
      <c r="B23" s="836" t="s">
        <v>394</v>
      </c>
      <c r="C23" s="837"/>
      <c r="D23" s="837"/>
      <c r="E23" s="837"/>
      <c r="F23" s="837"/>
      <c r="G23" s="837"/>
      <c r="H23" s="837"/>
      <c r="I23" s="837"/>
      <c r="J23" s="837"/>
      <c r="K23" s="837"/>
      <c r="L23" s="837"/>
      <c r="M23" s="837"/>
      <c r="N23" s="837"/>
      <c r="O23" s="837"/>
      <c r="P23" s="838"/>
      <c r="Q23" s="839">
        <v>6811</v>
      </c>
      <c r="R23" s="840"/>
      <c r="S23" s="840"/>
      <c r="T23" s="840"/>
      <c r="U23" s="840"/>
      <c r="V23" s="840">
        <v>6556</v>
      </c>
      <c r="W23" s="840"/>
      <c r="X23" s="840"/>
      <c r="Y23" s="840"/>
      <c r="Z23" s="840"/>
      <c r="AA23" s="840">
        <v>254</v>
      </c>
      <c r="AB23" s="840"/>
      <c r="AC23" s="840"/>
      <c r="AD23" s="840"/>
      <c r="AE23" s="841"/>
      <c r="AF23" s="842">
        <v>233</v>
      </c>
      <c r="AG23" s="840"/>
      <c r="AH23" s="840"/>
      <c r="AI23" s="840"/>
      <c r="AJ23" s="843"/>
      <c r="AK23" s="844"/>
      <c r="AL23" s="845"/>
      <c r="AM23" s="845"/>
      <c r="AN23" s="845"/>
      <c r="AO23" s="845"/>
      <c r="AP23" s="840">
        <v>6780</v>
      </c>
      <c r="AQ23" s="840"/>
      <c r="AR23" s="840"/>
      <c r="AS23" s="840"/>
      <c r="AT23" s="840"/>
      <c r="AU23" s="846"/>
      <c r="AV23" s="846"/>
      <c r="AW23" s="846"/>
      <c r="AX23" s="846"/>
      <c r="AY23" s="847"/>
      <c r="AZ23" s="855" t="s">
        <v>182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2006</v>
      </c>
      <c r="R28" s="869"/>
      <c r="S28" s="869"/>
      <c r="T28" s="869"/>
      <c r="U28" s="869"/>
      <c r="V28" s="869">
        <v>1947</v>
      </c>
      <c r="W28" s="869"/>
      <c r="X28" s="869"/>
      <c r="Y28" s="869"/>
      <c r="Z28" s="869"/>
      <c r="AA28" s="869">
        <v>59</v>
      </c>
      <c r="AB28" s="869"/>
      <c r="AC28" s="869"/>
      <c r="AD28" s="869"/>
      <c r="AE28" s="870"/>
      <c r="AF28" s="871">
        <v>59</v>
      </c>
      <c r="AG28" s="869"/>
      <c r="AH28" s="869"/>
      <c r="AI28" s="869"/>
      <c r="AJ28" s="872"/>
      <c r="AK28" s="873">
        <v>128</v>
      </c>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1407</v>
      </c>
      <c r="R29" s="805"/>
      <c r="S29" s="805"/>
      <c r="T29" s="805"/>
      <c r="U29" s="805"/>
      <c r="V29" s="805">
        <v>1325</v>
      </c>
      <c r="W29" s="805"/>
      <c r="X29" s="805"/>
      <c r="Y29" s="805"/>
      <c r="Z29" s="805"/>
      <c r="AA29" s="805">
        <v>82</v>
      </c>
      <c r="AB29" s="805"/>
      <c r="AC29" s="805"/>
      <c r="AD29" s="805"/>
      <c r="AE29" s="806"/>
      <c r="AF29" s="807">
        <v>82</v>
      </c>
      <c r="AG29" s="808"/>
      <c r="AH29" s="808"/>
      <c r="AI29" s="808"/>
      <c r="AJ29" s="809"/>
      <c r="AK29" s="876">
        <v>236</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222</v>
      </c>
      <c r="R30" s="805"/>
      <c r="S30" s="805"/>
      <c r="T30" s="805"/>
      <c r="U30" s="805"/>
      <c r="V30" s="805">
        <v>218</v>
      </c>
      <c r="W30" s="805"/>
      <c r="X30" s="805"/>
      <c r="Y30" s="805"/>
      <c r="Z30" s="805"/>
      <c r="AA30" s="805">
        <v>4</v>
      </c>
      <c r="AB30" s="805"/>
      <c r="AC30" s="805"/>
      <c r="AD30" s="805"/>
      <c r="AE30" s="806"/>
      <c r="AF30" s="807">
        <v>4</v>
      </c>
      <c r="AG30" s="808"/>
      <c r="AH30" s="808"/>
      <c r="AI30" s="808"/>
      <c r="AJ30" s="809"/>
      <c r="AK30" s="876">
        <v>40</v>
      </c>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481</v>
      </c>
      <c r="R31" s="805"/>
      <c r="S31" s="805"/>
      <c r="T31" s="805"/>
      <c r="U31" s="805"/>
      <c r="V31" s="805">
        <v>400</v>
      </c>
      <c r="W31" s="805"/>
      <c r="X31" s="805"/>
      <c r="Y31" s="805"/>
      <c r="Z31" s="805"/>
      <c r="AA31" s="805">
        <v>81</v>
      </c>
      <c r="AB31" s="805"/>
      <c r="AC31" s="805"/>
      <c r="AD31" s="805"/>
      <c r="AE31" s="806"/>
      <c r="AF31" s="807">
        <v>1478</v>
      </c>
      <c r="AG31" s="808"/>
      <c r="AH31" s="808"/>
      <c r="AI31" s="808"/>
      <c r="AJ31" s="809"/>
      <c r="AK31" s="876">
        <v>244</v>
      </c>
      <c r="AL31" s="877"/>
      <c r="AM31" s="877"/>
      <c r="AN31" s="877"/>
      <c r="AO31" s="877"/>
      <c r="AP31" s="877">
        <v>131</v>
      </c>
      <c r="AQ31" s="877"/>
      <c r="AR31" s="877"/>
      <c r="AS31" s="877"/>
      <c r="AT31" s="877"/>
      <c r="AU31" s="877"/>
      <c r="AV31" s="877"/>
      <c r="AW31" s="877"/>
      <c r="AX31" s="877"/>
      <c r="AY31" s="877"/>
      <c r="AZ31" s="878"/>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647</v>
      </c>
      <c r="R32" s="805"/>
      <c r="S32" s="805"/>
      <c r="T32" s="805"/>
      <c r="U32" s="805"/>
      <c r="V32" s="805">
        <v>617</v>
      </c>
      <c r="W32" s="805"/>
      <c r="X32" s="805"/>
      <c r="Y32" s="805"/>
      <c r="Z32" s="805"/>
      <c r="AA32" s="805">
        <v>85</v>
      </c>
      <c r="AB32" s="805"/>
      <c r="AC32" s="805"/>
      <c r="AD32" s="805"/>
      <c r="AE32" s="806"/>
      <c r="AF32" s="807">
        <v>30</v>
      </c>
      <c r="AG32" s="808"/>
      <c r="AH32" s="808"/>
      <c r="AI32" s="808"/>
      <c r="AJ32" s="809"/>
      <c r="AK32" s="876"/>
      <c r="AL32" s="877"/>
      <c r="AM32" s="877"/>
      <c r="AN32" s="877"/>
      <c r="AO32" s="877"/>
      <c r="AP32" s="877">
        <v>2185</v>
      </c>
      <c r="AQ32" s="877"/>
      <c r="AR32" s="877"/>
      <c r="AS32" s="877"/>
      <c r="AT32" s="877"/>
      <c r="AU32" s="877">
        <v>1044</v>
      </c>
      <c r="AV32" s="877"/>
      <c r="AW32" s="877"/>
      <c r="AX32" s="877"/>
      <c r="AY32" s="877"/>
      <c r="AZ32" s="878"/>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393</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1653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182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397</v>
      </c>
      <c r="R66" s="764"/>
      <c r="S66" s="764"/>
      <c r="T66" s="764"/>
      <c r="U66" s="765"/>
      <c r="V66" s="763" t="s">
        <v>416</v>
      </c>
      <c r="W66" s="764"/>
      <c r="X66" s="764"/>
      <c r="Y66" s="764"/>
      <c r="Z66" s="765"/>
      <c r="AA66" s="763" t="s">
        <v>399</v>
      </c>
      <c r="AB66" s="764"/>
      <c r="AC66" s="764"/>
      <c r="AD66" s="764"/>
      <c r="AE66" s="765"/>
      <c r="AF66" s="898" t="s">
        <v>400</v>
      </c>
      <c r="AG66" s="859"/>
      <c r="AH66" s="859"/>
      <c r="AI66" s="859"/>
      <c r="AJ66" s="899"/>
      <c r="AK66" s="763" t="s">
        <v>417</v>
      </c>
      <c r="AL66" s="787"/>
      <c r="AM66" s="787"/>
      <c r="AN66" s="787"/>
      <c r="AO66" s="788"/>
      <c r="AP66" s="763" t="s">
        <v>418</v>
      </c>
      <c r="AQ66" s="764"/>
      <c r="AR66" s="764"/>
      <c r="AS66" s="764"/>
      <c r="AT66" s="765"/>
      <c r="AU66" s="763" t="s">
        <v>419</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576</v>
      </c>
      <c r="C68" s="916"/>
      <c r="D68" s="916"/>
      <c r="E68" s="916"/>
      <c r="F68" s="916"/>
      <c r="G68" s="916"/>
      <c r="H68" s="916"/>
      <c r="I68" s="916"/>
      <c r="J68" s="916"/>
      <c r="K68" s="916"/>
      <c r="L68" s="916"/>
      <c r="M68" s="916"/>
      <c r="N68" s="916"/>
      <c r="O68" s="916"/>
      <c r="P68" s="917"/>
      <c r="Q68" s="918">
        <v>1497</v>
      </c>
      <c r="R68" s="912"/>
      <c r="S68" s="912"/>
      <c r="T68" s="912"/>
      <c r="U68" s="912"/>
      <c r="V68" s="912">
        <v>1481</v>
      </c>
      <c r="W68" s="912"/>
      <c r="X68" s="912"/>
      <c r="Y68" s="912"/>
      <c r="Z68" s="912"/>
      <c r="AA68" s="912">
        <v>15</v>
      </c>
      <c r="AB68" s="912"/>
      <c r="AC68" s="912"/>
      <c r="AD68" s="912"/>
      <c r="AE68" s="912"/>
      <c r="AF68" s="912">
        <v>15</v>
      </c>
      <c r="AG68" s="912"/>
      <c r="AH68" s="912"/>
      <c r="AI68" s="912"/>
      <c r="AJ68" s="912"/>
      <c r="AK68" s="912"/>
      <c r="AL68" s="912"/>
      <c r="AM68" s="912"/>
      <c r="AN68" s="912"/>
      <c r="AO68" s="912"/>
      <c r="AP68" s="912"/>
      <c r="AQ68" s="912"/>
      <c r="AR68" s="912"/>
      <c r="AS68" s="912"/>
      <c r="AT68" s="912"/>
      <c r="AU68" s="912"/>
      <c r="AV68" s="912"/>
      <c r="AW68" s="912"/>
      <c r="AX68" s="912"/>
      <c r="AY68" s="912"/>
      <c r="AZ68" s="913" t="s">
        <v>579</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576</v>
      </c>
      <c r="C69" s="920"/>
      <c r="D69" s="920"/>
      <c r="E69" s="920"/>
      <c r="F69" s="920"/>
      <c r="G69" s="920"/>
      <c r="H69" s="920"/>
      <c r="I69" s="920"/>
      <c r="J69" s="920"/>
      <c r="K69" s="920"/>
      <c r="L69" s="920"/>
      <c r="M69" s="920"/>
      <c r="N69" s="920"/>
      <c r="O69" s="920"/>
      <c r="P69" s="921"/>
      <c r="Q69" s="922">
        <v>768538</v>
      </c>
      <c r="R69" s="877"/>
      <c r="S69" s="877"/>
      <c r="T69" s="877"/>
      <c r="U69" s="877"/>
      <c r="V69" s="877">
        <v>753941</v>
      </c>
      <c r="W69" s="877"/>
      <c r="X69" s="877"/>
      <c r="Y69" s="877"/>
      <c r="Z69" s="877"/>
      <c r="AA69" s="877">
        <v>14597</v>
      </c>
      <c r="AB69" s="877"/>
      <c r="AC69" s="877"/>
      <c r="AD69" s="877"/>
      <c r="AE69" s="877"/>
      <c r="AF69" s="877">
        <v>14597</v>
      </c>
      <c r="AG69" s="877"/>
      <c r="AH69" s="877"/>
      <c r="AI69" s="877"/>
      <c r="AJ69" s="877"/>
      <c r="AK69" s="877">
        <v>7714</v>
      </c>
      <c r="AL69" s="877"/>
      <c r="AM69" s="877"/>
      <c r="AN69" s="877"/>
      <c r="AO69" s="877"/>
      <c r="AP69" s="877"/>
      <c r="AQ69" s="877"/>
      <c r="AR69" s="877"/>
      <c r="AS69" s="877"/>
      <c r="AT69" s="877"/>
      <c r="AU69" s="877"/>
      <c r="AV69" s="877"/>
      <c r="AW69" s="877"/>
      <c r="AX69" s="877"/>
      <c r="AY69" s="877"/>
      <c r="AZ69" s="923" t="s">
        <v>580</v>
      </c>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577</v>
      </c>
      <c r="C70" s="920"/>
      <c r="D70" s="920"/>
      <c r="E70" s="920"/>
      <c r="F70" s="920"/>
      <c r="G70" s="920"/>
      <c r="H70" s="920"/>
      <c r="I70" s="920"/>
      <c r="J70" s="920"/>
      <c r="K70" s="920"/>
      <c r="L70" s="920"/>
      <c r="M70" s="920"/>
      <c r="N70" s="920"/>
      <c r="O70" s="920"/>
      <c r="P70" s="921"/>
      <c r="Q70" s="922">
        <v>22719</v>
      </c>
      <c r="R70" s="877"/>
      <c r="S70" s="877"/>
      <c r="T70" s="877"/>
      <c r="U70" s="877"/>
      <c r="V70" s="877">
        <v>22555</v>
      </c>
      <c r="W70" s="877"/>
      <c r="X70" s="877"/>
      <c r="Y70" s="877"/>
      <c r="Z70" s="877"/>
      <c r="AA70" s="877">
        <v>165</v>
      </c>
      <c r="AB70" s="877"/>
      <c r="AC70" s="877"/>
      <c r="AD70" s="877"/>
      <c r="AE70" s="877"/>
      <c r="AF70" s="877">
        <v>165</v>
      </c>
      <c r="AG70" s="877"/>
      <c r="AH70" s="877"/>
      <c r="AI70" s="877"/>
      <c r="AJ70" s="877"/>
      <c r="AK70" s="877">
        <v>20</v>
      </c>
      <c r="AL70" s="877"/>
      <c r="AM70" s="877"/>
      <c r="AN70" s="877"/>
      <c r="AO70" s="877"/>
      <c r="AP70" s="877"/>
      <c r="AQ70" s="877"/>
      <c r="AR70" s="877"/>
      <c r="AS70" s="877"/>
      <c r="AT70" s="877"/>
      <c r="AU70" s="877"/>
      <c r="AV70" s="877"/>
      <c r="AW70" s="877"/>
      <c r="AX70" s="877"/>
      <c r="AY70" s="877"/>
      <c r="AZ70" s="923" t="s">
        <v>579</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577</v>
      </c>
      <c r="C71" s="920"/>
      <c r="D71" s="920"/>
      <c r="E71" s="920"/>
      <c r="F71" s="920"/>
      <c r="G71" s="920"/>
      <c r="H71" s="920"/>
      <c r="I71" s="920"/>
      <c r="J71" s="920"/>
      <c r="K71" s="920"/>
      <c r="L71" s="920"/>
      <c r="M71" s="920"/>
      <c r="N71" s="920"/>
      <c r="O71" s="920"/>
      <c r="P71" s="921"/>
      <c r="Q71" s="922">
        <v>329</v>
      </c>
      <c r="R71" s="877"/>
      <c r="S71" s="877"/>
      <c r="T71" s="877"/>
      <c r="U71" s="877"/>
      <c r="V71" s="877">
        <v>135</v>
      </c>
      <c r="W71" s="877"/>
      <c r="X71" s="877"/>
      <c r="Y71" s="877"/>
      <c r="Z71" s="877"/>
      <c r="AA71" s="877">
        <v>194</v>
      </c>
      <c r="AB71" s="877"/>
      <c r="AC71" s="877"/>
      <c r="AD71" s="877"/>
      <c r="AE71" s="877"/>
      <c r="AF71" s="877">
        <v>194</v>
      </c>
      <c r="AG71" s="877"/>
      <c r="AH71" s="877"/>
      <c r="AI71" s="877"/>
      <c r="AJ71" s="877"/>
      <c r="AK71" s="877"/>
      <c r="AL71" s="877"/>
      <c r="AM71" s="877"/>
      <c r="AN71" s="877"/>
      <c r="AO71" s="877"/>
      <c r="AP71" s="877"/>
      <c r="AQ71" s="877"/>
      <c r="AR71" s="877"/>
      <c r="AS71" s="877"/>
      <c r="AT71" s="877"/>
      <c r="AU71" s="877"/>
      <c r="AV71" s="877"/>
      <c r="AW71" s="877"/>
      <c r="AX71" s="877"/>
      <c r="AY71" s="877"/>
      <c r="AZ71" s="923" t="s">
        <v>581</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578</v>
      </c>
      <c r="C72" s="920"/>
      <c r="D72" s="920"/>
      <c r="E72" s="920"/>
      <c r="F72" s="920"/>
      <c r="G72" s="920"/>
      <c r="H72" s="920"/>
      <c r="I72" s="920"/>
      <c r="J72" s="920"/>
      <c r="K72" s="920"/>
      <c r="L72" s="920"/>
      <c r="M72" s="920"/>
      <c r="N72" s="920"/>
      <c r="O72" s="920"/>
      <c r="P72" s="921"/>
      <c r="Q72" s="922">
        <v>348</v>
      </c>
      <c r="R72" s="877"/>
      <c r="S72" s="877"/>
      <c r="T72" s="877"/>
      <c r="U72" s="877"/>
      <c r="V72" s="877">
        <v>320</v>
      </c>
      <c r="W72" s="877"/>
      <c r="X72" s="877"/>
      <c r="Y72" s="877"/>
      <c r="Z72" s="877"/>
      <c r="AA72" s="877">
        <v>28</v>
      </c>
      <c r="AB72" s="877"/>
      <c r="AC72" s="877"/>
      <c r="AD72" s="877"/>
      <c r="AE72" s="877"/>
      <c r="AF72" s="877">
        <v>28</v>
      </c>
      <c r="AG72" s="877"/>
      <c r="AH72" s="877"/>
      <c r="AI72" s="877"/>
      <c r="AJ72" s="877"/>
      <c r="AK72" s="877">
        <v>14</v>
      </c>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582</v>
      </c>
      <c r="C73" s="920"/>
      <c r="D73" s="920"/>
      <c r="E73" s="920"/>
      <c r="F73" s="920"/>
      <c r="G73" s="920"/>
      <c r="H73" s="920"/>
      <c r="I73" s="920"/>
      <c r="J73" s="920"/>
      <c r="K73" s="920"/>
      <c r="L73" s="920"/>
      <c r="M73" s="920"/>
      <c r="N73" s="920"/>
      <c r="O73" s="920"/>
      <c r="P73" s="921"/>
      <c r="Q73" s="922">
        <v>1310</v>
      </c>
      <c r="R73" s="877"/>
      <c r="S73" s="877"/>
      <c r="T73" s="877"/>
      <c r="U73" s="877"/>
      <c r="V73" s="877">
        <v>1238</v>
      </c>
      <c r="W73" s="877"/>
      <c r="X73" s="877"/>
      <c r="Y73" s="877"/>
      <c r="Z73" s="877"/>
      <c r="AA73" s="877">
        <v>73</v>
      </c>
      <c r="AB73" s="877"/>
      <c r="AC73" s="877"/>
      <c r="AD73" s="877"/>
      <c r="AE73" s="877"/>
      <c r="AF73" s="877">
        <v>73</v>
      </c>
      <c r="AG73" s="877"/>
      <c r="AH73" s="877"/>
      <c r="AI73" s="877"/>
      <c r="AJ73" s="877"/>
      <c r="AK73" s="877">
        <v>70</v>
      </c>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583</v>
      </c>
      <c r="C74" s="920"/>
      <c r="D74" s="920"/>
      <c r="E74" s="920"/>
      <c r="F74" s="920"/>
      <c r="G74" s="920"/>
      <c r="H74" s="920"/>
      <c r="I74" s="920"/>
      <c r="J74" s="920"/>
      <c r="K74" s="920"/>
      <c r="L74" s="920"/>
      <c r="M74" s="920"/>
      <c r="N74" s="920"/>
      <c r="O74" s="920"/>
      <c r="P74" s="921"/>
      <c r="Q74" s="922">
        <v>78</v>
      </c>
      <c r="R74" s="877"/>
      <c r="S74" s="877"/>
      <c r="T74" s="877"/>
      <c r="U74" s="877"/>
      <c r="V74" s="877">
        <v>66</v>
      </c>
      <c r="W74" s="877"/>
      <c r="X74" s="877"/>
      <c r="Y74" s="877"/>
      <c r="Z74" s="877"/>
      <c r="AA74" s="877">
        <v>12</v>
      </c>
      <c r="AB74" s="877"/>
      <c r="AC74" s="877"/>
      <c r="AD74" s="877"/>
      <c r="AE74" s="877"/>
      <c r="AF74" s="877">
        <v>12</v>
      </c>
      <c r="AG74" s="877"/>
      <c r="AH74" s="877"/>
      <c r="AI74" s="877"/>
      <c r="AJ74" s="877"/>
      <c r="AK74" s="877"/>
      <c r="AL74" s="877"/>
      <c r="AM74" s="877"/>
      <c r="AN74" s="877"/>
      <c r="AO74" s="877"/>
      <c r="AP74" s="877"/>
      <c r="AQ74" s="877"/>
      <c r="AR74" s="877"/>
      <c r="AS74" s="877"/>
      <c r="AT74" s="877"/>
      <c r="AU74" s="877"/>
      <c r="AV74" s="877"/>
      <c r="AW74" s="877"/>
      <c r="AX74" s="877"/>
      <c r="AY74" s="877"/>
      <c r="AZ74" s="923" t="s">
        <v>579</v>
      </c>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583</v>
      </c>
      <c r="C75" s="920"/>
      <c r="D75" s="920"/>
      <c r="E75" s="920"/>
      <c r="F75" s="920"/>
      <c r="G75" s="920"/>
      <c r="H75" s="920"/>
      <c r="I75" s="920"/>
      <c r="J75" s="920"/>
      <c r="K75" s="920"/>
      <c r="L75" s="920"/>
      <c r="M75" s="920"/>
      <c r="N75" s="920"/>
      <c r="O75" s="920"/>
      <c r="P75" s="921"/>
      <c r="Q75" s="925">
        <v>3265</v>
      </c>
      <c r="R75" s="926"/>
      <c r="S75" s="926"/>
      <c r="T75" s="926"/>
      <c r="U75" s="876"/>
      <c r="V75" s="927">
        <v>3130</v>
      </c>
      <c r="W75" s="926"/>
      <c r="X75" s="926"/>
      <c r="Y75" s="926"/>
      <c r="Z75" s="876"/>
      <c r="AA75" s="927">
        <v>135</v>
      </c>
      <c r="AB75" s="926"/>
      <c r="AC75" s="926"/>
      <c r="AD75" s="926"/>
      <c r="AE75" s="876"/>
      <c r="AF75" s="927">
        <v>135</v>
      </c>
      <c r="AG75" s="926"/>
      <c r="AH75" s="926"/>
      <c r="AI75" s="926"/>
      <c r="AJ75" s="876"/>
      <c r="AK75" s="927"/>
      <c r="AL75" s="926"/>
      <c r="AM75" s="926"/>
      <c r="AN75" s="926"/>
      <c r="AO75" s="876"/>
      <c r="AP75" s="927">
        <v>1256</v>
      </c>
      <c r="AQ75" s="926"/>
      <c r="AR75" s="926"/>
      <c r="AS75" s="926"/>
      <c r="AT75" s="876"/>
      <c r="AU75" s="927">
        <v>1161</v>
      </c>
      <c r="AV75" s="926"/>
      <c r="AW75" s="926"/>
      <c r="AX75" s="926"/>
      <c r="AY75" s="876"/>
      <c r="AZ75" s="923" t="s">
        <v>584</v>
      </c>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583</v>
      </c>
      <c r="C76" s="920"/>
      <c r="D76" s="920"/>
      <c r="E76" s="920"/>
      <c r="F76" s="920"/>
      <c r="G76" s="920"/>
      <c r="H76" s="920"/>
      <c r="I76" s="920"/>
      <c r="J76" s="920"/>
      <c r="K76" s="920"/>
      <c r="L76" s="920"/>
      <c r="M76" s="920"/>
      <c r="N76" s="920"/>
      <c r="O76" s="920"/>
      <c r="P76" s="921"/>
      <c r="Q76" s="925">
        <v>787</v>
      </c>
      <c r="R76" s="926"/>
      <c r="S76" s="926"/>
      <c r="T76" s="926"/>
      <c r="U76" s="876"/>
      <c r="V76" s="927">
        <v>777</v>
      </c>
      <c r="W76" s="926"/>
      <c r="X76" s="926"/>
      <c r="Y76" s="926"/>
      <c r="Z76" s="876"/>
      <c r="AA76" s="927">
        <v>10</v>
      </c>
      <c r="AB76" s="926"/>
      <c r="AC76" s="926"/>
      <c r="AD76" s="926"/>
      <c r="AE76" s="876"/>
      <c r="AF76" s="927">
        <v>1</v>
      </c>
      <c r="AG76" s="926"/>
      <c r="AH76" s="926"/>
      <c r="AI76" s="926"/>
      <c r="AJ76" s="876"/>
      <c r="AK76" s="927">
        <v>137</v>
      </c>
      <c r="AL76" s="926"/>
      <c r="AM76" s="926"/>
      <c r="AN76" s="926"/>
      <c r="AO76" s="876"/>
      <c r="AP76" s="927">
        <v>581</v>
      </c>
      <c r="AQ76" s="926"/>
      <c r="AR76" s="926"/>
      <c r="AS76" s="926"/>
      <c r="AT76" s="876"/>
      <c r="AU76" s="927">
        <v>260</v>
      </c>
      <c r="AV76" s="926"/>
      <c r="AW76" s="926"/>
      <c r="AX76" s="926"/>
      <c r="AY76" s="876"/>
      <c r="AZ76" s="923" t="s">
        <v>585</v>
      </c>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583</v>
      </c>
      <c r="C77" s="920"/>
      <c r="D77" s="920"/>
      <c r="E77" s="920"/>
      <c r="F77" s="920"/>
      <c r="G77" s="920"/>
      <c r="H77" s="920"/>
      <c r="I77" s="920"/>
      <c r="J77" s="920"/>
      <c r="K77" s="920"/>
      <c r="L77" s="920"/>
      <c r="M77" s="920"/>
      <c r="N77" s="920"/>
      <c r="O77" s="920"/>
      <c r="P77" s="921"/>
      <c r="Q77" s="925">
        <v>67</v>
      </c>
      <c r="R77" s="926"/>
      <c r="S77" s="926"/>
      <c r="T77" s="926"/>
      <c r="U77" s="876"/>
      <c r="V77" s="927">
        <v>59</v>
      </c>
      <c r="W77" s="926"/>
      <c r="X77" s="926"/>
      <c r="Y77" s="926"/>
      <c r="Z77" s="876"/>
      <c r="AA77" s="927">
        <v>8</v>
      </c>
      <c r="AB77" s="926"/>
      <c r="AC77" s="926"/>
      <c r="AD77" s="926"/>
      <c r="AE77" s="876"/>
      <c r="AF77" s="927">
        <v>8</v>
      </c>
      <c r="AG77" s="926"/>
      <c r="AH77" s="926"/>
      <c r="AI77" s="926"/>
      <c r="AJ77" s="876"/>
      <c r="AK77" s="927"/>
      <c r="AL77" s="926"/>
      <c r="AM77" s="926"/>
      <c r="AN77" s="926"/>
      <c r="AO77" s="876"/>
      <c r="AP77" s="927"/>
      <c r="AQ77" s="926"/>
      <c r="AR77" s="926"/>
      <c r="AS77" s="926"/>
      <c r="AT77" s="876"/>
      <c r="AU77" s="927"/>
      <c r="AV77" s="926"/>
      <c r="AW77" s="926"/>
      <c r="AX77" s="926"/>
      <c r="AY77" s="876"/>
      <c r="AZ77" s="923" t="s">
        <v>586</v>
      </c>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583</v>
      </c>
      <c r="C78" s="920"/>
      <c r="D78" s="920"/>
      <c r="E78" s="920"/>
      <c r="F78" s="920"/>
      <c r="G78" s="920"/>
      <c r="H78" s="920"/>
      <c r="I78" s="920"/>
      <c r="J78" s="920"/>
      <c r="K78" s="920"/>
      <c r="L78" s="920"/>
      <c r="M78" s="920"/>
      <c r="N78" s="920"/>
      <c r="O78" s="920"/>
      <c r="P78" s="921"/>
      <c r="Q78" s="922">
        <v>1</v>
      </c>
      <c r="R78" s="877"/>
      <c r="S78" s="877"/>
      <c r="T78" s="877"/>
      <c r="U78" s="877"/>
      <c r="V78" s="877">
        <v>1</v>
      </c>
      <c r="W78" s="877"/>
      <c r="X78" s="877"/>
      <c r="Y78" s="877"/>
      <c r="Z78" s="877"/>
      <c r="AA78" s="877">
        <v>0</v>
      </c>
      <c r="AB78" s="877"/>
      <c r="AC78" s="877"/>
      <c r="AD78" s="877"/>
      <c r="AE78" s="877"/>
      <c r="AF78" s="877">
        <v>0</v>
      </c>
      <c r="AG78" s="877"/>
      <c r="AH78" s="877"/>
      <c r="AI78" s="877"/>
      <c r="AJ78" s="877"/>
      <c r="AK78" s="877"/>
      <c r="AL78" s="877"/>
      <c r="AM78" s="877"/>
      <c r="AN78" s="877"/>
      <c r="AO78" s="877"/>
      <c r="AP78" s="877"/>
      <c r="AQ78" s="877"/>
      <c r="AR78" s="877"/>
      <c r="AS78" s="877"/>
      <c r="AT78" s="877"/>
      <c r="AU78" s="877"/>
      <c r="AV78" s="877"/>
      <c r="AW78" s="877"/>
      <c r="AX78" s="877"/>
      <c r="AY78" s="877"/>
      <c r="AZ78" s="923" t="s">
        <v>587</v>
      </c>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588</v>
      </c>
      <c r="C79" s="920"/>
      <c r="D79" s="920"/>
      <c r="E79" s="920"/>
      <c r="F79" s="920"/>
      <c r="G79" s="920"/>
      <c r="H79" s="920"/>
      <c r="I79" s="920"/>
      <c r="J79" s="920"/>
      <c r="K79" s="920"/>
      <c r="L79" s="920"/>
      <c r="M79" s="920"/>
      <c r="N79" s="920"/>
      <c r="O79" s="920"/>
      <c r="P79" s="921"/>
      <c r="Q79" s="922">
        <v>996</v>
      </c>
      <c r="R79" s="877"/>
      <c r="S79" s="877"/>
      <c r="T79" s="877"/>
      <c r="U79" s="877"/>
      <c r="V79" s="877">
        <v>982</v>
      </c>
      <c r="W79" s="877"/>
      <c r="X79" s="877"/>
      <c r="Y79" s="877"/>
      <c r="Z79" s="877"/>
      <c r="AA79" s="877">
        <v>14</v>
      </c>
      <c r="AB79" s="877"/>
      <c r="AC79" s="877"/>
      <c r="AD79" s="877"/>
      <c r="AE79" s="877"/>
      <c r="AF79" s="877">
        <v>14</v>
      </c>
      <c r="AG79" s="877"/>
      <c r="AH79" s="877"/>
      <c r="AI79" s="877"/>
      <c r="AJ79" s="877"/>
      <c r="AK79" s="877">
        <v>863</v>
      </c>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15242</v>
      </c>
      <c r="AG88" s="888"/>
      <c r="AH88" s="888"/>
      <c r="AI88" s="888"/>
      <c r="AJ88" s="888"/>
      <c r="AK88" s="885"/>
      <c r="AL88" s="885"/>
      <c r="AM88" s="885"/>
      <c r="AN88" s="885"/>
      <c r="AO88" s="885"/>
      <c r="AP88" s="888">
        <v>1837</v>
      </c>
      <c r="AQ88" s="888"/>
      <c r="AR88" s="888"/>
      <c r="AS88" s="888"/>
      <c r="AT88" s="888"/>
      <c r="AU88" s="888">
        <v>1421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311</v>
      </c>
      <c r="AG109" s="941"/>
      <c r="AH109" s="941"/>
      <c r="AI109" s="941"/>
      <c r="AJ109" s="942"/>
      <c r="AK109" s="940" t="s">
        <v>310</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311</v>
      </c>
      <c r="BW109" s="941"/>
      <c r="BX109" s="941"/>
      <c r="BY109" s="941"/>
      <c r="BZ109" s="942"/>
      <c r="CA109" s="940" t="s">
        <v>310</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311</v>
      </c>
      <c r="DM109" s="941"/>
      <c r="DN109" s="941"/>
      <c r="DO109" s="941"/>
      <c r="DP109" s="942"/>
      <c r="DQ109" s="940" t="s">
        <v>310</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708994</v>
      </c>
      <c r="AB110" s="948"/>
      <c r="AC110" s="948"/>
      <c r="AD110" s="948"/>
      <c r="AE110" s="949"/>
      <c r="AF110" s="950">
        <v>666178</v>
      </c>
      <c r="AG110" s="948"/>
      <c r="AH110" s="948"/>
      <c r="AI110" s="948"/>
      <c r="AJ110" s="949"/>
      <c r="AK110" s="950">
        <v>674040</v>
      </c>
      <c r="AL110" s="948"/>
      <c r="AM110" s="948"/>
      <c r="AN110" s="948"/>
      <c r="AO110" s="949"/>
      <c r="AP110" s="951">
        <v>18.100000000000001</v>
      </c>
      <c r="AQ110" s="952"/>
      <c r="AR110" s="952"/>
      <c r="AS110" s="952"/>
      <c r="AT110" s="953"/>
      <c r="AU110" s="954" t="s">
        <v>72</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6874817</v>
      </c>
      <c r="BR110" s="983"/>
      <c r="BS110" s="983"/>
      <c r="BT110" s="983"/>
      <c r="BU110" s="983"/>
      <c r="BV110" s="983">
        <v>6667009</v>
      </c>
      <c r="BW110" s="983"/>
      <c r="BX110" s="983"/>
      <c r="BY110" s="983"/>
      <c r="BZ110" s="983"/>
      <c r="CA110" s="983">
        <v>6780373</v>
      </c>
      <c r="CB110" s="983"/>
      <c r="CC110" s="983"/>
      <c r="CD110" s="983"/>
      <c r="CE110" s="983"/>
      <c r="CF110" s="997">
        <v>181.9</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436</v>
      </c>
      <c r="DH110" s="983"/>
      <c r="DI110" s="983"/>
      <c r="DJ110" s="983"/>
      <c r="DK110" s="983"/>
      <c r="DL110" s="983" t="s">
        <v>436</v>
      </c>
      <c r="DM110" s="983"/>
      <c r="DN110" s="983"/>
      <c r="DO110" s="983"/>
      <c r="DP110" s="983"/>
      <c r="DQ110" s="983" t="s">
        <v>437</v>
      </c>
      <c r="DR110" s="983"/>
      <c r="DS110" s="983"/>
      <c r="DT110" s="983"/>
      <c r="DU110" s="983"/>
      <c r="DV110" s="984" t="s">
        <v>438</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182</v>
      </c>
      <c r="AB111" s="990"/>
      <c r="AC111" s="990"/>
      <c r="AD111" s="990"/>
      <c r="AE111" s="991"/>
      <c r="AF111" s="992" t="s">
        <v>182</v>
      </c>
      <c r="AG111" s="990"/>
      <c r="AH111" s="990"/>
      <c r="AI111" s="990"/>
      <c r="AJ111" s="991"/>
      <c r="AK111" s="992" t="s">
        <v>182</v>
      </c>
      <c r="AL111" s="990"/>
      <c r="AM111" s="990"/>
      <c r="AN111" s="990"/>
      <c r="AO111" s="991"/>
      <c r="AP111" s="993" t="s">
        <v>438</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v>305240</v>
      </c>
      <c r="BR111" s="976"/>
      <c r="BS111" s="976"/>
      <c r="BT111" s="976"/>
      <c r="BU111" s="976"/>
      <c r="BV111" s="976">
        <v>756083</v>
      </c>
      <c r="BW111" s="976"/>
      <c r="BX111" s="976"/>
      <c r="BY111" s="976"/>
      <c r="BZ111" s="976"/>
      <c r="CA111" s="976">
        <v>360099</v>
      </c>
      <c r="CB111" s="976"/>
      <c r="CC111" s="976"/>
      <c r="CD111" s="976"/>
      <c r="CE111" s="976"/>
      <c r="CF111" s="970">
        <v>9.6999999999999993</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436</v>
      </c>
      <c r="DH111" s="976"/>
      <c r="DI111" s="976"/>
      <c r="DJ111" s="976"/>
      <c r="DK111" s="976"/>
      <c r="DL111" s="976" t="s">
        <v>182</v>
      </c>
      <c r="DM111" s="976"/>
      <c r="DN111" s="976"/>
      <c r="DO111" s="976"/>
      <c r="DP111" s="976"/>
      <c r="DQ111" s="976" t="s">
        <v>182</v>
      </c>
      <c r="DR111" s="976"/>
      <c r="DS111" s="976"/>
      <c r="DT111" s="976"/>
      <c r="DU111" s="976"/>
      <c r="DV111" s="977" t="s">
        <v>182</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436</v>
      </c>
      <c r="AB112" s="1015"/>
      <c r="AC112" s="1015"/>
      <c r="AD112" s="1015"/>
      <c r="AE112" s="1016"/>
      <c r="AF112" s="1017" t="s">
        <v>437</v>
      </c>
      <c r="AG112" s="1015"/>
      <c r="AH112" s="1015"/>
      <c r="AI112" s="1015"/>
      <c r="AJ112" s="1016"/>
      <c r="AK112" s="1017" t="s">
        <v>182</v>
      </c>
      <c r="AL112" s="1015"/>
      <c r="AM112" s="1015"/>
      <c r="AN112" s="1015"/>
      <c r="AO112" s="1016"/>
      <c r="AP112" s="1018" t="s">
        <v>182</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1265444</v>
      </c>
      <c r="BR112" s="976"/>
      <c r="BS112" s="976"/>
      <c r="BT112" s="976"/>
      <c r="BU112" s="976"/>
      <c r="BV112" s="976">
        <v>1160473</v>
      </c>
      <c r="BW112" s="976"/>
      <c r="BX112" s="976"/>
      <c r="BY112" s="976"/>
      <c r="BZ112" s="976"/>
      <c r="CA112" s="976">
        <v>1044696</v>
      </c>
      <c r="CB112" s="976"/>
      <c r="CC112" s="976"/>
      <c r="CD112" s="976"/>
      <c r="CE112" s="976"/>
      <c r="CF112" s="970">
        <v>28</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182</v>
      </c>
      <c r="DH112" s="976"/>
      <c r="DI112" s="976"/>
      <c r="DJ112" s="976"/>
      <c r="DK112" s="976"/>
      <c r="DL112" s="976" t="s">
        <v>436</v>
      </c>
      <c r="DM112" s="976"/>
      <c r="DN112" s="976"/>
      <c r="DO112" s="976"/>
      <c r="DP112" s="976"/>
      <c r="DQ112" s="976" t="s">
        <v>438</v>
      </c>
      <c r="DR112" s="976"/>
      <c r="DS112" s="976"/>
      <c r="DT112" s="976"/>
      <c r="DU112" s="976"/>
      <c r="DV112" s="977" t="s">
        <v>436</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141561</v>
      </c>
      <c r="AB113" s="990"/>
      <c r="AC113" s="990"/>
      <c r="AD113" s="990"/>
      <c r="AE113" s="991"/>
      <c r="AF113" s="992">
        <v>131627</v>
      </c>
      <c r="AG113" s="990"/>
      <c r="AH113" s="990"/>
      <c r="AI113" s="990"/>
      <c r="AJ113" s="991"/>
      <c r="AK113" s="992">
        <v>123280</v>
      </c>
      <c r="AL113" s="990"/>
      <c r="AM113" s="990"/>
      <c r="AN113" s="990"/>
      <c r="AO113" s="991"/>
      <c r="AP113" s="993">
        <v>3.3</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151822</v>
      </c>
      <c r="BR113" s="976"/>
      <c r="BS113" s="976"/>
      <c r="BT113" s="976"/>
      <c r="BU113" s="976"/>
      <c r="BV113" s="976">
        <v>130702</v>
      </c>
      <c r="BW113" s="976"/>
      <c r="BX113" s="976"/>
      <c r="BY113" s="976"/>
      <c r="BZ113" s="976"/>
      <c r="CA113" s="976">
        <v>176386</v>
      </c>
      <c r="CB113" s="976"/>
      <c r="CC113" s="976"/>
      <c r="CD113" s="976"/>
      <c r="CE113" s="976"/>
      <c r="CF113" s="970">
        <v>4.7</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182</v>
      </c>
      <c r="DH113" s="1015"/>
      <c r="DI113" s="1015"/>
      <c r="DJ113" s="1015"/>
      <c r="DK113" s="1016"/>
      <c r="DL113" s="1017" t="s">
        <v>437</v>
      </c>
      <c r="DM113" s="1015"/>
      <c r="DN113" s="1015"/>
      <c r="DO113" s="1015"/>
      <c r="DP113" s="1016"/>
      <c r="DQ113" s="1017" t="s">
        <v>438</v>
      </c>
      <c r="DR113" s="1015"/>
      <c r="DS113" s="1015"/>
      <c r="DT113" s="1015"/>
      <c r="DU113" s="1016"/>
      <c r="DV113" s="1018" t="s">
        <v>437</v>
      </c>
      <c r="DW113" s="1019"/>
      <c r="DX113" s="1019"/>
      <c r="DY113" s="1019"/>
      <c r="DZ113" s="1020"/>
    </row>
    <row r="114" spans="1:130" s="247" customFormat="1" ht="26.25" customHeight="1" x14ac:dyDescent="0.15">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21798</v>
      </c>
      <c r="AB114" s="1015"/>
      <c r="AC114" s="1015"/>
      <c r="AD114" s="1015"/>
      <c r="AE114" s="1016"/>
      <c r="AF114" s="1017">
        <v>22348</v>
      </c>
      <c r="AG114" s="1015"/>
      <c r="AH114" s="1015"/>
      <c r="AI114" s="1015"/>
      <c r="AJ114" s="1016"/>
      <c r="AK114" s="1017">
        <v>17311</v>
      </c>
      <c r="AL114" s="1015"/>
      <c r="AM114" s="1015"/>
      <c r="AN114" s="1015"/>
      <c r="AO114" s="1016"/>
      <c r="AP114" s="1018">
        <v>0.5</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1099757</v>
      </c>
      <c r="BR114" s="976"/>
      <c r="BS114" s="976"/>
      <c r="BT114" s="976"/>
      <c r="BU114" s="976"/>
      <c r="BV114" s="976">
        <v>1022466</v>
      </c>
      <c r="BW114" s="976"/>
      <c r="BX114" s="976"/>
      <c r="BY114" s="976"/>
      <c r="BZ114" s="976"/>
      <c r="CA114" s="976">
        <v>1039461</v>
      </c>
      <c r="CB114" s="976"/>
      <c r="CC114" s="976"/>
      <c r="CD114" s="976"/>
      <c r="CE114" s="976"/>
      <c r="CF114" s="970">
        <v>27.9</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437</v>
      </c>
      <c r="DH114" s="1015"/>
      <c r="DI114" s="1015"/>
      <c r="DJ114" s="1015"/>
      <c r="DK114" s="1016"/>
      <c r="DL114" s="1017" t="s">
        <v>437</v>
      </c>
      <c r="DM114" s="1015"/>
      <c r="DN114" s="1015"/>
      <c r="DO114" s="1015"/>
      <c r="DP114" s="1016"/>
      <c r="DQ114" s="1017" t="s">
        <v>438</v>
      </c>
      <c r="DR114" s="1015"/>
      <c r="DS114" s="1015"/>
      <c r="DT114" s="1015"/>
      <c r="DU114" s="1016"/>
      <c r="DV114" s="1018" t="s">
        <v>436</v>
      </c>
      <c r="DW114" s="1019"/>
      <c r="DX114" s="1019"/>
      <c r="DY114" s="1019"/>
      <c r="DZ114" s="1020"/>
    </row>
    <row r="115" spans="1:130" s="247" customFormat="1" ht="26.25" customHeight="1" x14ac:dyDescent="0.15">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25571</v>
      </c>
      <c r="AB115" s="990"/>
      <c r="AC115" s="990"/>
      <c r="AD115" s="990"/>
      <c r="AE115" s="991"/>
      <c r="AF115" s="992">
        <v>21260</v>
      </c>
      <c r="AG115" s="990"/>
      <c r="AH115" s="990"/>
      <c r="AI115" s="990"/>
      <c r="AJ115" s="991"/>
      <c r="AK115" s="992">
        <v>19998</v>
      </c>
      <c r="AL115" s="990"/>
      <c r="AM115" s="990"/>
      <c r="AN115" s="990"/>
      <c r="AO115" s="991"/>
      <c r="AP115" s="993">
        <v>0.5</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t="s">
        <v>182</v>
      </c>
      <c r="BR115" s="976"/>
      <c r="BS115" s="976"/>
      <c r="BT115" s="976"/>
      <c r="BU115" s="976"/>
      <c r="BV115" s="976" t="s">
        <v>182</v>
      </c>
      <c r="BW115" s="976"/>
      <c r="BX115" s="976"/>
      <c r="BY115" s="976"/>
      <c r="BZ115" s="976"/>
      <c r="CA115" s="976" t="s">
        <v>438</v>
      </c>
      <c r="CB115" s="976"/>
      <c r="CC115" s="976"/>
      <c r="CD115" s="976"/>
      <c r="CE115" s="976"/>
      <c r="CF115" s="970" t="s">
        <v>438</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50574</v>
      </c>
      <c r="DH115" s="1015"/>
      <c r="DI115" s="1015"/>
      <c r="DJ115" s="1015"/>
      <c r="DK115" s="1016"/>
      <c r="DL115" s="1017">
        <v>56616</v>
      </c>
      <c r="DM115" s="1015"/>
      <c r="DN115" s="1015"/>
      <c r="DO115" s="1015"/>
      <c r="DP115" s="1016"/>
      <c r="DQ115" s="1017">
        <v>43462</v>
      </c>
      <c r="DR115" s="1015"/>
      <c r="DS115" s="1015"/>
      <c r="DT115" s="1015"/>
      <c r="DU115" s="1016"/>
      <c r="DV115" s="1018">
        <v>1.2</v>
      </c>
      <c r="DW115" s="1019"/>
      <c r="DX115" s="1019"/>
      <c r="DY115" s="1019"/>
      <c r="DZ115" s="1020"/>
    </row>
    <row r="116" spans="1:130" s="247" customFormat="1" ht="26.25" customHeight="1" x14ac:dyDescent="0.15">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65</v>
      </c>
      <c r="AB116" s="1015"/>
      <c r="AC116" s="1015"/>
      <c r="AD116" s="1015"/>
      <c r="AE116" s="1016"/>
      <c r="AF116" s="1017">
        <v>159</v>
      </c>
      <c r="AG116" s="1015"/>
      <c r="AH116" s="1015"/>
      <c r="AI116" s="1015"/>
      <c r="AJ116" s="1016"/>
      <c r="AK116" s="1017">
        <v>117</v>
      </c>
      <c r="AL116" s="1015"/>
      <c r="AM116" s="1015"/>
      <c r="AN116" s="1015"/>
      <c r="AO116" s="1016"/>
      <c r="AP116" s="1018">
        <v>0</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438</v>
      </c>
      <c r="BR116" s="976"/>
      <c r="BS116" s="976"/>
      <c r="BT116" s="976"/>
      <c r="BU116" s="976"/>
      <c r="BV116" s="976" t="s">
        <v>438</v>
      </c>
      <c r="BW116" s="976"/>
      <c r="BX116" s="976"/>
      <c r="BY116" s="976"/>
      <c r="BZ116" s="976"/>
      <c r="CA116" s="976" t="s">
        <v>437</v>
      </c>
      <c r="CB116" s="976"/>
      <c r="CC116" s="976"/>
      <c r="CD116" s="976"/>
      <c r="CE116" s="976"/>
      <c r="CF116" s="970" t="s">
        <v>436</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182</v>
      </c>
      <c r="DH116" s="1015"/>
      <c r="DI116" s="1015"/>
      <c r="DJ116" s="1015"/>
      <c r="DK116" s="1016"/>
      <c r="DL116" s="1017" t="s">
        <v>438</v>
      </c>
      <c r="DM116" s="1015"/>
      <c r="DN116" s="1015"/>
      <c r="DO116" s="1015"/>
      <c r="DP116" s="1016"/>
      <c r="DQ116" s="1017" t="s">
        <v>438</v>
      </c>
      <c r="DR116" s="1015"/>
      <c r="DS116" s="1015"/>
      <c r="DT116" s="1015"/>
      <c r="DU116" s="1016"/>
      <c r="DV116" s="1018" t="s">
        <v>438</v>
      </c>
      <c r="DW116" s="1019"/>
      <c r="DX116" s="1019"/>
      <c r="DY116" s="1019"/>
      <c r="DZ116" s="1020"/>
    </row>
    <row r="117" spans="1:130" s="247" customFormat="1" ht="26.25" customHeight="1" x14ac:dyDescent="0.15">
      <c r="A117" s="960" t="s">
        <v>191</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897989</v>
      </c>
      <c r="AB117" s="1033"/>
      <c r="AC117" s="1033"/>
      <c r="AD117" s="1033"/>
      <c r="AE117" s="1034"/>
      <c r="AF117" s="1035">
        <v>841572</v>
      </c>
      <c r="AG117" s="1033"/>
      <c r="AH117" s="1033"/>
      <c r="AI117" s="1033"/>
      <c r="AJ117" s="1034"/>
      <c r="AK117" s="1035">
        <v>834746</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182</v>
      </c>
      <c r="BR117" s="976"/>
      <c r="BS117" s="976"/>
      <c r="BT117" s="976"/>
      <c r="BU117" s="976"/>
      <c r="BV117" s="976" t="s">
        <v>436</v>
      </c>
      <c r="BW117" s="976"/>
      <c r="BX117" s="976"/>
      <c r="BY117" s="976"/>
      <c r="BZ117" s="976"/>
      <c r="CA117" s="976" t="s">
        <v>437</v>
      </c>
      <c r="CB117" s="976"/>
      <c r="CC117" s="976"/>
      <c r="CD117" s="976"/>
      <c r="CE117" s="976"/>
      <c r="CF117" s="970" t="s">
        <v>182</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438</v>
      </c>
      <c r="DH117" s="1015"/>
      <c r="DI117" s="1015"/>
      <c r="DJ117" s="1015"/>
      <c r="DK117" s="1016"/>
      <c r="DL117" s="1017" t="s">
        <v>438</v>
      </c>
      <c r="DM117" s="1015"/>
      <c r="DN117" s="1015"/>
      <c r="DO117" s="1015"/>
      <c r="DP117" s="1016"/>
      <c r="DQ117" s="1017" t="s">
        <v>438</v>
      </c>
      <c r="DR117" s="1015"/>
      <c r="DS117" s="1015"/>
      <c r="DT117" s="1015"/>
      <c r="DU117" s="1016"/>
      <c r="DV117" s="1018" t="s">
        <v>438</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311</v>
      </c>
      <c r="AG118" s="941"/>
      <c r="AH118" s="941"/>
      <c r="AI118" s="941"/>
      <c r="AJ118" s="942"/>
      <c r="AK118" s="940" t="s">
        <v>310</v>
      </c>
      <c r="AL118" s="941"/>
      <c r="AM118" s="941"/>
      <c r="AN118" s="941"/>
      <c r="AO118" s="942"/>
      <c r="AP118" s="1027" t="s">
        <v>430</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437</v>
      </c>
      <c r="BR118" s="1054"/>
      <c r="BS118" s="1054"/>
      <c r="BT118" s="1054"/>
      <c r="BU118" s="1054"/>
      <c r="BV118" s="1054" t="s">
        <v>436</v>
      </c>
      <c r="BW118" s="1054"/>
      <c r="BX118" s="1054"/>
      <c r="BY118" s="1054"/>
      <c r="BZ118" s="1054"/>
      <c r="CA118" s="1054" t="s">
        <v>182</v>
      </c>
      <c r="CB118" s="1054"/>
      <c r="CC118" s="1054"/>
      <c r="CD118" s="1054"/>
      <c r="CE118" s="1054"/>
      <c r="CF118" s="970" t="s">
        <v>182</v>
      </c>
      <c r="CG118" s="971"/>
      <c r="CH118" s="971"/>
      <c r="CI118" s="971"/>
      <c r="CJ118" s="971"/>
      <c r="CK118" s="1001"/>
      <c r="CL118" s="1002"/>
      <c r="CM118" s="972" t="s">
        <v>462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437</v>
      </c>
      <c r="DH118" s="1015"/>
      <c r="DI118" s="1015"/>
      <c r="DJ118" s="1015"/>
      <c r="DK118" s="1016"/>
      <c r="DL118" s="1017" t="s">
        <v>437</v>
      </c>
      <c r="DM118" s="1015"/>
      <c r="DN118" s="1015"/>
      <c r="DO118" s="1015"/>
      <c r="DP118" s="1016"/>
      <c r="DQ118" s="1017" t="s">
        <v>437</v>
      </c>
      <c r="DR118" s="1015"/>
      <c r="DS118" s="1015"/>
      <c r="DT118" s="1015"/>
      <c r="DU118" s="1016"/>
      <c r="DV118" s="1018" t="s">
        <v>182</v>
      </c>
      <c r="DW118" s="1019"/>
      <c r="DX118" s="1019"/>
      <c r="DY118" s="1019"/>
      <c r="DZ118" s="1020"/>
    </row>
    <row r="119" spans="1:130" s="247" customFormat="1" ht="26.25" customHeight="1" x14ac:dyDescent="0.15">
      <c r="A119" s="1114"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182</v>
      </c>
      <c r="AB119" s="948"/>
      <c r="AC119" s="948"/>
      <c r="AD119" s="948"/>
      <c r="AE119" s="949"/>
      <c r="AF119" s="950" t="s">
        <v>182</v>
      </c>
      <c r="AG119" s="948"/>
      <c r="AH119" s="948"/>
      <c r="AI119" s="948"/>
      <c r="AJ119" s="949"/>
      <c r="AK119" s="950" t="s">
        <v>182</v>
      </c>
      <c r="AL119" s="948"/>
      <c r="AM119" s="948"/>
      <c r="AN119" s="948"/>
      <c r="AO119" s="949"/>
      <c r="AP119" s="951" t="s">
        <v>436</v>
      </c>
      <c r="AQ119" s="952"/>
      <c r="AR119" s="952"/>
      <c r="AS119" s="952"/>
      <c r="AT119" s="953"/>
      <c r="AU119" s="958"/>
      <c r="AV119" s="959"/>
      <c r="AW119" s="959"/>
      <c r="AX119" s="959"/>
      <c r="AY119" s="959"/>
      <c r="AZ119" s="278" t="s">
        <v>191</v>
      </c>
      <c r="BA119" s="278"/>
      <c r="BB119" s="278"/>
      <c r="BC119" s="278"/>
      <c r="BD119" s="278"/>
      <c r="BE119" s="278"/>
      <c r="BF119" s="278"/>
      <c r="BG119" s="278"/>
      <c r="BH119" s="278"/>
      <c r="BI119" s="278"/>
      <c r="BJ119" s="278"/>
      <c r="BK119" s="278"/>
      <c r="BL119" s="278"/>
      <c r="BM119" s="278"/>
      <c r="BN119" s="278"/>
      <c r="BO119" s="1031" t="s">
        <v>463</v>
      </c>
      <c r="BP119" s="1062"/>
      <c r="BQ119" s="1053">
        <v>9697080</v>
      </c>
      <c r="BR119" s="1054"/>
      <c r="BS119" s="1054"/>
      <c r="BT119" s="1054"/>
      <c r="BU119" s="1054"/>
      <c r="BV119" s="1054">
        <v>9736733</v>
      </c>
      <c r="BW119" s="1054"/>
      <c r="BX119" s="1054"/>
      <c r="BY119" s="1054"/>
      <c r="BZ119" s="1054"/>
      <c r="CA119" s="1054">
        <v>9401015</v>
      </c>
      <c r="CB119" s="1054"/>
      <c r="CC119" s="1054"/>
      <c r="CD119" s="1054"/>
      <c r="CE119" s="1054"/>
      <c r="CF119" s="1055"/>
      <c r="CG119" s="1056"/>
      <c r="CH119" s="1056"/>
      <c r="CI119" s="1056"/>
      <c r="CJ119" s="1057"/>
      <c r="CK119" s="1003"/>
      <c r="CL119" s="1004"/>
      <c r="CM119" s="1058" t="s">
        <v>464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254666</v>
      </c>
      <c r="DH119" s="1040"/>
      <c r="DI119" s="1040"/>
      <c r="DJ119" s="1040"/>
      <c r="DK119" s="1041"/>
      <c r="DL119" s="1039">
        <v>699467</v>
      </c>
      <c r="DM119" s="1040"/>
      <c r="DN119" s="1040"/>
      <c r="DO119" s="1040"/>
      <c r="DP119" s="1041"/>
      <c r="DQ119" s="1039">
        <v>316637</v>
      </c>
      <c r="DR119" s="1040"/>
      <c r="DS119" s="1040"/>
      <c r="DT119" s="1040"/>
      <c r="DU119" s="1041"/>
      <c r="DV119" s="1042">
        <v>8.5</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437</v>
      </c>
      <c r="AB120" s="1015"/>
      <c r="AC120" s="1015"/>
      <c r="AD120" s="1015"/>
      <c r="AE120" s="1016"/>
      <c r="AF120" s="1017" t="s">
        <v>182</v>
      </c>
      <c r="AG120" s="1015"/>
      <c r="AH120" s="1015"/>
      <c r="AI120" s="1015"/>
      <c r="AJ120" s="1016"/>
      <c r="AK120" s="1017" t="s">
        <v>438</v>
      </c>
      <c r="AL120" s="1015"/>
      <c r="AM120" s="1015"/>
      <c r="AN120" s="1015"/>
      <c r="AO120" s="1016"/>
      <c r="AP120" s="1018" t="s">
        <v>182</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703547</v>
      </c>
      <c r="BR120" s="983"/>
      <c r="BS120" s="983"/>
      <c r="BT120" s="983"/>
      <c r="BU120" s="983"/>
      <c r="BV120" s="983">
        <v>715501</v>
      </c>
      <c r="BW120" s="983"/>
      <c r="BX120" s="983"/>
      <c r="BY120" s="983"/>
      <c r="BZ120" s="983"/>
      <c r="CA120" s="983">
        <v>697304</v>
      </c>
      <c r="CB120" s="983"/>
      <c r="CC120" s="983"/>
      <c r="CD120" s="983"/>
      <c r="CE120" s="983"/>
      <c r="CF120" s="997">
        <v>18.7</v>
      </c>
      <c r="CG120" s="998"/>
      <c r="CH120" s="998"/>
      <c r="CI120" s="998"/>
      <c r="CJ120" s="998"/>
      <c r="CK120" s="1063" t="s">
        <v>467</v>
      </c>
      <c r="CL120" s="1064"/>
      <c r="CM120" s="1064"/>
      <c r="CN120" s="1064"/>
      <c r="CO120" s="1065"/>
      <c r="CP120" s="1071" t="s">
        <v>468</v>
      </c>
      <c r="CQ120" s="1072"/>
      <c r="CR120" s="1072"/>
      <c r="CS120" s="1072"/>
      <c r="CT120" s="1072"/>
      <c r="CU120" s="1072"/>
      <c r="CV120" s="1072"/>
      <c r="CW120" s="1072"/>
      <c r="CX120" s="1072"/>
      <c r="CY120" s="1072"/>
      <c r="CZ120" s="1072"/>
      <c r="DA120" s="1072"/>
      <c r="DB120" s="1072"/>
      <c r="DC120" s="1072"/>
      <c r="DD120" s="1072"/>
      <c r="DE120" s="1072"/>
      <c r="DF120" s="1073"/>
      <c r="DG120" s="982">
        <v>1264868</v>
      </c>
      <c r="DH120" s="983"/>
      <c r="DI120" s="983"/>
      <c r="DJ120" s="983"/>
      <c r="DK120" s="983"/>
      <c r="DL120" s="983">
        <v>1159987</v>
      </c>
      <c r="DM120" s="983"/>
      <c r="DN120" s="983"/>
      <c r="DO120" s="983"/>
      <c r="DP120" s="983"/>
      <c r="DQ120" s="983">
        <v>1044303</v>
      </c>
      <c r="DR120" s="983"/>
      <c r="DS120" s="983"/>
      <c r="DT120" s="983"/>
      <c r="DU120" s="983"/>
      <c r="DV120" s="984">
        <v>28</v>
      </c>
      <c r="DW120" s="984"/>
      <c r="DX120" s="984"/>
      <c r="DY120" s="984"/>
      <c r="DZ120" s="985"/>
    </row>
    <row r="121" spans="1:130" s="247" customFormat="1" ht="26.25" customHeight="1" x14ac:dyDescent="0.15">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437</v>
      </c>
      <c r="AB121" s="1015"/>
      <c r="AC121" s="1015"/>
      <c r="AD121" s="1015"/>
      <c r="AE121" s="1016"/>
      <c r="AF121" s="1017" t="s">
        <v>182</v>
      </c>
      <c r="AG121" s="1015"/>
      <c r="AH121" s="1015"/>
      <c r="AI121" s="1015"/>
      <c r="AJ121" s="1016"/>
      <c r="AK121" s="1017" t="s">
        <v>437</v>
      </c>
      <c r="AL121" s="1015"/>
      <c r="AM121" s="1015"/>
      <c r="AN121" s="1015"/>
      <c r="AO121" s="1016"/>
      <c r="AP121" s="1018" t="s">
        <v>437</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v>12696</v>
      </c>
      <c r="BR121" s="976"/>
      <c r="BS121" s="976"/>
      <c r="BT121" s="976"/>
      <c r="BU121" s="976"/>
      <c r="BV121" s="976" t="s">
        <v>437</v>
      </c>
      <c r="BW121" s="976"/>
      <c r="BX121" s="976"/>
      <c r="BY121" s="976"/>
      <c r="BZ121" s="976"/>
      <c r="CA121" s="976" t="s">
        <v>437</v>
      </c>
      <c r="CB121" s="976"/>
      <c r="CC121" s="976"/>
      <c r="CD121" s="976"/>
      <c r="CE121" s="976"/>
      <c r="CF121" s="970" t="s">
        <v>437</v>
      </c>
      <c r="CG121" s="971"/>
      <c r="CH121" s="971"/>
      <c r="CI121" s="971"/>
      <c r="CJ121" s="971"/>
      <c r="CK121" s="1066"/>
      <c r="CL121" s="1067"/>
      <c r="CM121" s="1067"/>
      <c r="CN121" s="1067"/>
      <c r="CO121" s="1068"/>
      <c r="CP121" s="1076" t="s">
        <v>471</v>
      </c>
      <c r="CQ121" s="1077"/>
      <c r="CR121" s="1077"/>
      <c r="CS121" s="1077"/>
      <c r="CT121" s="1077"/>
      <c r="CU121" s="1077"/>
      <c r="CV121" s="1077"/>
      <c r="CW121" s="1077"/>
      <c r="CX121" s="1077"/>
      <c r="CY121" s="1077"/>
      <c r="CZ121" s="1077"/>
      <c r="DA121" s="1077"/>
      <c r="DB121" s="1077"/>
      <c r="DC121" s="1077"/>
      <c r="DD121" s="1077"/>
      <c r="DE121" s="1077"/>
      <c r="DF121" s="1078"/>
      <c r="DG121" s="975">
        <v>576</v>
      </c>
      <c r="DH121" s="976"/>
      <c r="DI121" s="976"/>
      <c r="DJ121" s="976"/>
      <c r="DK121" s="976"/>
      <c r="DL121" s="976">
        <v>486</v>
      </c>
      <c r="DM121" s="976"/>
      <c r="DN121" s="976"/>
      <c r="DO121" s="976"/>
      <c r="DP121" s="976"/>
      <c r="DQ121" s="976">
        <v>393</v>
      </c>
      <c r="DR121" s="976"/>
      <c r="DS121" s="976"/>
      <c r="DT121" s="976"/>
      <c r="DU121" s="976"/>
      <c r="DV121" s="977">
        <v>0</v>
      </c>
      <c r="DW121" s="977"/>
      <c r="DX121" s="977"/>
      <c r="DY121" s="977"/>
      <c r="DZ121" s="978"/>
    </row>
    <row r="122" spans="1:130" s="247" customFormat="1" ht="26.25" customHeight="1" x14ac:dyDescent="0.15">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438</v>
      </c>
      <c r="AB122" s="1015"/>
      <c r="AC122" s="1015"/>
      <c r="AD122" s="1015"/>
      <c r="AE122" s="1016"/>
      <c r="AF122" s="1017" t="s">
        <v>438</v>
      </c>
      <c r="AG122" s="1015"/>
      <c r="AH122" s="1015"/>
      <c r="AI122" s="1015"/>
      <c r="AJ122" s="1016"/>
      <c r="AK122" s="1017" t="s">
        <v>437</v>
      </c>
      <c r="AL122" s="1015"/>
      <c r="AM122" s="1015"/>
      <c r="AN122" s="1015"/>
      <c r="AO122" s="1016"/>
      <c r="AP122" s="1018" t="s">
        <v>182</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5871935</v>
      </c>
      <c r="BR122" s="1054"/>
      <c r="BS122" s="1054"/>
      <c r="BT122" s="1054"/>
      <c r="BU122" s="1054"/>
      <c r="BV122" s="1054">
        <v>5808029</v>
      </c>
      <c r="BW122" s="1054"/>
      <c r="BX122" s="1054"/>
      <c r="BY122" s="1054"/>
      <c r="BZ122" s="1054"/>
      <c r="CA122" s="1054">
        <v>5931707</v>
      </c>
      <c r="CB122" s="1054"/>
      <c r="CC122" s="1054"/>
      <c r="CD122" s="1054"/>
      <c r="CE122" s="1054"/>
      <c r="CF122" s="1074">
        <v>159.19999999999999</v>
      </c>
      <c r="CG122" s="1075"/>
      <c r="CH122" s="1075"/>
      <c r="CI122" s="1075"/>
      <c r="CJ122" s="1075"/>
      <c r="CK122" s="1066"/>
      <c r="CL122" s="1067"/>
      <c r="CM122" s="1067"/>
      <c r="CN122" s="1067"/>
      <c r="CO122" s="1068"/>
      <c r="CP122" s="1076" t="s">
        <v>473</v>
      </c>
      <c r="CQ122" s="1077"/>
      <c r="CR122" s="1077"/>
      <c r="CS122" s="1077"/>
      <c r="CT122" s="1077"/>
      <c r="CU122" s="1077"/>
      <c r="CV122" s="1077"/>
      <c r="CW122" s="1077"/>
      <c r="CX122" s="1077"/>
      <c r="CY122" s="1077"/>
      <c r="CZ122" s="1077"/>
      <c r="DA122" s="1077"/>
      <c r="DB122" s="1077"/>
      <c r="DC122" s="1077"/>
      <c r="DD122" s="1077"/>
      <c r="DE122" s="1077"/>
      <c r="DF122" s="1078"/>
      <c r="DG122" s="975" t="s">
        <v>437</v>
      </c>
      <c r="DH122" s="976"/>
      <c r="DI122" s="976"/>
      <c r="DJ122" s="976"/>
      <c r="DK122" s="976"/>
      <c r="DL122" s="976" t="s">
        <v>437</v>
      </c>
      <c r="DM122" s="976"/>
      <c r="DN122" s="976"/>
      <c r="DO122" s="976"/>
      <c r="DP122" s="976"/>
      <c r="DQ122" s="976" t="s">
        <v>437</v>
      </c>
      <c r="DR122" s="976"/>
      <c r="DS122" s="976"/>
      <c r="DT122" s="976"/>
      <c r="DU122" s="976"/>
      <c r="DV122" s="977" t="s">
        <v>437</v>
      </c>
      <c r="DW122" s="977"/>
      <c r="DX122" s="977"/>
      <c r="DY122" s="977"/>
      <c r="DZ122" s="978"/>
    </row>
    <row r="123" spans="1:130" s="247" customFormat="1" ht="26.25" customHeight="1" x14ac:dyDescent="0.15">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437</v>
      </c>
      <c r="AB123" s="1015"/>
      <c r="AC123" s="1015"/>
      <c r="AD123" s="1015"/>
      <c r="AE123" s="1016"/>
      <c r="AF123" s="1017" t="s">
        <v>437</v>
      </c>
      <c r="AG123" s="1015"/>
      <c r="AH123" s="1015"/>
      <c r="AI123" s="1015"/>
      <c r="AJ123" s="1016"/>
      <c r="AK123" s="1017" t="s">
        <v>437</v>
      </c>
      <c r="AL123" s="1015"/>
      <c r="AM123" s="1015"/>
      <c r="AN123" s="1015"/>
      <c r="AO123" s="1016"/>
      <c r="AP123" s="1018" t="s">
        <v>437</v>
      </c>
      <c r="AQ123" s="1019"/>
      <c r="AR123" s="1019"/>
      <c r="AS123" s="1019"/>
      <c r="AT123" s="1020"/>
      <c r="AU123" s="1051"/>
      <c r="AV123" s="1052"/>
      <c r="AW123" s="1052"/>
      <c r="AX123" s="1052"/>
      <c r="AY123" s="1052"/>
      <c r="AZ123" s="278" t="s">
        <v>191</v>
      </c>
      <c r="BA123" s="278"/>
      <c r="BB123" s="278"/>
      <c r="BC123" s="278"/>
      <c r="BD123" s="278"/>
      <c r="BE123" s="278"/>
      <c r="BF123" s="278"/>
      <c r="BG123" s="278"/>
      <c r="BH123" s="278"/>
      <c r="BI123" s="278"/>
      <c r="BJ123" s="278"/>
      <c r="BK123" s="278"/>
      <c r="BL123" s="278"/>
      <c r="BM123" s="278"/>
      <c r="BN123" s="278"/>
      <c r="BO123" s="1031" t="s">
        <v>474</v>
      </c>
      <c r="BP123" s="1062"/>
      <c r="BQ123" s="1121">
        <v>6588178</v>
      </c>
      <c r="BR123" s="1122"/>
      <c r="BS123" s="1122"/>
      <c r="BT123" s="1122"/>
      <c r="BU123" s="1122"/>
      <c r="BV123" s="1122">
        <v>6523530</v>
      </c>
      <c r="BW123" s="1122"/>
      <c r="BX123" s="1122"/>
      <c r="BY123" s="1122"/>
      <c r="BZ123" s="1122"/>
      <c r="CA123" s="1122">
        <v>6629011</v>
      </c>
      <c r="CB123" s="1122"/>
      <c r="CC123" s="1122"/>
      <c r="CD123" s="1122"/>
      <c r="CE123" s="1122"/>
      <c r="CF123" s="1055"/>
      <c r="CG123" s="1056"/>
      <c r="CH123" s="1056"/>
      <c r="CI123" s="1056"/>
      <c r="CJ123" s="1057"/>
      <c r="CK123" s="1066"/>
      <c r="CL123" s="1067"/>
      <c r="CM123" s="1067"/>
      <c r="CN123" s="1067"/>
      <c r="CO123" s="1068"/>
      <c r="CP123" s="1076" t="s">
        <v>407</v>
      </c>
      <c r="CQ123" s="1077"/>
      <c r="CR123" s="1077"/>
      <c r="CS123" s="1077"/>
      <c r="CT123" s="1077"/>
      <c r="CU123" s="1077"/>
      <c r="CV123" s="1077"/>
      <c r="CW123" s="1077"/>
      <c r="CX123" s="1077"/>
      <c r="CY123" s="1077"/>
      <c r="CZ123" s="1077"/>
      <c r="DA123" s="1077"/>
      <c r="DB123" s="1077"/>
      <c r="DC123" s="1077"/>
      <c r="DD123" s="1077"/>
      <c r="DE123" s="1077"/>
      <c r="DF123" s="1078"/>
      <c r="DG123" s="1014" t="s">
        <v>182</v>
      </c>
      <c r="DH123" s="1015"/>
      <c r="DI123" s="1015"/>
      <c r="DJ123" s="1015"/>
      <c r="DK123" s="1016"/>
      <c r="DL123" s="1017" t="s">
        <v>182</v>
      </c>
      <c r="DM123" s="1015"/>
      <c r="DN123" s="1015"/>
      <c r="DO123" s="1015"/>
      <c r="DP123" s="1016"/>
      <c r="DQ123" s="1017" t="s">
        <v>182</v>
      </c>
      <c r="DR123" s="1015"/>
      <c r="DS123" s="1015"/>
      <c r="DT123" s="1015"/>
      <c r="DU123" s="1016"/>
      <c r="DV123" s="1018" t="s">
        <v>182</v>
      </c>
      <c r="DW123" s="1019"/>
      <c r="DX123" s="1019"/>
      <c r="DY123" s="1019"/>
      <c r="DZ123" s="1020"/>
    </row>
    <row r="124" spans="1:130" s="247" customFormat="1" ht="26.25" customHeight="1" thickBot="1" x14ac:dyDescent="0.2">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182</v>
      </c>
      <c r="AB124" s="1015"/>
      <c r="AC124" s="1015"/>
      <c r="AD124" s="1015"/>
      <c r="AE124" s="1016"/>
      <c r="AF124" s="1017" t="s">
        <v>182</v>
      </c>
      <c r="AG124" s="1015"/>
      <c r="AH124" s="1015"/>
      <c r="AI124" s="1015"/>
      <c r="AJ124" s="1016"/>
      <c r="AK124" s="1017" t="s">
        <v>182</v>
      </c>
      <c r="AL124" s="1015"/>
      <c r="AM124" s="1015"/>
      <c r="AN124" s="1015"/>
      <c r="AO124" s="1016"/>
      <c r="AP124" s="1018" t="s">
        <v>182</v>
      </c>
      <c r="AQ124" s="1019"/>
      <c r="AR124" s="1019"/>
      <c r="AS124" s="1019"/>
      <c r="AT124" s="1020"/>
      <c r="AU124" s="1117" t="s">
        <v>475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84.7</v>
      </c>
      <c r="BR124" s="1084"/>
      <c r="BS124" s="1084"/>
      <c r="BT124" s="1084"/>
      <c r="BU124" s="1084"/>
      <c r="BV124" s="1084">
        <v>86.2</v>
      </c>
      <c r="BW124" s="1084"/>
      <c r="BX124" s="1084"/>
      <c r="BY124" s="1084"/>
      <c r="BZ124" s="1084"/>
      <c r="CA124" s="1084">
        <v>74.3</v>
      </c>
      <c r="CB124" s="1084"/>
      <c r="CC124" s="1084"/>
      <c r="CD124" s="1084"/>
      <c r="CE124" s="1084"/>
      <c r="CF124" s="1085"/>
      <c r="CG124" s="1086"/>
      <c r="CH124" s="1086"/>
      <c r="CI124" s="1086"/>
      <c r="CJ124" s="1087"/>
      <c r="CK124" s="1069"/>
      <c r="CL124" s="1069"/>
      <c r="CM124" s="1069"/>
      <c r="CN124" s="1069"/>
      <c r="CO124" s="1070"/>
      <c r="CP124" s="1076" t="s">
        <v>476</v>
      </c>
      <c r="CQ124" s="1077"/>
      <c r="CR124" s="1077"/>
      <c r="CS124" s="1077"/>
      <c r="CT124" s="1077"/>
      <c r="CU124" s="1077"/>
      <c r="CV124" s="1077"/>
      <c r="CW124" s="1077"/>
      <c r="CX124" s="1077"/>
      <c r="CY124" s="1077"/>
      <c r="CZ124" s="1077"/>
      <c r="DA124" s="1077"/>
      <c r="DB124" s="1077"/>
      <c r="DC124" s="1077"/>
      <c r="DD124" s="1077"/>
      <c r="DE124" s="1077"/>
      <c r="DF124" s="1078"/>
      <c r="DG124" s="1061" t="s">
        <v>182</v>
      </c>
      <c r="DH124" s="1040"/>
      <c r="DI124" s="1040"/>
      <c r="DJ124" s="1040"/>
      <c r="DK124" s="1041"/>
      <c r="DL124" s="1039" t="s">
        <v>182</v>
      </c>
      <c r="DM124" s="1040"/>
      <c r="DN124" s="1040"/>
      <c r="DO124" s="1040"/>
      <c r="DP124" s="1041"/>
      <c r="DQ124" s="1039" t="s">
        <v>182</v>
      </c>
      <c r="DR124" s="1040"/>
      <c r="DS124" s="1040"/>
      <c r="DT124" s="1040"/>
      <c r="DU124" s="1041"/>
      <c r="DV124" s="1042" t="s">
        <v>182</v>
      </c>
      <c r="DW124" s="1043"/>
      <c r="DX124" s="1043"/>
      <c r="DY124" s="1043"/>
      <c r="DZ124" s="1044"/>
    </row>
    <row r="125" spans="1:130" s="247" customFormat="1" ht="26.25" customHeight="1" x14ac:dyDescent="0.15">
      <c r="A125" s="1115"/>
      <c r="B125" s="1002"/>
      <c r="C125" s="972" t="s">
        <v>462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182</v>
      </c>
      <c r="AB125" s="1015"/>
      <c r="AC125" s="1015"/>
      <c r="AD125" s="1015"/>
      <c r="AE125" s="1016"/>
      <c r="AF125" s="1017" t="s">
        <v>182</v>
      </c>
      <c r="AG125" s="1015"/>
      <c r="AH125" s="1015"/>
      <c r="AI125" s="1015"/>
      <c r="AJ125" s="1016"/>
      <c r="AK125" s="1017" t="s">
        <v>182</v>
      </c>
      <c r="AL125" s="1015"/>
      <c r="AM125" s="1015"/>
      <c r="AN125" s="1015"/>
      <c r="AO125" s="1016"/>
      <c r="AP125" s="1018" t="s">
        <v>182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477</v>
      </c>
      <c r="CL125" s="1064"/>
      <c r="CM125" s="1064"/>
      <c r="CN125" s="1064"/>
      <c r="CO125" s="1065"/>
      <c r="CP125" s="996" t="s">
        <v>478</v>
      </c>
      <c r="CQ125" s="945"/>
      <c r="CR125" s="945"/>
      <c r="CS125" s="945"/>
      <c r="CT125" s="945"/>
      <c r="CU125" s="945"/>
      <c r="CV125" s="945"/>
      <c r="CW125" s="945"/>
      <c r="CX125" s="945"/>
      <c r="CY125" s="945"/>
      <c r="CZ125" s="945"/>
      <c r="DA125" s="945"/>
      <c r="DB125" s="945"/>
      <c r="DC125" s="945"/>
      <c r="DD125" s="945"/>
      <c r="DE125" s="945"/>
      <c r="DF125" s="946"/>
      <c r="DG125" s="982" t="s">
        <v>182</v>
      </c>
      <c r="DH125" s="983"/>
      <c r="DI125" s="983"/>
      <c r="DJ125" s="983"/>
      <c r="DK125" s="983"/>
      <c r="DL125" s="983" t="s">
        <v>182</v>
      </c>
      <c r="DM125" s="983"/>
      <c r="DN125" s="983"/>
      <c r="DO125" s="983"/>
      <c r="DP125" s="983"/>
      <c r="DQ125" s="983" t="s">
        <v>182</v>
      </c>
      <c r="DR125" s="983"/>
      <c r="DS125" s="983"/>
      <c r="DT125" s="983"/>
      <c r="DU125" s="983"/>
      <c r="DV125" s="984" t="s">
        <v>182</v>
      </c>
      <c r="DW125" s="984"/>
      <c r="DX125" s="984"/>
      <c r="DY125" s="984"/>
      <c r="DZ125" s="985"/>
    </row>
    <row r="126" spans="1:130" s="247" customFormat="1" ht="26.25" customHeight="1" thickBot="1" x14ac:dyDescent="0.2">
      <c r="A126" s="1115"/>
      <c r="B126" s="1002"/>
      <c r="C126" s="972" t="s">
        <v>464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25571</v>
      </c>
      <c r="AB126" s="1015"/>
      <c r="AC126" s="1015"/>
      <c r="AD126" s="1015"/>
      <c r="AE126" s="1016"/>
      <c r="AF126" s="1017">
        <v>21260</v>
      </c>
      <c r="AG126" s="1015"/>
      <c r="AH126" s="1015"/>
      <c r="AI126" s="1015"/>
      <c r="AJ126" s="1016"/>
      <c r="AK126" s="1017">
        <v>19998</v>
      </c>
      <c r="AL126" s="1015"/>
      <c r="AM126" s="1015"/>
      <c r="AN126" s="1015"/>
      <c r="AO126" s="1016"/>
      <c r="AP126" s="1018">
        <v>0.5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479</v>
      </c>
      <c r="CQ126" s="1006"/>
      <c r="CR126" s="1006"/>
      <c r="CS126" s="1006"/>
      <c r="CT126" s="1006"/>
      <c r="CU126" s="1006"/>
      <c r="CV126" s="1006"/>
      <c r="CW126" s="1006"/>
      <c r="CX126" s="1006"/>
      <c r="CY126" s="1006"/>
      <c r="CZ126" s="1006"/>
      <c r="DA126" s="1006"/>
      <c r="DB126" s="1006"/>
      <c r="DC126" s="1006"/>
      <c r="DD126" s="1006"/>
      <c r="DE126" s="1006"/>
      <c r="DF126" s="1007"/>
      <c r="DG126" s="975" t="s">
        <v>182</v>
      </c>
      <c r="DH126" s="976"/>
      <c r="DI126" s="976"/>
      <c r="DJ126" s="976"/>
      <c r="DK126" s="976"/>
      <c r="DL126" s="976" t="s">
        <v>182</v>
      </c>
      <c r="DM126" s="976"/>
      <c r="DN126" s="976"/>
      <c r="DO126" s="976"/>
      <c r="DP126" s="976"/>
      <c r="DQ126" s="976" t="s">
        <v>182</v>
      </c>
      <c r="DR126" s="976"/>
      <c r="DS126" s="976"/>
      <c r="DT126" s="976"/>
      <c r="DU126" s="976"/>
      <c r="DV126" s="977" t="s">
        <v>182</v>
      </c>
      <c r="DW126" s="977"/>
      <c r="DX126" s="977"/>
      <c r="DY126" s="977"/>
      <c r="DZ126" s="978"/>
    </row>
    <row r="127" spans="1:130" s="247" customFormat="1" ht="26.25" customHeight="1" x14ac:dyDescent="0.15">
      <c r="A127" s="1116"/>
      <c r="B127" s="1004"/>
      <c r="C127" s="1058" t="s">
        <v>480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182</v>
      </c>
      <c r="AB127" s="1015"/>
      <c r="AC127" s="1015"/>
      <c r="AD127" s="1015"/>
      <c r="AE127" s="1016"/>
      <c r="AF127" s="1017" t="s">
        <v>182</v>
      </c>
      <c r="AG127" s="1015"/>
      <c r="AH127" s="1015"/>
      <c r="AI127" s="1015"/>
      <c r="AJ127" s="1016"/>
      <c r="AK127" s="1017" t="s">
        <v>182</v>
      </c>
      <c r="AL127" s="1015"/>
      <c r="AM127" s="1015"/>
      <c r="AN127" s="1015"/>
      <c r="AO127" s="1016"/>
      <c r="AP127" s="1018" t="s">
        <v>182</v>
      </c>
      <c r="AQ127" s="1019"/>
      <c r="AR127" s="1019"/>
      <c r="AS127" s="1019"/>
      <c r="AT127" s="1020"/>
      <c r="AU127" s="283"/>
      <c r="AV127" s="283"/>
      <c r="AW127" s="283"/>
      <c r="AX127" s="1088" t="s">
        <v>481</v>
      </c>
      <c r="AY127" s="1089"/>
      <c r="AZ127" s="1089"/>
      <c r="BA127" s="1089"/>
      <c r="BB127" s="1089"/>
      <c r="BC127" s="1089"/>
      <c r="BD127" s="1089"/>
      <c r="BE127" s="1090"/>
      <c r="BF127" s="1091" t="s">
        <v>482</v>
      </c>
      <c r="BG127" s="1089"/>
      <c r="BH127" s="1089"/>
      <c r="BI127" s="1089"/>
      <c r="BJ127" s="1089"/>
      <c r="BK127" s="1089"/>
      <c r="BL127" s="1090"/>
      <c r="BM127" s="1091" t="s">
        <v>483</v>
      </c>
      <c r="BN127" s="1089"/>
      <c r="BO127" s="1089"/>
      <c r="BP127" s="1089"/>
      <c r="BQ127" s="1089"/>
      <c r="BR127" s="1089"/>
      <c r="BS127" s="1090"/>
      <c r="BT127" s="1091" t="s">
        <v>484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485</v>
      </c>
      <c r="CQ127" s="1006"/>
      <c r="CR127" s="1006"/>
      <c r="CS127" s="1006"/>
      <c r="CT127" s="1006"/>
      <c r="CU127" s="1006"/>
      <c r="CV127" s="1006"/>
      <c r="CW127" s="1006"/>
      <c r="CX127" s="1006"/>
      <c r="CY127" s="1006"/>
      <c r="CZ127" s="1006"/>
      <c r="DA127" s="1006"/>
      <c r="DB127" s="1006"/>
      <c r="DC127" s="1006"/>
      <c r="DD127" s="1006"/>
      <c r="DE127" s="1006"/>
      <c r="DF127" s="1007"/>
      <c r="DG127" s="975" t="s">
        <v>182</v>
      </c>
      <c r="DH127" s="976"/>
      <c r="DI127" s="976"/>
      <c r="DJ127" s="976"/>
      <c r="DK127" s="976"/>
      <c r="DL127" s="976" t="s">
        <v>182</v>
      </c>
      <c r="DM127" s="976"/>
      <c r="DN127" s="976"/>
      <c r="DO127" s="976"/>
      <c r="DP127" s="976"/>
      <c r="DQ127" s="976" t="s">
        <v>182</v>
      </c>
      <c r="DR127" s="976"/>
      <c r="DS127" s="976"/>
      <c r="DT127" s="976"/>
      <c r="DU127" s="976"/>
      <c r="DV127" s="977" t="s">
        <v>182</v>
      </c>
      <c r="DW127" s="977"/>
      <c r="DX127" s="977"/>
      <c r="DY127" s="977"/>
      <c r="DZ127" s="978"/>
    </row>
    <row r="128" spans="1:130" s="247" customFormat="1" ht="26.25" customHeight="1" thickBot="1" x14ac:dyDescent="0.2">
      <c r="A128" s="1099" t="s">
        <v>486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487</v>
      </c>
      <c r="X128" s="1101"/>
      <c r="Y128" s="1101"/>
      <c r="Z128" s="1102"/>
      <c r="AA128" s="1103">
        <v>62678</v>
      </c>
      <c r="AB128" s="1104"/>
      <c r="AC128" s="1104"/>
      <c r="AD128" s="1104"/>
      <c r="AE128" s="1105"/>
      <c r="AF128" s="1106">
        <v>3750</v>
      </c>
      <c r="AG128" s="1104"/>
      <c r="AH128" s="1104"/>
      <c r="AI128" s="1104"/>
      <c r="AJ128" s="1105"/>
      <c r="AK128" s="1106" t="s">
        <v>182</v>
      </c>
      <c r="AL128" s="1104"/>
      <c r="AM128" s="1104"/>
      <c r="AN128" s="1104"/>
      <c r="AO128" s="1105"/>
      <c r="AP128" s="1107"/>
      <c r="AQ128" s="1108"/>
      <c r="AR128" s="1108"/>
      <c r="AS128" s="1108"/>
      <c r="AT128" s="1109"/>
      <c r="AU128" s="283"/>
      <c r="AV128" s="283"/>
      <c r="AW128" s="283"/>
      <c r="AX128" s="944" t="s">
        <v>488</v>
      </c>
      <c r="AY128" s="945"/>
      <c r="AZ128" s="945"/>
      <c r="BA128" s="945"/>
      <c r="BB128" s="945"/>
      <c r="BC128" s="945"/>
      <c r="BD128" s="945"/>
      <c r="BE128" s="946"/>
      <c r="BF128" s="1110" t="s">
        <v>182</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489</v>
      </c>
      <c r="CQ128" s="1093"/>
      <c r="CR128" s="1093"/>
      <c r="CS128" s="1093"/>
      <c r="CT128" s="1093"/>
      <c r="CU128" s="1093"/>
      <c r="CV128" s="1093"/>
      <c r="CW128" s="1093"/>
      <c r="CX128" s="1093"/>
      <c r="CY128" s="1093"/>
      <c r="CZ128" s="1093"/>
      <c r="DA128" s="1093"/>
      <c r="DB128" s="1093"/>
      <c r="DC128" s="1093"/>
      <c r="DD128" s="1093"/>
      <c r="DE128" s="1093"/>
      <c r="DF128" s="1094"/>
      <c r="DG128" s="1095" t="s">
        <v>182</v>
      </c>
      <c r="DH128" s="1096"/>
      <c r="DI128" s="1096"/>
      <c r="DJ128" s="1096"/>
      <c r="DK128" s="1096"/>
      <c r="DL128" s="1096" t="s">
        <v>182</v>
      </c>
      <c r="DM128" s="1096"/>
      <c r="DN128" s="1096"/>
      <c r="DO128" s="1096"/>
      <c r="DP128" s="1096"/>
      <c r="DQ128" s="1096" t="s">
        <v>182</v>
      </c>
      <c r="DR128" s="1096"/>
      <c r="DS128" s="1096"/>
      <c r="DT128" s="1096"/>
      <c r="DU128" s="1096"/>
      <c r="DV128" s="1097" t="s">
        <v>182</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490</v>
      </c>
      <c r="X129" s="1130"/>
      <c r="Y129" s="1130"/>
      <c r="Z129" s="1131"/>
      <c r="AA129" s="1014">
        <v>4166721</v>
      </c>
      <c r="AB129" s="1015"/>
      <c r="AC129" s="1015"/>
      <c r="AD129" s="1015"/>
      <c r="AE129" s="1016"/>
      <c r="AF129" s="1017">
        <v>4223766</v>
      </c>
      <c r="AG129" s="1015"/>
      <c r="AH129" s="1015"/>
      <c r="AI129" s="1015"/>
      <c r="AJ129" s="1016"/>
      <c r="AK129" s="1017">
        <v>4223257</v>
      </c>
      <c r="AL129" s="1015"/>
      <c r="AM129" s="1015"/>
      <c r="AN129" s="1015"/>
      <c r="AO129" s="1016"/>
      <c r="AP129" s="1132"/>
      <c r="AQ129" s="1133"/>
      <c r="AR129" s="1133"/>
      <c r="AS129" s="1133"/>
      <c r="AT129" s="1134"/>
      <c r="AU129" s="285"/>
      <c r="AV129" s="285"/>
      <c r="AW129" s="285"/>
      <c r="AX129" s="1123" t="s">
        <v>491</v>
      </c>
      <c r="AY129" s="1006"/>
      <c r="AZ129" s="1006"/>
      <c r="BA129" s="1006"/>
      <c r="BB129" s="1006"/>
      <c r="BC129" s="1006"/>
      <c r="BD129" s="1006"/>
      <c r="BE129" s="1007"/>
      <c r="BF129" s="1124" t="s">
        <v>182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493</v>
      </c>
      <c r="X130" s="1130"/>
      <c r="Y130" s="1130"/>
      <c r="Z130" s="1131"/>
      <c r="AA130" s="1014">
        <v>499164</v>
      </c>
      <c r="AB130" s="1015"/>
      <c r="AC130" s="1015"/>
      <c r="AD130" s="1015"/>
      <c r="AE130" s="1016"/>
      <c r="AF130" s="1017">
        <v>498042</v>
      </c>
      <c r="AG130" s="1015"/>
      <c r="AH130" s="1015"/>
      <c r="AI130" s="1015"/>
      <c r="AJ130" s="1016"/>
      <c r="AK130" s="1017">
        <v>496217</v>
      </c>
      <c r="AL130" s="1015"/>
      <c r="AM130" s="1015"/>
      <c r="AN130" s="1015"/>
      <c r="AO130" s="1016"/>
      <c r="AP130" s="1132"/>
      <c r="AQ130" s="1133"/>
      <c r="AR130" s="1133"/>
      <c r="AS130" s="1133"/>
      <c r="AT130" s="1134"/>
      <c r="AU130" s="285"/>
      <c r="AV130" s="285"/>
      <c r="AW130" s="285"/>
      <c r="AX130" s="1123" t="s">
        <v>494</v>
      </c>
      <c r="AY130" s="1006"/>
      <c r="AZ130" s="1006"/>
      <c r="BA130" s="1006"/>
      <c r="BB130" s="1006"/>
      <c r="BC130" s="1006"/>
      <c r="BD130" s="1006"/>
      <c r="BE130" s="1007"/>
      <c r="BF130" s="1160">
        <v>9.1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495</v>
      </c>
      <c r="X131" s="1168"/>
      <c r="Y131" s="1168"/>
      <c r="Z131" s="1169"/>
      <c r="AA131" s="1061">
        <v>3667557</v>
      </c>
      <c r="AB131" s="1040"/>
      <c r="AC131" s="1040"/>
      <c r="AD131" s="1040"/>
      <c r="AE131" s="1041"/>
      <c r="AF131" s="1039">
        <v>3725724</v>
      </c>
      <c r="AG131" s="1040"/>
      <c r="AH131" s="1040"/>
      <c r="AI131" s="1040"/>
      <c r="AJ131" s="1041"/>
      <c r="AK131" s="1039">
        <v>3727040</v>
      </c>
      <c r="AL131" s="1040"/>
      <c r="AM131" s="1040"/>
      <c r="AN131" s="1040"/>
      <c r="AO131" s="1041"/>
      <c r="AP131" s="1170"/>
      <c r="AQ131" s="1171"/>
      <c r="AR131" s="1171"/>
      <c r="AS131" s="1171"/>
      <c r="AT131" s="1172"/>
      <c r="AU131" s="285"/>
      <c r="AV131" s="285"/>
      <c r="AW131" s="285"/>
      <c r="AX131" s="1142" t="s">
        <v>496</v>
      </c>
      <c r="AY131" s="1093"/>
      <c r="AZ131" s="1093"/>
      <c r="BA131" s="1093"/>
      <c r="BB131" s="1093"/>
      <c r="BC131" s="1093"/>
      <c r="BD131" s="1093"/>
      <c r="BE131" s="1094"/>
      <c r="BF131" s="1143">
        <v>74.3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498</v>
      </c>
      <c r="W132" s="1153"/>
      <c r="X132" s="1153"/>
      <c r="Y132" s="1153"/>
      <c r="Z132" s="1154"/>
      <c r="AA132" s="1155">
        <v>9.1654199240000001</v>
      </c>
      <c r="AB132" s="1156"/>
      <c r="AC132" s="1156"/>
      <c r="AD132" s="1156"/>
      <c r="AE132" s="1157"/>
      <c r="AF132" s="1158">
        <v>9.1198381840000007</v>
      </c>
      <c r="AG132" s="1156"/>
      <c r="AH132" s="1156"/>
      <c r="AI132" s="1156"/>
      <c r="AJ132" s="1157"/>
      <c r="AK132" s="1158">
        <v>9.0830525029999993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499</v>
      </c>
      <c r="W133" s="1136"/>
      <c r="X133" s="1136"/>
      <c r="Y133" s="1136"/>
      <c r="Z133" s="1137"/>
      <c r="AA133" s="1138">
        <v>8.4</v>
      </c>
      <c r="AB133" s="1139"/>
      <c r="AC133" s="1139"/>
      <c r="AD133" s="1139"/>
      <c r="AE133" s="1140"/>
      <c r="AF133" s="1138">
        <v>9</v>
      </c>
      <c r="AG133" s="1139"/>
      <c r="AH133" s="1139"/>
      <c r="AI133" s="1139"/>
      <c r="AJ133" s="1140"/>
      <c r="AK133" s="1138">
        <v>9.1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DVsb14OvGacQ6jb7Z9l0hCSnhSgvLny+tMkC3SDbHe3ncMxvUUXevkoFUF8V9PC3z1fqRrIj/NBbNZeqF6BGg==" saltValue="6DB84j3PLYrO+tQpMIAh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kjNhSSghxF/tNHiJ1FbS7figDhg8HKZhJVuprlwbdDEW3ZxS9wVeKO6s1RmCeUljVC2potKA9yHGvbgF4AA8Q==" saltValue="qCX/CyLVl395aBlU5gxn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0sqmYaWBGJC8fos55h3tYajFDsWcNG0TA5TAoth+bXpHWYWs0mK5B2uk+K+kNMP/or7Oj44mp2uLR9XsbWehA==" saltValue="uOiLkdjXJF2ZdjiALY/E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C13" workbookViewId="0">
      <selection activeCell="AO21" sqref="AO2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508</v>
      </c>
      <c r="AL9" s="1179"/>
      <c r="AM9" s="1179"/>
      <c r="AN9" s="1180"/>
      <c r="AO9" s="313">
        <v>1128846</v>
      </c>
      <c r="AP9" s="313">
        <v>63099</v>
      </c>
      <c r="AQ9" s="314">
        <v>81607</v>
      </c>
      <c r="AR9" s="315">
        <v>-22.7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509</v>
      </c>
      <c r="AL10" s="1179"/>
      <c r="AM10" s="1179"/>
      <c r="AN10" s="1180"/>
      <c r="AO10" s="316">
        <v>90573</v>
      </c>
      <c r="AP10" s="316">
        <v>5063</v>
      </c>
      <c r="AQ10" s="317">
        <v>8429</v>
      </c>
      <c r="AR10" s="318">
        <v>-39.9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510</v>
      </c>
      <c r="AL11" s="1179"/>
      <c r="AM11" s="1179"/>
      <c r="AN11" s="1180"/>
      <c r="AO11" s="316">
        <v>225238</v>
      </c>
      <c r="AP11" s="316">
        <v>12590</v>
      </c>
      <c r="AQ11" s="317">
        <v>12564</v>
      </c>
      <c r="AR11" s="318">
        <v>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511</v>
      </c>
      <c r="AL12" s="1179"/>
      <c r="AM12" s="1179"/>
      <c r="AN12" s="1180"/>
      <c r="AO12" s="316" t="s">
        <v>512</v>
      </c>
      <c r="AP12" s="316" t="s">
        <v>512</v>
      </c>
      <c r="AQ12" s="317">
        <v>603</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513</v>
      </c>
      <c r="AL13" s="1179"/>
      <c r="AM13" s="1179"/>
      <c r="AN13" s="1180"/>
      <c r="AO13" s="316" t="s">
        <v>512</v>
      </c>
      <c r="AP13" s="316" t="s">
        <v>512</v>
      </c>
      <c r="AQ13" s="317">
        <v>5</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514</v>
      </c>
      <c r="AL14" s="1179"/>
      <c r="AM14" s="1179"/>
      <c r="AN14" s="1180"/>
      <c r="AO14" s="316">
        <v>99721</v>
      </c>
      <c r="AP14" s="316">
        <v>5574</v>
      </c>
      <c r="AQ14" s="317">
        <v>4049</v>
      </c>
      <c r="AR14" s="318">
        <v>37.700000000000003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515</v>
      </c>
      <c r="AL15" s="1179"/>
      <c r="AM15" s="1179"/>
      <c r="AN15" s="1180"/>
      <c r="AO15" s="316">
        <v>11558</v>
      </c>
      <c r="AP15" s="316">
        <v>646</v>
      </c>
      <c r="AQ15" s="317">
        <v>2220</v>
      </c>
      <c r="AR15" s="318">
        <v>-70.900000000000006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516</v>
      </c>
      <c r="AL16" s="1182"/>
      <c r="AM16" s="1182"/>
      <c r="AN16" s="1183"/>
      <c r="AO16" s="316">
        <v>-74022</v>
      </c>
      <c r="AP16" s="316">
        <v>-4138</v>
      </c>
      <c r="AQ16" s="317">
        <v>-7287</v>
      </c>
      <c r="AR16" s="318">
        <v>-43.2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191</v>
      </c>
      <c r="AL17" s="1182"/>
      <c r="AM17" s="1182"/>
      <c r="AN17" s="1183"/>
      <c r="AO17" s="316">
        <v>1481914</v>
      </c>
      <c r="AP17" s="316">
        <v>82835</v>
      </c>
      <c r="AQ17" s="317">
        <v>102189</v>
      </c>
      <c r="AR17" s="318">
        <v>-18.899999999999999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521</v>
      </c>
      <c r="AL21" s="1174"/>
      <c r="AM21" s="1174"/>
      <c r="AN21" s="1175"/>
      <c r="AO21" s="328">
        <v>6.76</v>
      </c>
      <c r="AP21" s="329">
        <v>9.43</v>
      </c>
      <c r="AQ21" s="330">
        <v>-2.67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522</v>
      </c>
      <c r="AL22" s="1174"/>
      <c r="AM22" s="1174"/>
      <c r="AN22" s="1175"/>
      <c r="AO22" s="333">
        <v>97.4</v>
      </c>
      <c r="AP22" s="334">
        <v>96.9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526</v>
      </c>
      <c r="AL32" s="1190"/>
      <c r="AM32" s="1190"/>
      <c r="AN32" s="1191"/>
      <c r="AO32" s="343">
        <v>674040</v>
      </c>
      <c r="AP32" s="343">
        <v>37677</v>
      </c>
      <c r="AQ32" s="344">
        <v>48351</v>
      </c>
      <c r="AR32" s="345">
        <v>-22.1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527</v>
      </c>
      <c r="AL33" s="1190"/>
      <c r="AM33" s="1190"/>
      <c r="AN33" s="1191"/>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528</v>
      </c>
      <c r="AL34" s="1190"/>
      <c r="AM34" s="1190"/>
      <c r="AN34" s="1191"/>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529</v>
      </c>
      <c r="AL35" s="1190"/>
      <c r="AM35" s="1190"/>
      <c r="AN35" s="1191"/>
      <c r="AO35" s="343">
        <v>123280</v>
      </c>
      <c r="AP35" s="343">
        <v>6891</v>
      </c>
      <c r="AQ35" s="344">
        <v>15327</v>
      </c>
      <c r="AR35" s="345">
        <v>-55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530</v>
      </c>
      <c r="AL36" s="1190"/>
      <c r="AM36" s="1190"/>
      <c r="AN36" s="1191"/>
      <c r="AO36" s="343">
        <v>17311</v>
      </c>
      <c r="AP36" s="343">
        <v>968</v>
      </c>
      <c r="AQ36" s="344">
        <v>3222</v>
      </c>
      <c r="AR36" s="345">
        <v>-70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531</v>
      </c>
      <c r="AL37" s="1190"/>
      <c r="AM37" s="1190"/>
      <c r="AN37" s="1191"/>
      <c r="AO37" s="343">
        <v>19998</v>
      </c>
      <c r="AP37" s="343">
        <v>1118</v>
      </c>
      <c r="AQ37" s="344">
        <v>486</v>
      </c>
      <c r="AR37" s="345">
        <v>130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532</v>
      </c>
      <c r="AL38" s="1193"/>
      <c r="AM38" s="1193"/>
      <c r="AN38" s="1194"/>
      <c r="AO38" s="346">
        <v>117</v>
      </c>
      <c r="AP38" s="346">
        <v>7</v>
      </c>
      <c r="AQ38" s="347">
        <v>7</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533</v>
      </c>
      <c r="AL39" s="1193"/>
      <c r="AM39" s="1193"/>
      <c r="AN39" s="1194"/>
      <c r="AO39" s="343" t="s">
        <v>512</v>
      </c>
      <c r="AP39" s="343" t="s">
        <v>512</v>
      </c>
      <c r="AQ39" s="344">
        <v>-3375</v>
      </c>
      <c r="AR39" s="345" t="s">
        <v>512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534</v>
      </c>
      <c r="AL40" s="1190"/>
      <c r="AM40" s="1190"/>
      <c r="AN40" s="1191"/>
      <c r="AO40" s="343">
        <v>-496217</v>
      </c>
      <c r="AP40" s="343">
        <v>-27737</v>
      </c>
      <c r="AQ40" s="344">
        <v>-44517</v>
      </c>
      <c r="AR40" s="345">
        <v>-37.700000000000003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338529</v>
      </c>
      <c r="AP41" s="343">
        <v>18923</v>
      </c>
      <c r="AQ41" s="344">
        <v>19506</v>
      </c>
      <c r="AR41" s="345">
        <v>-3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503</v>
      </c>
      <c r="AN49" s="1186" t="s">
        <v>538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626301</v>
      </c>
      <c r="AN51" s="365">
        <v>34516</v>
      </c>
      <c r="AO51" s="366">
        <v>-29</v>
      </c>
      <c r="AP51" s="367">
        <v>77577</v>
      </c>
      <c r="AQ51" s="368">
        <v>-9</v>
      </c>
      <c r="AR51" s="369">
        <v>-20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466258</v>
      </c>
      <c r="AN52" s="373">
        <v>25696</v>
      </c>
      <c r="AO52" s="374">
        <v>42.9</v>
      </c>
      <c r="AP52" s="375">
        <v>40870</v>
      </c>
      <c r="AQ52" s="376">
        <v>5.2</v>
      </c>
      <c r="AR52" s="377">
        <v>37.700000000000003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791614</v>
      </c>
      <c r="AN53" s="365">
        <v>43852</v>
      </c>
      <c r="AO53" s="366">
        <v>27</v>
      </c>
      <c r="AP53" s="367">
        <v>67293</v>
      </c>
      <c r="AQ53" s="368">
        <v>-13.3</v>
      </c>
      <c r="AR53" s="369">
        <v>40.299999999999997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585700</v>
      </c>
      <c r="AN54" s="373">
        <v>32445</v>
      </c>
      <c r="AO54" s="374">
        <v>26.3</v>
      </c>
      <c r="AP54" s="375">
        <v>35076</v>
      </c>
      <c r="AQ54" s="376">
        <v>-14.2</v>
      </c>
      <c r="AR54" s="377">
        <v>40.5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651076</v>
      </c>
      <c r="AN55" s="365">
        <v>36284</v>
      </c>
      <c r="AO55" s="366">
        <v>-17.3</v>
      </c>
      <c r="AP55" s="367">
        <v>67343</v>
      </c>
      <c r="AQ55" s="368">
        <v>0.1</v>
      </c>
      <c r="AR55" s="369">
        <v>-17.399999999999999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273584</v>
      </c>
      <c r="AN56" s="373">
        <v>15247</v>
      </c>
      <c r="AO56" s="374">
        <v>-53</v>
      </c>
      <c r="AP56" s="375">
        <v>32865</v>
      </c>
      <c r="AQ56" s="376">
        <v>-6.3</v>
      </c>
      <c r="AR56" s="377">
        <v>-46.7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448419</v>
      </c>
      <c r="AN57" s="365">
        <v>24918</v>
      </c>
      <c r="AO57" s="366">
        <v>-31.3</v>
      </c>
      <c r="AP57" s="367">
        <v>73475</v>
      </c>
      <c r="AQ57" s="368">
        <v>9.1</v>
      </c>
      <c r="AR57" s="369">
        <v>-40.4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349579</v>
      </c>
      <c r="AN58" s="373">
        <v>19425</v>
      </c>
      <c r="AO58" s="374">
        <v>27.4</v>
      </c>
      <c r="AP58" s="375">
        <v>43072</v>
      </c>
      <c r="AQ58" s="376">
        <v>31.1</v>
      </c>
      <c r="AR58" s="377">
        <v>-3.7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697233</v>
      </c>
      <c r="AN59" s="365">
        <v>38973</v>
      </c>
      <c r="AO59" s="366">
        <v>56.4</v>
      </c>
      <c r="AP59" s="367">
        <v>87464</v>
      </c>
      <c r="AQ59" s="368">
        <v>19</v>
      </c>
      <c r="AR59" s="369">
        <v>37.4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472184</v>
      </c>
      <c r="AN60" s="373">
        <v>26394</v>
      </c>
      <c r="AO60" s="374">
        <v>35.9</v>
      </c>
      <c r="AP60" s="375">
        <v>47479</v>
      </c>
      <c r="AQ60" s="376">
        <v>10.199999999999999</v>
      </c>
      <c r="AR60" s="377">
        <v>25.7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642929</v>
      </c>
      <c r="AN61" s="380">
        <v>35709</v>
      </c>
      <c r="AO61" s="381">
        <v>1.2</v>
      </c>
      <c r="AP61" s="382">
        <v>74630</v>
      </c>
      <c r="AQ61" s="383">
        <v>1.2</v>
      </c>
      <c r="AR61" s="369">
        <v>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429461</v>
      </c>
      <c r="AN62" s="373">
        <v>23841</v>
      </c>
      <c r="AO62" s="374">
        <v>15.9</v>
      </c>
      <c r="AP62" s="375">
        <v>39872</v>
      </c>
      <c r="AQ62" s="376">
        <v>5.2</v>
      </c>
      <c r="AR62" s="377">
        <v>10.7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JoRJvJpS7Gk72Wy5BsrCcg/P+70UsaMXJKFykEaTdL5uXLnyIH6eGTqlU0Plx5FdSdmtoQR+IKjQxsiqFJeZg==" saltValue="odd62HzwNDiAVeDf3CKl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5XY2bCCJP2Ikxtja1yRoE0yvVZbplpW4P1iLy55uzoVGhpf6Wjh6++G0Vl1RvYAgnWE+hYtyZb6r/wVfi2/iBw==" saltValue="vygX289sYfX4CJEROSDU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S89"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t9ZF5lJrPqIOu3qrZIyWq37E1DX0at80/s/6IIkD/2OpCsVaBt4rc8woGcG2hX/RSQxnfj8z7mvJW8000eLMkw==" saltValue="ugCtrPG/Agoy9zJ2m4Eo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11.9</v>
      </c>
      <c r="G47" s="12">
        <v>10.43</v>
      </c>
      <c r="H47" s="12">
        <v>7.63</v>
      </c>
      <c r="I47" s="12">
        <v>5.28</v>
      </c>
      <c r="J47" s="13">
        <v>5.76</v>
      </c>
    </row>
    <row r="48" spans="2:10" ht="57.75" customHeight="1" x14ac:dyDescent="0.15">
      <c r="B48" s="14"/>
      <c r="C48" s="1200" t="s">
        <v>4</v>
      </c>
      <c r="D48" s="1200"/>
      <c r="E48" s="1201"/>
      <c r="F48" s="15">
        <v>7.81</v>
      </c>
      <c r="G48" s="16">
        <v>5.47</v>
      </c>
      <c r="H48" s="16">
        <v>6.28</v>
      </c>
      <c r="I48" s="16">
        <v>4.88</v>
      </c>
      <c r="J48" s="17">
        <v>5.09</v>
      </c>
    </row>
    <row r="49" spans="2:10" ht="57.75" customHeight="1" thickBot="1" x14ac:dyDescent="0.2">
      <c r="B49" s="18"/>
      <c r="C49" s="1202" t="s">
        <v>5</v>
      </c>
      <c r="D49" s="1202"/>
      <c r="E49" s="1203"/>
      <c r="F49" s="19">
        <v>2.42</v>
      </c>
      <c r="G49" s="20" t="s">
        <v>559</v>
      </c>
      <c r="H49" s="20" t="s">
        <v>560</v>
      </c>
      <c r="I49" s="20" t="s">
        <v>561</v>
      </c>
      <c r="J49" s="21">
        <v>0.68</v>
      </c>
    </row>
    <row r="50" spans="2:10" ht="13.5" customHeight="1" x14ac:dyDescent="0.15"/>
  </sheetData>
  <sheetProtection algorithmName="SHA-512" hashValue="VsbRz2fGB6ItaXlcy4KTdTXTd4nVx8MOcX7WQ2B7Yk4VG2tWlCPXLI24Ly4TqBSIqC42x6vLBvHyblPDL8pAfw==" saltValue="shjbFmv1LdxcUobOje+5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2021-03-12T04:08:16Z</cp:lastPrinted>
  <dcterms:created xsi:type="dcterms:W3CDTF">2021-02-05T01:46:23Z</dcterms:created>
  <dcterms:modified xsi:type="dcterms:W3CDTF">2021-10-05T00:06:41Z</dcterms:modified>
  <cp:category/>
</cp:coreProperties>
</file>