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csv202\030300財政課\０５　財政課共通\照会回答\県\財政状況資料集\財政状況資料集の作成及び提出について\R1決算\回答（２回目）\"/>
    </mc:Choice>
  </mc:AlternateContent>
  <bookViews>
    <workbookView xWindow="0" yWindow="0" windowWidth="15360" windowHeight="763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35" i="10"/>
  <c r="BW34" i="10"/>
  <c r="BW35" i="10" s="1"/>
  <c r="BW36" i="10" s="1"/>
  <c r="BW37" i="10" s="1"/>
  <c r="BW38" i="10" s="1"/>
  <c r="BW39" i="10" s="1"/>
  <c r="BW40" i="10" s="1"/>
  <c r="U34" i="10"/>
  <c r="U35" i="10" s="1"/>
  <c r="U36" i="10" s="1"/>
  <c r="C34" i="10"/>
  <c r="AM34" i="10" s="1"/>
  <c r="CO34" i="10" l="1"/>
  <c r="CO35" i="10" s="1"/>
  <c r="BE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<sst xmlns="http://schemas.openxmlformats.org/spreadsheetml/2006/main" count="1088" uniqueCount="603">
  <si>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</si>
  <si>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</si>
  <si>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</si>
  <si>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</si>
  <si>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</si>
  <si>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</si>
  <si>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</si>
  <si>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</si>
  <si>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</si>
  <si>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</si>
  <si>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</si>
  <si>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</si>
  <si>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</si>
  <si>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</si>
  <si>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</si>
  <si>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</si>
  <si>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</si>
  <si>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</si>
  <si>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</si>
  <si>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</si>
  <si>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</si>
  <si>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</si>
  <si>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</si>
  <si>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</si>
  <si>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</si>
  <si>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</si>
  <si>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</si>
  <si>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</si>
  <si>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</si>
  <si>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</si>
  <si>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</si>
  <si>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</si>
  <si>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</si>
  <si>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</si>
  <si>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</si>
  <si>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</si>
  <si>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</si>
  <si>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</si>
  <si>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</si>
  <si>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</si>
  <si>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</si>
  <si>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</si>
  <si>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</si>
  <si>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</si>
  <si>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</si>
  <si>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</si>
  <si>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</si>
  <si>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</si>
  <si>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</si>
  <si>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</si>
  <si>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</si>
  <si>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</si>
  <si>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</si>
  <si>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</si>
  <si>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</si>
  <si>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</si>
  <si>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</si>
  <si>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</si>
  <si>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</si>
  <si>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</si>
  <si>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</si>
  <si>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</si>
  <si>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</si>
  <si>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</si>
  <si>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</si>
  <si>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</si>
  <si>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</si>
  <si>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</si>
  <si>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</si>
  <si>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</si>
  <si>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</si>
  <si>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</si>
  <si>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</si>
  <si>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</si>
  <si>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</si>
  <si>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</si>
  <si>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</si>
  <si>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</si>
  <si>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</si>
  <si>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</si>
  <si>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</si>
  <si>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</si>
  <si>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</si>
  <si>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</si>
  <si>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</si>
  <si>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</si>
  <si>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</si>
  <si>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</si>
  <si>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</si>
  <si>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</si>
  <si>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</si>
  <si>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</si>
  <si>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</si>
  <si>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</si>
  <si>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</si>
  <si>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</si>
  <si>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</si>
  <si>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朝霞市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</si>
  <si>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</si>
  <si>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</si>
  <si>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</si>
  <si>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</si>
  <si>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</si>
  <si>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</si>
  <si>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</si>
  <si>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</si>
  <si>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</si>
  <si>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</si>
  <si>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</si>
  <si>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</si>
  <si>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</si>
  <si>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</si>
  <si>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</si>
  <si>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</si>
  <si>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</si>
  <si>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</si>
  <si>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</si>
  <si>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</si>
  <si>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</si>
  <si>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</si>
  <si>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</si>
  <si>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</si>
  <si>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</si>
  <si>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</si>
  <si>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</si>
  <si>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</si>
  <si>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</si>
  <si>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</si>
  <si>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</si>
  <si>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</si>
  <si>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</si>
  <si>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</si>
  <si>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</si>
  <si>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</si>
  <si>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</si>
  <si>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</si>
  <si>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</si>
  <si>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</si>
  <si>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</si>
  <si>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</si>
  <si>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</si>
  <si>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</si>
  <si>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</si>
  <si>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</si>
  <si>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</si>
  <si>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</si>
  <si>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</si>
  <si>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</si>
  <si>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</si>
  <si>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</si>
  <si>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</si>
  <si>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</si>
  <si>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</si>
  <si>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</si>
  <si>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</si>
  <si>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</si>
  <si>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</si>
  <si>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</si>
  <si>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</si>
  <si>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</si>
  <si>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</si>
  <si>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</si>
  <si>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</si>
  <si>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</si>
  <si>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</si>
  <si>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</si>
  <si>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</si>
  <si>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</si>
  <si>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</si>
  <si>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</si>
  <si>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</si>
  <si>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</si>
  <si>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</si>
  <si>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</si>
  <si>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</si>
  <si>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</si>
  <si>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</si>
  <si>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</si>
  <si>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</si>
  <si>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</si>
  <si>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</si>
  <si>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</si>
  <si>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</si>
  <si>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</si>
  <si>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</si>
  <si>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</si>
  <si>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</si>
  <si>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</si>
  <si>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</si>
  <si>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</si>
  <si>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</si>
  <si>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</si>
  <si>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</si>
  <si>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</si>
  <si>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</si>
  <si>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</si>
  <si>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</si>
  <si>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</si>
  <si>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</si>
  <si>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</si>
  <si>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</si>
  <si>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</si>
  <si>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</si>
  <si>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</si>
  <si>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</si>
  <si>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</si>
  <si>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</si>
  <si>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</si>
  <si>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</si>
  <si>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</si>
  <si>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</si>
  <si>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</si>
  <si>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埼玉県朝霞市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</si>
  <si>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</si>
  <si>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</si>
  <si>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</si>
  <si>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</si>
  <si>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</si>
  <si>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</si>
  <si>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</si>
  <si>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</si>
  <si>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</si>
  <si>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</si>
  <si>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</si>
  <si>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</si>
  <si>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</si>
  <si>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</si>
  <si>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</si>
  <si>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</si>
  <si>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</si>
  <si>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</si>
  <si>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</si>
  <si>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</si>
  <si>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</si>
  <si>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</si>
  <si>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</si>
  <si>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</si>
  <si>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</si>
  <si>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</si>
  <si>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</si>
  <si>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</si>
  <si>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</si>
  <si>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</si>
  <si>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</si>
  <si>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</si>
  <si>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</si>
  <si>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</si>
  <si>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</si>
  <si>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</si>
  <si>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</si>
  <si>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</si>
  <si>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</si>
  <si>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</si>
  <si>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</si>
  <si>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</si>
  <si>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</si>
  <si>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</si>
  <si>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</si>
  <si>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</si>
  <si>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</si>
  <si>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</si>
  <si>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</si>
  <si>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</si>
  <si>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</si>
  <si>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</si>
  <si>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</si>
  <si>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</si>
  <si>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</si>
  <si>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</si>
  <si>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</si>
  <si>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</si>
  <si>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</si>
  <si>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</si>
  <si>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</si>
  <si>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</si>
  <si>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</si>
  <si>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</si>
  <si>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</si>
  <si>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</si>
  <si>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</si>
  <si>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</si>
  <si>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</si>
  <si>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</si>
  <si>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</si>
  <si>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</si>
  <si>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</si>
  <si>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</si>
  <si>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</si>
  <si>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</si>
  <si>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</si>
  <si>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</si>
  <si>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</si>
  <si>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</si>
  <si>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</si>
  <si>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</si>
  <si>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</si>
  <si>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</si>
  <si>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</si>
  <si>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</si>
  <si>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</si>
  <si>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</si>
  <si>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</si>
  <si>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</si>
  <si>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</si>
  <si>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</si>
  <si>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</si>
  <si>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</si>
  <si>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</si>
  <si>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</si>
  <si>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</si>
  <si>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</si>
  <si>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</si>
  <si>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</si>
  <si>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</si>
  <si>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</si>
  <si>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</si>
  <si>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</si>
  <si>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</si>
  <si>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</si>
  <si>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</si>
  <si>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</si>
  <si>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</si>
  <si>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</si>
  <si>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</si>
  <si>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</si>
  <si>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</si>
  <si>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</si>
  <si>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</si>
  <si>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</si>
  <si>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</si>
  <si>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</si>
  <si>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</si>
  <si>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</si>
  <si>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</si>
  <si>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</si>
  <si>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</si>
  <si>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</si>
  <si>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</si>
  <si>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</si>
  <si>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</si>
  <si>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</si>
  <si>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</si>
  <si>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</si>
  <si>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</si>
  <si>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</si>
  <si>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</si>
  <si>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</si>
  <si>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</si>
  <si>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</si>
  <si>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</si>
  <si>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</si>
  <si>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</si>
  <si>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</si>
  <si>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</si>
  <si>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</si>
  <si>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</si>
  <si>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</si>
  <si>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</si>
  <si>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</si>
  <si>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</si>
  <si>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</si>
  <si>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</si>
  <si>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</si>
  <si>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</si>
  <si>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</si>
  <si>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埼玉県朝霞市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</si>
  <si>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</si>
  <si>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</si>
  <si>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</si>
  <si>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</si>
  <si>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</si>
  <si>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</si>
  <si>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</si>
  <si>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</si>
  <si>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</si>
  <si>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</si>
  <si>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</si>
  <si>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</si>
  <si>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</si>
  <si>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</si>
  <si>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</si>
  <si>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</si>
  <si>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</si>
  <si>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</si>
  <si>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</si>
  <si>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</si>
  <si>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</si>
  <si>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</si>
  <si>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</si>
  <si>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</si>
  <si>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</si>
  <si>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</si>
  <si>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</si>
  <si>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</si>
  <si>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</si>
  <si>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</si>
  <si>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</si>
  <si>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</si>
  <si>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</si>
  <si>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</si>
  <si>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</si>
  <si>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</si>
  <si>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</si>
  <si>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</si>
  <si>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</si>
  <si>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朝霞都市計画下水道事業特別会計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</si>
  <si>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</si>
  <si>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</si>
  <si>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</si>
  <si>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</si>
  <si>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</si>
  <si>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</si>
  <si>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</si>
  <si>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</si>
  <si>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</si>
  <si>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</si>
  <si>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</si>
  <si>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</si>
  <si>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</si>
  <si>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</si>
  <si>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</si>
  <si>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</si>
  <si>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</si>
  <si>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</si>
  <si>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</si>
  <si>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</si>
  <si>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</si>
  <si>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</si>
  <si>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</si>
  <si>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</si>
  <si>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</si>
  <si>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</si>
  <si>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</si>
  <si>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</si>
  <si>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</si>
  <si>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</si>
  <si>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</si>
  <si>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</si>
  <si>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</si>
  <si>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</si>
  <si>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</si>
  <si>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</si>
  <si>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</si>
  <si>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</si>
  <si>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</si>
  <si>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</si>
  <si>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</si>
  <si>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</si>
  <si>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</si>
  <si>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</si>
  <si>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</si>
  <si>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</si>
  <si>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</si>
  <si>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</si>
  <si>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</si>
  <si>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</si>
  <si>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</si>
  <si>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</si>
  <si>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</si>
  <si>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</si>
  <si>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</si>
  <si>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</si>
  <si>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</si>
  <si>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</si>
  <si>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</si>
  <si>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</si>
  <si>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朝霞都市計画下水道事業特別会計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</si>
  <si>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</si>
  <si>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</si>
  <si>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</si>
  <si>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</si>
  <si>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</si>
  <si>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</si>
  <si>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</si>
  <si>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</si>
  <si>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</si>
  <si>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</si>
  <si>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</si>
  <si>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</si>
  <si>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</si>
  <si>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</si>
  <si>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</si>
  <si>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</si>
  <si>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</si>
  <si>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</si>
  <si>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</si>
  <si>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</si>
  <si>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</si>
  <si>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</si>
  <si>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</si>
  <si>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</si>
  <si>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</si>
  <si>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</si>
  <si>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</si>
  <si>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</si>
  <si>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</si>
  <si>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</si>
  <si>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</si>
  <si>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</si>
  <si>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</si>
  <si>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</si>
  <si>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</si>
  <si>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</si>
  <si>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</si>
  <si>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</si>
  <si>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</si>
  <si>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</si>
  <si>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</si>
  <si>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</si>
  <si>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</si>
  <si>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</si>
  <si>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</si>
  <si>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</si>
  <si>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</si>
  <si>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</si>
  <si>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</si>
  <si>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</si>
  <si>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</si>
  <si>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</si>
  <si>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</si>
  <si>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</si>
  <si>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</si>
  <si>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</si>
  <si>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</si>
  <si>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</si>
  <si>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</si>
  <si>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</si>
  <si>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</si>
  <si>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</si>
  <si>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</si>
  <si>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</si>
  <si>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</si>
  <si>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</si>
  <si>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</si>
  <si>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</si>
  <si>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</si>
  <si>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</si>
  <si>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</si>
  <si>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</si>
  <si>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</si>
  <si>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</si>
  <si>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</si>
  <si>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</si>
  <si>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</si>
  <si>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</si>
  <si>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</si>
  <si>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</si>
  <si>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</si>
  <si>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</si>
  <si>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</si>
  <si>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</si>
  <si>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</si>
  <si>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</si>
  <si>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</si>
  <si>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</si>
  <si>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</si>
  <si>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</si>
  <si>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</si>
  <si>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</si>
  <si>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</si>
  <si>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</si>
  <si>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0.77</t>
  </si>
  <si>
    <t>水道事業会計</t>
  </si>
  <si>
    <t>一般会計</t>
  </si>
  <si>
    <t>介護保険特別会計</t>
  </si>
  <si>
    <t>国民健康保険特別会計</t>
  </si>
  <si>
    <t>朝霞都市計画下水道事業特別会計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</si>
  <si>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</si>
  <si>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</si>
  <si>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</si>
  <si>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</si>
  <si>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</si>
  <si>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</si>
  <si>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</si>
  <si>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</si>
  <si>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</si>
  <si>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公益財団法人朝霞市文化・スポーツ振興公社</t>
    <rPh sb="0" eb="2">
      <t>コウエキ</t>
    </rPh>
    <rPh sb="2" eb="4">
      <t>ザイダン</t>
    </rPh>
    <rPh sb="4" eb="6">
      <t>ホウジン</t>
    </rPh>
    <rPh sb="6" eb="9">
      <t>アサカシ</t>
    </rPh>
    <rPh sb="9" eb="11">
      <t>ブンカ</t>
    </rPh>
    <rPh sb="16" eb="20">
      <t>シンコウコウシャ</t>
    </rPh>
    <phoneticPr fontId="2"/>
  </si>
  <si>
    <t>朝霞市土地開発公社</t>
    <rPh sb="0" eb="3">
      <t>アサカシ</t>
    </rPh>
    <rPh sb="3" eb="5">
      <t>トチ</t>
    </rPh>
    <rPh sb="5" eb="7">
      <t>カイハツ</t>
    </rPh>
    <rPh sb="7" eb="9">
      <t>コウシャ</t>
    </rPh>
    <phoneticPr fontId="2"/>
  </si>
  <si>
    <t>-</t>
    <phoneticPr fontId="2"/>
  </si>
  <si>
    <t>朝霞地区一部事務組合</t>
    <rPh sb="0" eb="2">
      <t>アサカ</t>
    </rPh>
    <rPh sb="2" eb="4">
      <t>チク</t>
    </rPh>
    <rPh sb="4" eb="10">
      <t>イチブジムクミアイ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</si>
  <si>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</si>
  <si>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埼玉県後期高齢者医療広域連合</t>
    <phoneticPr fontId="2"/>
  </si>
  <si>
    <t>埼玉県市町村総合事務組合</t>
    <rPh sb="0" eb="3">
      <t>サイタマケン</t>
    </rPh>
    <rPh sb="3" eb="6">
      <t>シチョウソン</t>
    </rPh>
    <rPh sb="6" eb="8">
      <t>ソウゴウ</t>
    </rPh>
    <rPh sb="8" eb="10">
      <t>ジム</t>
    </rPh>
    <rPh sb="10" eb="12">
      <t>クミアイ</t>
    </rPh>
    <phoneticPr fontId="2"/>
  </si>
  <si>
    <t>埼玉県市町村総合事務組合</t>
    <phoneticPr fontId="2"/>
  </si>
  <si>
    <t>彩の国さいたま人づくり広域連合</t>
    <rPh sb="0" eb="1">
      <t>サイ</t>
    </rPh>
    <rPh sb="2" eb="3">
      <t>クニ</t>
    </rPh>
    <rPh sb="7" eb="8">
      <t>ヒト</t>
    </rPh>
    <rPh sb="11" eb="13">
      <t>コウイキ</t>
    </rPh>
    <rPh sb="13" eb="15">
      <t>レンゴウ</t>
    </rPh>
    <phoneticPr fontId="2"/>
  </si>
  <si>
    <t>埼玉県都市競艇組合</t>
    <rPh sb="0" eb="3">
      <t>サイタマケン</t>
    </rPh>
    <rPh sb="3" eb="5">
      <t>トシ</t>
    </rPh>
    <rPh sb="5" eb="7">
      <t>キョウテイ</t>
    </rPh>
    <rPh sb="7" eb="9">
      <t>クミアイ</t>
    </rPh>
    <phoneticPr fontId="2"/>
  </si>
  <si>
    <t>一般会計</t>
    <rPh sb="0" eb="4">
      <t>イッパンカイケイ</t>
    </rPh>
    <phoneticPr fontId="2"/>
  </si>
  <si>
    <t>特別会計</t>
    <rPh sb="0" eb="4">
      <t>トクベツカイケイ</t>
    </rPh>
    <phoneticPr fontId="2"/>
  </si>
  <si>
    <t>交通災害特別会計</t>
    <rPh sb="0" eb="2">
      <t>コウツウ</t>
    </rPh>
    <rPh sb="2" eb="4">
      <t>サイガイ</t>
    </rPh>
    <rPh sb="4" eb="8">
      <t>トクベツカイケイ</t>
    </rPh>
    <phoneticPr fontId="2"/>
  </si>
  <si>
    <t>基地跡地整備基金</t>
    <phoneticPr fontId="2"/>
  </si>
  <si>
    <t>みどりのまちづくり基金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</si>
  <si>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</si>
  <si>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</si>
  <si>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</si>
  <si>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前年度に比べて1.3％減少して24.7％となり類似団体平均を下回っている。一方、有形固定資産減価償却率は、前年度と同値の69.5％となったが、類似団体平均を上回っている。地方債現在高が減少したことなどにより、将来負担比率は減少したが、公共施設の老朽化が進んでいるため有形固定資産減価償却率は高い水準で推移している。公共施設については、順次、老朽化等に伴い更新を行っているが、一方で事業費の財源を地方債で賄うこととなるため、将来負担比率の上昇の要因となることが考えられる。公共施設マネジメントに取り組んでいく中で、長寿命化を検討するとともに、地方債の運用に関しては、将来に過度な負担を残さないよう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</si>
  <si>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</si>
  <si>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</si>
  <si>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</si>
  <si>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</si>
  <si>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</si>
  <si>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</si>
  <si>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前年度に比べて1.3％減少して24.7％となり類似団体平均を下回っている。実質公債費比率は、0.4％増加して4.7％となったが類似団体平均を下回っている。地方債現在高が減少したことなどにより、将来負担比率は減少した。一方、公債費充当一般財源の増などにより、実質公債費比率は増加したが類似団体平均と比べても低い水準にある。今後も将来負担額の抑制を図るため、充当可能財源等の確保に努めるとともに、将来に過度の負担を残さないように努める。また、実質公債費比率を適正な数値で推移させるため、地方債の借入の際に他の事業に影響しないよう、財源の確保や適切な償還計画を立てることに努める。</t>
    <rPh sb="122" eb="124">
      <t>ジュウトウ</t>
    </rPh>
    <rPh sb="124" eb="126">
      <t>イッパン</t>
    </rPh>
    <rPh sb="126" eb="128">
      <t>ザイゲン</t>
    </rPh>
    <rPh sb="129" eb="130">
      <t>ゾウ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</si>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</sst>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quotePrefix="1"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quotePrefix="1"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58051</c:v>
                </c:pt>
                <c:pt idx="1">
                  <c:v>65942</c:v>
                </c:pt>
                <c:pt idx="2">
                  <c:v>68655</c:v>
                </c:pt>
                <c:pt idx="3">
                  <c:v>66863</c:v>
                </c:pt>
                <c:pt idx="4">
                  <c:v>72051</c:v>
                </c:pt>
              </c:numCache>
            </c:numRef>
          </c:val>
          <c:smooth val="0"/>
          <c:extLst>
            <c:ext xmlns:c16="http://schemas.microsoft.com/office/drawing/2014/chart" uri="{C3380CC4-5D6E-409C-BE32-E72D297353CC}">
              <c16:uniqueId val="{00000000-4D8A-4BA4-8FCE-0022FE01FE4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13094</c:v>
                </c:pt>
                <c:pt idx="1">
                  <c:v>19323</c:v>
                </c:pt>
                <c:pt idx="2">
                  <c:v>19525</c:v>
                </c:pt>
                <c:pt idx="3">
                  <c:v>22128</c:v>
                </c:pt>
                <c:pt idx="4">
                  <c:v>23993</c:v>
                </c:pt>
              </c:numCache>
            </c:numRef>
          </c:val>
          <c:smooth val="0"/>
          <c:extLst>
            <c:ext xmlns:c16="http://schemas.microsoft.com/office/drawing/2014/chart" uri="{C3380CC4-5D6E-409C-BE32-E72D297353CC}">
              <c16:uniqueId val="{00000001-4D8A-4BA4-8FCE-0022FE01FE4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4.3899999999999997</c:v>
                </c:pt>
                <c:pt idx="1">
                  <c:v>4.26</c:v>
                </c:pt>
                <c:pt idx="2">
                  <c:v>4.2699999999999996</c:v>
                </c:pt>
                <c:pt idx="3">
                  <c:v>4.59</c:v>
                </c:pt>
                <c:pt idx="4">
                  <c:v>3.93</c:v>
                </c:pt>
              </c:numCache>
            </c:numRef>
          </c:val>
          <c:extLst>
            <c:ext xmlns:c16="http://schemas.microsoft.com/office/drawing/2014/chart" uri="{C3380CC4-5D6E-409C-BE32-E72D297353CC}">
              <c16:uniqueId val="{00000000-5A1D-4E11-8231-2773D00C081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6.71</c:v>
                </c:pt>
                <c:pt idx="1">
                  <c:v>8.51</c:v>
                </c:pt>
                <c:pt idx="2">
                  <c:v>9.3699999999999992</c:v>
                </c:pt>
                <c:pt idx="3">
                  <c:v>10.57</c:v>
                </c:pt>
                <c:pt idx="4">
                  <c:v>10.31</c:v>
                </c:pt>
              </c:numCache>
            </c:numRef>
          </c:val>
          <c:extLst>
            <c:ext xmlns:c16="http://schemas.microsoft.com/office/drawing/2014/chart" uri="{C3380CC4-5D6E-409C-BE32-E72D297353CC}">
              <c16:uniqueId val="{00000001-5A1D-4E11-8231-2773D00C081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3.56</c:v>
                </c:pt>
                <c:pt idx="1">
                  <c:v>1.95</c:v>
                </c:pt>
                <c:pt idx="2">
                  <c:v>1.02</c:v>
                </c:pt>
                <c:pt idx="3">
                  <c:v>1.8</c:v>
                </c:pt>
                <c:pt idx="4">
                  <c:v>-0.77</c:v>
                </c:pt>
              </c:numCache>
            </c:numRef>
          </c:val>
          <c:smooth val="0"/>
          <c:extLst>
            <c:ext xmlns:c16="http://schemas.microsoft.com/office/drawing/2014/chart" uri="{C3380CC4-5D6E-409C-BE32-E72D297353CC}">
              <c16:uniqueId val="{00000002-5A1D-4E11-8231-2773D00C081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7E7-484E-A2E8-E093F03284F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7E7-484E-A2E8-E093F03284F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7E7-484E-A2E8-E093F03284F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7E7-484E-A2E8-E093F03284F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0.02</c:v>
                </c:pt>
                <c:pt idx="8">
                  <c:v>#N/A</c:v>
                </c:pt>
                <c:pt idx="9">
                  <c:v>0.01</c:v>
                </c:pt>
              </c:numCache>
            </c:numRef>
          </c:val>
          <c:extLst>
            <c:ext xmlns:c16="http://schemas.microsoft.com/office/drawing/2014/chart" uri="{C3380CC4-5D6E-409C-BE32-E72D297353CC}">
              <c16:uniqueId val="{00000004-F7E7-484E-A2E8-E093F03284FE}"/>
            </c:ext>
          </c:extLst>
        </c:ser>
        <c:ser>
          <c:idx val="5"/>
          <c:order val="5"/>
          <c:tx>
            <c:strRef>
              <c:f>データシート!$A$32</c:f>
              <c:strCache>
                <c:ptCount val="1"/>
                <c:pt idx="0">
                  <c:v>朝霞都市計画下水道事業特別会計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0.56000000000000005</c:v>
                </c:pt>
                <c:pt idx="2">
                  <c:v>#N/A</c:v>
                </c:pt>
                <c:pt idx="3">
                  <c:v>0.59</c:v>
                </c:pt>
                <c:pt idx="4">
                  <c:v>#N/A</c:v>
                </c:pt>
                <c:pt idx="5">
                  <c:v>0.39</c:v>
                </c:pt>
                <c:pt idx="6">
                  <c:v>#N/A</c:v>
                </c:pt>
                <c:pt idx="7">
                  <c:v>0.49</c:v>
                </c:pt>
                <c:pt idx="8">
                  <c:v>#N/A</c:v>
                </c:pt>
                <c:pt idx="9">
                  <c:v>0.43</c:v>
                </c:pt>
              </c:numCache>
            </c:numRef>
          </c:val>
          <c:extLst>
            <c:ext xmlns:c16="http://schemas.microsoft.com/office/drawing/2014/chart" uri="{C3380CC4-5D6E-409C-BE32-E72D297353CC}">
              <c16:uniqueId val="{00000005-F7E7-484E-A2E8-E093F03284F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0.99</c:v>
                </c:pt>
                <c:pt idx="2">
                  <c:v>#N/A</c:v>
                </c:pt>
                <c:pt idx="3">
                  <c:v>0.76</c:v>
                </c:pt>
                <c:pt idx="4">
                  <c:v>#N/A</c:v>
                </c:pt>
                <c:pt idx="5">
                  <c:v>0.77</c:v>
                </c:pt>
                <c:pt idx="6">
                  <c:v>#N/A</c:v>
                </c:pt>
                <c:pt idx="7">
                  <c:v>0.66</c:v>
                </c:pt>
                <c:pt idx="8">
                  <c:v>#N/A</c:v>
                </c:pt>
                <c:pt idx="9">
                  <c:v>0.59</c:v>
                </c:pt>
              </c:numCache>
            </c:numRef>
          </c:val>
          <c:extLst>
            <c:ext xmlns:c16="http://schemas.microsoft.com/office/drawing/2014/chart" uri="{C3380CC4-5D6E-409C-BE32-E72D297353CC}">
              <c16:uniqueId val="{00000006-F7E7-484E-A2E8-E093F03284F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0.82</c:v>
                </c:pt>
                <c:pt idx="2">
                  <c:v>#N/A</c:v>
                </c:pt>
                <c:pt idx="3">
                  <c:v>1.73</c:v>
                </c:pt>
                <c:pt idx="4">
                  <c:v>#N/A</c:v>
                </c:pt>
                <c:pt idx="5">
                  <c:v>1.77</c:v>
                </c:pt>
                <c:pt idx="6">
                  <c:v>#N/A</c:v>
                </c:pt>
                <c:pt idx="7">
                  <c:v>0.88</c:v>
                </c:pt>
                <c:pt idx="8">
                  <c:v>#N/A</c:v>
                </c:pt>
                <c:pt idx="9">
                  <c:v>1.17</c:v>
                </c:pt>
              </c:numCache>
            </c:numRef>
          </c:val>
          <c:extLst>
            <c:ext xmlns:c16="http://schemas.microsoft.com/office/drawing/2014/chart" uri="{C3380CC4-5D6E-409C-BE32-E72D297353CC}">
              <c16:uniqueId val="{00000007-F7E7-484E-A2E8-E093F03284F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4.38</c:v>
                </c:pt>
                <c:pt idx="2">
                  <c:v>#N/A</c:v>
                </c:pt>
                <c:pt idx="3">
                  <c:v>4.26</c:v>
                </c:pt>
                <c:pt idx="4">
                  <c:v>#N/A</c:v>
                </c:pt>
                <c:pt idx="5">
                  <c:v>4.2699999999999996</c:v>
                </c:pt>
                <c:pt idx="6">
                  <c:v>#N/A</c:v>
                </c:pt>
                <c:pt idx="7">
                  <c:v>4.59</c:v>
                </c:pt>
                <c:pt idx="8">
                  <c:v>#N/A</c:v>
                </c:pt>
                <c:pt idx="9">
                  <c:v>3.94</c:v>
                </c:pt>
              </c:numCache>
            </c:numRef>
          </c:val>
          <c:extLst>
            <c:ext xmlns:c16="http://schemas.microsoft.com/office/drawing/2014/chart" uri="{C3380CC4-5D6E-409C-BE32-E72D297353CC}">
              <c16:uniqueId val="{00000008-F7E7-484E-A2E8-E093F03284F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5.2</c:v>
                </c:pt>
                <c:pt idx="2">
                  <c:v>#N/A</c:v>
                </c:pt>
                <c:pt idx="3">
                  <c:v>6.33</c:v>
                </c:pt>
                <c:pt idx="4">
                  <c:v>#N/A</c:v>
                </c:pt>
                <c:pt idx="5">
                  <c:v>6.47</c:v>
                </c:pt>
                <c:pt idx="6">
                  <c:v>#N/A</c:v>
                </c:pt>
                <c:pt idx="7">
                  <c:v>6.73</c:v>
                </c:pt>
                <c:pt idx="8">
                  <c:v>#N/A</c:v>
                </c:pt>
                <c:pt idx="9">
                  <c:v>6.79</c:v>
                </c:pt>
              </c:numCache>
            </c:numRef>
          </c:val>
          <c:extLst>
            <c:ext xmlns:c16="http://schemas.microsoft.com/office/drawing/2014/chart" uri="{C3380CC4-5D6E-409C-BE32-E72D297353CC}">
              <c16:uniqueId val="{00000009-F7E7-484E-A2E8-E093F03284F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2465</c:v>
                </c:pt>
                <c:pt idx="5">
                  <c:v>2427</c:v>
                </c:pt>
                <c:pt idx="8">
                  <c:v>2244</c:v>
                </c:pt>
                <c:pt idx="11">
                  <c:v>2165</c:v>
                </c:pt>
                <c:pt idx="14">
                  <c:v>2120</c:v>
                </c:pt>
              </c:numCache>
            </c:numRef>
          </c:val>
          <c:extLst>
            <c:ext xmlns:c16="http://schemas.microsoft.com/office/drawing/2014/chart" uri="{C3380CC4-5D6E-409C-BE32-E72D297353CC}">
              <c16:uniqueId val="{00000000-8273-4DAB-AF5C-C2FEB78E602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273-4DAB-AF5C-C2FEB78E602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108</c:v>
                </c:pt>
                <c:pt idx="3">
                  <c:v>105</c:v>
                </c:pt>
                <c:pt idx="6">
                  <c:v>101</c:v>
                </c:pt>
                <c:pt idx="9">
                  <c:v>90</c:v>
                </c:pt>
                <c:pt idx="12">
                  <c:v>87</c:v>
                </c:pt>
              </c:numCache>
            </c:numRef>
          </c:val>
          <c:extLst>
            <c:ext xmlns:c16="http://schemas.microsoft.com/office/drawing/2014/chart" uri="{C3380CC4-5D6E-409C-BE32-E72D297353CC}">
              <c16:uniqueId val="{00000002-8273-4DAB-AF5C-C2FEB78E602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17</c:v>
                </c:pt>
                <c:pt idx="3">
                  <c:v>17</c:v>
                </c:pt>
                <c:pt idx="6">
                  <c:v>17</c:v>
                </c:pt>
                <c:pt idx="9">
                  <c:v>17</c:v>
                </c:pt>
                <c:pt idx="12">
                  <c:v>24</c:v>
                </c:pt>
              </c:numCache>
            </c:numRef>
          </c:val>
          <c:extLst>
            <c:ext xmlns:c16="http://schemas.microsoft.com/office/drawing/2014/chart" uri="{C3380CC4-5D6E-409C-BE32-E72D297353CC}">
              <c16:uniqueId val="{00000003-8273-4DAB-AF5C-C2FEB78E602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182</c:v>
                </c:pt>
                <c:pt idx="3">
                  <c:v>173</c:v>
                </c:pt>
                <c:pt idx="6">
                  <c:v>160</c:v>
                </c:pt>
                <c:pt idx="9">
                  <c:v>103</c:v>
                </c:pt>
                <c:pt idx="12">
                  <c:v>97</c:v>
                </c:pt>
              </c:numCache>
            </c:numRef>
          </c:val>
          <c:extLst>
            <c:ext xmlns:c16="http://schemas.microsoft.com/office/drawing/2014/chart" uri="{C3380CC4-5D6E-409C-BE32-E72D297353CC}">
              <c16:uniqueId val="{00000004-8273-4DAB-AF5C-C2FEB78E602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273-4DAB-AF5C-C2FEB78E602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273-4DAB-AF5C-C2FEB78E602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2996</c:v>
                </c:pt>
                <c:pt idx="3">
                  <c:v>2987</c:v>
                </c:pt>
                <c:pt idx="6">
                  <c:v>2979</c:v>
                </c:pt>
                <c:pt idx="9">
                  <c:v>2995</c:v>
                </c:pt>
                <c:pt idx="12">
                  <c:v>3055</c:v>
                </c:pt>
              </c:numCache>
            </c:numRef>
          </c:val>
          <c:extLst>
            <c:ext xmlns:c16="http://schemas.microsoft.com/office/drawing/2014/chart" uri="{C3380CC4-5D6E-409C-BE32-E72D297353CC}">
              <c16:uniqueId val="{00000007-8273-4DAB-AF5C-C2FEB78E602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838</c:v>
                </c:pt>
                <c:pt idx="2">
                  <c:v>#N/A</c:v>
                </c:pt>
                <c:pt idx="3">
                  <c:v>#N/A</c:v>
                </c:pt>
                <c:pt idx="4">
                  <c:v>855</c:v>
                </c:pt>
                <c:pt idx="5">
                  <c:v>#N/A</c:v>
                </c:pt>
                <c:pt idx="6">
                  <c:v>#N/A</c:v>
                </c:pt>
                <c:pt idx="7">
                  <c:v>1013</c:v>
                </c:pt>
                <c:pt idx="8">
                  <c:v>#N/A</c:v>
                </c:pt>
                <c:pt idx="9">
                  <c:v>#N/A</c:v>
                </c:pt>
                <c:pt idx="10">
                  <c:v>1040</c:v>
                </c:pt>
                <c:pt idx="11">
                  <c:v>#N/A</c:v>
                </c:pt>
                <c:pt idx="12">
                  <c:v>#N/A</c:v>
                </c:pt>
                <c:pt idx="13">
                  <c:v>1143</c:v>
                </c:pt>
                <c:pt idx="14">
                  <c:v>#N/A</c:v>
                </c:pt>
              </c:numCache>
            </c:numRef>
          </c:val>
          <c:smooth val="0"/>
          <c:extLst>
            <c:ext xmlns:c16="http://schemas.microsoft.com/office/drawing/2014/chart" uri="{C3380CC4-5D6E-409C-BE32-E72D297353CC}">
              <c16:uniqueId val="{00000008-8273-4DAB-AF5C-C2FEB78E602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19020</c:v>
                </c:pt>
                <c:pt idx="5">
                  <c:v>18897</c:v>
                </c:pt>
                <c:pt idx="8">
                  <c:v>18338</c:v>
                </c:pt>
                <c:pt idx="11">
                  <c:v>17605</c:v>
                </c:pt>
                <c:pt idx="14">
                  <c:v>16668</c:v>
                </c:pt>
              </c:numCache>
            </c:numRef>
          </c:val>
          <c:extLst>
            <c:ext xmlns:c16="http://schemas.microsoft.com/office/drawing/2014/chart" uri="{C3380CC4-5D6E-409C-BE32-E72D297353CC}">
              <c16:uniqueId val="{00000000-ECF5-4C91-BDA0-B5559054E9E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4095</c:v>
                </c:pt>
                <c:pt idx="5">
                  <c:v>4615</c:v>
                </c:pt>
                <c:pt idx="8">
                  <c:v>4078</c:v>
                </c:pt>
                <c:pt idx="11">
                  <c:v>3992</c:v>
                </c:pt>
                <c:pt idx="14">
                  <c:v>3946</c:v>
                </c:pt>
              </c:numCache>
            </c:numRef>
          </c:val>
          <c:extLst>
            <c:ext xmlns:c16="http://schemas.microsoft.com/office/drawing/2014/chart" uri="{C3380CC4-5D6E-409C-BE32-E72D297353CC}">
              <c16:uniqueId val="{00000001-ECF5-4C91-BDA0-B5559054E9E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2757</c:v>
                </c:pt>
                <c:pt idx="5">
                  <c:v>3106</c:v>
                </c:pt>
                <c:pt idx="8">
                  <c:v>3646</c:v>
                </c:pt>
                <c:pt idx="11">
                  <c:v>4085</c:v>
                </c:pt>
                <c:pt idx="14">
                  <c:v>3866</c:v>
                </c:pt>
              </c:numCache>
            </c:numRef>
          </c:val>
          <c:extLst>
            <c:ext xmlns:c16="http://schemas.microsoft.com/office/drawing/2014/chart" uri="{C3380CC4-5D6E-409C-BE32-E72D297353CC}">
              <c16:uniqueId val="{00000002-ECF5-4C91-BDA0-B5559054E9E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CF5-4C91-BDA0-B5559054E9E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CF5-4C91-BDA0-B5559054E9E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4</c:v>
                </c:pt>
                <c:pt idx="12">
                  <c:v>3</c:v>
                </c:pt>
              </c:numCache>
            </c:numRef>
          </c:val>
          <c:extLst>
            <c:ext xmlns:c16="http://schemas.microsoft.com/office/drawing/2014/chart" uri="{C3380CC4-5D6E-409C-BE32-E72D297353CC}">
              <c16:uniqueId val="{00000005-ECF5-4C91-BDA0-B5559054E9E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1249</c:v>
                </c:pt>
                <c:pt idx="3">
                  <c:v>1144</c:v>
                </c:pt>
                <c:pt idx="6">
                  <c:v>1098</c:v>
                </c:pt>
                <c:pt idx="9">
                  <c:v>762</c:v>
                </c:pt>
                <c:pt idx="12">
                  <c:v>727</c:v>
                </c:pt>
              </c:numCache>
            </c:numRef>
          </c:val>
          <c:extLst>
            <c:ext xmlns:c16="http://schemas.microsoft.com/office/drawing/2014/chart" uri="{C3380CC4-5D6E-409C-BE32-E72D297353CC}">
              <c16:uniqueId val="{00000006-ECF5-4C91-BDA0-B5559054E9E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107</c:v>
                </c:pt>
                <c:pt idx="3">
                  <c:v>97</c:v>
                </c:pt>
                <c:pt idx="6">
                  <c:v>116</c:v>
                </c:pt>
                <c:pt idx="9">
                  <c:v>157</c:v>
                </c:pt>
                <c:pt idx="12">
                  <c:v>134</c:v>
                </c:pt>
              </c:numCache>
            </c:numRef>
          </c:val>
          <c:extLst>
            <c:ext xmlns:c16="http://schemas.microsoft.com/office/drawing/2014/chart" uri="{C3380CC4-5D6E-409C-BE32-E72D297353CC}">
              <c16:uniqueId val="{00000007-ECF5-4C91-BDA0-B5559054E9E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1440</c:v>
                </c:pt>
                <c:pt idx="3">
                  <c:v>1607</c:v>
                </c:pt>
                <c:pt idx="6">
                  <c:v>1812</c:v>
                </c:pt>
                <c:pt idx="9">
                  <c:v>1888</c:v>
                </c:pt>
                <c:pt idx="12">
                  <c:v>1774</c:v>
                </c:pt>
              </c:numCache>
            </c:numRef>
          </c:val>
          <c:extLst>
            <c:ext xmlns:c16="http://schemas.microsoft.com/office/drawing/2014/chart" uri="{C3380CC4-5D6E-409C-BE32-E72D297353CC}">
              <c16:uniqueId val="{00000008-ECF5-4C91-BDA0-B5559054E9E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841</c:v>
                </c:pt>
                <c:pt idx="3">
                  <c:v>769</c:v>
                </c:pt>
                <c:pt idx="6">
                  <c:v>697</c:v>
                </c:pt>
                <c:pt idx="9">
                  <c:v>680</c:v>
                </c:pt>
                <c:pt idx="12">
                  <c:v>604</c:v>
                </c:pt>
              </c:numCache>
            </c:numRef>
          </c:val>
          <c:extLst>
            <c:ext xmlns:c16="http://schemas.microsoft.com/office/drawing/2014/chart" uri="{C3380CC4-5D6E-409C-BE32-E72D297353CC}">
              <c16:uniqueId val="{00000009-ECF5-4C91-BDA0-B5559054E9E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29587</c:v>
                </c:pt>
                <c:pt idx="3">
                  <c:v>28572</c:v>
                </c:pt>
                <c:pt idx="6">
                  <c:v>28222</c:v>
                </c:pt>
                <c:pt idx="9">
                  <c:v>28089</c:v>
                </c:pt>
                <c:pt idx="12">
                  <c:v>26926</c:v>
                </c:pt>
              </c:numCache>
            </c:numRef>
          </c:val>
          <c:extLst>
            <c:ext xmlns:c16="http://schemas.microsoft.com/office/drawing/2014/chart" uri="{C3380CC4-5D6E-409C-BE32-E72D297353CC}">
              <c16:uniqueId val="{0000000A-ECF5-4C91-BDA0-B5559054E9E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7351</c:v>
                </c:pt>
                <c:pt idx="2">
                  <c:v>#N/A</c:v>
                </c:pt>
                <c:pt idx="3">
                  <c:v>#N/A</c:v>
                </c:pt>
                <c:pt idx="4">
                  <c:v>5570</c:v>
                </c:pt>
                <c:pt idx="5">
                  <c:v>#N/A</c:v>
                </c:pt>
                <c:pt idx="6">
                  <c:v>#N/A</c:v>
                </c:pt>
                <c:pt idx="7">
                  <c:v>5882</c:v>
                </c:pt>
                <c:pt idx="8">
                  <c:v>#N/A</c:v>
                </c:pt>
                <c:pt idx="9">
                  <c:v>#N/A</c:v>
                </c:pt>
                <c:pt idx="10">
                  <c:v>5898</c:v>
                </c:pt>
                <c:pt idx="11">
                  <c:v>#N/A</c:v>
                </c:pt>
                <c:pt idx="12">
                  <c:v>#N/A</c:v>
                </c:pt>
                <c:pt idx="13">
                  <c:v>5688</c:v>
                </c:pt>
                <c:pt idx="14">
                  <c:v>#N/A</c:v>
                </c:pt>
              </c:numCache>
            </c:numRef>
          </c:val>
          <c:smooth val="0"/>
          <c:extLst>
            <c:ext xmlns:c16="http://schemas.microsoft.com/office/drawing/2014/chart" uri="{C3380CC4-5D6E-409C-BE32-E72D297353CC}">
              <c16:uniqueId val="{0000000B-ECF5-4C91-BDA0-B5559054E9E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2236</c:v>
                </c:pt>
                <c:pt idx="1">
                  <c:v>2575</c:v>
                </c:pt>
                <c:pt idx="2">
                  <c:v>2538</c:v>
                </c:pt>
              </c:numCache>
            </c:numRef>
          </c:val>
          <c:extLst>
            <c:ext xmlns:c16="http://schemas.microsoft.com/office/drawing/2014/chart" uri="{C3380CC4-5D6E-409C-BE32-E72D297353CC}">
              <c16:uniqueId val="{00000000-3E8E-41EC-AE2A-37A147806FE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3E8E-41EC-AE2A-37A147806FE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334</c:v>
                </c:pt>
                <c:pt idx="1">
                  <c:v>339</c:v>
                </c:pt>
                <c:pt idx="2">
                  <c:v>224</c:v>
                </c:pt>
              </c:numCache>
            </c:numRef>
          </c:val>
          <c:extLst>
            <c:ext xmlns:c16="http://schemas.microsoft.com/office/drawing/2014/chart" uri="{C3380CC4-5D6E-409C-BE32-E72D297353CC}">
              <c16:uniqueId val="{00000002-3E8E-41EC-AE2A-37A147806FE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{B260CE1F-EB9E-4FEA-B863-ECB788B0EED0}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699-4331-804C-EDDD668512B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{7DD607DC-E78A-4004-8328-4BD390BC0C32}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699-4331-804C-EDDD668512B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{DCE88E60-8D6A-4126-89DE-D1C4FB65D33C}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699-4331-804C-EDDD668512B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{8C3C0FF6-8888-44CE-A2E4-409BC343DF27}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699-4331-804C-EDDD668512B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{CE7EB664-D1DC-482A-B81E-2990CFEDBABD}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699-4331-804C-EDDD668512B7}"/>
                </c:ext>
              </c:extLst>
            </c:dLbl>
            <c:dLbl>
              <c:idx val="8"/>
              <c:layout>
                <c:manualLayout>
                  <c:x val="0"/>
                  <c:y val="8.0365646195069331E-3"/>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{EC44C0BA-CC3C-4BEB-A281-284553D942C9}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699-4331-804C-EDDD668512B7}"/>
                </c:ext>
              </c:extLst>
            </c:dLbl>
            <c:dLbl>
              <c:idx val="16"/>
              <c:layout>
                <c:manualLayout>
                  <c:x val="0"/>
                  <c:y val="-2.2608310767295036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{E56136D8-6500-4088-A2B5-B5A9D4E9C82D}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699-4331-804C-EDDD668512B7}"/>
                </c:ext>
              </c:extLst>
            </c:dLbl>
            <c:dLbl>
              <c:idx val="24"/>
              <c:layout>
                <c:manualLayout>
                  <c:x val="0"/>
                  <c:y val="1.3566265291354996E-3"/>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{F27BD9D0-8A7E-4201-91F9-5794F3A4049A}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699-4331-804C-EDDD668512B7}"/>
                </c:ext>
              </c:extLst>
            </c:dLbl>
            <c:dLbl>
              <c:idx val="32"/>
              <c:layout>
                <c:manualLayout>
                  <c:x val="0"/>
                  <c:y val="1.3215652464893342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{2E47BC71-4242-4B02-8BE3-54387F2C6F83}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699-4331-804C-EDDD668512B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69.099999999999994</c:v>
                </c:pt>
                <c:pt idx="8">
                  <c:v>70.099999999999994</c:v>
                </c:pt>
                <c:pt idx="16">
                  <c:v>69.7</c:v>
                </c:pt>
                <c:pt idx="24">
                  <c:v>69.5</c:v>
                </c:pt>
                <c:pt idx="32">
                  <c:v>69.5</c:v>
                </c:pt>
              </c:numCache>
            </c:numRef>
          </c:xVal>
          <c:yVal>
            <c:numRef>
              <c:f>公会計指標分析・財政指標組合せ分析表!$BP$51:$DC$51</c:f>
              <c:numCache>
                <c:formatCode>#,##0.0;"▲ "#,##0.0</c:formatCode>
                <c:ptCount val="40"/>
                <c:pt idx="0">
                  <c:v>34.5</c:v>
                </c:pt>
                <c:pt idx="8">
                  <c:v>25.5</c:v>
                </c:pt>
                <c:pt idx="16">
                  <c:v>26.6</c:v>
                </c:pt>
                <c:pt idx="24">
                  <c:v>26</c:v>
                </c:pt>
                <c:pt idx="32">
                  <c:v>24.7</c:v>
                </c:pt>
              </c:numCache>
            </c:numRef>
          </c:yVal>
          <c:smooth val="0"/>
          <c:extLst>
            <c:ext xmlns:c16="http://schemas.microsoft.com/office/drawing/2014/chart" uri="{C3380CC4-5D6E-409C-BE32-E72D297353CC}">
              <c16:uniqueId val="{00000009-6699-4331-804C-EDDD668512B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{8F56D6E9-7AA9-4393-9AFB-7AF37EB9CB8B}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699-4331-804C-EDDD668512B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{C9A17A29-DF66-47AC-A658-4ECBF549C301}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699-4331-804C-EDDD668512B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{6B631457-5A3F-42E4-9B6C-E5186A4388DF}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699-4331-804C-EDDD668512B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{F3811894-8448-4379-8BB5-DF4A35EDA71B}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699-4331-804C-EDDD668512B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{C34251E8-8976-4329-85F1-8DF4FE2EFA18}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699-4331-804C-EDDD668512B7}"/>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{A8AB7149-EC2C-4F66-A5AC-C143C849D3E3}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699-4331-804C-EDDD668512B7}"/>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{5A765D53-394B-48E3-87AD-9BAB174F7C18}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699-4331-804C-EDDD668512B7}"/>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{61E96BF0-28F0-4035-B52D-241C02AB7026}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699-4331-804C-EDDD668512B7}"/>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{FDEFFA6F-E62E-45DA-9C79-E63043508F33}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699-4331-804C-EDDD668512B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60.2</c:v>
                </c:pt>
                <c:pt idx="8">
                  <c:v>57.4</c:v>
                </c:pt>
                <c:pt idx="16">
                  <c:v>58.7</c:v>
                </c:pt>
                <c:pt idx="24">
                  <c:v>59.8</c:v>
                </c:pt>
                <c:pt idx="32">
                  <c:v>60.9</c:v>
                </c:pt>
              </c:numCache>
            </c:numRef>
          </c:xVal>
          <c:yVal>
            <c:numRef>
              <c:f>公会計指標分析・財政指標組合せ分析表!$BP$55:$DC$55</c:f>
              <c:numCache>
                <c:formatCode>#,##0.0;"▲ "#,##0.0</c:formatCode>
                <c:ptCount val="40"/>
                <c:pt idx="0">
                  <c:v>34.9</c:v>
                </c:pt>
                <c:pt idx="8">
                  <c:v>53.1</c:v>
                </c:pt>
                <c:pt idx="16">
                  <c:v>51.2</c:v>
                </c:pt>
                <c:pt idx="24">
                  <c:v>47.2</c:v>
                </c:pt>
                <c:pt idx="32">
                  <c:v>49.5</c:v>
                </c:pt>
              </c:numCache>
            </c:numRef>
          </c:yVal>
          <c:smooth val="0"/>
          <c:extLst>
            <c:ext xmlns:c16="http://schemas.microsoft.com/office/drawing/2014/chart" uri="{C3380CC4-5D6E-409C-BE32-E72D297353CC}">
              <c16:uniqueId val="{00000013-6699-4331-804C-EDDD668512B7}"/>
            </c:ext>
          </c:extLst>
        </c:ser>
        <c:dLbls>
          <c:showLegendKey val="0"/>
          <c:showVal val="1"/>
          <c:showCatName val="0"/>
          <c:showSerName val="0"/>
          <c:showPercent val="0"/>
          <c:showBubbleSize val="0"/>
        </c:dLbls>
        <c:axId val="46179840"/>
        <c:axId val="46181760"/>
      </c:scatterChart>
      <c:valAx>
        <c:axId val="46179840"/>
        <c:scaling>
          <c:orientation val="minMax"/>
          <c:max val="72"/>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8"/>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{1DD7D002-3829-4B9D-A339-A59E3DC143BA}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0C6-4B01-997C-F450A96323E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{FCF8DA82-ADA5-4423-A072-0AC9D4484696}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0C6-4B01-997C-F450A96323E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{3E063A03-9A3C-4042-AE07-B4F101BFAA09}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0C6-4B01-997C-F450A96323E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{E95DC632-5F88-433A-A5A9-71A3C78D18F9}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0C6-4B01-997C-F450A96323E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{2CA14B32-B9B2-424D-928A-B2EA0FBA1444}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0C6-4B01-997C-F450A96323E6}"/>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{1D60DD4B-2D91-4003-B913-11C9CBD07431}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0C6-4B01-997C-F450A96323E6}"/>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{BACAFB82-5ADE-4A25-99D7-6681D1B42C50}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0C6-4B01-997C-F450A96323E6}"/>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{D39ECD4F-4D8A-4E4F-A101-579114908932}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0C6-4B01-997C-F450A96323E6}"/>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{A7DA5068-F492-4896-A4BD-B5CC2D1BD263}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0C6-4B01-997C-F450A96323E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3.7</c:v>
                </c:pt>
                <c:pt idx="8">
                  <c:v>3.8</c:v>
                </c:pt>
                <c:pt idx="16">
                  <c:v>4.0999999999999996</c:v>
                </c:pt>
                <c:pt idx="24">
                  <c:v>4.3</c:v>
                </c:pt>
                <c:pt idx="32">
                  <c:v>4.7</c:v>
                </c:pt>
              </c:numCache>
            </c:numRef>
          </c:xVal>
          <c:yVal>
            <c:numRef>
              <c:f>公会計指標分析・財政指標組合せ分析表!$BP$73:$DC$73</c:f>
              <c:numCache>
                <c:formatCode>#,##0.0;"▲ "#,##0.0</c:formatCode>
                <c:ptCount val="40"/>
                <c:pt idx="0">
                  <c:v>34.5</c:v>
                </c:pt>
                <c:pt idx="8">
                  <c:v>25.5</c:v>
                </c:pt>
                <c:pt idx="16">
                  <c:v>26.6</c:v>
                </c:pt>
                <c:pt idx="24">
                  <c:v>26</c:v>
                </c:pt>
                <c:pt idx="32">
                  <c:v>24.7</c:v>
                </c:pt>
              </c:numCache>
            </c:numRef>
          </c:yVal>
          <c:smooth val="0"/>
          <c:extLst>
            <c:ext xmlns:c16="http://schemas.microsoft.com/office/drawing/2014/chart" uri="{C3380CC4-5D6E-409C-BE32-E72D297353CC}">
              <c16:uniqueId val="{00000009-60C6-4B01-997C-F450A96323E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{BE5B14D4-4617-45E4-A04B-BFAE9C380FDF}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0C6-4B01-997C-F450A96323E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{470154D2-283E-4D45-A442-27AB0A0F5358}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0C6-4B01-997C-F450A96323E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{F0E1B5E5-10C9-4CE4-8AD6-10177948DA04}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0C6-4B01-997C-F450A96323E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{EC7FCD57-7A63-409B-9165-5E8A7C1C1264}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0C6-4B01-997C-F450A96323E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{7235C97D-4DAB-4259-AF6E-876851938233}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0C6-4B01-997C-F450A96323E6}"/>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{22CCEB27-DF5D-47D6-88A5-8319182BBE24}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0C6-4B01-997C-F450A96323E6}"/>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{F6398CB7-1465-42ED-A470-7C6AF8DA1AF3}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0C6-4B01-997C-F450A96323E6}"/>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{8C12A211-B1C5-4971-900F-9A7E23416B0D}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0C6-4B01-997C-F450A96323E6}"/>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{EB98A1A1-2B15-44C4-AD2B-6C5E0364C693}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0C6-4B01-997C-F450A96323E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8.6</c:v>
                </c:pt>
                <c:pt idx="16">
                  <c:v>8.1999999999999993</c:v>
                </c:pt>
                <c:pt idx="24">
                  <c:v>7.8</c:v>
                </c:pt>
                <c:pt idx="32">
                  <c:v>7.6</c:v>
                </c:pt>
              </c:numCache>
            </c:numRef>
          </c:xVal>
          <c:yVal>
            <c:numRef>
              <c:f>公会計指標分析・財政指標組合せ分析表!$BP$77:$DC$77</c:f>
              <c:numCache>
                <c:formatCode>#,##0.0;"▲ "#,##0.0</c:formatCode>
                <c:ptCount val="40"/>
                <c:pt idx="0">
                  <c:v>34.9</c:v>
                </c:pt>
                <c:pt idx="8">
                  <c:v>53.1</c:v>
                </c:pt>
                <c:pt idx="16">
                  <c:v>51.2</c:v>
                </c:pt>
                <c:pt idx="24">
                  <c:v>47.2</c:v>
                </c:pt>
                <c:pt idx="32">
                  <c:v>49.5</c:v>
                </c:pt>
              </c:numCache>
            </c:numRef>
          </c:yVal>
          <c:smooth val="0"/>
          <c:extLst>
            <c:ext xmlns:c16="http://schemas.microsoft.com/office/drawing/2014/chart" uri="{C3380CC4-5D6E-409C-BE32-E72D297353CC}">
              <c16:uniqueId val="{00000013-60C6-4B01-997C-F450A96323E6}"/>
            </c:ext>
          </c:extLst>
        </c:ser>
        <c:dLbls>
          <c:showLegendKey val="0"/>
          <c:showVal val="1"/>
          <c:showCatName val="0"/>
          <c:showSerName val="0"/>
          <c:showPercent val="0"/>
          <c:showBubbleSize val="0"/>
        </c:dLbls>
        <c:axId val="84219776"/>
        <c:axId val="84234240"/>
      </c:scatterChart>
      <c:valAx>
        <c:axId val="84219776"/>
        <c:scaling>
          <c:orientation val="minMax"/>
          <c:max val="9.1"/>
          <c:min val="3.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8"/>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埼玉県朝霞市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元利償還金等については、新規借入や据置終了による元金償還額の増加が、償還が終了したことによる減額を上回ったため、前年度より約</a:t>
          </a:r>
          <a:r>
            <a:rPr kumimoji="1" lang="en-US" altLang="ja-JP" sz="1400">
              <a:latin typeface="ＭＳ ゴシック" pitchFamily="49" charset="-128"/>
              <a:ea typeface="ＭＳ ゴシック" pitchFamily="49" charset="-128"/>
            </a:rPr>
            <a:t>6,000</a:t>
          </a:r>
          <a:r>
            <a:rPr kumimoji="1" lang="ja-JP" altLang="en-US" sz="1400">
              <a:latin typeface="ＭＳ ゴシック" pitchFamily="49" charset="-128"/>
              <a:ea typeface="ＭＳ ゴシック" pitchFamily="49" charset="-128"/>
            </a:rPr>
            <a:t>万円増加した。</a:t>
          </a:r>
        </a:p>
        <a:p>
          <a:r>
            <a:rPr kumimoji="1" lang="ja-JP" altLang="en-US" sz="1400">
              <a:latin typeface="ＭＳ ゴシック" pitchFamily="49" charset="-128"/>
              <a:ea typeface="ＭＳ ゴシック" pitchFamily="49" charset="-128"/>
            </a:rPr>
            <a:t>算入公債費等については、減税補てん債の償還終了に伴う普通交付税分にかかる基準財政需要額の減少などにより、前年度より約</a:t>
          </a:r>
          <a:r>
            <a:rPr kumimoji="1" lang="en-US" altLang="ja-JP" sz="1400">
              <a:latin typeface="ＭＳ ゴシック" pitchFamily="49" charset="-128"/>
              <a:ea typeface="ＭＳ ゴシック" pitchFamily="49" charset="-128"/>
            </a:rPr>
            <a:t>4,500</a:t>
          </a:r>
          <a:r>
            <a:rPr kumimoji="1" lang="ja-JP" altLang="en-US" sz="1400">
              <a:latin typeface="ＭＳ ゴシック" pitchFamily="49" charset="-128"/>
              <a:ea typeface="ＭＳ ゴシック" pitchFamily="49" charset="-128"/>
            </a:rPr>
            <a:t>万円減少した。</a:t>
          </a:r>
        </a:p>
        <a:p>
          <a:r>
            <a:rPr kumimoji="1" lang="ja-JP" altLang="en-US" sz="1400">
              <a:latin typeface="ＭＳ ゴシック" pitchFamily="49" charset="-128"/>
              <a:ea typeface="ＭＳ ゴシック" pitchFamily="49" charset="-128"/>
            </a:rPr>
            <a:t>結果として、実質公債費比率の分子は前年度より約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300</a:t>
          </a:r>
          <a:r>
            <a:rPr kumimoji="1" lang="ja-JP" altLang="en-US" sz="1400">
              <a:latin typeface="ＭＳ ゴシック" pitchFamily="49" charset="-128"/>
              <a:ea typeface="ＭＳ ゴシック" pitchFamily="49" charset="-128"/>
            </a:rPr>
            <a:t>万円増加した。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満期一括償還に係る積立なし。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埼玉県朝霞市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将来負担額については、地方債残高の減少などにより、前年度より約</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1,200</a:t>
          </a:r>
          <a:r>
            <a:rPr kumimoji="1" lang="ja-JP" altLang="en-US" sz="1400">
              <a:latin typeface="ＭＳ ゴシック" pitchFamily="49" charset="-128"/>
              <a:ea typeface="ＭＳ ゴシック" pitchFamily="49" charset="-128"/>
            </a:rPr>
            <a:t>万円減少した。</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充当可能財源等については、基準財政需要額算入見込の減少などにより、前年度より約</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200</a:t>
          </a:r>
          <a:r>
            <a:rPr kumimoji="1" lang="ja-JP" altLang="en-US" sz="1400">
              <a:latin typeface="ＭＳ ゴシック" pitchFamily="49" charset="-128"/>
              <a:ea typeface="ＭＳ ゴシック" pitchFamily="49" charset="-128"/>
            </a:rPr>
            <a:t>万円減少した。</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結果として、将来負担額の減少が充当可能財源等の減少を上回ったため、将来負担比率の分子は前年度より約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1,000</a:t>
          </a:r>
          <a:r>
            <a:rPr kumimoji="1" lang="ja-JP" altLang="en-US" sz="1400">
              <a:latin typeface="ＭＳ ゴシック" pitchFamily="49" charset="-128"/>
              <a:ea typeface="ＭＳ ゴシック" pitchFamily="49" charset="-128"/>
            </a:rPr>
            <a:t>万円減少した。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埼玉県朝霞市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令和元年度末における基金の残高は、財政調整基金は前年度より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円の減で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円、その他特定目的基金の基地跡地整備基金は前年度より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円の減で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円、みどりのまちづくり基金は前年度より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円の増で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以上のことから、基金全体としては、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災害の発生による予期せぬ支出や社会保障関連経費や緊急性の高い公共施設の老朽化対策経費の増大などに備えて、決算状況等により可能な範囲で財政調整基金の積立を行うほか、市の中心部に残る基地跡地整備のため、運用基金などの積立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基地跡地整備基金：市の中心部に残る貴重な空間資源である基地跡地整備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みどりのまちづくり基金：緑地の保全及び緑化の推進に必要な土地の取得、良好な景観形成</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基地跡地整備基金：令和元年度においては、運用益として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円の積立を行ったが、シンボルロード整備事業の財源として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円を取り崩したことで、基金残高が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円の減で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みどりのまちづくり基金：令和元年度においては、運用益や募金・寄付金などにより、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円の積立を行った結果、基金残高が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円の増で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基地跡地整備基金：債券運用による運用益を積立て、基地跡地の整備に備える。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みどりのまちづくり基金：ふるさと納税寄附金の活用先として指定されたものを積立て、積み立て額により、翌年度以降に繰入れを行い事業を実施する。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令和元年度においては、前年度より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円の取崩しを行い、前年度より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円の積立を行ったため基金残高が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円の減で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大規模災害の発生による予期せぬ支出や社会保障関連経費や緊急性の高い公共施設の老朽化対策経費の増大などに備えて、決算状況等により可能な範囲で積立を行う。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埼玉県朝霞市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141,802
137,665
18.34
44,433,341
43,266,460
967,917
24,611,558
26,926,149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24.7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有形固定資産減価償却率は、前年度と同値の</a:t>
          </a:r>
          <a:r>
            <a:rPr kumimoji="1" lang="en-US" altLang="ja-JP" sz="1100">
              <a:latin typeface="ＭＳ Ｐゴシック" panose="020B0600070205080204" pitchFamily="50" charset="-128"/>
              <a:ea typeface="ＭＳ Ｐゴシック" panose="020B0600070205080204" pitchFamily="50" charset="-128"/>
            </a:rPr>
            <a:t>69.5</a:t>
          </a:r>
          <a:r>
            <a:rPr kumimoji="1" lang="ja-JP" altLang="en-US" sz="1100">
              <a:latin typeface="ＭＳ Ｐゴシック" panose="020B0600070205080204" pitchFamily="50" charset="-128"/>
              <a:ea typeface="ＭＳ Ｐゴシック" panose="020B0600070205080204" pitchFamily="50" charset="-128"/>
            </a:rPr>
            <a:t>％で、類似団体平均・全国平均・埼玉県平均を上回っている。小・中学校など建設から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年以上経過している大型の公共施設等が多く、有形固定資産減価償却率は高い水準で推移している。今後は、令和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年度に完成した「朝霞市公共施設等マネジメン実施計画」を活用して、公共施設マネジメントに取り組む。</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4445</xdr:rowOff>
    </xdr:from>
    <xdr:to>
      <xdr:col>23</xdr:col>
      <xdr:colOff>85090</xdr:colOff>
      <xdr:row>34</xdr:row>
      <xdr:rowOff>14605</xdr:rowOff>
    </xdr:to>
    <xdr:cxnSp macro="">
      <xdr:nvCxnSpPr>
        <xdr:cNvPr id="65" name="直線コネクタ 64"/>
        <xdr:cNvCxnSpPr/>
      </xdr:nvCxnSpPr>
      <xdr:spPr>
        <a:xfrm flipV="1">
          <a:off x="4760595" y="5233670"/>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6" name="有形固定資産減価償却率最小値テキスト"/>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7" name="直線コネクタ 66"/>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122572</xdr:rowOff>
    </xdr:from>
    <xdr:ext cx="405111" cy="259045"/>
    <xdr:sp macro="" textlink="">
      <xdr:nvSpPr>
        <xdr:cNvPr id="68" name="有形固定資産減価償却率最大値テキスト"/>
        <xdr:cNvSpPr txBox="1"/>
      </xdr:nvSpPr>
      <xdr:spPr>
        <a:xfrm>
          <a:off x="4813300" y="50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4445</xdr:rowOff>
    </xdr:from>
    <xdr:to>
      <xdr:col>23</xdr:col>
      <xdr:colOff>174625</xdr:colOff>
      <xdr:row>26</xdr:row>
      <xdr:rowOff>4445</xdr:rowOff>
    </xdr:to>
    <xdr:cxnSp macro="">
      <xdr:nvCxnSpPr>
        <xdr:cNvPr id="69" name="直線コネクタ 68"/>
        <xdr:cNvCxnSpPr/>
      </xdr:nvCxnSpPr>
      <xdr:spPr>
        <a:xfrm>
          <a:off x="4673600" y="5233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121937</xdr:rowOff>
    </xdr:from>
    <xdr:ext cx="405111" cy="259045"/>
    <xdr:sp macro="" textlink="">
      <xdr:nvSpPr>
        <xdr:cNvPr id="70" name="有形固定資産減価償却率平均値テキスト"/>
        <xdr:cNvSpPr txBox="1"/>
      </xdr:nvSpPr>
      <xdr:spPr>
        <a:xfrm>
          <a:off x="4813300" y="5865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1" name="フローチャート: 判断 70"/>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59478</xdr:rowOff>
    </xdr:from>
    <xdr:to>
      <xdr:col>19</xdr:col>
      <xdr:colOff>187325</xdr:colOff>
      <xdr:row>30</xdr:row>
      <xdr:rowOff>161078</xdr:rowOff>
    </xdr:to>
    <xdr:sp macro="" textlink="">
      <xdr:nvSpPr>
        <xdr:cNvPr id="72" name="フローチャート: 判断 71"/>
        <xdr:cNvSpPr/>
      </xdr:nvSpPr>
      <xdr:spPr>
        <a:xfrm>
          <a:off x="4000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19897</xdr:rowOff>
    </xdr:from>
    <xdr:to>
      <xdr:col>15</xdr:col>
      <xdr:colOff>187325</xdr:colOff>
      <xdr:row>30</xdr:row>
      <xdr:rowOff>121497</xdr:rowOff>
    </xdr:to>
    <xdr:sp macro="" textlink="">
      <xdr:nvSpPr>
        <xdr:cNvPr id="73" name="フローチャート: 判断 72"/>
        <xdr:cNvSpPr/>
      </xdr:nvSpPr>
      <xdr:spPr>
        <a:xfrm>
          <a:off x="3238500" y="593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144568</xdr:rowOff>
    </xdr:from>
    <xdr:to>
      <xdr:col>11</xdr:col>
      <xdr:colOff>187325</xdr:colOff>
      <xdr:row>30</xdr:row>
      <xdr:rowOff>74718</xdr:rowOff>
    </xdr:to>
    <xdr:sp macro="" textlink="">
      <xdr:nvSpPr>
        <xdr:cNvPr id="74" name="フローチャート: 判断 73"/>
        <xdr:cNvSpPr/>
      </xdr:nvSpPr>
      <xdr:spPr>
        <a:xfrm>
          <a:off x="2476500" y="58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75" name="フローチャート: 判断 74"/>
        <xdr:cNvSpPr/>
      </xdr:nvSpPr>
      <xdr:spPr>
        <a:xfrm>
          <a:off x="1714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65617</xdr:rowOff>
    </xdr:from>
    <xdr:to>
      <xdr:col>23</xdr:col>
      <xdr:colOff>136525</xdr:colOff>
      <xdr:row>32</xdr:row>
      <xdr:rowOff>167217</xdr:rowOff>
    </xdr:to>
    <xdr:sp macro="" textlink="">
      <xdr:nvSpPr>
        <xdr:cNvPr id="81" name="楕円 80"/>
        <xdr:cNvSpPr/>
      </xdr:nvSpPr>
      <xdr:spPr>
        <a:xfrm>
          <a:off x="4711700" y="632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44044</xdr:rowOff>
    </xdr:from>
    <xdr:ext cx="405111" cy="259045"/>
    <xdr:sp macro="" textlink="">
      <xdr:nvSpPr>
        <xdr:cNvPr id="82" name="有形固定資産減価償却率該当値テキスト"/>
        <xdr:cNvSpPr txBox="1"/>
      </xdr:nvSpPr>
      <xdr:spPr>
        <a:xfrm>
          <a:off x="4813300" y="6301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65617</xdr:rowOff>
    </xdr:from>
    <xdr:to>
      <xdr:col>19</xdr:col>
      <xdr:colOff>187325</xdr:colOff>
      <xdr:row>32</xdr:row>
      <xdr:rowOff>167217</xdr:rowOff>
    </xdr:to>
    <xdr:sp macro="" textlink="">
      <xdr:nvSpPr>
        <xdr:cNvPr id="83" name="楕円 82"/>
        <xdr:cNvSpPr/>
      </xdr:nvSpPr>
      <xdr:spPr>
        <a:xfrm>
          <a:off x="4000500" y="632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116417</xdr:rowOff>
    </xdr:from>
    <xdr:to>
      <xdr:col>23</xdr:col>
      <xdr:colOff>85725</xdr:colOff>
      <xdr:row>32</xdr:row>
      <xdr:rowOff>116417</xdr:rowOff>
    </xdr:to>
    <xdr:cxnSp macro="">
      <xdr:nvCxnSpPr>
        <xdr:cNvPr id="84" name="直線コネクタ 83"/>
        <xdr:cNvCxnSpPr/>
      </xdr:nvCxnSpPr>
      <xdr:spPr>
        <a:xfrm>
          <a:off x="4051300" y="6374342"/>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72813</xdr:rowOff>
    </xdr:from>
    <xdr:to>
      <xdr:col>15</xdr:col>
      <xdr:colOff>187325</xdr:colOff>
      <xdr:row>33</xdr:row>
      <xdr:rowOff>2963</xdr:rowOff>
    </xdr:to>
    <xdr:sp macro="" textlink="">
      <xdr:nvSpPr>
        <xdr:cNvPr id="85" name="楕円 84"/>
        <xdr:cNvSpPr/>
      </xdr:nvSpPr>
      <xdr:spPr>
        <a:xfrm>
          <a:off x="3238500" y="633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116417</xdr:rowOff>
    </xdr:from>
    <xdr:to>
      <xdr:col>19</xdr:col>
      <xdr:colOff>136525</xdr:colOff>
      <xdr:row>32</xdr:row>
      <xdr:rowOff>123613</xdr:rowOff>
    </xdr:to>
    <xdr:cxnSp macro="">
      <xdr:nvCxnSpPr>
        <xdr:cNvPr id="86" name="直線コネクタ 85"/>
        <xdr:cNvCxnSpPr/>
      </xdr:nvCxnSpPr>
      <xdr:spPr>
        <a:xfrm flipV="1">
          <a:off x="3289300" y="6374342"/>
          <a:ext cx="7620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87207</xdr:rowOff>
    </xdr:from>
    <xdr:to>
      <xdr:col>11</xdr:col>
      <xdr:colOff>187325</xdr:colOff>
      <xdr:row>33</xdr:row>
      <xdr:rowOff>17357</xdr:rowOff>
    </xdr:to>
    <xdr:sp macro="" textlink="">
      <xdr:nvSpPr>
        <xdr:cNvPr id="87" name="楕円 86"/>
        <xdr:cNvSpPr/>
      </xdr:nvSpPr>
      <xdr:spPr>
        <a:xfrm>
          <a:off x="2476500" y="63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123613</xdr:rowOff>
    </xdr:from>
    <xdr:to>
      <xdr:col>15</xdr:col>
      <xdr:colOff>136525</xdr:colOff>
      <xdr:row>32</xdr:row>
      <xdr:rowOff>138007</xdr:rowOff>
    </xdr:to>
    <xdr:cxnSp macro="">
      <xdr:nvCxnSpPr>
        <xdr:cNvPr id="88" name="直線コネクタ 87"/>
        <xdr:cNvCxnSpPr/>
      </xdr:nvCxnSpPr>
      <xdr:spPr>
        <a:xfrm flipV="1">
          <a:off x="2527300" y="6381538"/>
          <a:ext cx="7620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51223</xdr:rowOff>
    </xdr:from>
    <xdr:to>
      <xdr:col>7</xdr:col>
      <xdr:colOff>187325</xdr:colOff>
      <xdr:row>32</xdr:row>
      <xdr:rowOff>152823</xdr:rowOff>
    </xdr:to>
    <xdr:sp macro="" textlink="">
      <xdr:nvSpPr>
        <xdr:cNvPr id="89" name="楕円 88"/>
        <xdr:cNvSpPr/>
      </xdr:nvSpPr>
      <xdr:spPr>
        <a:xfrm>
          <a:off x="1714500" y="630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102023</xdr:rowOff>
    </xdr:from>
    <xdr:to>
      <xdr:col>11</xdr:col>
      <xdr:colOff>136525</xdr:colOff>
      <xdr:row>32</xdr:row>
      <xdr:rowOff>138007</xdr:rowOff>
    </xdr:to>
    <xdr:cxnSp macro="">
      <xdr:nvCxnSpPr>
        <xdr:cNvPr id="90" name="直線コネクタ 89"/>
        <xdr:cNvCxnSpPr/>
      </xdr:nvCxnSpPr>
      <xdr:spPr>
        <a:xfrm>
          <a:off x="1765300" y="6359948"/>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6155</xdr:rowOff>
    </xdr:from>
    <xdr:ext cx="405111" cy="259045"/>
    <xdr:sp macro="" textlink="">
      <xdr:nvSpPr>
        <xdr:cNvPr id="91" name="n_1aveValue有形固定資産減価償却率"/>
        <xdr:cNvSpPr txBox="1"/>
      </xdr:nvSpPr>
      <xdr:spPr>
        <a:xfrm>
          <a:off x="38360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138024</xdr:rowOff>
    </xdr:from>
    <xdr:ext cx="405111" cy="259045"/>
    <xdr:sp macro="" textlink="">
      <xdr:nvSpPr>
        <xdr:cNvPr id="92" name="n_2aveValue有形固定資産減価償却率"/>
        <xdr:cNvSpPr txBox="1"/>
      </xdr:nvSpPr>
      <xdr:spPr>
        <a:xfrm>
          <a:off x="3086744" y="5710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91245</xdr:rowOff>
    </xdr:from>
    <xdr:ext cx="405111" cy="259045"/>
    <xdr:sp macro="" textlink="">
      <xdr:nvSpPr>
        <xdr:cNvPr id="93" name="n_3aveValue有形固定資産減価償却率"/>
        <xdr:cNvSpPr txBox="1"/>
      </xdr:nvSpPr>
      <xdr:spPr>
        <a:xfrm>
          <a:off x="2324744" y="5663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20549</xdr:rowOff>
    </xdr:from>
    <xdr:ext cx="405111" cy="259045"/>
    <xdr:sp macro="" textlink="">
      <xdr:nvSpPr>
        <xdr:cNvPr id="94" name="n_4aveValue有形固定資産減価償却率"/>
        <xdr:cNvSpPr txBox="1"/>
      </xdr:nvSpPr>
      <xdr:spPr>
        <a:xfrm>
          <a:off x="15627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158344</xdr:rowOff>
    </xdr:from>
    <xdr:ext cx="405111" cy="259045"/>
    <xdr:sp macro="" textlink="">
      <xdr:nvSpPr>
        <xdr:cNvPr id="95" name="n_1mainValue有形固定資産減価償却率"/>
        <xdr:cNvSpPr txBox="1"/>
      </xdr:nvSpPr>
      <xdr:spPr>
        <a:xfrm>
          <a:off x="3836044" y="6416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165540</xdr:rowOff>
    </xdr:from>
    <xdr:ext cx="405111" cy="259045"/>
    <xdr:sp macro="" textlink="">
      <xdr:nvSpPr>
        <xdr:cNvPr id="96" name="n_2mainValue有形固定資産減価償却率"/>
        <xdr:cNvSpPr txBox="1"/>
      </xdr:nvSpPr>
      <xdr:spPr>
        <a:xfrm>
          <a:off x="3086744" y="642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8484</xdr:rowOff>
    </xdr:from>
    <xdr:ext cx="405111" cy="259045"/>
    <xdr:sp macro="" textlink="">
      <xdr:nvSpPr>
        <xdr:cNvPr id="97" name="n_3mainValue有形固定資産減価償却率"/>
        <xdr:cNvSpPr txBox="1"/>
      </xdr:nvSpPr>
      <xdr:spPr>
        <a:xfrm>
          <a:off x="2324744" y="6437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143950</xdr:rowOff>
    </xdr:from>
    <xdr:ext cx="405111" cy="259045"/>
    <xdr:sp macro="" textlink="">
      <xdr:nvSpPr>
        <xdr:cNvPr id="98" name="n_4mainValue有形固定資産減価償却率"/>
        <xdr:cNvSpPr txBox="1"/>
      </xdr:nvSpPr>
      <xdr:spPr>
        <a:xfrm>
          <a:off x="1562744" y="640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債務償還比率は、前年度に比べて</a:t>
          </a:r>
          <a:r>
            <a:rPr kumimoji="1" lang="en-US" altLang="ja-JP" sz="1100">
              <a:latin typeface="ＭＳ Ｐゴシック" panose="020B0600070205080204" pitchFamily="50" charset="-128"/>
              <a:ea typeface="ＭＳ Ｐゴシック" panose="020B0600070205080204" pitchFamily="50" charset="-128"/>
            </a:rPr>
            <a:t>3.2</a:t>
          </a:r>
          <a:r>
            <a:rPr kumimoji="1" lang="ja-JP" altLang="en-US" sz="1100">
              <a:latin typeface="ＭＳ Ｐゴシック" panose="020B0600070205080204" pitchFamily="50" charset="-128"/>
              <a:ea typeface="ＭＳ Ｐゴシック" panose="020B0600070205080204" pitchFamily="50" charset="-128"/>
            </a:rPr>
            <a:t>％減少して</a:t>
          </a:r>
          <a:r>
            <a:rPr kumimoji="1" lang="en-US" altLang="ja-JP" sz="1100">
              <a:latin typeface="ＭＳ Ｐゴシック" panose="020B0600070205080204" pitchFamily="50" charset="-128"/>
              <a:ea typeface="ＭＳ Ｐゴシック" panose="020B0600070205080204" pitchFamily="50" charset="-128"/>
            </a:rPr>
            <a:t>523.0</a:t>
          </a:r>
          <a:r>
            <a:rPr kumimoji="1" lang="ja-JP" altLang="en-US" sz="1100">
              <a:latin typeface="ＭＳ Ｐゴシック" panose="020B0600070205080204" pitchFamily="50" charset="-128"/>
              <a:ea typeface="ＭＳ Ｐゴシック" panose="020B0600070205080204" pitchFamily="50" charset="-128"/>
            </a:rPr>
            <a:t>％となり、類似団体平均・全国平均・埼玉県平均を下回っている。本市における地方債残高は減少傾向にあるため、債務償還比率が低下している。</a:t>
          </a:r>
        </a:p>
        <a:p>
          <a:r>
            <a:rPr kumimoji="1" lang="ja-JP" altLang="en-US" sz="1100">
              <a:latin typeface="ＭＳ Ｐゴシック" panose="020B0600070205080204" pitchFamily="50" charset="-128"/>
              <a:ea typeface="ＭＳ Ｐゴシック" panose="020B0600070205080204" pitchFamily="50" charset="-128"/>
            </a:rPr>
            <a:t>　一方で、公共施設の老朽化が進んできており、公共施設マネジメントに取り組んでいく中で、施設改修・耐震化工事などを進めた場合、債務償還比率が高くなる可能性がある。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8" name="テキスト ボックス 117"/>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4" name="テキスト ボックス 123"/>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6" name="テキスト ボックス 125"/>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70115</xdr:rowOff>
    </xdr:from>
    <xdr:to>
      <xdr:col>76</xdr:col>
      <xdr:colOff>21589</xdr:colOff>
      <xdr:row>34</xdr:row>
      <xdr:rowOff>104923</xdr:rowOff>
    </xdr:to>
    <xdr:cxnSp macro="">
      <xdr:nvCxnSpPr>
        <xdr:cNvPr id="128" name="直線コネクタ 127"/>
        <xdr:cNvCxnSpPr/>
      </xdr:nvCxnSpPr>
      <xdr:spPr>
        <a:xfrm flipV="1">
          <a:off x="14793595" y="5299340"/>
          <a:ext cx="1269" cy="140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108750</xdr:rowOff>
    </xdr:from>
    <xdr:ext cx="560923" cy="259045"/>
    <xdr:sp macro="" textlink="">
      <xdr:nvSpPr>
        <xdr:cNvPr id="129" name="債務償還比率最小値テキスト"/>
        <xdr:cNvSpPr txBox="1"/>
      </xdr:nvSpPr>
      <xdr:spPr>
        <a:xfrm>
          <a:off x="14846300" y="67095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104923</xdr:rowOff>
    </xdr:from>
    <xdr:to>
      <xdr:col>76</xdr:col>
      <xdr:colOff>111125</xdr:colOff>
      <xdr:row>34</xdr:row>
      <xdr:rowOff>104923</xdr:rowOff>
    </xdr:to>
    <xdr:cxnSp macro="">
      <xdr:nvCxnSpPr>
        <xdr:cNvPr id="130" name="直線コネクタ 129"/>
        <xdr:cNvCxnSpPr/>
      </xdr:nvCxnSpPr>
      <xdr:spPr>
        <a:xfrm>
          <a:off x="14706600" y="6705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16792</xdr:rowOff>
    </xdr:from>
    <xdr:ext cx="469744" cy="259045"/>
    <xdr:sp macro="" textlink="">
      <xdr:nvSpPr>
        <xdr:cNvPr id="131" name="債務償還比率最大値テキスト"/>
        <xdr:cNvSpPr txBox="1"/>
      </xdr:nvSpPr>
      <xdr:spPr>
        <a:xfrm>
          <a:off x="14846300" y="507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70115</xdr:rowOff>
    </xdr:from>
    <xdr:to>
      <xdr:col>76</xdr:col>
      <xdr:colOff>111125</xdr:colOff>
      <xdr:row>26</xdr:row>
      <xdr:rowOff>70115</xdr:rowOff>
    </xdr:to>
    <xdr:cxnSp macro="">
      <xdr:nvCxnSpPr>
        <xdr:cNvPr id="132" name="直線コネクタ 131"/>
        <xdr:cNvCxnSpPr/>
      </xdr:nvCxnSpPr>
      <xdr:spPr>
        <a:xfrm>
          <a:off x="14706600" y="529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111481</xdr:rowOff>
    </xdr:from>
    <xdr:ext cx="469744" cy="259045"/>
    <xdr:sp macro="" textlink="">
      <xdr:nvSpPr>
        <xdr:cNvPr id="133" name="債務償還比率平均値テキスト"/>
        <xdr:cNvSpPr txBox="1"/>
      </xdr:nvSpPr>
      <xdr:spPr>
        <a:xfrm>
          <a:off x="14846300" y="5855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133054</xdr:rowOff>
    </xdr:from>
    <xdr:to>
      <xdr:col>76</xdr:col>
      <xdr:colOff>73025</xdr:colOff>
      <xdr:row>30</xdr:row>
      <xdr:rowOff>63204</xdr:rowOff>
    </xdr:to>
    <xdr:sp macro="" textlink="">
      <xdr:nvSpPr>
        <xdr:cNvPr id="134" name="フローチャート: 判断 133"/>
        <xdr:cNvSpPr/>
      </xdr:nvSpPr>
      <xdr:spPr>
        <a:xfrm>
          <a:off x="14744700" y="587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43815</xdr:rowOff>
    </xdr:from>
    <xdr:to>
      <xdr:col>72</xdr:col>
      <xdr:colOff>123825</xdr:colOff>
      <xdr:row>29</xdr:row>
      <xdr:rowOff>145415</xdr:rowOff>
    </xdr:to>
    <xdr:sp macro="" textlink="">
      <xdr:nvSpPr>
        <xdr:cNvPr id="135" name="フローチャート: 判断 134"/>
        <xdr:cNvSpPr/>
      </xdr:nvSpPr>
      <xdr:spPr>
        <a:xfrm>
          <a:off x="14033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27083</xdr:rowOff>
    </xdr:from>
    <xdr:to>
      <xdr:col>68</xdr:col>
      <xdr:colOff>123825</xdr:colOff>
      <xdr:row>29</xdr:row>
      <xdr:rowOff>128683</xdr:rowOff>
    </xdr:to>
    <xdr:sp macro="" textlink="">
      <xdr:nvSpPr>
        <xdr:cNvPr id="136" name="フローチャート: 判断 135"/>
        <xdr:cNvSpPr/>
      </xdr:nvSpPr>
      <xdr:spPr>
        <a:xfrm>
          <a:off x="13271500" y="577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25643</xdr:rowOff>
    </xdr:from>
    <xdr:to>
      <xdr:col>64</xdr:col>
      <xdr:colOff>123825</xdr:colOff>
      <xdr:row>29</xdr:row>
      <xdr:rowOff>127243</xdr:rowOff>
    </xdr:to>
    <xdr:sp macro="" textlink="">
      <xdr:nvSpPr>
        <xdr:cNvPr id="137" name="フローチャート: 判断 136"/>
        <xdr:cNvSpPr/>
      </xdr:nvSpPr>
      <xdr:spPr>
        <a:xfrm>
          <a:off x="12509500" y="576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166857</xdr:rowOff>
    </xdr:from>
    <xdr:to>
      <xdr:col>60</xdr:col>
      <xdr:colOff>123825</xdr:colOff>
      <xdr:row>28</xdr:row>
      <xdr:rowOff>97007</xdr:rowOff>
    </xdr:to>
    <xdr:sp macro="" textlink="">
      <xdr:nvSpPr>
        <xdr:cNvPr id="138" name="フローチャート: 判断 137"/>
        <xdr:cNvSpPr/>
      </xdr:nvSpPr>
      <xdr:spPr>
        <a:xfrm>
          <a:off x="11747500" y="556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82656</xdr:rowOff>
    </xdr:from>
    <xdr:to>
      <xdr:col>76</xdr:col>
      <xdr:colOff>73025</xdr:colOff>
      <xdr:row>28</xdr:row>
      <xdr:rowOff>12806</xdr:rowOff>
    </xdr:to>
    <xdr:sp macro="" textlink="">
      <xdr:nvSpPr>
        <xdr:cNvPr id="144" name="楕円 143"/>
        <xdr:cNvSpPr/>
      </xdr:nvSpPr>
      <xdr:spPr>
        <a:xfrm>
          <a:off x="14744700" y="548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105533</xdr:rowOff>
    </xdr:from>
    <xdr:ext cx="469744" cy="259045"/>
    <xdr:sp macro="" textlink="">
      <xdr:nvSpPr>
        <xdr:cNvPr id="145" name="債務償還比率該当値テキスト"/>
        <xdr:cNvSpPr txBox="1"/>
      </xdr:nvSpPr>
      <xdr:spPr>
        <a:xfrm>
          <a:off x="14846300" y="5334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88413</xdr:rowOff>
    </xdr:from>
    <xdr:to>
      <xdr:col>72</xdr:col>
      <xdr:colOff>123825</xdr:colOff>
      <xdr:row>28</xdr:row>
      <xdr:rowOff>18563</xdr:rowOff>
    </xdr:to>
    <xdr:sp macro="" textlink="">
      <xdr:nvSpPr>
        <xdr:cNvPr id="146" name="楕円 145"/>
        <xdr:cNvSpPr/>
      </xdr:nvSpPr>
      <xdr:spPr>
        <a:xfrm>
          <a:off x="14033500" y="548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133456</xdr:rowOff>
    </xdr:from>
    <xdr:to>
      <xdr:col>76</xdr:col>
      <xdr:colOff>22225</xdr:colOff>
      <xdr:row>27</xdr:row>
      <xdr:rowOff>139213</xdr:rowOff>
    </xdr:to>
    <xdr:cxnSp macro="">
      <xdr:nvCxnSpPr>
        <xdr:cNvPr id="147" name="直線コネクタ 146"/>
        <xdr:cNvCxnSpPr/>
      </xdr:nvCxnSpPr>
      <xdr:spPr>
        <a:xfrm flipV="1">
          <a:off x="14084300" y="5534131"/>
          <a:ext cx="711200" cy="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107485</xdr:rowOff>
    </xdr:from>
    <xdr:to>
      <xdr:col>68</xdr:col>
      <xdr:colOff>123825</xdr:colOff>
      <xdr:row>28</xdr:row>
      <xdr:rowOff>37635</xdr:rowOff>
    </xdr:to>
    <xdr:sp macro="" textlink="">
      <xdr:nvSpPr>
        <xdr:cNvPr id="148" name="楕円 147"/>
        <xdr:cNvSpPr/>
      </xdr:nvSpPr>
      <xdr:spPr>
        <a:xfrm>
          <a:off x="13271500" y="550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139213</xdr:rowOff>
    </xdr:from>
    <xdr:to>
      <xdr:col>72</xdr:col>
      <xdr:colOff>73025</xdr:colOff>
      <xdr:row>27</xdr:row>
      <xdr:rowOff>158285</xdr:rowOff>
    </xdr:to>
    <xdr:cxnSp macro="">
      <xdr:nvCxnSpPr>
        <xdr:cNvPr id="149" name="直線コネクタ 148"/>
        <xdr:cNvCxnSpPr/>
      </xdr:nvCxnSpPr>
      <xdr:spPr>
        <a:xfrm flipV="1">
          <a:off x="13322300" y="5539888"/>
          <a:ext cx="762000" cy="1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77618</xdr:rowOff>
    </xdr:from>
    <xdr:to>
      <xdr:col>64</xdr:col>
      <xdr:colOff>123825</xdr:colOff>
      <xdr:row>28</xdr:row>
      <xdr:rowOff>7768</xdr:rowOff>
    </xdr:to>
    <xdr:sp macro="" textlink="">
      <xdr:nvSpPr>
        <xdr:cNvPr id="150" name="楕円 149"/>
        <xdr:cNvSpPr/>
      </xdr:nvSpPr>
      <xdr:spPr>
        <a:xfrm>
          <a:off x="12509500" y="547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128418</xdr:rowOff>
    </xdr:from>
    <xdr:to>
      <xdr:col>68</xdr:col>
      <xdr:colOff>73025</xdr:colOff>
      <xdr:row>27</xdr:row>
      <xdr:rowOff>158285</xdr:rowOff>
    </xdr:to>
    <xdr:cxnSp macro="">
      <xdr:nvCxnSpPr>
        <xdr:cNvPr id="151" name="直線コネクタ 150"/>
        <xdr:cNvCxnSpPr/>
      </xdr:nvCxnSpPr>
      <xdr:spPr>
        <a:xfrm>
          <a:off x="12560300" y="5529093"/>
          <a:ext cx="762000" cy="2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58727</xdr:rowOff>
    </xdr:from>
    <xdr:to>
      <xdr:col>60</xdr:col>
      <xdr:colOff>123825</xdr:colOff>
      <xdr:row>27</xdr:row>
      <xdr:rowOff>160327</xdr:rowOff>
    </xdr:to>
    <xdr:sp macro="" textlink="">
      <xdr:nvSpPr>
        <xdr:cNvPr id="152" name="楕円 151"/>
        <xdr:cNvSpPr/>
      </xdr:nvSpPr>
      <xdr:spPr>
        <a:xfrm>
          <a:off x="11747500" y="545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109527</xdr:rowOff>
    </xdr:from>
    <xdr:to>
      <xdr:col>64</xdr:col>
      <xdr:colOff>73025</xdr:colOff>
      <xdr:row>27</xdr:row>
      <xdr:rowOff>128418</xdr:rowOff>
    </xdr:to>
    <xdr:cxnSp macro="">
      <xdr:nvCxnSpPr>
        <xdr:cNvPr id="153" name="直線コネクタ 152"/>
        <xdr:cNvCxnSpPr/>
      </xdr:nvCxnSpPr>
      <xdr:spPr>
        <a:xfrm>
          <a:off x="11798300" y="5510202"/>
          <a:ext cx="762000" cy="1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136542</xdr:rowOff>
    </xdr:from>
    <xdr:ext cx="469744" cy="259045"/>
    <xdr:sp macro="" textlink="">
      <xdr:nvSpPr>
        <xdr:cNvPr id="154" name="n_1aveValue債務償還比率"/>
        <xdr:cNvSpPr txBox="1"/>
      </xdr:nvSpPr>
      <xdr:spPr>
        <a:xfrm>
          <a:off x="13836727" y="588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119810</xdr:rowOff>
    </xdr:from>
    <xdr:ext cx="469744" cy="259045"/>
    <xdr:sp macro="" textlink="">
      <xdr:nvSpPr>
        <xdr:cNvPr id="155" name="n_2aveValue債務償還比率"/>
        <xdr:cNvSpPr txBox="1"/>
      </xdr:nvSpPr>
      <xdr:spPr>
        <a:xfrm>
          <a:off x="13087427" y="586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118370</xdr:rowOff>
    </xdr:from>
    <xdr:ext cx="469744" cy="259045"/>
    <xdr:sp macro="" textlink="">
      <xdr:nvSpPr>
        <xdr:cNvPr id="156" name="n_3aveValue債務償還比率"/>
        <xdr:cNvSpPr txBox="1"/>
      </xdr:nvSpPr>
      <xdr:spPr>
        <a:xfrm>
          <a:off x="12325427" y="586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88134</xdr:rowOff>
    </xdr:from>
    <xdr:ext cx="469744" cy="259045"/>
    <xdr:sp macro="" textlink="">
      <xdr:nvSpPr>
        <xdr:cNvPr id="157" name="n_4aveValue債務償還比率"/>
        <xdr:cNvSpPr txBox="1"/>
      </xdr:nvSpPr>
      <xdr:spPr>
        <a:xfrm>
          <a:off x="11563427" y="566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35090</xdr:rowOff>
    </xdr:from>
    <xdr:ext cx="469744" cy="259045"/>
    <xdr:sp macro="" textlink="">
      <xdr:nvSpPr>
        <xdr:cNvPr id="158" name="n_1mainValue債務償還比率"/>
        <xdr:cNvSpPr txBox="1"/>
      </xdr:nvSpPr>
      <xdr:spPr>
        <a:xfrm>
          <a:off x="13836727" y="526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54162</xdr:rowOff>
    </xdr:from>
    <xdr:ext cx="469744" cy="259045"/>
    <xdr:sp macro="" textlink="">
      <xdr:nvSpPr>
        <xdr:cNvPr id="159" name="n_2mainValue債務償還比率"/>
        <xdr:cNvSpPr txBox="1"/>
      </xdr:nvSpPr>
      <xdr:spPr>
        <a:xfrm>
          <a:off x="13087427" y="528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24295</xdr:rowOff>
    </xdr:from>
    <xdr:ext cx="469744" cy="259045"/>
    <xdr:sp macro="" textlink="">
      <xdr:nvSpPr>
        <xdr:cNvPr id="160" name="n_3mainValue債務償還比率"/>
        <xdr:cNvSpPr txBox="1"/>
      </xdr:nvSpPr>
      <xdr:spPr>
        <a:xfrm>
          <a:off x="12325427" y="525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5404</xdr:rowOff>
    </xdr:from>
    <xdr:ext cx="469744" cy="259045"/>
    <xdr:sp macro="" textlink="">
      <xdr:nvSpPr>
        <xdr:cNvPr id="161" name="n_4mainValue債務償還比率"/>
        <xdr:cNvSpPr txBox="1"/>
      </xdr:nvSpPr>
      <xdr:spPr>
        <a:xfrm>
          <a:off x="11563427" y="523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埼玉県朝霞市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141,802
137,665
18.34
44,433,341
43,266,460
967,917
24,611,558
26,926,149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24.7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161925</xdr:rowOff>
    </xdr:to>
    <xdr:cxnSp macro="">
      <xdr:nvCxnSpPr>
        <xdr:cNvPr id="57" name="直線コネクタ 56"/>
        <xdr:cNvCxnSpPr/>
      </xdr:nvCxnSpPr>
      <xdr:spPr>
        <a:xfrm flipV="1">
          <a:off x="4634865" y="5966460"/>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165752</xdr:rowOff>
    </xdr:from>
    <xdr:ext cx="405111" cy="259045"/>
    <xdr:sp macro="" textlink="">
      <xdr:nvSpPr>
        <xdr:cNvPr id="58" name="【道路】&#10;有形固定資産減価償却率最小値テキスト"/>
        <xdr:cNvSpPr txBox="1"/>
      </xdr:nvSpPr>
      <xdr:spPr>
        <a:xfrm>
          <a:off x="4673600"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161925</xdr:rowOff>
    </xdr:from>
    <xdr:to>
      <xdr:col>24</xdr:col>
      <xdr:colOff>152400</xdr:colOff>
      <xdr:row>41</xdr:row>
      <xdr:rowOff>161925</xdr:rowOff>
    </xdr:to>
    <xdr:cxnSp macro="">
      <xdr:nvCxnSpPr>
        <xdr:cNvPr id="59" name="直線コネクタ 58"/>
        <xdr:cNvCxnSpPr/>
      </xdr:nvCxnSpPr>
      <xdr:spPr>
        <a:xfrm>
          <a:off x="4546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113047</xdr:rowOff>
    </xdr:from>
    <xdr:ext cx="405111" cy="259045"/>
    <xdr:sp macro="" textlink="">
      <xdr:nvSpPr>
        <xdr:cNvPr id="62" name="【道路】&#10;有形固定資産減価償却率平均値テキスト"/>
        <xdr:cNvSpPr txBox="1"/>
      </xdr:nvSpPr>
      <xdr:spPr>
        <a:xfrm>
          <a:off x="4673600" y="628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90170</xdr:rowOff>
    </xdr:from>
    <xdr:to>
      <xdr:col>24</xdr:col>
      <xdr:colOff>114300</xdr:colOff>
      <xdr:row>38</xdr:row>
      <xdr:rowOff>20320</xdr:rowOff>
    </xdr:to>
    <xdr:sp macro="" textlink="">
      <xdr:nvSpPr>
        <xdr:cNvPr id="63" name="フローチャート: 判断 62"/>
        <xdr:cNvSpPr/>
      </xdr:nvSpPr>
      <xdr:spPr>
        <a:xfrm>
          <a:off x="45847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61595</xdr:rowOff>
    </xdr:from>
    <xdr:to>
      <xdr:col>20</xdr:col>
      <xdr:colOff>38100</xdr:colOff>
      <xdr:row>37</xdr:row>
      <xdr:rowOff>163195</xdr:rowOff>
    </xdr:to>
    <xdr:sp macro="" textlink="">
      <xdr:nvSpPr>
        <xdr:cNvPr id="64" name="フローチャート: 判断 63"/>
        <xdr:cNvSpPr/>
      </xdr:nvSpPr>
      <xdr:spPr>
        <a:xfrm>
          <a:off x="3746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40640</xdr:rowOff>
    </xdr:from>
    <xdr:to>
      <xdr:col>15</xdr:col>
      <xdr:colOff>101600</xdr:colOff>
      <xdr:row>37</xdr:row>
      <xdr:rowOff>142240</xdr:rowOff>
    </xdr:to>
    <xdr:sp macro="" textlink="">
      <xdr:nvSpPr>
        <xdr:cNvPr id="65" name="フローチャート: 判断 64"/>
        <xdr:cNvSpPr/>
      </xdr:nvSpPr>
      <xdr:spPr>
        <a:xfrm>
          <a:off x="2857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10160</xdr:rowOff>
    </xdr:from>
    <xdr:to>
      <xdr:col>10</xdr:col>
      <xdr:colOff>165100</xdr:colOff>
      <xdr:row>37</xdr:row>
      <xdr:rowOff>111760</xdr:rowOff>
    </xdr:to>
    <xdr:sp macro="" textlink="">
      <xdr:nvSpPr>
        <xdr:cNvPr id="66" name="フローチャート: 判断 65"/>
        <xdr:cNvSpPr/>
      </xdr:nvSpPr>
      <xdr:spPr>
        <a:xfrm>
          <a:off x="1968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147320</xdr:rowOff>
    </xdr:from>
    <xdr:to>
      <xdr:col>6</xdr:col>
      <xdr:colOff>38100</xdr:colOff>
      <xdr:row>38</xdr:row>
      <xdr:rowOff>77470</xdr:rowOff>
    </xdr:to>
    <xdr:sp macro="" textlink="">
      <xdr:nvSpPr>
        <xdr:cNvPr id="67" name="フローチャート: 判断 66"/>
        <xdr:cNvSpPr/>
      </xdr:nvSpPr>
      <xdr:spPr>
        <a:xfrm>
          <a:off x="1079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111125</xdr:rowOff>
    </xdr:from>
    <xdr:to>
      <xdr:col>24</xdr:col>
      <xdr:colOff>114300</xdr:colOff>
      <xdr:row>42</xdr:row>
      <xdr:rowOff>41275</xdr:rowOff>
    </xdr:to>
    <xdr:sp macro="" textlink="">
      <xdr:nvSpPr>
        <xdr:cNvPr id="73" name="楕円 72"/>
        <xdr:cNvSpPr/>
      </xdr:nvSpPr>
      <xdr:spPr>
        <a:xfrm>
          <a:off x="4584700" y="714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26052</xdr:rowOff>
    </xdr:from>
    <xdr:ext cx="405111" cy="259045"/>
    <xdr:sp macro="" textlink="">
      <xdr:nvSpPr>
        <xdr:cNvPr id="74" name="【道路】&#10;有形固定資産減価償却率該当値テキスト"/>
        <xdr:cNvSpPr txBox="1"/>
      </xdr:nvSpPr>
      <xdr:spPr>
        <a:xfrm>
          <a:off x="4673600" y="7055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139700</xdr:rowOff>
    </xdr:from>
    <xdr:to>
      <xdr:col>20</xdr:col>
      <xdr:colOff>38100</xdr:colOff>
      <xdr:row>42</xdr:row>
      <xdr:rowOff>69850</xdr:rowOff>
    </xdr:to>
    <xdr:sp macro="" textlink="">
      <xdr:nvSpPr>
        <xdr:cNvPr id="75" name="楕円 74"/>
        <xdr:cNvSpPr/>
      </xdr:nvSpPr>
      <xdr:spPr>
        <a:xfrm>
          <a:off x="3746500" y="71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161925</xdr:rowOff>
    </xdr:from>
    <xdr:to>
      <xdr:col>24</xdr:col>
      <xdr:colOff>63500</xdr:colOff>
      <xdr:row>42</xdr:row>
      <xdr:rowOff>19050</xdr:rowOff>
    </xdr:to>
    <xdr:cxnSp macro="">
      <xdr:nvCxnSpPr>
        <xdr:cNvPr id="76" name="直線コネクタ 75"/>
        <xdr:cNvCxnSpPr/>
      </xdr:nvCxnSpPr>
      <xdr:spPr>
        <a:xfrm flipV="1">
          <a:off x="3797300" y="71913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143510</xdr:rowOff>
    </xdr:from>
    <xdr:to>
      <xdr:col>15</xdr:col>
      <xdr:colOff>101600</xdr:colOff>
      <xdr:row>42</xdr:row>
      <xdr:rowOff>73660</xdr:rowOff>
    </xdr:to>
    <xdr:sp macro="" textlink="">
      <xdr:nvSpPr>
        <xdr:cNvPr id="77" name="楕円 76"/>
        <xdr:cNvSpPr/>
      </xdr:nvSpPr>
      <xdr:spPr>
        <a:xfrm>
          <a:off x="2857500" y="717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19050</xdr:rowOff>
    </xdr:from>
    <xdr:to>
      <xdr:col>19</xdr:col>
      <xdr:colOff>177800</xdr:colOff>
      <xdr:row>42</xdr:row>
      <xdr:rowOff>22860</xdr:rowOff>
    </xdr:to>
    <xdr:cxnSp macro="">
      <xdr:nvCxnSpPr>
        <xdr:cNvPr id="78" name="直線コネクタ 77"/>
        <xdr:cNvCxnSpPr/>
      </xdr:nvCxnSpPr>
      <xdr:spPr>
        <a:xfrm flipV="1">
          <a:off x="2908300" y="72199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151130</xdr:rowOff>
    </xdr:from>
    <xdr:to>
      <xdr:col>10</xdr:col>
      <xdr:colOff>165100</xdr:colOff>
      <xdr:row>42</xdr:row>
      <xdr:rowOff>81280</xdr:rowOff>
    </xdr:to>
    <xdr:sp macro="" textlink="">
      <xdr:nvSpPr>
        <xdr:cNvPr id="79" name="楕円 78"/>
        <xdr:cNvSpPr/>
      </xdr:nvSpPr>
      <xdr:spPr>
        <a:xfrm>
          <a:off x="1968500" y="71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22860</xdr:rowOff>
    </xdr:from>
    <xdr:to>
      <xdr:col>15</xdr:col>
      <xdr:colOff>50800</xdr:colOff>
      <xdr:row>42</xdr:row>
      <xdr:rowOff>30480</xdr:rowOff>
    </xdr:to>
    <xdr:cxnSp macro="">
      <xdr:nvCxnSpPr>
        <xdr:cNvPr id="80" name="直線コネクタ 79"/>
        <xdr:cNvCxnSpPr/>
      </xdr:nvCxnSpPr>
      <xdr:spPr>
        <a:xfrm flipV="1">
          <a:off x="2019300" y="7223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107315</xdr:rowOff>
    </xdr:from>
    <xdr:to>
      <xdr:col>6</xdr:col>
      <xdr:colOff>38100</xdr:colOff>
      <xdr:row>42</xdr:row>
      <xdr:rowOff>37465</xdr:rowOff>
    </xdr:to>
    <xdr:sp macro="" textlink="">
      <xdr:nvSpPr>
        <xdr:cNvPr id="81" name="楕円 80"/>
        <xdr:cNvSpPr/>
      </xdr:nvSpPr>
      <xdr:spPr>
        <a:xfrm>
          <a:off x="1079500" y="713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158115</xdr:rowOff>
    </xdr:from>
    <xdr:to>
      <xdr:col>10</xdr:col>
      <xdr:colOff>114300</xdr:colOff>
      <xdr:row>42</xdr:row>
      <xdr:rowOff>30480</xdr:rowOff>
    </xdr:to>
    <xdr:cxnSp macro="">
      <xdr:nvCxnSpPr>
        <xdr:cNvPr id="82" name="直線コネクタ 81"/>
        <xdr:cNvCxnSpPr/>
      </xdr:nvCxnSpPr>
      <xdr:spPr>
        <a:xfrm>
          <a:off x="1130300" y="71875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8272</xdr:rowOff>
    </xdr:from>
    <xdr:ext cx="405111" cy="259045"/>
    <xdr:sp macro="" textlink="">
      <xdr:nvSpPr>
        <xdr:cNvPr id="83" name="n_1aveValue【道路】&#10;有形固定資産減価償却率"/>
        <xdr:cNvSpPr txBox="1"/>
      </xdr:nvSpPr>
      <xdr:spPr>
        <a:xfrm>
          <a:off x="35820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158767</xdr:rowOff>
    </xdr:from>
    <xdr:ext cx="405111" cy="259045"/>
    <xdr:sp macro="" textlink="">
      <xdr:nvSpPr>
        <xdr:cNvPr id="84" name="n_2aveValue【道路】&#10;有形固定資産減価償却率"/>
        <xdr:cNvSpPr txBox="1"/>
      </xdr:nvSpPr>
      <xdr:spPr>
        <a:xfrm>
          <a:off x="2705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128287</xdr:rowOff>
    </xdr:from>
    <xdr:ext cx="405111" cy="259045"/>
    <xdr:sp macro="" textlink="">
      <xdr:nvSpPr>
        <xdr:cNvPr id="85" name="n_3aveValue【道路】&#10;有形固定資産減価償却率"/>
        <xdr:cNvSpPr txBox="1"/>
      </xdr:nvSpPr>
      <xdr:spPr>
        <a:xfrm>
          <a:off x="1816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93997</xdr:rowOff>
    </xdr:from>
    <xdr:ext cx="405111" cy="259045"/>
    <xdr:sp macro="" textlink="">
      <xdr:nvSpPr>
        <xdr:cNvPr id="86" name="n_4aveValue【道路】&#10;有形固定資産減価償却率"/>
        <xdr:cNvSpPr txBox="1"/>
      </xdr:nvSpPr>
      <xdr:spPr>
        <a:xfrm>
          <a:off x="9277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60977</xdr:rowOff>
    </xdr:from>
    <xdr:ext cx="405111" cy="259045"/>
    <xdr:sp macro="" textlink="">
      <xdr:nvSpPr>
        <xdr:cNvPr id="87" name="n_1mainValue【道路】&#10;有形固定資産減価償却率"/>
        <xdr:cNvSpPr txBox="1"/>
      </xdr:nvSpPr>
      <xdr:spPr>
        <a:xfrm>
          <a:off x="3582044"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64787</xdr:rowOff>
    </xdr:from>
    <xdr:ext cx="405111" cy="259045"/>
    <xdr:sp macro="" textlink="">
      <xdr:nvSpPr>
        <xdr:cNvPr id="88" name="n_2mainValue【道路】&#10;有形固定資産減価償却率"/>
        <xdr:cNvSpPr txBox="1"/>
      </xdr:nvSpPr>
      <xdr:spPr>
        <a:xfrm>
          <a:off x="2705744" y="726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72407</xdr:rowOff>
    </xdr:from>
    <xdr:ext cx="405111" cy="259045"/>
    <xdr:sp macro="" textlink="">
      <xdr:nvSpPr>
        <xdr:cNvPr id="89" name="n_3mainValue【道路】&#10;有形固定資産減価償却率"/>
        <xdr:cNvSpPr txBox="1"/>
      </xdr:nvSpPr>
      <xdr:spPr>
        <a:xfrm>
          <a:off x="1816744" y="727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28592</xdr:rowOff>
    </xdr:from>
    <xdr:ext cx="405111" cy="259045"/>
    <xdr:sp macro="" textlink="">
      <xdr:nvSpPr>
        <xdr:cNvPr id="90" name="n_4mainValue【道路】&#10;有形固定資産減価償却率"/>
        <xdr:cNvSpPr txBox="1"/>
      </xdr:nvSpPr>
      <xdr:spPr>
        <a:xfrm>
          <a:off x="927744" y="722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159791</xdr:rowOff>
    </xdr:from>
    <xdr:to>
      <xdr:col>54</xdr:col>
      <xdr:colOff>189865</xdr:colOff>
      <xdr:row>41</xdr:row>
      <xdr:rowOff>158077</xdr:rowOff>
    </xdr:to>
    <xdr:cxnSp macro="">
      <xdr:nvCxnSpPr>
        <xdr:cNvPr id="114" name="直線コネクタ 113"/>
        <xdr:cNvCxnSpPr/>
      </xdr:nvCxnSpPr>
      <xdr:spPr>
        <a:xfrm flipV="1">
          <a:off x="10476865" y="5817641"/>
          <a:ext cx="0" cy="136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161904</xdr:rowOff>
    </xdr:from>
    <xdr:ext cx="469744" cy="259045"/>
    <xdr:sp macro="" textlink="">
      <xdr:nvSpPr>
        <xdr:cNvPr id="115" name="【道路】&#10;一人当たり延長最小値テキスト"/>
        <xdr:cNvSpPr txBox="1"/>
      </xdr:nvSpPr>
      <xdr:spPr>
        <a:xfrm>
          <a:off x="10515600" y="719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158077</xdr:rowOff>
    </xdr:from>
    <xdr:to>
      <xdr:col>55</xdr:col>
      <xdr:colOff>88900</xdr:colOff>
      <xdr:row>41</xdr:row>
      <xdr:rowOff>158077</xdr:rowOff>
    </xdr:to>
    <xdr:cxnSp macro="">
      <xdr:nvCxnSpPr>
        <xdr:cNvPr id="116" name="直線コネクタ 115"/>
        <xdr:cNvCxnSpPr/>
      </xdr:nvCxnSpPr>
      <xdr:spPr>
        <a:xfrm>
          <a:off x="10388600" y="7187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106468</xdr:rowOff>
    </xdr:from>
    <xdr:ext cx="534377" cy="259045"/>
    <xdr:sp macro="" textlink="">
      <xdr:nvSpPr>
        <xdr:cNvPr id="117" name="【道路】&#10;一人当たり延長最大値テキスト"/>
        <xdr:cNvSpPr txBox="1"/>
      </xdr:nvSpPr>
      <xdr:spPr>
        <a:xfrm>
          <a:off x="10515600" y="559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159791</xdr:rowOff>
    </xdr:from>
    <xdr:to>
      <xdr:col>55</xdr:col>
      <xdr:colOff>88900</xdr:colOff>
      <xdr:row>33</xdr:row>
      <xdr:rowOff>159791</xdr:rowOff>
    </xdr:to>
    <xdr:cxnSp macro="">
      <xdr:nvCxnSpPr>
        <xdr:cNvPr id="118" name="直線コネクタ 117"/>
        <xdr:cNvCxnSpPr/>
      </xdr:nvCxnSpPr>
      <xdr:spPr>
        <a:xfrm>
          <a:off x="10388600" y="581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33761</xdr:rowOff>
    </xdr:from>
    <xdr:ext cx="534377" cy="259045"/>
    <xdr:sp macro="" textlink="">
      <xdr:nvSpPr>
        <xdr:cNvPr id="119" name="【道路】&#10;一人当たり延長平均値テキスト"/>
        <xdr:cNvSpPr txBox="1"/>
      </xdr:nvSpPr>
      <xdr:spPr>
        <a:xfrm>
          <a:off x="10515600" y="6548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10884</xdr:rowOff>
    </xdr:from>
    <xdr:to>
      <xdr:col>55</xdr:col>
      <xdr:colOff>50800</xdr:colOff>
      <xdr:row>39</xdr:row>
      <xdr:rowOff>112484</xdr:rowOff>
    </xdr:to>
    <xdr:sp macro="" textlink="">
      <xdr:nvSpPr>
        <xdr:cNvPr id="120" name="フローチャート: 判断 119"/>
        <xdr:cNvSpPr/>
      </xdr:nvSpPr>
      <xdr:spPr>
        <a:xfrm>
          <a:off x="10426700" y="669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16828</xdr:rowOff>
    </xdr:from>
    <xdr:to>
      <xdr:col>50</xdr:col>
      <xdr:colOff>165100</xdr:colOff>
      <xdr:row>39</xdr:row>
      <xdr:rowOff>118428</xdr:rowOff>
    </xdr:to>
    <xdr:sp macro="" textlink="">
      <xdr:nvSpPr>
        <xdr:cNvPr id="121" name="フローチャート: 判断 120"/>
        <xdr:cNvSpPr/>
      </xdr:nvSpPr>
      <xdr:spPr>
        <a:xfrm>
          <a:off x="9588500" y="670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24219</xdr:rowOff>
    </xdr:from>
    <xdr:to>
      <xdr:col>46</xdr:col>
      <xdr:colOff>38100</xdr:colOff>
      <xdr:row>39</xdr:row>
      <xdr:rowOff>125819</xdr:rowOff>
    </xdr:to>
    <xdr:sp macro="" textlink="">
      <xdr:nvSpPr>
        <xdr:cNvPr id="122" name="フローチャート: 判断 121"/>
        <xdr:cNvSpPr/>
      </xdr:nvSpPr>
      <xdr:spPr>
        <a:xfrm>
          <a:off x="8699500" y="67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26962</xdr:rowOff>
    </xdr:from>
    <xdr:to>
      <xdr:col>41</xdr:col>
      <xdr:colOff>101600</xdr:colOff>
      <xdr:row>39</xdr:row>
      <xdr:rowOff>128562</xdr:rowOff>
    </xdr:to>
    <xdr:sp macro="" textlink="">
      <xdr:nvSpPr>
        <xdr:cNvPr id="123" name="フローチャート: 判断 122"/>
        <xdr:cNvSpPr/>
      </xdr:nvSpPr>
      <xdr:spPr>
        <a:xfrm>
          <a:off x="7810500" y="671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36449</xdr:rowOff>
    </xdr:from>
    <xdr:to>
      <xdr:col>36</xdr:col>
      <xdr:colOff>165100</xdr:colOff>
      <xdr:row>40</xdr:row>
      <xdr:rowOff>138049</xdr:rowOff>
    </xdr:to>
    <xdr:sp macro="" textlink="">
      <xdr:nvSpPr>
        <xdr:cNvPr id="124" name="フローチャート: 判断 123"/>
        <xdr:cNvSpPr/>
      </xdr:nvSpPr>
      <xdr:spPr>
        <a:xfrm>
          <a:off x="6921500" y="689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90894</xdr:rowOff>
    </xdr:from>
    <xdr:to>
      <xdr:col>55</xdr:col>
      <xdr:colOff>50800</xdr:colOff>
      <xdr:row>42</xdr:row>
      <xdr:rowOff>21044</xdr:rowOff>
    </xdr:to>
    <xdr:sp macro="" textlink="">
      <xdr:nvSpPr>
        <xdr:cNvPr id="130" name="楕円 129"/>
        <xdr:cNvSpPr/>
      </xdr:nvSpPr>
      <xdr:spPr>
        <a:xfrm>
          <a:off x="10426700" y="712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5821</xdr:rowOff>
    </xdr:from>
    <xdr:ext cx="469744" cy="259045"/>
    <xdr:sp macro="" textlink="">
      <xdr:nvSpPr>
        <xdr:cNvPr id="131" name="【道路】&#10;一人当たり延長該当値テキスト"/>
        <xdr:cNvSpPr txBox="1"/>
      </xdr:nvSpPr>
      <xdr:spPr>
        <a:xfrm>
          <a:off x="10515600" y="703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90627</xdr:rowOff>
    </xdr:from>
    <xdr:to>
      <xdr:col>50</xdr:col>
      <xdr:colOff>165100</xdr:colOff>
      <xdr:row>42</xdr:row>
      <xdr:rowOff>20777</xdr:rowOff>
    </xdr:to>
    <xdr:sp macro="" textlink="">
      <xdr:nvSpPr>
        <xdr:cNvPr id="132" name="楕円 131"/>
        <xdr:cNvSpPr/>
      </xdr:nvSpPr>
      <xdr:spPr>
        <a:xfrm>
          <a:off x="9588500" y="712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141427</xdr:rowOff>
    </xdr:from>
    <xdr:to>
      <xdr:col>55</xdr:col>
      <xdr:colOff>0</xdr:colOff>
      <xdr:row>41</xdr:row>
      <xdr:rowOff>141694</xdr:rowOff>
    </xdr:to>
    <xdr:cxnSp macro="">
      <xdr:nvCxnSpPr>
        <xdr:cNvPr id="133" name="直線コネクタ 132"/>
        <xdr:cNvCxnSpPr/>
      </xdr:nvCxnSpPr>
      <xdr:spPr>
        <a:xfrm>
          <a:off x="9639300" y="7170877"/>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90170</xdr:rowOff>
    </xdr:from>
    <xdr:to>
      <xdr:col>46</xdr:col>
      <xdr:colOff>38100</xdr:colOff>
      <xdr:row>42</xdr:row>
      <xdr:rowOff>20320</xdr:rowOff>
    </xdr:to>
    <xdr:sp macro="" textlink="">
      <xdr:nvSpPr>
        <xdr:cNvPr id="134" name="楕円 133"/>
        <xdr:cNvSpPr/>
      </xdr:nvSpPr>
      <xdr:spPr>
        <a:xfrm>
          <a:off x="8699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140970</xdr:rowOff>
    </xdr:from>
    <xdr:to>
      <xdr:col>50</xdr:col>
      <xdr:colOff>114300</xdr:colOff>
      <xdr:row>41</xdr:row>
      <xdr:rowOff>141427</xdr:rowOff>
    </xdr:to>
    <xdr:cxnSp macro="">
      <xdr:nvCxnSpPr>
        <xdr:cNvPr id="135" name="直線コネクタ 134"/>
        <xdr:cNvCxnSpPr/>
      </xdr:nvCxnSpPr>
      <xdr:spPr>
        <a:xfrm>
          <a:off x="8750300" y="717042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89636</xdr:rowOff>
    </xdr:from>
    <xdr:to>
      <xdr:col>41</xdr:col>
      <xdr:colOff>101600</xdr:colOff>
      <xdr:row>42</xdr:row>
      <xdr:rowOff>19786</xdr:rowOff>
    </xdr:to>
    <xdr:sp macro="" textlink="">
      <xdr:nvSpPr>
        <xdr:cNvPr id="136" name="楕円 135"/>
        <xdr:cNvSpPr/>
      </xdr:nvSpPr>
      <xdr:spPr>
        <a:xfrm>
          <a:off x="7810500" y="711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140436</xdr:rowOff>
    </xdr:from>
    <xdr:to>
      <xdr:col>45</xdr:col>
      <xdr:colOff>177800</xdr:colOff>
      <xdr:row>41</xdr:row>
      <xdr:rowOff>140970</xdr:rowOff>
    </xdr:to>
    <xdr:cxnSp macro="">
      <xdr:nvCxnSpPr>
        <xdr:cNvPr id="137" name="直線コネクタ 136"/>
        <xdr:cNvCxnSpPr/>
      </xdr:nvCxnSpPr>
      <xdr:spPr>
        <a:xfrm>
          <a:off x="7861300" y="7169886"/>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89141</xdr:rowOff>
    </xdr:from>
    <xdr:to>
      <xdr:col>36</xdr:col>
      <xdr:colOff>165100</xdr:colOff>
      <xdr:row>42</xdr:row>
      <xdr:rowOff>19291</xdr:rowOff>
    </xdr:to>
    <xdr:sp macro="" textlink="">
      <xdr:nvSpPr>
        <xdr:cNvPr id="138" name="楕円 137"/>
        <xdr:cNvSpPr/>
      </xdr:nvSpPr>
      <xdr:spPr>
        <a:xfrm>
          <a:off x="6921500" y="711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139941</xdr:rowOff>
    </xdr:from>
    <xdr:to>
      <xdr:col>41</xdr:col>
      <xdr:colOff>50800</xdr:colOff>
      <xdr:row>41</xdr:row>
      <xdr:rowOff>140436</xdr:rowOff>
    </xdr:to>
    <xdr:cxnSp macro="">
      <xdr:nvCxnSpPr>
        <xdr:cNvPr id="139" name="直線コネクタ 138"/>
        <xdr:cNvCxnSpPr/>
      </xdr:nvCxnSpPr>
      <xdr:spPr>
        <a:xfrm>
          <a:off x="6972300" y="7169391"/>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134955</xdr:rowOff>
    </xdr:from>
    <xdr:ext cx="534377" cy="259045"/>
    <xdr:sp macro="" textlink="">
      <xdr:nvSpPr>
        <xdr:cNvPr id="140" name="n_1aveValue【道路】&#10;一人当たり延長"/>
        <xdr:cNvSpPr txBox="1"/>
      </xdr:nvSpPr>
      <xdr:spPr>
        <a:xfrm>
          <a:off x="9359411" y="647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142346</xdr:rowOff>
    </xdr:from>
    <xdr:ext cx="534377" cy="259045"/>
    <xdr:sp macro="" textlink="">
      <xdr:nvSpPr>
        <xdr:cNvPr id="141" name="n_2aveValue【道路】&#10;一人当たり延長"/>
        <xdr:cNvSpPr txBox="1"/>
      </xdr:nvSpPr>
      <xdr:spPr>
        <a:xfrm>
          <a:off x="8483111" y="648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145089</xdr:rowOff>
    </xdr:from>
    <xdr:ext cx="534377" cy="259045"/>
    <xdr:sp macro="" textlink="">
      <xdr:nvSpPr>
        <xdr:cNvPr id="142" name="n_3aveValue【道路】&#10;一人当たり延長"/>
        <xdr:cNvSpPr txBox="1"/>
      </xdr:nvSpPr>
      <xdr:spPr>
        <a:xfrm>
          <a:off x="7594111" y="648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154576</xdr:rowOff>
    </xdr:from>
    <xdr:ext cx="469744" cy="259045"/>
    <xdr:sp macro="" textlink="">
      <xdr:nvSpPr>
        <xdr:cNvPr id="143" name="n_4aveValue【道路】&#10;一人当たり延長"/>
        <xdr:cNvSpPr txBox="1"/>
      </xdr:nvSpPr>
      <xdr:spPr>
        <a:xfrm>
          <a:off x="6737427" y="666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11904</xdr:rowOff>
    </xdr:from>
    <xdr:ext cx="469744" cy="259045"/>
    <xdr:sp macro="" textlink="">
      <xdr:nvSpPr>
        <xdr:cNvPr id="144" name="n_1mainValue【道路】&#10;一人当たり延長"/>
        <xdr:cNvSpPr txBox="1"/>
      </xdr:nvSpPr>
      <xdr:spPr>
        <a:xfrm>
          <a:off x="9391727" y="7212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11447</xdr:rowOff>
    </xdr:from>
    <xdr:ext cx="469744" cy="259045"/>
    <xdr:sp macro="" textlink="">
      <xdr:nvSpPr>
        <xdr:cNvPr id="145" name="n_2mainValue【道路】&#10;一人当たり延長"/>
        <xdr:cNvSpPr txBox="1"/>
      </xdr:nvSpPr>
      <xdr:spPr>
        <a:xfrm>
          <a:off x="8515427"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10913</xdr:rowOff>
    </xdr:from>
    <xdr:ext cx="469744" cy="259045"/>
    <xdr:sp macro="" textlink="">
      <xdr:nvSpPr>
        <xdr:cNvPr id="146" name="n_3mainValue【道路】&#10;一人当たり延長"/>
        <xdr:cNvSpPr txBox="1"/>
      </xdr:nvSpPr>
      <xdr:spPr>
        <a:xfrm>
          <a:off x="7626427" y="721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10418</xdr:rowOff>
    </xdr:from>
    <xdr:ext cx="469744" cy="259045"/>
    <xdr:sp macro="" textlink="">
      <xdr:nvSpPr>
        <xdr:cNvPr id="147" name="n_4mainValue【道路】&#10;一人当たり延長"/>
        <xdr:cNvSpPr txBox="1"/>
      </xdr:nvSpPr>
      <xdr:spPr>
        <a:xfrm>
          <a:off x="6737427" y="7211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72390</xdr:rowOff>
    </xdr:from>
    <xdr:to>
      <xdr:col>24</xdr:col>
      <xdr:colOff>62865</xdr:colOff>
      <xdr:row>64</xdr:row>
      <xdr:rowOff>121920</xdr:rowOff>
    </xdr:to>
    <xdr:cxnSp macro="">
      <xdr:nvCxnSpPr>
        <xdr:cNvPr id="172" name="直線コネクタ 171"/>
        <xdr:cNvCxnSpPr/>
      </xdr:nvCxnSpPr>
      <xdr:spPr>
        <a:xfrm flipV="1">
          <a:off x="4634865" y="96735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173" name="【橋りょう・トンネル】&#10;有形固定資産減価償却率最小値テキスト"/>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174" name="直線コネクタ 173"/>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19067</xdr:rowOff>
    </xdr:from>
    <xdr:ext cx="405111" cy="259045"/>
    <xdr:sp macro="" textlink="">
      <xdr:nvSpPr>
        <xdr:cNvPr id="175" name="【橋りょう・トンネル】&#10;有形固定資産減価償却率最大値テキスト"/>
        <xdr:cNvSpPr txBox="1"/>
      </xdr:nvSpPr>
      <xdr:spPr>
        <a:xfrm>
          <a:off x="4673600" y="944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72390</xdr:rowOff>
    </xdr:from>
    <xdr:to>
      <xdr:col>24</xdr:col>
      <xdr:colOff>152400</xdr:colOff>
      <xdr:row>56</xdr:row>
      <xdr:rowOff>72390</xdr:rowOff>
    </xdr:to>
    <xdr:cxnSp macro="">
      <xdr:nvCxnSpPr>
        <xdr:cNvPr id="176" name="直線コネクタ 175"/>
        <xdr:cNvCxnSpPr/>
      </xdr:nvCxnSpPr>
      <xdr:spPr>
        <a:xfrm>
          <a:off x="4546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154957</xdr:rowOff>
    </xdr:from>
    <xdr:ext cx="405111" cy="259045"/>
    <xdr:sp macro="" textlink="">
      <xdr:nvSpPr>
        <xdr:cNvPr id="177" name="【橋りょう・トンネル】&#10;有形固定資産減価償却率平均値テキスト"/>
        <xdr:cNvSpPr txBox="1"/>
      </xdr:nvSpPr>
      <xdr:spPr>
        <a:xfrm>
          <a:off x="4673600" y="1009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78" name="フローチャート: 判断 177"/>
        <xdr:cNvSpPr/>
      </xdr:nvSpPr>
      <xdr:spPr>
        <a:xfrm>
          <a:off x="4584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93980</xdr:rowOff>
    </xdr:from>
    <xdr:to>
      <xdr:col>20</xdr:col>
      <xdr:colOff>38100</xdr:colOff>
      <xdr:row>60</xdr:row>
      <xdr:rowOff>24130</xdr:rowOff>
    </xdr:to>
    <xdr:sp macro="" textlink="">
      <xdr:nvSpPr>
        <xdr:cNvPr id="179" name="フローチャート: 判断 178"/>
        <xdr:cNvSpPr/>
      </xdr:nvSpPr>
      <xdr:spPr>
        <a:xfrm>
          <a:off x="3746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63500</xdr:rowOff>
    </xdr:from>
    <xdr:to>
      <xdr:col>15</xdr:col>
      <xdr:colOff>101600</xdr:colOff>
      <xdr:row>59</xdr:row>
      <xdr:rowOff>165100</xdr:rowOff>
    </xdr:to>
    <xdr:sp macro="" textlink="">
      <xdr:nvSpPr>
        <xdr:cNvPr id="180" name="フローチャート: 判断 179"/>
        <xdr:cNvSpPr/>
      </xdr:nvSpPr>
      <xdr:spPr>
        <a:xfrm>
          <a:off x="2857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25400</xdr:rowOff>
    </xdr:from>
    <xdr:to>
      <xdr:col>10</xdr:col>
      <xdr:colOff>165100</xdr:colOff>
      <xdr:row>59</xdr:row>
      <xdr:rowOff>127000</xdr:rowOff>
    </xdr:to>
    <xdr:sp macro="" textlink="">
      <xdr:nvSpPr>
        <xdr:cNvPr id="181" name="フローチャート: 判断 180"/>
        <xdr:cNvSpPr/>
      </xdr:nvSpPr>
      <xdr:spPr>
        <a:xfrm>
          <a:off x="1968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44450</xdr:rowOff>
    </xdr:from>
    <xdr:to>
      <xdr:col>6</xdr:col>
      <xdr:colOff>38100</xdr:colOff>
      <xdr:row>60</xdr:row>
      <xdr:rowOff>146050</xdr:rowOff>
    </xdr:to>
    <xdr:sp macro="" textlink="">
      <xdr:nvSpPr>
        <xdr:cNvPr id="182" name="フローチャート: 判断 181"/>
        <xdr:cNvSpPr/>
      </xdr:nvSpPr>
      <xdr:spPr>
        <a:xfrm>
          <a:off x="1079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88" name="楕円 187"/>
        <xdr:cNvSpPr/>
      </xdr:nvSpPr>
      <xdr:spPr>
        <a:xfrm>
          <a:off x="4584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30497</xdr:rowOff>
    </xdr:from>
    <xdr:ext cx="405111" cy="259045"/>
    <xdr:sp macro="" textlink="">
      <xdr:nvSpPr>
        <xdr:cNvPr id="189" name="【橋りょう・トンネル】&#10;有形固定資産減価償却率該当値テキスト"/>
        <xdr:cNvSpPr txBox="1"/>
      </xdr:nvSpPr>
      <xdr:spPr>
        <a:xfrm>
          <a:off x="4673600"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52070</xdr:rowOff>
    </xdr:from>
    <xdr:to>
      <xdr:col>20</xdr:col>
      <xdr:colOff>38100</xdr:colOff>
      <xdr:row>61</xdr:row>
      <xdr:rowOff>153670</xdr:rowOff>
    </xdr:to>
    <xdr:sp macro="" textlink="">
      <xdr:nvSpPr>
        <xdr:cNvPr id="190" name="楕円 189"/>
        <xdr:cNvSpPr/>
      </xdr:nvSpPr>
      <xdr:spPr>
        <a:xfrm>
          <a:off x="3746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102870</xdr:rowOff>
    </xdr:from>
    <xdr:to>
      <xdr:col>24</xdr:col>
      <xdr:colOff>63500</xdr:colOff>
      <xdr:row>61</xdr:row>
      <xdr:rowOff>102870</xdr:rowOff>
    </xdr:to>
    <xdr:cxnSp macro="">
      <xdr:nvCxnSpPr>
        <xdr:cNvPr id="191" name="直線コネクタ 190"/>
        <xdr:cNvCxnSpPr/>
      </xdr:nvCxnSpPr>
      <xdr:spPr>
        <a:xfrm>
          <a:off x="3797300" y="10561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29210</xdr:rowOff>
    </xdr:from>
    <xdr:to>
      <xdr:col>15</xdr:col>
      <xdr:colOff>101600</xdr:colOff>
      <xdr:row>61</xdr:row>
      <xdr:rowOff>130810</xdr:rowOff>
    </xdr:to>
    <xdr:sp macro="" textlink="">
      <xdr:nvSpPr>
        <xdr:cNvPr id="192" name="楕円 191"/>
        <xdr:cNvSpPr/>
      </xdr:nvSpPr>
      <xdr:spPr>
        <a:xfrm>
          <a:off x="2857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80010</xdr:rowOff>
    </xdr:from>
    <xdr:to>
      <xdr:col>19</xdr:col>
      <xdr:colOff>177800</xdr:colOff>
      <xdr:row>61</xdr:row>
      <xdr:rowOff>102870</xdr:rowOff>
    </xdr:to>
    <xdr:cxnSp macro="">
      <xdr:nvCxnSpPr>
        <xdr:cNvPr id="193" name="直線コネクタ 192"/>
        <xdr:cNvCxnSpPr/>
      </xdr:nvCxnSpPr>
      <xdr:spPr>
        <a:xfrm>
          <a:off x="2908300" y="10538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135890</xdr:rowOff>
    </xdr:from>
    <xdr:to>
      <xdr:col>10</xdr:col>
      <xdr:colOff>165100</xdr:colOff>
      <xdr:row>61</xdr:row>
      <xdr:rowOff>66040</xdr:rowOff>
    </xdr:to>
    <xdr:sp macro="" textlink="">
      <xdr:nvSpPr>
        <xdr:cNvPr id="194" name="楕円 193"/>
        <xdr:cNvSpPr/>
      </xdr:nvSpPr>
      <xdr:spPr>
        <a:xfrm>
          <a:off x="1968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15240</xdr:rowOff>
    </xdr:from>
    <xdr:to>
      <xdr:col>15</xdr:col>
      <xdr:colOff>50800</xdr:colOff>
      <xdr:row>61</xdr:row>
      <xdr:rowOff>80010</xdr:rowOff>
    </xdr:to>
    <xdr:cxnSp macro="">
      <xdr:nvCxnSpPr>
        <xdr:cNvPr id="195" name="直線コネクタ 194"/>
        <xdr:cNvCxnSpPr/>
      </xdr:nvCxnSpPr>
      <xdr:spPr>
        <a:xfrm>
          <a:off x="2019300" y="1047369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154940</xdr:rowOff>
    </xdr:from>
    <xdr:to>
      <xdr:col>6</xdr:col>
      <xdr:colOff>38100</xdr:colOff>
      <xdr:row>61</xdr:row>
      <xdr:rowOff>85090</xdr:rowOff>
    </xdr:to>
    <xdr:sp macro="" textlink="">
      <xdr:nvSpPr>
        <xdr:cNvPr id="196" name="楕円 195"/>
        <xdr:cNvSpPr/>
      </xdr:nvSpPr>
      <xdr:spPr>
        <a:xfrm>
          <a:off x="1079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15240</xdr:rowOff>
    </xdr:from>
    <xdr:to>
      <xdr:col>10</xdr:col>
      <xdr:colOff>114300</xdr:colOff>
      <xdr:row>61</xdr:row>
      <xdr:rowOff>34290</xdr:rowOff>
    </xdr:to>
    <xdr:cxnSp macro="">
      <xdr:nvCxnSpPr>
        <xdr:cNvPr id="197" name="直線コネクタ 196"/>
        <xdr:cNvCxnSpPr/>
      </xdr:nvCxnSpPr>
      <xdr:spPr>
        <a:xfrm flipV="1">
          <a:off x="1130300" y="104736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40657</xdr:rowOff>
    </xdr:from>
    <xdr:ext cx="405111" cy="259045"/>
    <xdr:sp macro="" textlink="">
      <xdr:nvSpPr>
        <xdr:cNvPr id="198" name="n_1aveValue【橋りょう・トンネル】&#10;有形固定資産減価償却率"/>
        <xdr:cNvSpPr txBox="1"/>
      </xdr:nvSpPr>
      <xdr:spPr>
        <a:xfrm>
          <a:off x="35820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10177</xdr:rowOff>
    </xdr:from>
    <xdr:ext cx="405111" cy="259045"/>
    <xdr:sp macro="" textlink="">
      <xdr:nvSpPr>
        <xdr:cNvPr id="199" name="n_2aveValue【橋りょう・トンネル】&#10;有形固定資産減価償却率"/>
        <xdr:cNvSpPr txBox="1"/>
      </xdr:nvSpPr>
      <xdr:spPr>
        <a:xfrm>
          <a:off x="2705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143527</xdr:rowOff>
    </xdr:from>
    <xdr:ext cx="405111" cy="259045"/>
    <xdr:sp macro="" textlink="">
      <xdr:nvSpPr>
        <xdr:cNvPr id="200" name="n_3aveValue【橋りょう・トンネル】&#10;有形固定資産減価償却率"/>
        <xdr:cNvSpPr txBox="1"/>
      </xdr:nvSpPr>
      <xdr:spPr>
        <a:xfrm>
          <a:off x="1816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162577</xdr:rowOff>
    </xdr:from>
    <xdr:ext cx="405111" cy="259045"/>
    <xdr:sp macro="" textlink="">
      <xdr:nvSpPr>
        <xdr:cNvPr id="201" name="n_4aveValue【橋りょう・トンネル】&#10;有形固定資産減価償却率"/>
        <xdr:cNvSpPr txBox="1"/>
      </xdr:nvSpPr>
      <xdr:spPr>
        <a:xfrm>
          <a:off x="9277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144797</xdr:rowOff>
    </xdr:from>
    <xdr:ext cx="405111" cy="259045"/>
    <xdr:sp macro="" textlink="">
      <xdr:nvSpPr>
        <xdr:cNvPr id="202" name="n_1mainValue【橋りょう・トンネル】&#10;有形固定資産減価償却率"/>
        <xdr:cNvSpPr txBox="1"/>
      </xdr:nvSpPr>
      <xdr:spPr>
        <a:xfrm>
          <a:off x="35820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121937</xdr:rowOff>
    </xdr:from>
    <xdr:ext cx="405111" cy="259045"/>
    <xdr:sp macro="" textlink="">
      <xdr:nvSpPr>
        <xdr:cNvPr id="203" name="n_2mainValue【橋りょう・トンネル】&#10;有形固定資産減価償却率"/>
        <xdr:cNvSpPr txBox="1"/>
      </xdr:nvSpPr>
      <xdr:spPr>
        <a:xfrm>
          <a:off x="2705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57167</xdr:rowOff>
    </xdr:from>
    <xdr:ext cx="405111" cy="259045"/>
    <xdr:sp macro="" textlink="">
      <xdr:nvSpPr>
        <xdr:cNvPr id="204" name="n_3mainValue【橋りょう・トンネル】&#10;有形固定資産減価償却率"/>
        <xdr:cNvSpPr txBox="1"/>
      </xdr:nvSpPr>
      <xdr:spPr>
        <a:xfrm>
          <a:off x="18167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76217</xdr:rowOff>
    </xdr:from>
    <xdr:ext cx="405111" cy="259045"/>
    <xdr:sp macro="" textlink="">
      <xdr:nvSpPr>
        <xdr:cNvPr id="205" name="n_4mainValue【橋りょう・トンネル】&#10;有形固定資産減価償却率"/>
        <xdr:cNvSpPr txBox="1"/>
      </xdr:nvSpPr>
      <xdr:spPr>
        <a:xfrm>
          <a:off x="927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42544</xdr:rowOff>
    </xdr:from>
    <xdr:to>
      <xdr:col>54</xdr:col>
      <xdr:colOff>189865</xdr:colOff>
      <xdr:row>64</xdr:row>
      <xdr:rowOff>119452</xdr:rowOff>
    </xdr:to>
    <xdr:cxnSp macro="">
      <xdr:nvCxnSpPr>
        <xdr:cNvPr id="231" name="直線コネクタ 230"/>
        <xdr:cNvCxnSpPr/>
      </xdr:nvCxnSpPr>
      <xdr:spPr>
        <a:xfrm flipV="1">
          <a:off x="10476865" y="9472294"/>
          <a:ext cx="0" cy="161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123279</xdr:rowOff>
    </xdr:from>
    <xdr:ext cx="469744" cy="259045"/>
    <xdr:sp macro="" textlink="">
      <xdr:nvSpPr>
        <xdr:cNvPr id="232" name="【橋りょう・トンネル】&#10;一人当たり有形固定資産（償却資産）額最小値テキスト"/>
        <xdr:cNvSpPr txBox="1"/>
      </xdr:nvSpPr>
      <xdr:spPr>
        <a:xfrm>
          <a:off x="10515600" y="1109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119452</xdr:rowOff>
    </xdr:from>
    <xdr:to>
      <xdr:col>55</xdr:col>
      <xdr:colOff>88900</xdr:colOff>
      <xdr:row>64</xdr:row>
      <xdr:rowOff>119452</xdr:rowOff>
    </xdr:to>
    <xdr:cxnSp macro="">
      <xdr:nvCxnSpPr>
        <xdr:cNvPr id="233" name="直線コネクタ 232"/>
        <xdr:cNvCxnSpPr/>
      </xdr:nvCxnSpPr>
      <xdr:spPr>
        <a:xfrm>
          <a:off x="10388600" y="11092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160671</xdr:rowOff>
    </xdr:from>
    <xdr:ext cx="599010" cy="259045"/>
    <xdr:sp macro="" textlink="">
      <xdr:nvSpPr>
        <xdr:cNvPr id="234" name="【橋りょう・トンネル】&#10;一人当たり有形固定資産（償却資産）額最大値テキスト"/>
        <xdr:cNvSpPr txBox="1"/>
      </xdr:nvSpPr>
      <xdr:spPr>
        <a:xfrm>
          <a:off x="10515600" y="924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42544</xdr:rowOff>
    </xdr:from>
    <xdr:to>
      <xdr:col>55</xdr:col>
      <xdr:colOff>88900</xdr:colOff>
      <xdr:row>55</xdr:row>
      <xdr:rowOff>42544</xdr:rowOff>
    </xdr:to>
    <xdr:cxnSp macro="">
      <xdr:nvCxnSpPr>
        <xdr:cNvPr id="235" name="直線コネクタ 234"/>
        <xdr:cNvCxnSpPr/>
      </xdr:nvCxnSpPr>
      <xdr:spPr>
        <a:xfrm>
          <a:off x="10388600" y="9472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100191</xdr:rowOff>
    </xdr:from>
    <xdr:ext cx="599010" cy="259045"/>
    <xdr:sp macro="" textlink="">
      <xdr:nvSpPr>
        <xdr:cNvPr id="236" name="【橋りょう・トンネル】&#10;一人当たり有形固定資産（償却資産）額平均値テキスト"/>
        <xdr:cNvSpPr txBox="1"/>
      </xdr:nvSpPr>
      <xdr:spPr>
        <a:xfrm>
          <a:off x="10515600" y="105586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77314</xdr:rowOff>
    </xdr:from>
    <xdr:to>
      <xdr:col>55</xdr:col>
      <xdr:colOff>50800</xdr:colOff>
      <xdr:row>63</xdr:row>
      <xdr:rowOff>7464</xdr:rowOff>
    </xdr:to>
    <xdr:sp macro="" textlink="">
      <xdr:nvSpPr>
        <xdr:cNvPr id="237" name="フローチャート: 判断 236"/>
        <xdr:cNvSpPr/>
      </xdr:nvSpPr>
      <xdr:spPr>
        <a:xfrm>
          <a:off x="10426700" y="107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79936</xdr:rowOff>
    </xdr:from>
    <xdr:to>
      <xdr:col>50</xdr:col>
      <xdr:colOff>165100</xdr:colOff>
      <xdr:row>63</xdr:row>
      <xdr:rowOff>10086</xdr:rowOff>
    </xdr:to>
    <xdr:sp macro="" textlink="">
      <xdr:nvSpPr>
        <xdr:cNvPr id="238" name="フローチャート: 判断 237"/>
        <xdr:cNvSpPr/>
      </xdr:nvSpPr>
      <xdr:spPr>
        <a:xfrm>
          <a:off x="9588500" y="1070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72716</xdr:rowOff>
    </xdr:from>
    <xdr:to>
      <xdr:col>46</xdr:col>
      <xdr:colOff>38100</xdr:colOff>
      <xdr:row>63</xdr:row>
      <xdr:rowOff>2866</xdr:rowOff>
    </xdr:to>
    <xdr:sp macro="" textlink="">
      <xdr:nvSpPr>
        <xdr:cNvPr id="239" name="フローチャート: 判断 238"/>
        <xdr:cNvSpPr/>
      </xdr:nvSpPr>
      <xdr:spPr>
        <a:xfrm>
          <a:off x="8699500" y="1070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75513</xdr:rowOff>
    </xdr:from>
    <xdr:to>
      <xdr:col>41</xdr:col>
      <xdr:colOff>101600</xdr:colOff>
      <xdr:row>63</xdr:row>
      <xdr:rowOff>5663</xdr:rowOff>
    </xdr:to>
    <xdr:sp macro="" textlink="">
      <xdr:nvSpPr>
        <xdr:cNvPr id="240" name="フローチャート: 判断 239"/>
        <xdr:cNvSpPr/>
      </xdr:nvSpPr>
      <xdr:spPr>
        <a:xfrm>
          <a:off x="7810500" y="1070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159341</xdr:rowOff>
    </xdr:from>
    <xdr:to>
      <xdr:col>36</xdr:col>
      <xdr:colOff>165100</xdr:colOff>
      <xdr:row>63</xdr:row>
      <xdr:rowOff>89491</xdr:rowOff>
    </xdr:to>
    <xdr:sp macro="" textlink="">
      <xdr:nvSpPr>
        <xdr:cNvPr id="241" name="フローチャート: 判断 240"/>
        <xdr:cNvSpPr/>
      </xdr:nvSpPr>
      <xdr:spPr>
        <a:xfrm>
          <a:off x="6921500" y="1078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68073</xdr:rowOff>
    </xdr:from>
    <xdr:to>
      <xdr:col>55</xdr:col>
      <xdr:colOff>50800</xdr:colOff>
      <xdr:row>64</xdr:row>
      <xdr:rowOff>169673</xdr:rowOff>
    </xdr:to>
    <xdr:sp macro="" textlink="">
      <xdr:nvSpPr>
        <xdr:cNvPr id="247" name="楕円 246"/>
        <xdr:cNvSpPr/>
      </xdr:nvSpPr>
      <xdr:spPr>
        <a:xfrm>
          <a:off x="10426700" y="1104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154450</xdr:rowOff>
    </xdr:from>
    <xdr:ext cx="469744" cy="259045"/>
    <xdr:sp macro="" textlink="">
      <xdr:nvSpPr>
        <xdr:cNvPr id="248" name="【橋りょう・トンネル】&#10;一人当たり有形固定資産（償却資産）額該当値テキスト"/>
        <xdr:cNvSpPr txBox="1"/>
      </xdr:nvSpPr>
      <xdr:spPr>
        <a:xfrm>
          <a:off x="10515600" y="1095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68156</xdr:rowOff>
    </xdr:from>
    <xdr:to>
      <xdr:col>50</xdr:col>
      <xdr:colOff>165100</xdr:colOff>
      <xdr:row>64</xdr:row>
      <xdr:rowOff>169756</xdr:rowOff>
    </xdr:to>
    <xdr:sp macro="" textlink="">
      <xdr:nvSpPr>
        <xdr:cNvPr id="249" name="楕円 248"/>
        <xdr:cNvSpPr/>
      </xdr:nvSpPr>
      <xdr:spPr>
        <a:xfrm>
          <a:off x="9588500" y="1104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118873</xdr:rowOff>
    </xdr:from>
    <xdr:to>
      <xdr:col>55</xdr:col>
      <xdr:colOff>0</xdr:colOff>
      <xdr:row>64</xdr:row>
      <xdr:rowOff>118956</xdr:rowOff>
    </xdr:to>
    <xdr:cxnSp macro="">
      <xdr:nvCxnSpPr>
        <xdr:cNvPr id="250" name="直線コネクタ 249"/>
        <xdr:cNvCxnSpPr/>
      </xdr:nvCxnSpPr>
      <xdr:spPr>
        <a:xfrm flipV="1">
          <a:off x="9639300" y="11091673"/>
          <a:ext cx="838200" cy="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68170</xdr:rowOff>
    </xdr:from>
    <xdr:to>
      <xdr:col>46</xdr:col>
      <xdr:colOff>38100</xdr:colOff>
      <xdr:row>64</xdr:row>
      <xdr:rowOff>169770</xdr:rowOff>
    </xdr:to>
    <xdr:sp macro="" textlink="">
      <xdr:nvSpPr>
        <xdr:cNvPr id="251" name="楕円 250"/>
        <xdr:cNvSpPr/>
      </xdr:nvSpPr>
      <xdr:spPr>
        <a:xfrm>
          <a:off x="8699500" y="1104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118956</xdr:rowOff>
    </xdr:from>
    <xdr:to>
      <xdr:col>50</xdr:col>
      <xdr:colOff>114300</xdr:colOff>
      <xdr:row>64</xdr:row>
      <xdr:rowOff>118970</xdr:rowOff>
    </xdr:to>
    <xdr:cxnSp macro="">
      <xdr:nvCxnSpPr>
        <xdr:cNvPr id="252" name="直線コネクタ 251"/>
        <xdr:cNvCxnSpPr/>
      </xdr:nvCxnSpPr>
      <xdr:spPr>
        <a:xfrm flipV="1">
          <a:off x="8750300" y="11091756"/>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68039</xdr:rowOff>
    </xdr:from>
    <xdr:to>
      <xdr:col>41</xdr:col>
      <xdr:colOff>101600</xdr:colOff>
      <xdr:row>64</xdr:row>
      <xdr:rowOff>169639</xdr:rowOff>
    </xdr:to>
    <xdr:sp macro="" textlink="">
      <xdr:nvSpPr>
        <xdr:cNvPr id="253" name="楕円 252"/>
        <xdr:cNvSpPr/>
      </xdr:nvSpPr>
      <xdr:spPr>
        <a:xfrm>
          <a:off x="7810500" y="1104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118839</xdr:rowOff>
    </xdr:from>
    <xdr:to>
      <xdr:col>45</xdr:col>
      <xdr:colOff>177800</xdr:colOff>
      <xdr:row>64</xdr:row>
      <xdr:rowOff>118970</xdr:rowOff>
    </xdr:to>
    <xdr:cxnSp macro="">
      <xdr:nvCxnSpPr>
        <xdr:cNvPr id="254" name="直線コネクタ 253"/>
        <xdr:cNvCxnSpPr/>
      </xdr:nvCxnSpPr>
      <xdr:spPr>
        <a:xfrm>
          <a:off x="7861300" y="11091639"/>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68280</xdr:rowOff>
    </xdr:from>
    <xdr:to>
      <xdr:col>36</xdr:col>
      <xdr:colOff>165100</xdr:colOff>
      <xdr:row>64</xdr:row>
      <xdr:rowOff>169880</xdr:rowOff>
    </xdr:to>
    <xdr:sp macro="" textlink="">
      <xdr:nvSpPr>
        <xdr:cNvPr id="255" name="楕円 254"/>
        <xdr:cNvSpPr/>
      </xdr:nvSpPr>
      <xdr:spPr>
        <a:xfrm>
          <a:off x="6921500" y="1104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118839</xdr:rowOff>
    </xdr:from>
    <xdr:to>
      <xdr:col>41</xdr:col>
      <xdr:colOff>50800</xdr:colOff>
      <xdr:row>64</xdr:row>
      <xdr:rowOff>119080</xdr:rowOff>
    </xdr:to>
    <xdr:cxnSp macro="">
      <xdr:nvCxnSpPr>
        <xdr:cNvPr id="256" name="直線コネクタ 255"/>
        <xdr:cNvCxnSpPr/>
      </xdr:nvCxnSpPr>
      <xdr:spPr>
        <a:xfrm flipV="1">
          <a:off x="6972300" y="11091639"/>
          <a:ext cx="8890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26613</xdr:rowOff>
    </xdr:from>
    <xdr:ext cx="599010" cy="259045"/>
    <xdr:sp macro="" textlink="">
      <xdr:nvSpPr>
        <xdr:cNvPr id="257" name="n_1aveValue【橋りょう・トンネル】&#10;一人当たり有形固定資産（償却資産）額"/>
        <xdr:cNvSpPr txBox="1"/>
      </xdr:nvSpPr>
      <xdr:spPr>
        <a:xfrm>
          <a:off x="9327095" y="1048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19393</xdr:rowOff>
    </xdr:from>
    <xdr:ext cx="599010" cy="259045"/>
    <xdr:sp macro="" textlink="">
      <xdr:nvSpPr>
        <xdr:cNvPr id="258" name="n_2aveValue【橋りょう・トンネル】&#10;一人当たり有形固定資産（償却資産）額"/>
        <xdr:cNvSpPr txBox="1"/>
      </xdr:nvSpPr>
      <xdr:spPr>
        <a:xfrm>
          <a:off x="8450795" y="1047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22190</xdr:rowOff>
    </xdr:from>
    <xdr:ext cx="599010" cy="259045"/>
    <xdr:sp macro="" textlink="">
      <xdr:nvSpPr>
        <xdr:cNvPr id="259" name="n_3aveValue【橋りょう・トンネル】&#10;一人当たり有形固定資産（償却資産）額"/>
        <xdr:cNvSpPr txBox="1"/>
      </xdr:nvSpPr>
      <xdr:spPr>
        <a:xfrm>
          <a:off x="7561795" y="1048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106018</xdr:rowOff>
    </xdr:from>
    <xdr:ext cx="599010" cy="259045"/>
    <xdr:sp macro="" textlink="">
      <xdr:nvSpPr>
        <xdr:cNvPr id="260" name="n_4aveValue【橋りょう・トンネル】&#10;一人当たり有形固定資産（償却資産）額"/>
        <xdr:cNvSpPr txBox="1"/>
      </xdr:nvSpPr>
      <xdr:spPr>
        <a:xfrm>
          <a:off x="6672795" y="1056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160883</xdr:rowOff>
    </xdr:from>
    <xdr:ext cx="469744" cy="259045"/>
    <xdr:sp macro="" textlink="">
      <xdr:nvSpPr>
        <xdr:cNvPr id="261" name="n_1mainValue【橋りょう・トンネル】&#10;一人当たり有形固定資産（償却資産）額"/>
        <xdr:cNvSpPr txBox="1"/>
      </xdr:nvSpPr>
      <xdr:spPr>
        <a:xfrm>
          <a:off x="9391728" y="1113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160897</xdr:rowOff>
    </xdr:from>
    <xdr:ext cx="469744" cy="259045"/>
    <xdr:sp macro="" textlink="">
      <xdr:nvSpPr>
        <xdr:cNvPr id="262" name="n_2mainValue【橋りょう・トンネル】&#10;一人当たり有形固定資産（償却資産）額"/>
        <xdr:cNvSpPr txBox="1"/>
      </xdr:nvSpPr>
      <xdr:spPr>
        <a:xfrm>
          <a:off x="8515428" y="1113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160766</xdr:rowOff>
    </xdr:from>
    <xdr:ext cx="469744" cy="259045"/>
    <xdr:sp macro="" textlink="">
      <xdr:nvSpPr>
        <xdr:cNvPr id="263" name="n_3mainValue【橋りょう・トンネル】&#10;一人当たり有形固定資産（償却資産）額"/>
        <xdr:cNvSpPr txBox="1"/>
      </xdr:nvSpPr>
      <xdr:spPr>
        <a:xfrm>
          <a:off x="7626428" y="111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161007</xdr:rowOff>
    </xdr:from>
    <xdr:ext cx="469744" cy="259045"/>
    <xdr:sp macro="" textlink="">
      <xdr:nvSpPr>
        <xdr:cNvPr id="264" name="n_4mainValue【橋りょう・トンネル】&#10;一人当たり有形固定資産（償却資産）額"/>
        <xdr:cNvSpPr txBox="1"/>
      </xdr:nvSpPr>
      <xdr:spPr>
        <a:xfrm>
          <a:off x="6737428" y="1113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8" name="直線コネクタ 3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9" name="テキスト ボックス 3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0" name="直線コネクタ 3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1" name="テキスト ボックス 3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4" name="直線コネクタ 3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5" name="テキスト ボックス 3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6" name="直線コネクタ 3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7" name="テキスト ボックス 3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9" name="テキスト ボックス 3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41</xdr:row>
      <xdr:rowOff>76200</xdr:rowOff>
    </xdr:to>
    <xdr:cxnSp macro="">
      <xdr:nvCxnSpPr>
        <xdr:cNvPr id="321" name="直線コネクタ 320"/>
        <xdr:cNvCxnSpPr/>
      </xdr:nvCxnSpPr>
      <xdr:spPr>
        <a:xfrm flipV="1">
          <a:off x="16318864" y="5735955"/>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80027</xdr:rowOff>
    </xdr:from>
    <xdr:ext cx="405111" cy="259045"/>
    <xdr:sp macro="" textlink="">
      <xdr:nvSpPr>
        <xdr:cNvPr id="322" name="【認定こども園・幼稚園・保育所】&#10;有形固定資産減価償却率最小値テキスト"/>
        <xdr:cNvSpPr txBox="1"/>
      </xdr:nvSpPr>
      <xdr:spPr>
        <a:xfrm>
          <a:off x="16357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76200</xdr:rowOff>
    </xdr:from>
    <xdr:to>
      <xdr:col>86</xdr:col>
      <xdr:colOff>25400</xdr:colOff>
      <xdr:row>41</xdr:row>
      <xdr:rowOff>76200</xdr:rowOff>
    </xdr:to>
    <xdr:cxnSp macro="">
      <xdr:nvCxnSpPr>
        <xdr:cNvPr id="323" name="直線コネクタ 322"/>
        <xdr:cNvCxnSpPr/>
      </xdr:nvCxnSpPr>
      <xdr:spPr>
        <a:xfrm>
          <a:off x="16230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324" name="【認定こども園・幼稚園・保育所】&#10;有形固定資産減価償却率最大値テキスト"/>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325" name="直線コネクタ 324"/>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78122</xdr:rowOff>
    </xdr:from>
    <xdr:ext cx="405111" cy="259045"/>
    <xdr:sp macro="" textlink="">
      <xdr:nvSpPr>
        <xdr:cNvPr id="326" name="【認定こども園・幼稚園・保育所】&#10;有形固定資産減価償却率平均値テキスト"/>
        <xdr:cNvSpPr txBox="1"/>
      </xdr:nvSpPr>
      <xdr:spPr>
        <a:xfrm>
          <a:off x="16357600" y="625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327" name="フローチャート: 判断 326"/>
        <xdr:cNvSpPr/>
      </xdr:nvSpPr>
      <xdr:spPr>
        <a:xfrm>
          <a:off x="162687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328" name="フローチャート: 判断 327"/>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126365</xdr:rowOff>
    </xdr:from>
    <xdr:to>
      <xdr:col>76</xdr:col>
      <xdr:colOff>165100</xdr:colOff>
      <xdr:row>37</xdr:row>
      <xdr:rowOff>56515</xdr:rowOff>
    </xdr:to>
    <xdr:sp macro="" textlink="">
      <xdr:nvSpPr>
        <xdr:cNvPr id="329" name="フローチャート: 判断 328"/>
        <xdr:cNvSpPr/>
      </xdr:nvSpPr>
      <xdr:spPr>
        <a:xfrm>
          <a:off x="14541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113030</xdr:rowOff>
    </xdr:from>
    <xdr:to>
      <xdr:col>72</xdr:col>
      <xdr:colOff>38100</xdr:colOff>
      <xdr:row>37</xdr:row>
      <xdr:rowOff>43180</xdr:rowOff>
    </xdr:to>
    <xdr:sp macro="" textlink="">
      <xdr:nvSpPr>
        <xdr:cNvPr id="330" name="フローチャート: 判断 329"/>
        <xdr:cNvSpPr/>
      </xdr:nvSpPr>
      <xdr:spPr>
        <a:xfrm>
          <a:off x="13652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12065</xdr:rowOff>
    </xdr:from>
    <xdr:to>
      <xdr:col>67</xdr:col>
      <xdr:colOff>101600</xdr:colOff>
      <xdr:row>37</xdr:row>
      <xdr:rowOff>113665</xdr:rowOff>
    </xdr:to>
    <xdr:sp macro="" textlink="">
      <xdr:nvSpPr>
        <xdr:cNvPr id="331" name="フローチャート: 判断 330"/>
        <xdr:cNvSpPr/>
      </xdr:nvSpPr>
      <xdr:spPr>
        <a:xfrm>
          <a:off x="127635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153035</xdr:rowOff>
    </xdr:from>
    <xdr:to>
      <xdr:col>85</xdr:col>
      <xdr:colOff>177800</xdr:colOff>
      <xdr:row>36</xdr:row>
      <xdr:rowOff>83185</xdr:rowOff>
    </xdr:to>
    <xdr:sp macro="" textlink="">
      <xdr:nvSpPr>
        <xdr:cNvPr id="337" name="楕円 336"/>
        <xdr:cNvSpPr/>
      </xdr:nvSpPr>
      <xdr:spPr>
        <a:xfrm>
          <a:off x="16268700" y="61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4462</xdr:rowOff>
    </xdr:from>
    <xdr:ext cx="405111" cy="259045"/>
    <xdr:sp macro="" textlink="">
      <xdr:nvSpPr>
        <xdr:cNvPr id="338" name="【認定こども園・幼稚園・保育所】&#10;有形固定資産減価償却率該当値テキスト"/>
        <xdr:cNvSpPr txBox="1"/>
      </xdr:nvSpPr>
      <xdr:spPr>
        <a:xfrm>
          <a:off x="16357600"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114935</xdr:rowOff>
    </xdr:from>
    <xdr:to>
      <xdr:col>81</xdr:col>
      <xdr:colOff>101600</xdr:colOff>
      <xdr:row>36</xdr:row>
      <xdr:rowOff>45085</xdr:rowOff>
    </xdr:to>
    <xdr:sp macro="" textlink="">
      <xdr:nvSpPr>
        <xdr:cNvPr id="339" name="楕円 338"/>
        <xdr:cNvSpPr/>
      </xdr:nvSpPr>
      <xdr:spPr>
        <a:xfrm>
          <a:off x="154305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165735</xdr:rowOff>
    </xdr:from>
    <xdr:to>
      <xdr:col>85</xdr:col>
      <xdr:colOff>127000</xdr:colOff>
      <xdr:row>36</xdr:row>
      <xdr:rowOff>32385</xdr:rowOff>
    </xdr:to>
    <xdr:cxnSp macro="">
      <xdr:nvCxnSpPr>
        <xdr:cNvPr id="340" name="直線コネクタ 339"/>
        <xdr:cNvCxnSpPr/>
      </xdr:nvCxnSpPr>
      <xdr:spPr>
        <a:xfrm>
          <a:off x="15481300" y="616648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57785</xdr:rowOff>
    </xdr:from>
    <xdr:to>
      <xdr:col>76</xdr:col>
      <xdr:colOff>165100</xdr:colOff>
      <xdr:row>35</xdr:row>
      <xdr:rowOff>159385</xdr:rowOff>
    </xdr:to>
    <xdr:sp macro="" textlink="">
      <xdr:nvSpPr>
        <xdr:cNvPr id="341" name="楕円 340"/>
        <xdr:cNvSpPr/>
      </xdr:nvSpPr>
      <xdr:spPr>
        <a:xfrm>
          <a:off x="14541500" y="60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108585</xdr:rowOff>
    </xdr:from>
    <xdr:to>
      <xdr:col>81</xdr:col>
      <xdr:colOff>50800</xdr:colOff>
      <xdr:row>35</xdr:row>
      <xdr:rowOff>165735</xdr:rowOff>
    </xdr:to>
    <xdr:cxnSp macro="">
      <xdr:nvCxnSpPr>
        <xdr:cNvPr id="342" name="直線コネクタ 341"/>
        <xdr:cNvCxnSpPr/>
      </xdr:nvCxnSpPr>
      <xdr:spPr>
        <a:xfrm>
          <a:off x="14592300" y="610933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29210</xdr:rowOff>
    </xdr:from>
    <xdr:to>
      <xdr:col>72</xdr:col>
      <xdr:colOff>38100</xdr:colOff>
      <xdr:row>35</xdr:row>
      <xdr:rowOff>130810</xdr:rowOff>
    </xdr:to>
    <xdr:sp macro="" textlink="">
      <xdr:nvSpPr>
        <xdr:cNvPr id="343" name="楕円 342"/>
        <xdr:cNvSpPr/>
      </xdr:nvSpPr>
      <xdr:spPr>
        <a:xfrm>
          <a:off x="13652500" y="60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80010</xdr:rowOff>
    </xdr:from>
    <xdr:to>
      <xdr:col>76</xdr:col>
      <xdr:colOff>114300</xdr:colOff>
      <xdr:row>35</xdr:row>
      <xdr:rowOff>108585</xdr:rowOff>
    </xdr:to>
    <xdr:cxnSp macro="">
      <xdr:nvCxnSpPr>
        <xdr:cNvPr id="344" name="直線コネクタ 343"/>
        <xdr:cNvCxnSpPr/>
      </xdr:nvCxnSpPr>
      <xdr:spPr>
        <a:xfrm>
          <a:off x="13703300" y="60807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158750</xdr:rowOff>
    </xdr:from>
    <xdr:to>
      <xdr:col>67</xdr:col>
      <xdr:colOff>101600</xdr:colOff>
      <xdr:row>35</xdr:row>
      <xdr:rowOff>88900</xdr:rowOff>
    </xdr:to>
    <xdr:sp macro="" textlink="">
      <xdr:nvSpPr>
        <xdr:cNvPr id="345" name="楕円 344"/>
        <xdr:cNvSpPr/>
      </xdr:nvSpPr>
      <xdr:spPr>
        <a:xfrm>
          <a:off x="127635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38100</xdr:rowOff>
    </xdr:from>
    <xdr:to>
      <xdr:col>71</xdr:col>
      <xdr:colOff>177800</xdr:colOff>
      <xdr:row>35</xdr:row>
      <xdr:rowOff>80010</xdr:rowOff>
    </xdr:to>
    <xdr:cxnSp macro="">
      <xdr:nvCxnSpPr>
        <xdr:cNvPr id="346" name="直線コネクタ 345"/>
        <xdr:cNvCxnSpPr/>
      </xdr:nvCxnSpPr>
      <xdr:spPr>
        <a:xfrm>
          <a:off x="12814300" y="60388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26687</xdr:rowOff>
    </xdr:from>
    <xdr:ext cx="405111" cy="259045"/>
    <xdr:sp macro="" textlink="">
      <xdr:nvSpPr>
        <xdr:cNvPr id="347" name="n_1aveValue【認定こども園・幼稚園・保育所】&#10;有形固定資産減価償却率"/>
        <xdr:cNvSpPr txBox="1"/>
      </xdr:nvSpPr>
      <xdr:spPr>
        <a:xfrm>
          <a:off x="152660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47642</xdr:rowOff>
    </xdr:from>
    <xdr:ext cx="405111" cy="259045"/>
    <xdr:sp macro="" textlink="">
      <xdr:nvSpPr>
        <xdr:cNvPr id="348" name="n_2aveValue【認定こども園・幼稚園・保育所】&#10;有形固定資産減価償却率"/>
        <xdr:cNvSpPr txBox="1"/>
      </xdr:nvSpPr>
      <xdr:spPr>
        <a:xfrm>
          <a:off x="14389744" y="639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34307</xdr:rowOff>
    </xdr:from>
    <xdr:ext cx="405111" cy="259045"/>
    <xdr:sp macro="" textlink="">
      <xdr:nvSpPr>
        <xdr:cNvPr id="349" name="n_3aveValue【認定こども園・幼稚園・保育所】&#10;有形固定資産減価償却率"/>
        <xdr:cNvSpPr txBox="1"/>
      </xdr:nvSpPr>
      <xdr:spPr>
        <a:xfrm>
          <a:off x="13500744" y="637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104792</xdr:rowOff>
    </xdr:from>
    <xdr:ext cx="405111" cy="259045"/>
    <xdr:sp macro="" textlink="">
      <xdr:nvSpPr>
        <xdr:cNvPr id="350" name="n_4aveValue【認定こども園・幼稚園・保育所】&#10;有形固定資産減価償却率"/>
        <xdr:cNvSpPr txBox="1"/>
      </xdr:nvSpPr>
      <xdr:spPr>
        <a:xfrm>
          <a:off x="12611744" y="644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61612</xdr:rowOff>
    </xdr:from>
    <xdr:ext cx="405111" cy="259045"/>
    <xdr:sp macro="" textlink="">
      <xdr:nvSpPr>
        <xdr:cNvPr id="351" name="n_1mainValue【認定こども園・幼稚園・保育所】&#10;有形固定資産減価償却率"/>
        <xdr:cNvSpPr txBox="1"/>
      </xdr:nvSpPr>
      <xdr:spPr>
        <a:xfrm>
          <a:off x="15266044"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4462</xdr:rowOff>
    </xdr:from>
    <xdr:ext cx="405111" cy="259045"/>
    <xdr:sp macro="" textlink="">
      <xdr:nvSpPr>
        <xdr:cNvPr id="352" name="n_2mainValue【認定こども園・幼稚園・保育所】&#10;有形固定資産減価償却率"/>
        <xdr:cNvSpPr txBox="1"/>
      </xdr:nvSpPr>
      <xdr:spPr>
        <a:xfrm>
          <a:off x="14389744" y="583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147337</xdr:rowOff>
    </xdr:from>
    <xdr:ext cx="405111" cy="259045"/>
    <xdr:sp macro="" textlink="">
      <xdr:nvSpPr>
        <xdr:cNvPr id="353" name="n_3mainValue【認定こども園・幼稚園・保育所】&#10;有形固定資産減価償却率"/>
        <xdr:cNvSpPr txBox="1"/>
      </xdr:nvSpPr>
      <xdr:spPr>
        <a:xfrm>
          <a:off x="13500744" y="580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105427</xdr:rowOff>
    </xdr:from>
    <xdr:ext cx="405111" cy="259045"/>
    <xdr:sp macro="" textlink="">
      <xdr:nvSpPr>
        <xdr:cNvPr id="354" name="n_4mainValue【認定こども園・幼稚園・保育所】&#10;有形固定資産減価償却率"/>
        <xdr:cNvSpPr txBox="1"/>
      </xdr:nvSpPr>
      <xdr:spPr>
        <a:xfrm>
          <a:off x="12611744" y="57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365" name="テキスト ボックス 364"/>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92528</xdr:rowOff>
    </xdr:from>
    <xdr:to>
      <xdr:col>120</xdr:col>
      <xdr:colOff>114300</xdr:colOff>
      <xdr:row>42</xdr:row>
      <xdr:rowOff>92528</xdr:rowOff>
    </xdr:to>
    <xdr:cxnSp macro="">
      <xdr:nvCxnSpPr>
        <xdr:cNvPr id="366" name="直線コネクタ 36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67" name="テキスト ボックス 36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8" name="直線コネクタ 36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69" name="テキスト ボックス 36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0" name="直線コネクタ 36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1" name="テキスト ボックス 37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2" name="直線コネクタ 37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3" name="テキスト ボックス 37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4" name="直線コネクタ 37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5" name="テキスト ボックス 37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6" name="直線コネクタ 37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77" name="テキスト ボックス 37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9" name="テキスト ボックス 37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48986</xdr:rowOff>
    </xdr:from>
    <xdr:to>
      <xdr:col>116</xdr:col>
      <xdr:colOff>62864</xdr:colOff>
      <xdr:row>42</xdr:row>
      <xdr:rowOff>146957</xdr:rowOff>
    </xdr:to>
    <xdr:cxnSp macro="">
      <xdr:nvCxnSpPr>
        <xdr:cNvPr id="381" name="直線コネクタ 380"/>
        <xdr:cNvCxnSpPr/>
      </xdr:nvCxnSpPr>
      <xdr:spPr>
        <a:xfrm flipV="1">
          <a:off x="22160864" y="587828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150784</xdr:rowOff>
    </xdr:from>
    <xdr:ext cx="469744" cy="259045"/>
    <xdr:sp macro="" textlink="">
      <xdr:nvSpPr>
        <xdr:cNvPr id="382" name="【認定こども園・幼稚園・保育所】&#10;一人当たり面積最小値テキスト"/>
        <xdr:cNvSpPr txBox="1"/>
      </xdr:nvSpPr>
      <xdr:spPr>
        <a:xfrm>
          <a:off x="22199600" y="73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146957</xdr:rowOff>
    </xdr:from>
    <xdr:to>
      <xdr:col>116</xdr:col>
      <xdr:colOff>152400</xdr:colOff>
      <xdr:row>42</xdr:row>
      <xdr:rowOff>146957</xdr:rowOff>
    </xdr:to>
    <xdr:cxnSp macro="">
      <xdr:nvCxnSpPr>
        <xdr:cNvPr id="383" name="直線コネクタ 382"/>
        <xdr:cNvCxnSpPr/>
      </xdr:nvCxnSpPr>
      <xdr:spPr>
        <a:xfrm>
          <a:off x="22072600" y="73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167113</xdr:rowOff>
    </xdr:from>
    <xdr:ext cx="469744" cy="259045"/>
    <xdr:sp macro="" textlink="">
      <xdr:nvSpPr>
        <xdr:cNvPr id="384" name="【認定こども園・幼稚園・保育所】&#10;一人当たり面積最大値テキスト"/>
        <xdr:cNvSpPr txBox="1"/>
      </xdr:nvSpPr>
      <xdr:spPr>
        <a:xfrm>
          <a:off x="22199600" y="565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48986</xdr:rowOff>
    </xdr:from>
    <xdr:to>
      <xdr:col>116</xdr:col>
      <xdr:colOff>152400</xdr:colOff>
      <xdr:row>34</xdr:row>
      <xdr:rowOff>48986</xdr:rowOff>
    </xdr:to>
    <xdr:cxnSp macro="">
      <xdr:nvCxnSpPr>
        <xdr:cNvPr id="385" name="直線コネクタ 384"/>
        <xdr:cNvCxnSpPr/>
      </xdr:nvCxnSpPr>
      <xdr:spPr>
        <a:xfrm>
          <a:off x="22072600" y="587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64605</xdr:rowOff>
    </xdr:from>
    <xdr:ext cx="469744" cy="259045"/>
    <xdr:sp macro="" textlink="">
      <xdr:nvSpPr>
        <xdr:cNvPr id="386" name="【認定こども園・幼稚園・保育所】&#10;一人当たり面積平均値テキスト"/>
        <xdr:cNvSpPr txBox="1"/>
      </xdr:nvSpPr>
      <xdr:spPr>
        <a:xfrm>
          <a:off x="22199600" y="6408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41728</xdr:rowOff>
    </xdr:from>
    <xdr:to>
      <xdr:col>116</xdr:col>
      <xdr:colOff>114300</xdr:colOff>
      <xdr:row>38</xdr:row>
      <xdr:rowOff>143328</xdr:rowOff>
    </xdr:to>
    <xdr:sp macro="" textlink="">
      <xdr:nvSpPr>
        <xdr:cNvPr id="387" name="フローチャート: 判断 386"/>
        <xdr:cNvSpPr/>
      </xdr:nvSpPr>
      <xdr:spPr>
        <a:xfrm>
          <a:off x="22110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41728</xdr:rowOff>
    </xdr:from>
    <xdr:to>
      <xdr:col>112</xdr:col>
      <xdr:colOff>38100</xdr:colOff>
      <xdr:row>38</xdr:row>
      <xdr:rowOff>143328</xdr:rowOff>
    </xdr:to>
    <xdr:sp macro="" textlink="">
      <xdr:nvSpPr>
        <xdr:cNvPr id="388" name="フローチャート: 判断 387"/>
        <xdr:cNvSpPr/>
      </xdr:nvSpPr>
      <xdr:spPr>
        <a:xfrm>
          <a:off x="21272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41728</xdr:rowOff>
    </xdr:from>
    <xdr:to>
      <xdr:col>107</xdr:col>
      <xdr:colOff>101600</xdr:colOff>
      <xdr:row>38</xdr:row>
      <xdr:rowOff>143328</xdr:rowOff>
    </xdr:to>
    <xdr:sp macro="" textlink="">
      <xdr:nvSpPr>
        <xdr:cNvPr id="389" name="フローチャート: 判断 388"/>
        <xdr:cNvSpPr/>
      </xdr:nvSpPr>
      <xdr:spPr>
        <a:xfrm>
          <a:off x="20383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52615</xdr:rowOff>
    </xdr:from>
    <xdr:to>
      <xdr:col>102</xdr:col>
      <xdr:colOff>165100</xdr:colOff>
      <xdr:row>38</xdr:row>
      <xdr:rowOff>154215</xdr:rowOff>
    </xdr:to>
    <xdr:sp macro="" textlink="">
      <xdr:nvSpPr>
        <xdr:cNvPr id="390" name="フローチャート: 判断 389"/>
        <xdr:cNvSpPr/>
      </xdr:nvSpPr>
      <xdr:spPr>
        <a:xfrm>
          <a:off x="19494500" y="65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120650</xdr:rowOff>
    </xdr:from>
    <xdr:to>
      <xdr:col>98</xdr:col>
      <xdr:colOff>38100</xdr:colOff>
      <xdr:row>40</xdr:row>
      <xdr:rowOff>50800</xdr:rowOff>
    </xdr:to>
    <xdr:sp macro="" textlink="">
      <xdr:nvSpPr>
        <xdr:cNvPr id="391" name="フローチャート: 判断 390"/>
        <xdr:cNvSpPr/>
      </xdr:nvSpPr>
      <xdr:spPr>
        <a:xfrm>
          <a:off x="18605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49893</xdr:rowOff>
    </xdr:from>
    <xdr:to>
      <xdr:col>116</xdr:col>
      <xdr:colOff>114300</xdr:colOff>
      <xdr:row>41</xdr:row>
      <xdr:rowOff>151493</xdr:rowOff>
    </xdr:to>
    <xdr:sp macro="" textlink="">
      <xdr:nvSpPr>
        <xdr:cNvPr id="397" name="楕円 396"/>
        <xdr:cNvSpPr/>
      </xdr:nvSpPr>
      <xdr:spPr>
        <a:xfrm>
          <a:off x="221107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28320</xdr:rowOff>
    </xdr:from>
    <xdr:ext cx="469744" cy="259045"/>
    <xdr:sp macro="" textlink="">
      <xdr:nvSpPr>
        <xdr:cNvPr id="398" name="【認定こども園・幼稚園・保育所】&#10;一人当たり面積該当値テキスト"/>
        <xdr:cNvSpPr txBox="1"/>
      </xdr:nvSpPr>
      <xdr:spPr>
        <a:xfrm>
          <a:off x="22199600" y="705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39007</xdr:rowOff>
    </xdr:from>
    <xdr:to>
      <xdr:col>112</xdr:col>
      <xdr:colOff>38100</xdr:colOff>
      <xdr:row>41</xdr:row>
      <xdr:rowOff>140607</xdr:rowOff>
    </xdr:to>
    <xdr:sp macro="" textlink="">
      <xdr:nvSpPr>
        <xdr:cNvPr id="399" name="楕円 398"/>
        <xdr:cNvSpPr/>
      </xdr:nvSpPr>
      <xdr:spPr>
        <a:xfrm>
          <a:off x="21272500" y="706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89807</xdr:rowOff>
    </xdr:from>
    <xdr:to>
      <xdr:col>116</xdr:col>
      <xdr:colOff>63500</xdr:colOff>
      <xdr:row>41</xdr:row>
      <xdr:rowOff>100693</xdr:rowOff>
    </xdr:to>
    <xdr:cxnSp macro="">
      <xdr:nvCxnSpPr>
        <xdr:cNvPr id="400" name="直線コネクタ 399"/>
        <xdr:cNvCxnSpPr/>
      </xdr:nvCxnSpPr>
      <xdr:spPr>
        <a:xfrm>
          <a:off x="21323300" y="71192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39007</xdr:rowOff>
    </xdr:from>
    <xdr:to>
      <xdr:col>107</xdr:col>
      <xdr:colOff>101600</xdr:colOff>
      <xdr:row>41</xdr:row>
      <xdr:rowOff>140607</xdr:rowOff>
    </xdr:to>
    <xdr:sp macro="" textlink="">
      <xdr:nvSpPr>
        <xdr:cNvPr id="401" name="楕円 400"/>
        <xdr:cNvSpPr/>
      </xdr:nvSpPr>
      <xdr:spPr>
        <a:xfrm>
          <a:off x="20383500" y="706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89807</xdr:rowOff>
    </xdr:from>
    <xdr:to>
      <xdr:col>111</xdr:col>
      <xdr:colOff>177800</xdr:colOff>
      <xdr:row>41</xdr:row>
      <xdr:rowOff>89807</xdr:rowOff>
    </xdr:to>
    <xdr:cxnSp macro="">
      <xdr:nvCxnSpPr>
        <xdr:cNvPr id="402" name="直線コネクタ 401"/>
        <xdr:cNvCxnSpPr/>
      </xdr:nvCxnSpPr>
      <xdr:spPr>
        <a:xfrm>
          <a:off x="20434300" y="7119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28122</xdr:rowOff>
    </xdr:from>
    <xdr:to>
      <xdr:col>102</xdr:col>
      <xdr:colOff>165100</xdr:colOff>
      <xdr:row>41</xdr:row>
      <xdr:rowOff>129722</xdr:rowOff>
    </xdr:to>
    <xdr:sp macro="" textlink="">
      <xdr:nvSpPr>
        <xdr:cNvPr id="403" name="楕円 402"/>
        <xdr:cNvSpPr/>
      </xdr:nvSpPr>
      <xdr:spPr>
        <a:xfrm>
          <a:off x="19494500" y="705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78922</xdr:rowOff>
    </xdr:from>
    <xdr:to>
      <xdr:col>107</xdr:col>
      <xdr:colOff>50800</xdr:colOff>
      <xdr:row>41</xdr:row>
      <xdr:rowOff>89807</xdr:rowOff>
    </xdr:to>
    <xdr:cxnSp macro="">
      <xdr:nvCxnSpPr>
        <xdr:cNvPr id="404" name="直線コネクタ 403"/>
        <xdr:cNvCxnSpPr/>
      </xdr:nvCxnSpPr>
      <xdr:spPr>
        <a:xfrm>
          <a:off x="19545300" y="71083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28122</xdr:rowOff>
    </xdr:from>
    <xdr:to>
      <xdr:col>98</xdr:col>
      <xdr:colOff>38100</xdr:colOff>
      <xdr:row>41</xdr:row>
      <xdr:rowOff>129722</xdr:rowOff>
    </xdr:to>
    <xdr:sp macro="" textlink="">
      <xdr:nvSpPr>
        <xdr:cNvPr id="405" name="楕円 404"/>
        <xdr:cNvSpPr/>
      </xdr:nvSpPr>
      <xdr:spPr>
        <a:xfrm>
          <a:off x="18605500" y="705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78922</xdr:rowOff>
    </xdr:from>
    <xdr:to>
      <xdr:col>102</xdr:col>
      <xdr:colOff>114300</xdr:colOff>
      <xdr:row>41</xdr:row>
      <xdr:rowOff>78922</xdr:rowOff>
    </xdr:to>
    <xdr:cxnSp macro="">
      <xdr:nvCxnSpPr>
        <xdr:cNvPr id="406" name="直線コネクタ 405"/>
        <xdr:cNvCxnSpPr/>
      </xdr:nvCxnSpPr>
      <xdr:spPr>
        <a:xfrm>
          <a:off x="18656300" y="7108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159855</xdr:rowOff>
    </xdr:from>
    <xdr:ext cx="469744" cy="259045"/>
    <xdr:sp macro="" textlink="">
      <xdr:nvSpPr>
        <xdr:cNvPr id="407" name="n_1aveValue【認定こども園・幼稚園・保育所】&#10;一人当たり面積"/>
        <xdr:cNvSpPr txBox="1"/>
      </xdr:nvSpPr>
      <xdr:spPr>
        <a:xfrm>
          <a:off x="210757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159855</xdr:rowOff>
    </xdr:from>
    <xdr:ext cx="469744" cy="259045"/>
    <xdr:sp macro="" textlink="">
      <xdr:nvSpPr>
        <xdr:cNvPr id="408" name="n_2aveValue【認定こども園・幼稚園・保育所】&#10;一人当たり面積"/>
        <xdr:cNvSpPr txBox="1"/>
      </xdr:nvSpPr>
      <xdr:spPr>
        <a:xfrm>
          <a:off x="201994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170741</xdr:rowOff>
    </xdr:from>
    <xdr:ext cx="469744" cy="259045"/>
    <xdr:sp macro="" textlink="">
      <xdr:nvSpPr>
        <xdr:cNvPr id="409" name="n_3aveValue【認定こども園・幼稚園・保育所】&#10;一人当たり面積"/>
        <xdr:cNvSpPr txBox="1"/>
      </xdr:nvSpPr>
      <xdr:spPr>
        <a:xfrm>
          <a:off x="19310427" y="634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67327</xdr:rowOff>
    </xdr:from>
    <xdr:ext cx="469744" cy="259045"/>
    <xdr:sp macro="" textlink="">
      <xdr:nvSpPr>
        <xdr:cNvPr id="410" name="n_4aveValue【認定こども園・幼稚園・保育所】&#10;一人当たり面積"/>
        <xdr:cNvSpPr txBox="1"/>
      </xdr:nvSpPr>
      <xdr:spPr>
        <a:xfrm>
          <a:off x="184214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131734</xdr:rowOff>
    </xdr:from>
    <xdr:ext cx="469744" cy="259045"/>
    <xdr:sp macro="" textlink="">
      <xdr:nvSpPr>
        <xdr:cNvPr id="411" name="n_1mainValue【認定こども園・幼稚園・保育所】&#10;一人当たり面積"/>
        <xdr:cNvSpPr txBox="1"/>
      </xdr:nvSpPr>
      <xdr:spPr>
        <a:xfrm>
          <a:off x="21075727" y="716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131734</xdr:rowOff>
    </xdr:from>
    <xdr:ext cx="469744" cy="259045"/>
    <xdr:sp macro="" textlink="">
      <xdr:nvSpPr>
        <xdr:cNvPr id="412" name="n_2mainValue【認定こども園・幼稚園・保育所】&#10;一人当たり面積"/>
        <xdr:cNvSpPr txBox="1"/>
      </xdr:nvSpPr>
      <xdr:spPr>
        <a:xfrm>
          <a:off x="20199427" y="716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120849</xdr:rowOff>
    </xdr:from>
    <xdr:ext cx="469744" cy="259045"/>
    <xdr:sp macro="" textlink="">
      <xdr:nvSpPr>
        <xdr:cNvPr id="413" name="n_3mainValue【認定こども園・幼稚園・保育所】&#10;一人当たり面積"/>
        <xdr:cNvSpPr txBox="1"/>
      </xdr:nvSpPr>
      <xdr:spPr>
        <a:xfrm>
          <a:off x="19310427" y="715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120849</xdr:rowOff>
    </xdr:from>
    <xdr:ext cx="469744" cy="259045"/>
    <xdr:sp macro="" textlink="">
      <xdr:nvSpPr>
        <xdr:cNvPr id="414" name="n_4mainValue【認定こども園・幼稚園・保育所】&#10;一人当たり面積"/>
        <xdr:cNvSpPr txBox="1"/>
      </xdr:nvSpPr>
      <xdr:spPr>
        <a:xfrm>
          <a:off x="18421427" y="715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5" name="正方形/長方形 4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6" name="正方形/長方形 4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7" name="正方形/長方形 4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8" name="正方形/長方形 4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9" name="正方形/長方形 4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0" name="正方形/長方形 4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1" name="正方形/長方形 4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2" name="正方形/長方形 4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3" name="テキスト ボックス 4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4" name="直線コネクタ 4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25" name="テキスト ボックス 42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6" name="直線コネクタ 42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27" name="テキスト ボックス 42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8" name="直線コネクタ 42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9" name="テキスト ボックス 42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0" name="直線コネクタ 42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1" name="テキスト ボックス 43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2" name="直線コネクタ 43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3" name="テキスト ボックス 43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4" name="直線コネクタ 43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5" name="テキスト ボックス 43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6" name="直線コネクタ 4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7" name="テキスト ボックス 43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63</xdr:row>
      <xdr:rowOff>15240</xdr:rowOff>
    </xdr:to>
    <xdr:cxnSp macro="">
      <xdr:nvCxnSpPr>
        <xdr:cNvPr id="439" name="直線コネクタ 438"/>
        <xdr:cNvCxnSpPr/>
      </xdr:nvCxnSpPr>
      <xdr:spPr>
        <a:xfrm flipV="1">
          <a:off x="16318864" y="942594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19067</xdr:rowOff>
    </xdr:from>
    <xdr:ext cx="405111" cy="259045"/>
    <xdr:sp macro="" textlink="">
      <xdr:nvSpPr>
        <xdr:cNvPr id="440" name="【学校施設】&#10;有形固定資産減価償却率最小値テキスト"/>
        <xdr:cNvSpPr txBox="1"/>
      </xdr:nvSpPr>
      <xdr:spPr>
        <a:xfrm>
          <a:off x="16357600"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15240</xdr:rowOff>
    </xdr:from>
    <xdr:to>
      <xdr:col>86</xdr:col>
      <xdr:colOff>25400</xdr:colOff>
      <xdr:row>63</xdr:row>
      <xdr:rowOff>15240</xdr:rowOff>
    </xdr:to>
    <xdr:cxnSp macro="">
      <xdr:nvCxnSpPr>
        <xdr:cNvPr id="441" name="直線コネクタ 440"/>
        <xdr:cNvCxnSpPr/>
      </xdr:nvCxnSpPr>
      <xdr:spPr>
        <a:xfrm>
          <a:off x="16230600" y="1081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442" name="【学校施設】&#10;有形固定資産減価償却率最大値テキスト"/>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443" name="直線コネクタ 442"/>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160037</xdr:rowOff>
    </xdr:from>
    <xdr:ext cx="405111" cy="259045"/>
    <xdr:sp macro="" textlink="">
      <xdr:nvSpPr>
        <xdr:cNvPr id="444" name="【学校施設】&#10;有形固定資産減価償却率平均値テキスト"/>
        <xdr:cNvSpPr txBox="1"/>
      </xdr:nvSpPr>
      <xdr:spPr>
        <a:xfrm>
          <a:off x="16357600" y="10104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xdr:rowOff>
    </xdr:from>
    <xdr:to>
      <xdr:col>85</xdr:col>
      <xdr:colOff>177800</xdr:colOff>
      <xdr:row>59</xdr:row>
      <xdr:rowOff>111760</xdr:rowOff>
    </xdr:to>
    <xdr:sp macro="" textlink="">
      <xdr:nvSpPr>
        <xdr:cNvPr id="445" name="フローチャート: 判断 444"/>
        <xdr:cNvSpPr/>
      </xdr:nvSpPr>
      <xdr:spPr>
        <a:xfrm>
          <a:off x="162687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21590</xdr:rowOff>
    </xdr:from>
    <xdr:to>
      <xdr:col>81</xdr:col>
      <xdr:colOff>101600</xdr:colOff>
      <xdr:row>59</xdr:row>
      <xdr:rowOff>123190</xdr:rowOff>
    </xdr:to>
    <xdr:sp macro="" textlink="">
      <xdr:nvSpPr>
        <xdr:cNvPr id="446" name="フローチャート: 判断 445"/>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162560</xdr:rowOff>
    </xdr:from>
    <xdr:to>
      <xdr:col>76</xdr:col>
      <xdr:colOff>165100</xdr:colOff>
      <xdr:row>59</xdr:row>
      <xdr:rowOff>92710</xdr:rowOff>
    </xdr:to>
    <xdr:sp macro="" textlink="">
      <xdr:nvSpPr>
        <xdr:cNvPr id="447" name="フローチャート: 判断 446"/>
        <xdr:cNvSpPr/>
      </xdr:nvSpPr>
      <xdr:spPr>
        <a:xfrm>
          <a:off x="145415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116840</xdr:rowOff>
    </xdr:from>
    <xdr:to>
      <xdr:col>72</xdr:col>
      <xdr:colOff>38100</xdr:colOff>
      <xdr:row>59</xdr:row>
      <xdr:rowOff>46990</xdr:rowOff>
    </xdr:to>
    <xdr:sp macro="" textlink="">
      <xdr:nvSpPr>
        <xdr:cNvPr id="448" name="フローチャート: 判断 447"/>
        <xdr:cNvSpPr/>
      </xdr:nvSpPr>
      <xdr:spPr>
        <a:xfrm>
          <a:off x="13652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449" name="フローチャート: 判断 448"/>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0" name="テキスト ボックス 4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1" name="テキスト ボックス 4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2" name="テキスト ボックス 4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3" name="テキスト ボックス 4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4" name="テキスト ボックス 4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135890</xdr:rowOff>
    </xdr:from>
    <xdr:to>
      <xdr:col>85</xdr:col>
      <xdr:colOff>177800</xdr:colOff>
      <xdr:row>58</xdr:row>
      <xdr:rowOff>66040</xdr:rowOff>
    </xdr:to>
    <xdr:sp macro="" textlink="">
      <xdr:nvSpPr>
        <xdr:cNvPr id="455" name="楕円 454"/>
        <xdr:cNvSpPr/>
      </xdr:nvSpPr>
      <xdr:spPr>
        <a:xfrm>
          <a:off x="162687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158767</xdr:rowOff>
    </xdr:from>
    <xdr:ext cx="405111" cy="259045"/>
    <xdr:sp macro="" textlink="">
      <xdr:nvSpPr>
        <xdr:cNvPr id="456" name="【学校施設】&#10;有形固定資産減価償却率該当値テキスト"/>
        <xdr:cNvSpPr txBox="1"/>
      </xdr:nvSpPr>
      <xdr:spPr>
        <a:xfrm>
          <a:off x="16357600"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86360</xdr:rowOff>
    </xdr:from>
    <xdr:to>
      <xdr:col>81</xdr:col>
      <xdr:colOff>101600</xdr:colOff>
      <xdr:row>58</xdr:row>
      <xdr:rowOff>16510</xdr:rowOff>
    </xdr:to>
    <xdr:sp macro="" textlink="">
      <xdr:nvSpPr>
        <xdr:cNvPr id="457" name="楕円 456"/>
        <xdr:cNvSpPr/>
      </xdr:nvSpPr>
      <xdr:spPr>
        <a:xfrm>
          <a:off x="15430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137160</xdr:rowOff>
    </xdr:from>
    <xdr:to>
      <xdr:col>85</xdr:col>
      <xdr:colOff>127000</xdr:colOff>
      <xdr:row>58</xdr:row>
      <xdr:rowOff>15240</xdr:rowOff>
    </xdr:to>
    <xdr:cxnSp macro="">
      <xdr:nvCxnSpPr>
        <xdr:cNvPr id="458" name="直線コネクタ 457"/>
        <xdr:cNvCxnSpPr/>
      </xdr:nvCxnSpPr>
      <xdr:spPr>
        <a:xfrm>
          <a:off x="15481300" y="990981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33020</xdr:rowOff>
    </xdr:from>
    <xdr:to>
      <xdr:col>76</xdr:col>
      <xdr:colOff>165100</xdr:colOff>
      <xdr:row>57</xdr:row>
      <xdr:rowOff>134620</xdr:rowOff>
    </xdr:to>
    <xdr:sp macro="" textlink="">
      <xdr:nvSpPr>
        <xdr:cNvPr id="459" name="楕円 458"/>
        <xdr:cNvSpPr/>
      </xdr:nvSpPr>
      <xdr:spPr>
        <a:xfrm>
          <a:off x="145415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83820</xdr:rowOff>
    </xdr:from>
    <xdr:to>
      <xdr:col>81</xdr:col>
      <xdr:colOff>50800</xdr:colOff>
      <xdr:row>57</xdr:row>
      <xdr:rowOff>137160</xdr:rowOff>
    </xdr:to>
    <xdr:cxnSp macro="">
      <xdr:nvCxnSpPr>
        <xdr:cNvPr id="460" name="直線コネクタ 459"/>
        <xdr:cNvCxnSpPr/>
      </xdr:nvCxnSpPr>
      <xdr:spPr>
        <a:xfrm>
          <a:off x="14592300" y="985647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143510</xdr:rowOff>
    </xdr:from>
    <xdr:to>
      <xdr:col>72</xdr:col>
      <xdr:colOff>38100</xdr:colOff>
      <xdr:row>57</xdr:row>
      <xdr:rowOff>73660</xdr:rowOff>
    </xdr:to>
    <xdr:sp macro="" textlink="">
      <xdr:nvSpPr>
        <xdr:cNvPr id="461" name="楕円 460"/>
        <xdr:cNvSpPr/>
      </xdr:nvSpPr>
      <xdr:spPr>
        <a:xfrm>
          <a:off x="136525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22860</xdr:rowOff>
    </xdr:from>
    <xdr:to>
      <xdr:col>76</xdr:col>
      <xdr:colOff>114300</xdr:colOff>
      <xdr:row>57</xdr:row>
      <xdr:rowOff>83820</xdr:rowOff>
    </xdr:to>
    <xdr:cxnSp macro="">
      <xdr:nvCxnSpPr>
        <xdr:cNvPr id="462" name="直線コネクタ 461"/>
        <xdr:cNvCxnSpPr/>
      </xdr:nvCxnSpPr>
      <xdr:spPr>
        <a:xfrm>
          <a:off x="13703300" y="979551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71120</xdr:rowOff>
    </xdr:from>
    <xdr:to>
      <xdr:col>67</xdr:col>
      <xdr:colOff>101600</xdr:colOff>
      <xdr:row>57</xdr:row>
      <xdr:rowOff>1270</xdr:rowOff>
    </xdr:to>
    <xdr:sp macro="" textlink="">
      <xdr:nvSpPr>
        <xdr:cNvPr id="463" name="楕円 462"/>
        <xdr:cNvSpPr/>
      </xdr:nvSpPr>
      <xdr:spPr>
        <a:xfrm>
          <a:off x="12763500" y="96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121920</xdr:rowOff>
    </xdr:from>
    <xdr:to>
      <xdr:col>71</xdr:col>
      <xdr:colOff>177800</xdr:colOff>
      <xdr:row>57</xdr:row>
      <xdr:rowOff>22860</xdr:rowOff>
    </xdr:to>
    <xdr:cxnSp macro="">
      <xdr:nvCxnSpPr>
        <xdr:cNvPr id="464" name="直線コネクタ 463"/>
        <xdr:cNvCxnSpPr/>
      </xdr:nvCxnSpPr>
      <xdr:spPr>
        <a:xfrm>
          <a:off x="12814300" y="97231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114317</xdr:rowOff>
    </xdr:from>
    <xdr:ext cx="405111" cy="259045"/>
    <xdr:sp macro="" textlink="">
      <xdr:nvSpPr>
        <xdr:cNvPr id="465" name="n_1aveValue【学校施設】&#10;有形固定資産減価償却率"/>
        <xdr:cNvSpPr txBox="1"/>
      </xdr:nvSpPr>
      <xdr:spPr>
        <a:xfrm>
          <a:off x="152660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83837</xdr:rowOff>
    </xdr:from>
    <xdr:ext cx="405111" cy="259045"/>
    <xdr:sp macro="" textlink="">
      <xdr:nvSpPr>
        <xdr:cNvPr id="466" name="n_2aveValue【学校施設】&#10;有形固定資産減価償却率"/>
        <xdr:cNvSpPr txBox="1"/>
      </xdr:nvSpPr>
      <xdr:spPr>
        <a:xfrm>
          <a:off x="14389744" y="1019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38117</xdr:rowOff>
    </xdr:from>
    <xdr:ext cx="405111" cy="259045"/>
    <xdr:sp macro="" textlink="">
      <xdr:nvSpPr>
        <xdr:cNvPr id="467" name="n_3aveValue【学校施設】&#10;有形固定資産減価償却率"/>
        <xdr:cNvSpPr txBox="1"/>
      </xdr:nvSpPr>
      <xdr:spPr>
        <a:xfrm>
          <a:off x="13500744"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34307</xdr:rowOff>
    </xdr:from>
    <xdr:ext cx="405111" cy="259045"/>
    <xdr:sp macro="" textlink="">
      <xdr:nvSpPr>
        <xdr:cNvPr id="468" name="n_4aveValue【学校施設】&#10;有形固定資産減価償却率"/>
        <xdr:cNvSpPr txBox="1"/>
      </xdr:nvSpPr>
      <xdr:spPr>
        <a:xfrm>
          <a:off x="12611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33037</xdr:rowOff>
    </xdr:from>
    <xdr:ext cx="405111" cy="259045"/>
    <xdr:sp macro="" textlink="">
      <xdr:nvSpPr>
        <xdr:cNvPr id="469" name="n_1mainValue【学校施設】&#10;有形固定資産減価償却率"/>
        <xdr:cNvSpPr txBox="1"/>
      </xdr:nvSpPr>
      <xdr:spPr>
        <a:xfrm>
          <a:off x="152660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151147</xdr:rowOff>
    </xdr:from>
    <xdr:ext cx="405111" cy="259045"/>
    <xdr:sp macro="" textlink="">
      <xdr:nvSpPr>
        <xdr:cNvPr id="470" name="n_2mainValue【学校施設】&#10;有形固定資産減価償却率"/>
        <xdr:cNvSpPr txBox="1"/>
      </xdr:nvSpPr>
      <xdr:spPr>
        <a:xfrm>
          <a:off x="14389744"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90187</xdr:rowOff>
    </xdr:from>
    <xdr:ext cx="405111" cy="259045"/>
    <xdr:sp macro="" textlink="">
      <xdr:nvSpPr>
        <xdr:cNvPr id="471" name="n_3mainValue【学校施設】&#10;有形固定資産減価償却率"/>
        <xdr:cNvSpPr txBox="1"/>
      </xdr:nvSpPr>
      <xdr:spPr>
        <a:xfrm>
          <a:off x="13500744" y="951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17797</xdr:rowOff>
    </xdr:from>
    <xdr:ext cx="405111" cy="259045"/>
    <xdr:sp macro="" textlink="">
      <xdr:nvSpPr>
        <xdr:cNvPr id="472" name="n_4mainValue【学校施設】&#10;有形固定資産減価償却率"/>
        <xdr:cNvSpPr txBox="1"/>
      </xdr:nvSpPr>
      <xdr:spPr>
        <a:xfrm>
          <a:off x="12611744" y="944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3" name="正方形/長方形 4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4" name="正方形/長方形 4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5" name="正方形/長方形 4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6" name="正方形/長方形 4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7" name="正方形/長方形 4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8" name="正方形/長方形 4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9" name="正方形/長方形 4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0" name="正方形/長方形 4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1" name="テキスト ボックス 4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2" name="直線コネクタ 4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3" name="テキスト ボックス 48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4" name="直線コネクタ 48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5" name="テキスト ボックス 48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6" name="直線コネクタ 48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7" name="テキスト ボックス 48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8" name="直線コネクタ 48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9" name="テキスト ボックス 48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0" name="直線コネクタ 48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1" name="テキスト ボックス 49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54407</xdr:rowOff>
    </xdr:from>
    <xdr:to>
      <xdr:col>116</xdr:col>
      <xdr:colOff>62864</xdr:colOff>
      <xdr:row>64</xdr:row>
      <xdr:rowOff>104242</xdr:rowOff>
    </xdr:to>
    <xdr:cxnSp macro="">
      <xdr:nvCxnSpPr>
        <xdr:cNvPr id="495" name="直線コネクタ 494"/>
        <xdr:cNvCxnSpPr/>
      </xdr:nvCxnSpPr>
      <xdr:spPr>
        <a:xfrm flipV="1">
          <a:off x="22160864" y="9484157"/>
          <a:ext cx="0" cy="15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108069</xdr:rowOff>
    </xdr:from>
    <xdr:ext cx="469744" cy="259045"/>
    <xdr:sp macro="" textlink="">
      <xdr:nvSpPr>
        <xdr:cNvPr id="496" name="【学校施設】&#10;一人当たり面積最小値テキスト"/>
        <xdr:cNvSpPr txBox="1"/>
      </xdr:nvSpPr>
      <xdr:spPr>
        <a:xfrm>
          <a:off x="22199600" y="1108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104242</xdr:rowOff>
    </xdr:from>
    <xdr:to>
      <xdr:col>116</xdr:col>
      <xdr:colOff>152400</xdr:colOff>
      <xdr:row>64</xdr:row>
      <xdr:rowOff>104242</xdr:rowOff>
    </xdr:to>
    <xdr:cxnSp macro="">
      <xdr:nvCxnSpPr>
        <xdr:cNvPr id="497" name="直線コネクタ 496"/>
        <xdr:cNvCxnSpPr/>
      </xdr:nvCxnSpPr>
      <xdr:spPr>
        <a:xfrm>
          <a:off x="22072600" y="11077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1084</xdr:rowOff>
    </xdr:from>
    <xdr:ext cx="469744" cy="259045"/>
    <xdr:sp macro="" textlink="">
      <xdr:nvSpPr>
        <xdr:cNvPr id="498" name="【学校施設】&#10;一人当たり面積最大値テキスト"/>
        <xdr:cNvSpPr txBox="1"/>
      </xdr:nvSpPr>
      <xdr:spPr>
        <a:xfrm>
          <a:off x="22199600" y="925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54407</xdr:rowOff>
    </xdr:from>
    <xdr:to>
      <xdr:col>116</xdr:col>
      <xdr:colOff>152400</xdr:colOff>
      <xdr:row>55</xdr:row>
      <xdr:rowOff>54407</xdr:rowOff>
    </xdr:to>
    <xdr:cxnSp macro="">
      <xdr:nvCxnSpPr>
        <xdr:cNvPr id="499" name="直線コネクタ 498"/>
        <xdr:cNvCxnSpPr/>
      </xdr:nvCxnSpPr>
      <xdr:spPr>
        <a:xfrm>
          <a:off x="22072600" y="94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111065</xdr:rowOff>
    </xdr:from>
    <xdr:ext cx="469744" cy="259045"/>
    <xdr:sp macro="" textlink="">
      <xdr:nvSpPr>
        <xdr:cNvPr id="500" name="【学校施設】&#10;一人当たり面積平均値テキスト"/>
        <xdr:cNvSpPr txBox="1"/>
      </xdr:nvSpPr>
      <xdr:spPr>
        <a:xfrm>
          <a:off x="22199600" y="102266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88188</xdr:rowOff>
    </xdr:from>
    <xdr:to>
      <xdr:col>116</xdr:col>
      <xdr:colOff>114300</xdr:colOff>
      <xdr:row>61</xdr:row>
      <xdr:rowOff>18338</xdr:rowOff>
    </xdr:to>
    <xdr:sp macro="" textlink="">
      <xdr:nvSpPr>
        <xdr:cNvPr id="501" name="フローチャート: 判断 500"/>
        <xdr:cNvSpPr/>
      </xdr:nvSpPr>
      <xdr:spPr>
        <a:xfrm>
          <a:off x="22110700" y="1037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48870</xdr:rowOff>
    </xdr:from>
    <xdr:to>
      <xdr:col>112</xdr:col>
      <xdr:colOff>38100</xdr:colOff>
      <xdr:row>60</xdr:row>
      <xdr:rowOff>150470</xdr:rowOff>
    </xdr:to>
    <xdr:sp macro="" textlink="">
      <xdr:nvSpPr>
        <xdr:cNvPr id="502" name="フローチャート: 判断 501"/>
        <xdr:cNvSpPr/>
      </xdr:nvSpPr>
      <xdr:spPr>
        <a:xfrm>
          <a:off x="21272500" y="103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55270</xdr:rowOff>
    </xdr:from>
    <xdr:to>
      <xdr:col>107</xdr:col>
      <xdr:colOff>101600</xdr:colOff>
      <xdr:row>60</xdr:row>
      <xdr:rowOff>156870</xdr:rowOff>
    </xdr:to>
    <xdr:sp macro="" textlink="">
      <xdr:nvSpPr>
        <xdr:cNvPr id="503" name="フローチャート: 判断 502"/>
        <xdr:cNvSpPr/>
      </xdr:nvSpPr>
      <xdr:spPr>
        <a:xfrm>
          <a:off x="20383500" y="103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79959</xdr:rowOff>
    </xdr:from>
    <xdr:to>
      <xdr:col>102</xdr:col>
      <xdr:colOff>165100</xdr:colOff>
      <xdr:row>61</xdr:row>
      <xdr:rowOff>10109</xdr:rowOff>
    </xdr:to>
    <xdr:sp macro="" textlink="">
      <xdr:nvSpPr>
        <xdr:cNvPr id="504" name="フローチャート: 判断 503"/>
        <xdr:cNvSpPr/>
      </xdr:nvSpPr>
      <xdr:spPr>
        <a:xfrm>
          <a:off x="19494500" y="103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132537</xdr:rowOff>
    </xdr:from>
    <xdr:to>
      <xdr:col>98</xdr:col>
      <xdr:colOff>38100</xdr:colOff>
      <xdr:row>62</xdr:row>
      <xdr:rowOff>62687</xdr:rowOff>
    </xdr:to>
    <xdr:sp macro="" textlink="">
      <xdr:nvSpPr>
        <xdr:cNvPr id="505" name="フローチャート: 判断 504"/>
        <xdr:cNvSpPr/>
      </xdr:nvSpPr>
      <xdr:spPr>
        <a:xfrm>
          <a:off x="18605500" y="1059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6" name="テキスト ボックス 5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7" name="テキスト ボックス 5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8" name="テキスト ボックス 5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9" name="テキスト ボックス 5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0" name="テキスト ボックス 5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53442</xdr:rowOff>
    </xdr:from>
    <xdr:to>
      <xdr:col>116</xdr:col>
      <xdr:colOff>114300</xdr:colOff>
      <xdr:row>64</xdr:row>
      <xdr:rowOff>155042</xdr:rowOff>
    </xdr:to>
    <xdr:sp macro="" textlink="">
      <xdr:nvSpPr>
        <xdr:cNvPr id="511" name="楕円 510"/>
        <xdr:cNvSpPr/>
      </xdr:nvSpPr>
      <xdr:spPr>
        <a:xfrm>
          <a:off x="22110700" y="110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139819</xdr:rowOff>
    </xdr:from>
    <xdr:ext cx="469744" cy="259045"/>
    <xdr:sp macro="" textlink="">
      <xdr:nvSpPr>
        <xdr:cNvPr id="512" name="【学校施設】&#10;一人当たり面積該当値テキスト"/>
        <xdr:cNvSpPr txBox="1"/>
      </xdr:nvSpPr>
      <xdr:spPr>
        <a:xfrm>
          <a:off x="22199600" y="1094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47955</xdr:rowOff>
    </xdr:from>
    <xdr:to>
      <xdr:col>112</xdr:col>
      <xdr:colOff>38100</xdr:colOff>
      <xdr:row>64</xdr:row>
      <xdr:rowOff>149555</xdr:rowOff>
    </xdr:to>
    <xdr:sp macro="" textlink="">
      <xdr:nvSpPr>
        <xdr:cNvPr id="513" name="楕円 512"/>
        <xdr:cNvSpPr/>
      </xdr:nvSpPr>
      <xdr:spPr>
        <a:xfrm>
          <a:off x="21272500" y="1102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98755</xdr:rowOff>
    </xdr:from>
    <xdr:to>
      <xdr:col>116</xdr:col>
      <xdr:colOff>63500</xdr:colOff>
      <xdr:row>64</xdr:row>
      <xdr:rowOff>104242</xdr:rowOff>
    </xdr:to>
    <xdr:cxnSp macro="">
      <xdr:nvCxnSpPr>
        <xdr:cNvPr id="514" name="直線コネクタ 513"/>
        <xdr:cNvCxnSpPr/>
      </xdr:nvCxnSpPr>
      <xdr:spPr>
        <a:xfrm>
          <a:off x="21323300" y="11071555"/>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38812</xdr:rowOff>
    </xdr:from>
    <xdr:to>
      <xdr:col>107</xdr:col>
      <xdr:colOff>101600</xdr:colOff>
      <xdr:row>64</xdr:row>
      <xdr:rowOff>140412</xdr:rowOff>
    </xdr:to>
    <xdr:sp macro="" textlink="">
      <xdr:nvSpPr>
        <xdr:cNvPr id="515" name="楕円 514"/>
        <xdr:cNvSpPr/>
      </xdr:nvSpPr>
      <xdr:spPr>
        <a:xfrm>
          <a:off x="20383500" y="1101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89612</xdr:rowOff>
    </xdr:from>
    <xdr:to>
      <xdr:col>111</xdr:col>
      <xdr:colOff>177800</xdr:colOff>
      <xdr:row>64</xdr:row>
      <xdr:rowOff>98755</xdr:rowOff>
    </xdr:to>
    <xdr:cxnSp macro="">
      <xdr:nvCxnSpPr>
        <xdr:cNvPr id="516" name="直線コネクタ 515"/>
        <xdr:cNvCxnSpPr/>
      </xdr:nvCxnSpPr>
      <xdr:spPr>
        <a:xfrm>
          <a:off x="20434300" y="1106241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29667</xdr:rowOff>
    </xdr:from>
    <xdr:to>
      <xdr:col>102</xdr:col>
      <xdr:colOff>165100</xdr:colOff>
      <xdr:row>64</xdr:row>
      <xdr:rowOff>131267</xdr:rowOff>
    </xdr:to>
    <xdr:sp macro="" textlink="">
      <xdr:nvSpPr>
        <xdr:cNvPr id="517" name="楕円 516"/>
        <xdr:cNvSpPr/>
      </xdr:nvSpPr>
      <xdr:spPr>
        <a:xfrm>
          <a:off x="19494500" y="1100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80467</xdr:rowOff>
    </xdr:from>
    <xdr:to>
      <xdr:col>107</xdr:col>
      <xdr:colOff>50800</xdr:colOff>
      <xdr:row>64</xdr:row>
      <xdr:rowOff>89612</xdr:rowOff>
    </xdr:to>
    <xdr:cxnSp macro="">
      <xdr:nvCxnSpPr>
        <xdr:cNvPr id="518" name="直線コネクタ 517"/>
        <xdr:cNvCxnSpPr/>
      </xdr:nvCxnSpPr>
      <xdr:spPr>
        <a:xfrm>
          <a:off x="19545300" y="1105326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23266</xdr:rowOff>
    </xdr:from>
    <xdr:to>
      <xdr:col>98</xdr:col>
      <xdr:colOff>38100</xdr:colOff>
      <xdr:row>64</xdr:row>
      <xdr:rowOff>124866</xdr:rowOff>
    </xdr:to>
    <xdr:sp macro="" textlink="">
      <xdr:nvSpPr>
        <xdr:cNvPr id="519" name="楕円 518"/>
        <xdr:cNvSpPr/>
      </xdr:nvSpPr>
      <xdr:spPr>
        <a:xfrm>
          <a:off x="18605500" y="1099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74066</xdr:rowOff>
    </xdr:from>
    <xdr:to>
      <xdr:col>102</xdr:col>
      <xdr:colOff>114300</xdr:colOff>
      <xdr:row>64</xdr:row>
      <xdr:rowOff>80467</xdr:rowOff>
    </xdr:to>
    <xdr:cxnSp macro="">
      <xdr:nvCxnSpPr>
        <xdr:cNvPr id="520" name="直線コネクタ 519"/>
        <xdr:cNvCxnSpPr/>
      </xdr:nvCxnSpPr>
      <xdr:spPr>
        <a:xfrm>
          <a:off x="18656300" y="11046866"/>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166997</xdr:rowOff>
    </xdr:from>
    <xdr:ext cx="469744" cy="259045"/>
    <xdr:sp macro="" textlink="">
      <xdr:nvSpPr>
        <xdr:cNvPr id="521" name="n_1aveValue【学校施設】&#10;一人当たり面積"/>
        <xdr:cNvSpPr txBox="1"/>
      </xdr:nvSpPr>
      <xdr:spPr>
        <a:xfrm>
          <a:off x="21075727" y="1011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1947</xdr:rowOff>
    </xdr:from>
    <xdr:ext cx="469744" cy="259045"/>
    <xdr:sp macro="" textlink="">
      <xdr:nvSpPr>
        <xdr:cNvPr id="522" name="n_2aveValue【学校施設】&#10;一人当たり面積"/>
        <xdr:cNvSpPr txBox="1"/>
      </xdr:nvSpPr>
      <xdr:spPr>
        <a:xfrm>
          <a:off x="20199427" y="1011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26636</xdr:rowOff>
    </xdr:from>
    <xdr:ext cx="469744" cy="259045"/>
    <xdr:sp macro="" textlink="">
      <xdr:nvSpPr>
        <xdr:cNvPr id="523" name="n_3aveValue【学校施設】&#10;一人当たり面積"/>
        <xdr:cNvSpPr txBox="1"/>
      </xdr:nvSpPr>
      <xdr:spPr>
        <a:xfrm>
          <a:off x="19310427" y="1014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79214</xdr:rowOff>
    </xdr:from>
    <xdr:ext cx="469744" cy="259045"/>
    <xdr:sp macro="" textlink="">
      <xdr:nvSpPr>
        <xdr:cNvPr id="524" name="n_4aveValue【学校施設】&#10;一人当たり面積"/>
        <xdr:cNvSpPr txBox="1"/>
      </xdr:nvSpPr>
      <xdr:spPr>
        <a:xfrm>
          <a:off x="18421427" y="1036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140682</xdr:rowOff>
    </xdr:from>
    <xdr:ext cx="469744" cy="259045"/>
    <xdr:sp macro="" textlink="">
      <xdr:nvSpPr>
        <xdr:cNvPr id="525" name="n_1mainValue【学校施設】&#10;一人当たり面積"/>
        <xdr:cNvSpPr txBox="1"/>
      </xdr:nvSpPr>
      <xdr:spPr>
        <a:xfrm>
          <a:off x="21075727" y="1111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131539</xdr:rowOff>
    </xdr:from>
    <xdr:ext cx="469744" cy="259045"/>
    <xdr:sp macro="" textlink="">
      <xdr:nvSpPr>
        <xdr:cNvPr id="526" name="n_2mainValue【学校施設】&#10;一人当たり面積"/>
        <xdr:cNvSpPr txBox="1"/>
      </xdr:nvSpPr>
      <xdr:spPr>
        <a:xfrm>
          <a:off x="20199427" y="1110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122394</xdr:rowOff>
    </xdr:from>
    <xdr:ext cx="469744" cy="259045"/>
    <xdr:sp macro="" textlink="">
      <xdr:nvSpPr>
        <xdr:cNvPr id="527" name="n_3mainValue【学校施設】&#10;一人当たり面積"/>
        <xdr:cNvSpPr txBox="1"/>
      </xdr:nvSpPr>
      <xdr:spPr>
        <a:xfrm>
          <a:off x="19310427" y="11095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115993</xdr:rowOff>
    </xdr:from>
    <xdr:ext cx="469744" cy="259045"/>
    <xdr:sp macro="" textlink="">
      <xdr:nvSpPr>
        <xdr:cNvPr id="528" name="n_4mainValue【学校施設】&#10;一人当たり面積"/>
        <xdr:cNvSpPr txBox="1"/>
      </xdr:nvSpPr>
      <xdr:spPr>
        <a:xfrm>
          <a:off x="18421427" y="1108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9" name="テキスト ボックス 53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0" name="直線コネクタ 53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1" name="テキスト ボックス 54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2" name="直線コネクタ 54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3" name="テキスト ボックス 54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4" name="直線コネクタ 54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5" name="テキスト ボックス 54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6" name="直線コネクタ 54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7" name="テキスト ボックス 54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8" name="直線コネクタ 54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9" name="テキスト ボックス 54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1" name="テキスト ボックス 55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28575</xdr:rowOff>
    </xdr:from>
    <xdr:to>
      <xdr:col>85</xdr:col>
      <xdr:colOff>126364</xdr:colOff>
      <xdr:row>86</xdr:row>
      <xdr:rowOff>66675</xdr:rowOff>
    </xdr:to>
    <xdr:cxnSp macro="">
      <xdr:nvCxnSpPr>
        <xdr:cNvPr id="553" name="直線コネクタ 552"/>
        <xdr:cNvCxnSpPr/>
      </xdr:nvCxnSpPr>
      <xdr:spPr>
        <a:xfrm flipV="1">
          <a:off x="16318864" y="1340167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70502</xdr:rowOff>
    </xdr:from>
    <xdr:ext cx="405111" cy="259045"/>
    <xdr:sp macro="" textlink="">
      <xdr:nvSpPr>
        <xdr:cNvPr id="554" name="【児童館】&#10;有形固定資産減価償却率最小値テキスト"/>
        <xdr:cNvSpPr txBox="1"/>
      </xdr:nvSpPr>
      <xdr:spPr>
        <a:xfrm>
          <a:off x="16357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66675</xdr:rowOff>
    </xdr:from>
    <xdr:to>
      <xdr:col>86</xdr:col>
      <xdr:colOff>25400</xdr:colOff>
      <xdr:row>86</xdr:row>
      <xdr:rowOff>66675</xdr:rowOff>
    </xdr:to>
    <xdr:cxnSp macro="">
      <xdr:nvCxnSpPr>
        <xdr:cNvPr id="555" name="直線コネクタ 554"/>
        <xdr:cNvCxnSpPr/>
      </xdr:nvCxnSpPr>
      <xdr:spPr>
        <a:xfrm>
          <a:off x="16230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146702</xdr:rowOff>
    </xdr:from>
    <xdr:ext cx="405111" cy="259045"/>
    <xdr:sp macro="" textlink="">
      <xdr:nvSpPr>
        <xdr:cNvPr id="556" name="【児童館】&#10;有形固定資産減価償却率最大値テキスト"/>
        <xdr:cNvSpPr txBox="1"/>
      </xdr:nvSpPr>
      <xdr:spPr>
        <a:xfrm>
          <a:off x="16357600" y="1317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28575</xdr:rowOff>
    </xdr:from>
    <xdr:to>
      <xdr:col>86</xdr:col>
      <xdr:colOff>25400</xdr:colOff>
      <xdr:row>78</xdr:row>
      <xdr:rowOff>28575</xdr:rowOff>
    </xdr:to>
    <xdr:cxnSp macro="">
      <xdr:nvCxnSpPr>
        <xdr:cNvPr id="557" name="直線コネクタ 556"/>
        <xdr:cNvCxnSpPr/>
      </xdr:nvCxnSpPr>
      <xdr:spPr>
        <a:xfrm>
          <a:off x="16230600" y="1340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55263</xdr:rowOff>
    </xdr:from>
    <xdr:ext cx="405111" cy="259045"/>
    <xdr:sp macro="" textlink="">
      <xdr:nvSpPr>
        <xdr:cNvPr id="558" name="【児童館】&#10;有形固定資産減価償却率平均値テキスト"/>
        <xdr:cNvSpPr txBox="1"/>
      </xdr:nvSpPr>
      <xdr:spPr>
        <a:xfrm>
          <a:off x="16357600" y="137712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76836</xdr:rowOff>
    </xdr:from>
    <xdr:to>
      <xdr:col>85</xdr:col>
      <xdr:colOff>177800</xdr:colOff>
      <xdr:row>81</xdr:row>
      <xdr:rowOff>6986</xdr:rowOff>
    </xdr:to>
    <xdr:sp macro="" textlink="">
      <xdr:nvSpPr>
        <xdr:cNvPr id="559" name="フローチャート: 判断 558"/>
        <xdr:cNvSpPr/>
      </xdr:nvSpPr>
      <xdr:spPr>
        <a:xfrm>
          <a:off x="162687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52070</xdr:rowOff>
    </xdr:from>
    <xdr:to>
      <xdr:col>81</xdr:col>
      <xdr:colOff>101600</xdr:colOff>
      <xdr:row>80</xdr:row>
      <xdr:rowOff>153670</xdr:rowOff>
    </xdr:to>
    <xdr:sp macro="" textlink="">
      <xdr:nvSpPr>
        <xdr:cNvPr id="560" name="フローチャート: 判断 559"/>
        <xdr:cNvSpPr/>
      </xdr:nvSpPr>
      <xdr:spPr>
        <a:xfrm>
          <a:off x="15430500" y="1376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57786</xdr:rowOff>
    </xdr:from>
    <xdr:to>
      <xdr:col>76</xdr:col>
      <xdr:colOff>165100</xdr:colOff>
      <xdr:row>80</xdr:row>
      <xdr:rowOff>159386</xdr:rowOff>
    </xdr:to>
    <xdr:sp macro="" textlink="">
      <xdr:nvSpPr>
        <xdr:cNvPr id="561" name="フローチャート: 判断 560"/>
        <xdr:cNvSpPr/>
      </xdr:nvSpPr>
      <xdr:spPr>
        <a:xfrm>
          <a:off x="14541500" y="137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103505</xdr:rowOff>
    </xdr:from>
    <xdr:to>
      <xdr:col>72</xdr:col>
      <xdr:colOff>38100</xdr:colOff>
      <xdr:row>81</xdr:row>
      <xdr:rowOff>33655</xdr:rowOff>
    </xdr:to>
    <xdr:sp macro="" textlink="">
      <xdr:nvSpPr>
        <xdr:cNvPr id="562" name="フローチャート: 判断 561"/>
        <xdr:cNvSpPr/>
      </xdr:nvSpPr>
      <xdr:spPr>
        <a:xfrm>
          <a:off x="136525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160655</xdr:rowOff>
    </xdr:from>
    <xdr:to>
      <xdr:col>67</xdr:col>
      <xdr:colOff>101600</xdr:colOff>
      <xdr:row>81</xdr:row>
      <xdr:rowOff>90805</xdr:rowOff>
    </xdr:to>
    <xdr:sp macro="" textlink="">
      <xdr:nvSpPr>
        <xdr:cNvPr id="563" name="フローチャート: 判断 562"/>
        <xdr:cNvSpPr/>
      </xdr:nvSpPr>
      <xdr:spPr>
        <a:xfrm>
          <a:off x="12763500" y="138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4" name="テキスト ボックス 5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5" name="テキスト ボックス 5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6" name="テキスト ボックス 5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7" name="テキスト ボックス 5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8" name="テキスト ボックス 5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149225</xdr:rowOff>
    </xdr:from>
    <xdr:to>
      <xdr:col>85</xdr:col>
      <xdr:colOff>177800</xdr:colOff>
      <xdr:row>78</xdr:row>
      <xdr:rowOff>79375</xdr:rowOff>
    </xdr:to>
    <xdr:sp macro="" textlink="">
      <xdr:nvSpPr>
        <xdr:cNvPr id="569" name="楕円 568"/>
        <xdr:cNvSpPr/>
      </xdr:nvSpPr>
      <xdr:spPr>
        <a:xfrm>
          <a:off x="16268700" y="1335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102252</xdr:rowOff>
    </xdr:from>
    <xdr:ext cx="405111" cy="259045"/>
    <xdr:sp macro="" textlink="">
      <xdr:nvSpPr>
        <xdr:cNvPr id="570" name="【児童館】&#10;有形固定資産減価償却率該当値テキスト"/>
        <xdr:cNvSpPr txBox="1"/>
      </xdr:nvSpPr>
      <xdr:spPr>
        <a:xfrm>
          <a:off x="16357600" y="13303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40639</xdr:rowOff>
    </xdr:from>
    <xdr:to>
      <xdr:col>81</xdr:col>
      <xdr:colOff>101600</xdr:colOff>
      <xdr:row>79</xdr:row>
      <xdr:rowOff>142239</xdr:rowOff>
    </xdr:to>
    <xdr:sp macro="" textlink="">
      <xdr:nvSpPr>
        <xdr:cNvPr id="571" name="楕円 570"/>
        <xdr:cNvSpPr/>
      </xdr:nvSpPr>
      <xdr:spPr>
        <a:xfrm>
          <a:off x="15430500" y="135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28575</xdr:rowOff>
    </xdr:from>
    <xdr:to>
      <xdr:col>85</xdr:col>
      <xdr:colOff>127000</xdr:colOff>
      <xdr:row>79</xdr:row>
      <xdr:rowOff>91439</xdr:rowOff>
    </xdr:to>
    <xdr:cxnSp macro="">
      <xdr:nvCxnSpPr>
        <xdr:cNvPr id="572" name="直線コネクタ 571"/>
        <xdr:cNvCxnSpPr/>
      </xdr:nvCxnSpPr>
      <xdr:spPr>
        <a:xfrm flipV="1">
          <a:off x="15481300" y="13401675"/>
          <a:ext cx="838200" cy="23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170180</xdr:rowOff>
    </xdr:from>
    <xdr:to>
      <xdr:col>76</xdr:col>
      <xdr:colOff>165100</xdr:colOff>
      <xdr:row>79</xdr:row>
      <xdr:rowOff>100330</xdr:rowOff>
    </xdr:to>
    <xdr:sp macro="" textlink="">
      <xdr:nvSpPr>
        <xdr:cNvPr id="573" name="楕円 572"/>
        <xdr:cNvSpPr/>
      </xdr:nvSpPr>
      <xdr:spPr>
        <a:xfrm>
          <a:off x="14541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49530</xdr:rowOff>
    </xdr:from>
    <xdr:to>
      <xdr:col>81</xdr:col>
      <xdr:colOff>50800</xdr:colOff>
      <xdr:row>79</xdr:row>
      <xdr:rowOff>91439</xdr:rowOff>
    </xdr:to>
    <xdr:cxnSp macro="">
      <xdr:nvCxnSpPr>
        <xdr:cNvPr id="574" name="直線コネクタ 573"/>
        <xdr:cNvCxnSpPr/>
      </xdr:nvCxnSpPr>
      <xdr:spPr>
        <a:xfrm>
          <a:off x="14592300" y="135940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128270</xdr:rowOff>
    </xdr:from>
    <xdr:to>
      <xdr:col>72</xdr:col>
      <xdr:colOff>38100</xdr:colOff>
      <xdr:row>79</xdr:row>
      <xdr:rowOff>58420</xdr:rowOff>
    </xdr:to>
    <xdr:sp macro="" textlink="">
      <xdr:nvSpPr>
        <xdr:cNvPr id="575" name="楕円 574"/>
        <xdr:cNvSpPr/>
      </xdr:nvSpPr>
      <xdr:spPr>
        <a:xfrm>
          <a:off x="13652500" y="1350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7620</xdr:rowOff>
    </xdr:from>
    <xdr:to>
      <xdr:col>76</xdr:col>
      <xdr:colOff>114300</xdr:colOff>
      <xdr:row>79</xdr:row>
      <xdr:rowOff>49530</xdr:rowOff>
    </xdr:to>
    <xdr:cxnSp macro="">
      <xdr:nvCxnSpPr>
        <xdr:cNvPr id="576" name="直線コネクタ 575"/>
        <xdr:cNvCxnSpPr/>
      </xdr:nvCxnSpPr>
      <xdr:spPr>
        <a:xfrm>
          <a:off x="13703300" y="135521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86361</xdr:rowOff>
    </xdr:from>
    <xdr:to>
      <xdr:col>67</xdr:col>
      <xdr:colOff>101600</xdr:colOff>
      <xdr:row>79</xdr:row>
      <xdr:rowOff>16511</xdr:rowOff>
    </xdr:to>
    <xdr:sp macro="" textlink="">
      <xdr:nvSpPr>
        <xdr:cNvPr id="577" name="楕円 576"/>
        <xdr:cNvSpPr/>
      </xdr:nvSpPr>
      <xdr:spPr>
        <a:xfrm>
          <a:off x="12763500" y="1345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137161</xdr:rowOff>
    </xdr:from>
    <xdr:to>
      <xdr:col>71</xdr:col>
      <xdr:colOff>177800</xdr:colOff>
      <xdr:row>79</xdr:row>
      <xdr:rowOff>7620</xdr:rowOff>
    </xdr:to>
    <xdr:cxnSp macro="">
      <xdr:nvCxnSpPr>
        <xdr:cNvPr id="578" name="直線コネクタ 577"/>
        <xdr:cNvCxnSpPr/>
      </xdr:nvCxnSpPr>
      <xdr:spPr>
        <a:xfrm>
          <a:off x="12814300" y="135102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144797</xdr:rowOff>
    </xdr:from>
    <xdr:ext cx="405111" cy="259045"/>
    <xdr:sp macro="" textlink="">
      <xdr:nvSpPr>
        <xdr:cNvPr id="579" name="n_1aveValue【児童館】&#10;有形固定資産減価償却率"/>
        <xdr:cNvSpPr txBox="1"/>
      </xdr:nvSpPr>
      <xdr:spPr>
        <a:xfrm>
          <a:off x="15266044" y="1386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150513</xdr:rowOff>
    </xdr:from>
    <xdr:ext cx="405111" cy="259045"/>
    <xdr:sp macro="" textlink="">
      <xdr:nvSpPr>
        <xdr:cNvPr id="580" name="n_2aveValue【児童館】&#10;有形固定資産減価償却率"/>
        <xdr:cNvSpPr txBox="1"/>
      </xdr:nvSpPr>
      <xdr:spPr>
        <a:xfrm>
          <a:off x="14389744" y="1386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24782</xdr:rowOff>
    </xdr:from>
    <xdr:ext cx="405111" cy="259045"/>
    <xdr:sp macro="" textlink="">
      <xdr:nvSpPr>
        <xdr:cNvPr id="581" name="n_3aveValue【児童館】&#10;有形固定資産減価償却率"/>
        <xdr:cNvSpPr txBox="1"/>
      </xdr:nvSpPr>
      <xdr:spPr>
        <a:xfrm>
          <a:off x="13500744" y="1391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81932</xdr:rowOff>
    </xdr:from>
    <xdr:ext cx="405111" cy="259045"/>
    <xdr:sp macro="" textlink="">
      <xdr:nvSpPr>
        <xdr:cNvPr id="582" name="n_4aveValue【児童館】&#10;有形固定資産減価償却率"/>
        <xdr:cNvSpPr txBox="1"/>
      </xdr:nvSpPr>
      <xdr:spPr>
        <a:xfrm>
          <a:off x="12611744" y="1396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158766</xdr:rowOff>
    </xdr:from>
    <xdr:ext cx="405111" cy="259045"/>
    <xdr:sp macro="" textlink="">
      <xdr:nvSpPr>
        <xdr:cNvPr id="583" name="n_1mainValue【児童館】&#10;有形固定資産減価償却率"/>
        <xdr:cNvSpPr txBox="1"/>
      </xdr:nvSpPr>
      <xdr:spPr>
        <a:xfrm>
          <a:off x="15266044" y="1336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116857</xdr:rowOff>
    </xdr:from>
    <xdr:ext cx="405111" cy="259045"/>
    <xdr:sp macro="" textlink="">
      <xdr:nvSpPr>
        <xdr:cNvPr id="584" name="n_2mainValue【児童館】&#10;有形固定資産減価償却率"/>
        <xdr:cNvSpPr txBox="1"/>
      </xdr:nvSpPr>
      <xdr:spPr>
        <a:xfrm>
          <a:off x="143897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74947</xdr:rowOff>
    </xdr:from>
    <xdr:ext cx="405111" cy="259045"/>
    <xdr:sp macro="" textlink="">
      <xdr:nvSpPr>
        <xdr:cNvPr id="585" name="n_3mainValue【児童館】&#10;有形固定資産減価償却率"/>
        <xdr:cNvSpPr txBox="1"/>
      </xdr:nvSpPr>
      <xdr:spPr>
        <a:xfrm>
          <a:off x="13500744" y="1327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33038</xdr:rowOff>
    </xdr:from>
    <xdr:ext cx="405111" cy="259045"/>
    <xdr:sp macro="" textlink="">
      <xdr:nvSpPr>
        <xdr:cNvPr id="586" name="n_4mainValue【児童館】&#10;有形固定資産減価償却率"/>
        <xdr:cNvSpPr txBox="1"/>
      </xdr:nvSpPr>
      <xdr:spPr>
        <a:xfrm>
          <a:off x="12611744" y="1323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5" name="テキスト ボックス 5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6" name="直線コネクタ 5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7" name="直線コネクタ 59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8" name="テキスト ボックス 59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9" name="直線コネクタ 59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0" name="テキスト ボックス 59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1" name="直線コネクタ 60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2" name="テキスト ボックス 60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3" name="直線コネクタ 60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4" name="テキスト ボックス 60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60961</xdr:rowOff>
    </xdr:from>
    <xdr:to>
      <xdr:col>116</xdr:col>
      <xdr:colOff>62864</xdr:colOff>
      <xdr:row>85</xdr:row>
      <xdr:rowOff>140970</xdr:rowOff>
    </xdr:to>
    <xdr:cxnSp macro="">
      <xdr:nvCxnSpPr>
        <xdr:cNvPr id="608" name="直線コネクタ 607"/>
        <xdr:cNvCxnSpPr/>
      </xdr:nvCxnSpPr>
      <xdr:spPr>
        <a:xfrm flipV="1">
          <a:off x="22160864" y="13434061"/>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09"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10" name="直線コネクタ 609"/>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7638</xdr:rowOff>
    </xdr:from>
    <xdr:ext cx="469744" cy="259045"/>
    <xdr:sp macro="" textlink="">
      <xdr:nvSpPr>
        <xdr:cNvPr id="611" name="【児童館】&#10;一人当たり面積最大値テキスト"/>
        <xdr:cNvSpPr txBox="1"/>
      </xdr:nvSpPr>
      <xdr:spPr>
        <a:xfrm>
          <a:off x="22199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60961</xdr:rowOff>
    </xdr:from>
    <xdr:to>
      <xdr:col>116</xdr:col>
      <xdr:colOff>152400</xdr:colOff>
      <xdr:row>78</xdr:row>
      <xdr:rowOff>60961</xdr:rowOff>
    </xdr:to>
    <xdr:cxnSp macro="">
      <xdr:nvCxnSpPr>
        <xdr:cNvPr id="612" name="直線コネクタ 611"/>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613" name="【児童館】&#10;一人当たり面積平均値テキスト"/>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14" name="フローチャート: 判断 613"/>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15" name="フローチャート: 判断 614"/>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16" name="フローチャート: 判断 615"/>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617" name="フローチャート: 判断 616"/>
        <xdr:cNvSpPr/>
      </xdr:nvSpPr>
      <xdr:spPr>
        <a:xfrm>
          <a:off x="19494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618" name="フローチャート: 判断 617"/>
        <xdr:cNvSpPr/>
      </xdr:nvSpPr>
      <xdr:spPr>
        <a:xfrm>
          <a:off x="1860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55880</xdr:rowOff>
    </xdr:from>
    <xdr:to>
      <xdr:col>116</xdr:col>
      <xdr:colOff>114300</xdr:colOff>
      <xdr:row>82</xdr:row>
      <xdr:rowOff>157480</xdr:rowOff>
    </xdr:to>
    <xdr:sp macro="" textlink="">
      <xdr:nvSpPr>
        <xdr:cNvPr id="624" name="楕円 623"/>
        <xdr:cNvSpPr/>
      </xdr:nvSpPr>
      <xdr:spPr>
        <a:xfrm>
          <a:off x="221107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78757</xdr:rowOff>
    </xdr:from>
    <xdr:ext cx="469744" cy="259045"/>
    <xdr:sp macro="" textlink="">
      <xdr:nvSpPr>
        <xdr:cNvPr id="625" name="【児童館】&#10;一人当たり面積該当値テキスト"/>
        <xdr:cNvSpPr txBox="1"/>
      </xdr:nvSpPr>
      <xdr:spPr>
        <a:xfrm>
          <a:off x="22199600" y="139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21589</xdr:rowOff>
    </xdr:from>
    <xdr:to>
      <xdr:col>112</xdr:col>
      <xdr:colOff>38100</xdr:colOff>
      <xdr:row>83</xdr:row>
      <xdr:rowOff>123189</xdr:rowOff>
    </xdr:to>
    <xdr:sp macro="" textlink="">
      <xdr:nvSpPr>
        <xdr:cNvPr id="626" name="楕円 625"/>
        <xdr:cNvSpPr/>
      </xdr:nvSpPr>
      <xdr:spPr>
        <a:xfrm>
          <a:off x="21272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106680</xdr:rowOff>
    </xdr:from>
    <xdr:to>
      <xdr:col>116</xdr:col>
      <xdr:colOff>63500</xdr:colOff>
      <xdr:row>83</xdr:row>
      <xdr:rowOff>72389</xdr:rowOff>
    </xdr:to>
    <xdr:cxnSp macro="">
      <xdr:nvCxnSpPr>
        <xdr:cNvPr id="627" name="直線コネクタ 626"/>
        <xdr:cNvCxnSpPr/>
      </xdr:nvCxnSpPr>
      <xdr:spPr>
        <a:xfrm flipV="1">
          <a:off x="21323300" y="14165580"/>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21589</xdr:rowOff>
    </xdr:from>
    <xdr:to>
      <xdr:col>107</xdr:col>
      <xdr:colOff>101600</xdr:colOff>
      <xdr:row>83</xdr:row>
      <xdr:rowOff>123189</xdr:rowOff>
    </xdr:to>
    <xdr:sp macro="" textlink="">
      <xdr:nvSpPr>
        <xdr:cNvPr id="628" name="楕円 627"/>
        <xdr:cNvSpPr/>
      </xdr:nvSpPr>
      <xdr:spPr>
        <a:xfrm>
          <a:off x="20383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72389</xdr:rowOff>
    </xdr:from>
    <xdr:to>
      <xdr:col>111</xdr:col>
      <xdr:colOff>177800</xdr:colOff>
      <xdr:row>83</xdr:row>
      <xdr:rowOff>72389</xdr:rowOff>
    </xdr:to>
    <xdr:cxnSp macro="">
      <xdr:nvCxnSpPr>
        <xdr:cNvPr id="629" name="直線コネクタ 628"/>
        <xdr:cNvCxnSpPr/>
      </xdr:nvCxnSpPr>
      <xdr:spPr>
        <a:xfrm>
          <a:off x="20434300" y="14302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21589</xdr:rowOff>
    </xdr:from>
    <xdr:to>
      <xdr:col>102</xdr:col>
      <xdr:colOff>165100</xdr:colOff>
      <xdr:row>83</xdr:row>
      <xdr:rowOff>123189</xdr:rowOff>
    </xdr:to>
    <xdr:sp macro="" textlink="">
      <xdr:nvSpPr>
        <xdr:cNvPr id="630" name="楕円 629"/>
        <xdr:cNvSpPr/>
      </xdr:nvSpPr>
      <xdr:spPr>
        <a:xfrm>
          <a:off x="19494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72389</xdr:rowOff>
    </xdr:from>
    <xdr:to>
      <xdr:col>107</xdr:col>
      <xdr:colOff>50800</xdr:colOff>
      <xdr:row>83</xdr:row>
      <xdr:rowOff>72389</xdr:rowOff>
    </xdr:to>
    <xdr:cxnSp macro="">
      <xdr:nvCxnSpPr>
        <xdr:cNvPr id="631" name="直線コネクタ 630"/>
        <xdr:cNvCxnSpPr/>
      </xdr:nvCxnSpPr>
      <xdr:spPr>
        <a:xfrm>
          <a:off x="19545300" y="14302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21589</xdr:rowOff>
    </xdr:from>
    <xdr:to>
      <xdr:col>98</xdr:col>
      <xdr:colOff>38100</xdr:colOff>
      <xdr:row>83</xdr:row>
      <xdr:rowOff>123189</xdr:rowOff>
    </xdr:to>
    <xdr:sp macro="" textlink="">
      <xdr:nvSpPr>
        <xdr:cNvPr id="632" name="楕円 631"/>
        <xdr:cNvSpPr/>
      </xdr:nvSpPr>
      <xdr:spPr>
        <a:xfrm>
          <a:off x="18605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72389</xdr:rowOff>
    </xdr:from>
    <xdr:to>
      <xdr:col>102</xdr:col>
      <xdr:colOff>114300</xdr:colOff>
      <xdr:row>83</xdr:row>
      <xdr:rowOff>72389</xdr:rowOff>
    </xdr:to>
    <xdr:cxnSp macro="">
      <xdr:nvCxnSpPr>
        <xdr:cNvPr id="633" name="直線コネクタ 632"/>
        <xdr:cNvCxnSpPr/>
      </xdr:nvCxnSpPr>
      <xdr:spPr>
        <a:xfrm>
          <a:off x="18656300" y="14302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634" name="n_1aveValue【児童館】&#10;一人当たり面積"/>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635" name="n_2aveValue【児童館】&#10;一人当たり面積"/>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137177</xdr:rowOff>
    </xdr:from>
    <xdr:ext cx="469744" cy="259045"/>
    <xdr:sp macro="" textlink="">
      <xdr:nvSpPr>
        <xdr:cNvPr id="636" name="n_3aveValue【児童館】&#10;一人当たり面積"/>
        <xdr:cNvSpPr txBox="1"/>
      </xdr:nvSpPr>
      <xdr:spPr>
        <a:xfrm>
          <a:off x="19310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160038</xdr:rowOff>
    </xdr:from>
    <xdr:ext cx="469744" cy="259045"/>
    <xdr:sp macro="" textlink="">
      <xdr:nvSpPr>
        <xdr:cNvPr id="637" name="n_4aveValue【児童館】&#10;一人当たり面積"/>
        <xdr:cNvSpPr txBox="1"/>
      </xdr:nvSpPr>
      <xdr:spPr>
        <a:xfrm>
          <a:off x="18421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139716</xdr:rowOff>
    </xdr:from>
    <xdr:ext cx="469744" cy="259045"/>
    <xdr:sp macro="" textlink="">
      <xdr:nvSpPr>
        <xdr:cNvPr id="638" name="n_1mainValue【児童館】&#10;一人当たり面積"/>
        <xdr:cNvSpPr txBox="1"/>
      </xdr:nvSpPr>
      <xdr:spPr>
        <a:xfrm>
          <a:off x="21075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139716</xdr:rowOff>
    </xdr:from>
    <xdr:ext cx="469744" cy="259045"/>
    <xdr:sp macro="" textlink="">
      <xdr:nvSpPr>
        <xdr:cNvPr id="639" name="n_2mainValue【児童館】&#10;一人当たり面積"/>
        <xdr:cNvSpPr txBox="1"/>
      </xdr:nvSpPr>
      <xdr:spPr>
        <a:xfrm>
          <a:off x="20199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139716</xdr:rowOff>
    </xdr:from>
    <xdr:ext cx="469744" cy="259045"/>
    <xdr:sp macro="" textlink="">
      <xdr:nvSpPr>
        <xdr:cNvPr id="640" name="n_3mainValue【児童館】&#10;一人当たり面積"/>
        <xdr:cNvSpPr txBox="1"/>
      </xdr:nvSpPr>
      <xdr:spPr>
        <a:xfrm>
          <a:off x="19310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139716</xdr:rowOff>
    </xdr:from>
    <xdr:ext cx="469744" cy="259045"/>
    <xdr:sp macro="" textlink="">
      <xdr:nvSpPr>
        <xdr:cNvPr id="641" name="n_4mainValue【児童館】&#10;一人当たり面積"/>
        <xdr:cNvSpPr txBox="1"/>
      </xdr:nvSpPr>
      <xdr:spPr>
        <a:xfrm>
          <a:off x="18421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3" name="直線コネクタ 65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54" name="テキスト ボックス 653"/>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5" name="直線コネクタ 65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6" name="テキスト ボックス 65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7" name="直線コネクタ 65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8" name="テキスト ボックス 65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9" name="直線コネクタ 65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60" name="テキスト ボックス 659"/>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62" name="テキスト ボックス 66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71628</xdr:rowOff>
    </xdr:from>
    <xdr:to>
      <xdr:col>85</xdr:col>
      <xdr:colOff>126364</xdr:colOff>
      <xdr:row>108</xdr:row>
      <xdr:rowOff>62485</xdr:rowOff>
    </xdr:to>
    <xdr:cxnSp macro="">
      <xdr:nvCxnSpPr>
        <xdr:cNvPr id="664" name="直線コネクタ 663"/>
        <xdr:cNvCxnSpPr/>
      </xdr:nvCxnSpPr>
      <xdr:spPr>
        <a:xfrm flipV="1">
          <a:off x="16318864" y="17216628"/>
          <a:ext cx="0" cy="136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66312</xdr:rowOff>
    </xdr:from>
    <xdr:ext cx="405111" cy="259045"/>
    <xdr:sp macro="" textlink="">
      <xdr:nvSpPr>
        <xdr:cNvPr id="665" name="【公民館】&#10;有形固定資産減価償却率最小値テキスト"/>
        <xdr:cNvSpPr txBox="1"/>
      </xdr:nvSpPr>
      <xdr:spPr>
        <a:xfrm>
          <a:off x="16357600" y="1858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62485</xdr:rowOff>
    </xdr:from>
    <xdr:to>
      <xdr:col>86</xdr:col>
      <xdr:colOff>25400</xdr:colOff>
      <xdr:row>108</xdr:row>
      <xdr:rowOff>62485</xdr:rowOff>
    </xdr:to>
    <xdr:cxnSp macro="">
      <xdr:nvCxnSpPr>
        <xdr:cNvPr id="666" name="直線コネクタ 665"/>
        <xdr:cNvCxnSpPr/>
      </xdr:nvCxnSpPr>
      <xdr:spPr>
        <a:xfrm>
          <a:off x="16230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18305</xdr:rowOff>
    </xdr:from>
    <xdr:ext cx="405111" cy="259045"/>
    <xdr:sp macro="" textlink="">
      <xdr:nvSpPr>
        <xdr:cNvPr id="667" name="【公民館】&#10;有形固定資産減価償却率最大値テキスト"/>
        <xdr:cNvSpPr txBox="1"/>
      </xdr:nvSpPr>
      <xdr:spPr>
        <a:xfrm>
          <a:off x="16357600" y="16991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71628</xdr:rowOff>
    </xdr:from>
    <xdr:to>
      <xdr:col>86</xdr:col>
      <xdr:colOff>25400</xdr:colOff>
      <xdr:row>100</xdr:row>
      <xdr:rowOff>71628</xdr:rowOff>
    </xdr:to>
    <xdr:cxnSp macro="">
      <xdr:nvCxnSpPr>
        <xdr:cNvPr id="668" name="直線コネクタ 667"/>
        <xdr:cNvCxnSpPr/>
      </xdr:nvCxnSpPr>
      <xdr:spPr>
        <a:xfrm>
          <a:off x="16230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98569</xdr:rowOff>
    </xdr:from>
    <xdr:ext cx="405111" cy="259045"/>
    <xdr:sp macro="" textlink="">
      <xdr:nvSpPr>
        <xdr:cNvPr id="669" name="【公民館】&#10;有形固定資産減価償却率平均値テキスト"/>
        <xdr:cNvSpPr txBox="1"/>
      </xdr:nvSpPr>
      <xdr:spPr>
        <a:xfrm>
          <a:off x="16357600" y="17415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75692</xdr:rowOff>
    </xdr:from>
    <xdr:to>
      <xdr:col>85</xdr:col>
      <xdr:colOff>177800</xdr:colOff>
      <xdr:row>103</xdr:row>
      <xdr:rowOff>5842</xdr:rowOff>
    </xdr:to>
    <xdr:sp macro="" textlink="">
      <xdr:nvSpPr>
        <xdr:cNvPr id="670" name="フローチャート: 判断 669"/>
        <xdr:cNvSpPr/>
      </xdr:nvSpPr>
      <xdr:spPr>
        <a:xfrm>
          <a:off x="16268700" y="1756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41402</xdr:rowOff>
    </xdr:from>
    <xdr:to>
      <xdr:col>81</xdr:col>
      <xdr:colOff>101600</xdr:colOff>
      <xdr:row>102</xdr:row>
      <xdr:rowOff>143002</xdr:rowOff>
    </xdr:to>
    <xdr:sp macro="" textlink="">
      <xdr:nvSpPr>
        <xdr:cNvPr id="671" name="フローチャート: 判断 670"/>
        <xdr:cNvSpPr/>
      </xdr:nvSpPr>
      <xdr:spPr>
        <a:xfrm>
          <a:off x="15430500" y="17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64263</xdr:rowOff>
    </xdr:from>
    <xdr:to>
      <xdr:col>76</xdr:col>
      <xdr:colOff>165100</xdr:colOff>
      <xdr:row>102</xdr:row>
      <xdr:rowOff>165863</xdr:rowOff>
    </xdr:to>
    <xdr:sp macro="" textlink="">
      <xdr:nvSpPr>
        <xdr:cNvPr id="672" name="フローチャート: 判断 671"/>
        <xdr:cNvSpPr/>
      </xdr:nvSpPr>
      <xdr:spPr>
        <a:xfrm>
          <a:off x="14541500" y="1755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32258</xdr:rowOff>
    </xdr:from>
    <xdr:to>
      <xdr:col>72</xdr:col>
      <xdr:colOff>38100</xdr:colOff>
      <xdr:row>102</xdr:row>
      <xdr:rowOff>133858</xdr:rowOff>
    </xdr:to>
    <xdr:sp macro="" textlink="">
      <xdr:nvSpPr>
        <xdr:cNvPr id="673" name="フローチャート: 判断 672"/>
        <xdr:cNvSpPr/>
      </xdr:nvSpPr>
      <xdr:spPr>
        <a:xfrm>
          <a:off x="13652500" y="1752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7113</xdr:rowOff>
    </xdr:from>
    <xdr:to>
      <xdr:col>67</xdr:col>
      <xdr:colOff>101600</xdr:colOff>
      <xdr:row>102</xdr:row>
      <xdr:rowOff>108713</xdr:rowOff>
    </xdr:to>
    <xdr:sp macro="" textlink="">
      <xdr:nvSpPr>
        <xdr:cNvPr id="674" name="フローチャート: 判断 673"/>
        <xdr:cNvSpPr/>
      </xdr:nvSpPr>
      <xdr:spPr>
        <a:xfrm>
          <a:off x="12763500" y="1749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109982</xdr:rowOff>
    </xdr:from>
    <xdr:to>
      <xdr:col>85</xdr:col>
      <xdr:colOff>177800</xdr:colOff>
      <xdr:row>105</xdr:row>
      <xdr:rowOff>40132</xdr:rowOff>
    </xdr:to>
    <xdr:sp macro="" textlink="">
      <xdr:nvSpPr>
        <xdr:cNvPr id="680" name="楕円 679"/>
        <xdr:cNvSpPr/>
      </xdr:nvSpPr>
      <xdr:spPr>
        <a:xfrm>
          <a:off x="16268700" y="1794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88409</xdr:rowOff>
    </xdr:from>
    <xdr:ext cx="405111" cy="259045"/>
    <xdr:sp macro="" textlink="">
      <xdr:nvSpPr>
        <xdr:cNvPr id="681" name="【公民館】&#10;有形固定資産減価償却率該当値テキスト"/>
        <xdr:cNvSpPr txBox="1"/>
      </xdr:nvSpPr>
      <xdr:spPr>
        <a:xfrm>
          <a:off x="16357600" y="1791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68835</xdr:rowOff>
    </xdr:from>
    <xdr:to>
      <xdr:col>81</xdr:col>
      <xdr:colOff>101600</xdr:colOff>
      <xdr:row>104</xdr:row>
      <xdr:rowOff>170435</xdr:rowOff>
    </xdr:to>
    <xdr:sp macro="" textlink="">
      <xdr:nvSpPr>
        <xdr:cNvPr id="682" name="楕円 681"/>
        <xdr:cNvSpPr/>
      </xdr:nvSpPr>
      <xdr:spPr>
        <a:xfrm>
          <a:off x="15430500" y="1789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119635</xdr:rowOff>
    </xdr:from>
    <xdr:to>
      <xdr:col>85</xdr:col>
      <xdr:colOff>127000</xdr:colOff>
      <xdr:row>104</xdr:row>
      <xdr:rowOff>160782</xdr:rowOff>
    </xdr:to>
    <xdr:cxnSp macro="">
      <xdr:nvCxnSpPr>
        <xdr:cNvPr id="683" name="直線コネクタ 682"/>
        <xdr:cNvCxnSpPr/>
      </xdr:nvCxnSpPr>
      <xdr:spPr>
        <a:xfrm>
          <a:off x="15481300" y="17950435"/>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125985</xdr:rowOff>
    </xdr:from>
    <xdr:to>
      <xdr:col>76</xdr:col>
      <xdr:colOff>165100</xdr:colOff>
      <xdr:row>105</xdr:row>
      <xdr:rowOff>56135</xdr:rowOff>
    </xdr:to>
    <xdr:sp macro="" textlink="">
      <xdr:nvSpPr>
        <xdr:cNvPr id="684" name="楕円 683"/>
        <xdr:cNvSpPr/>
      </xdr:nvSpPr>
      <xdr:spPr>
        <a:xfrm>
          <a:off x="14541500" y="179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119635</xdr:rowOff>
    </xdr:from>
    <xdr:to>
      <xdr:col>81</xdr:col>
      <xdr:colOff>50800</xdr:colOff>
      <xdr:row>105</xdr:row>
      <xdr:rowOff>5335</xdr:rowOff>
    </xdr:to>
    <xdr:cxnSp macro="">
      <xdr:nvCxnSpPr>
        <xdr:cNvPr id="685" name="直線コネクタ 684"/>
        <xdr:cNvCxnSpPr/>
      </xdr:nvCxnSpPr>
      <xdr:spPr>
        <a:xfrm flipV="1">
          <a:off x="14592300" y="1795043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18542</xdr:rowOff>
    </xdr:from>
    <xdr:to>
      <xdr:col>72</xdr:col>
      <xdr:colOff>38100</xdr:colOff>
      <xdr:row>104</xdr:row>
      <xdr:rowOff>120142</xdr:rowOff>
    </xdr:to>
    <xdr:sp macro="" textlink="">
      <xdr:nvSpPr>
        <xdr:cNvPr id="686" name="楕円 685"/>
        <xdr:cNvSpPr/>
      </xdr:nvSpPr>
      <xdr:spPr>
        <a:xfrm>
          <a:off x="13652500" y="1784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69342</xdr:rowOff>
    </xdr:from>
    <xdr:to>
      <xdr:col>76</xdr:col>
      <xdr:colOff>114300</xdr:colOff>
      <xdr:row>105</xdr:row>
      <xdr:rowOff>5335</xdr:rowOff>
    </xdr:to>
    <xdr:cxnSp macro="">
      <xdr:nvCxnSpPr>
        <xdr:cNvPr id="687" name="直線コネクタ 686"/>
        <xdr:cNvCxnSpPr/>
      </xdr:nvCxnSpPr>
      <xdr:spPr>
        <a:xfrm>
          <a:off x="13703300" y="17900142"/>
          <a:ext cx="889000" cy="10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155702</xdr:rowOff>
    </xdr:from>
    <xdr:to>
      <xdr:col>67</xdr:col>
      <xdr:colOff>101600</xdr:colOff>
      <xdr:row>104</xdr:row>
      <xdr:rowOff>85852</xdr:rowOff>
    </xdr:to>
    <xdr:sp macro="" textlink="">
      <xdr:nvSpPr>
        <xdr:cNvPr id="688" name="楕円 687"/>
        <xdr:cNvSpPr/>
      </xdr:nvSpPr>
      <xdr:spPr>
        <a:xfrm>
          <a:off x="12763500" y="1781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35052</xdr:rowOff>
    </xdr:from>
    <xdr:to>
      <xdr:col>71</xdr:col>
      <xdr:colOff>177800</xdr:colOff>
      <xdr:row>104</xdr:row>
      <xdr:rowOff>69342</xdr:rowOff>
    </xdr:to>
    <xdr:cxnSp macro="">
      <xdr:nvCxnSpPr>
        <xdr:cNvPr id="689" name="直線コネクタ 688"/>
        <xdr:cNvCxnSpPr/>
      </xdr:nvCxnSpPr>
      <xdr:spPr>
        <a:xfrm>
          <a:off x="12814300" y="1786585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159529</xdr:rowOff>
    </xdr:from>
    <xdr:ext cx="405111" cy="259045"/>
    <xdr:sp macro="" textlink="">
      <xdr:nvSpPr>
        <xdr:cNvPr id="690" name="n_1aveValue【公民館】&#10;有形固定資産減価償却率"/>
        <xdr:cNvSpPr txBox="1"/>
      </xdr:nvSpPr>
      <xdr:spPr>
        <a:xfrm>
          <a:off x="15266044" y="1730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10940</xdr:rowOff>
    </xdr:from>
    <xdr:ext cx="405111" cy="259045"/>
    <xdr:sp macro="" textlink="">
      <xdr:nvSpPr>
        <xdr:cNvPr id="691" name="n_2aveValue【公民館】&#10;有形固定資産減価償却率"/>
        <xdr:cNvSpPr txBox="1"/>
      </xdr:nvSpPr>
      <xdr:spPr>
        <a:xfrm>
          <a:off x="14389744" y="17327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150385</xdr:rowOff>
    </xdr:from>
    <xdr:ext cx="405111" cy="259045"/>
    <xdr:sp macro="" textlink="">
      <xdr:nvSpPr>
        <xdr:cNvPr id="692" name="n_3aveValue【公民館】&#10;有形固定資産減価償却率"/>
        <xdr:cNvSpPr txBox="1"/>
      </xdr:nvSpPr>
      <xdr:spPr>
        <a:xfrm>
          <a:off x="13500744" y="1729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125240</xdr:rowOff>
    </xdr:from>
    <xdr:ext cx="405111" cy="259045"/>
    <xdr:sp macro="" textlink="">
      <xdr:nvSpPr>
        <xdr:cNvPr id="693" name="n_4aveValue【公民館】&#10;有形固定資産減価償却率"/>
        <xdr:cNvSpPr txBox="1"/>
      </xdr:nvSpPr>
      <xdr:spPr>
        <a:xfrm>
          <a:off x="12611744" y="1727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161562</xdr:rowOff>
    </xdr:from>
    <xdr:ext cx="405111" cy="259045"/>
    <xdr:sp macro="" textlink="">
      <xdr:nvSpPr>
        <xdr:cNvPr id="694" name="n_1mainValue【公民館】&#10;有形固定資産減価償却率"/>
        <xdr:cNvSpPr txBox="1"/>
      </xdr:nvSpPr>
      <xdr:spPr>
        <a:xfrm>
          <a:off x="15266044" y="1799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47262</xdr:rowOff>
    </xdr:from>
    <xdr:ext cx="405111" cy="259045"/>
    <xdr:sp macro="" textlink="">
      <xdr:nvSpPr>
        <xdr:cNvPr id="695" name="n_2mainValue【公民館】&#10;有形固定資産減価償却率"/>
        <xdr:cNvSpPr txBox="1"/>
      </xdr:nvSpPr>
      <xdr:spPr>
        <a:xfrm>
          <a:off x="14389744" y="1804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111269</xdr:rowOff>
    </xdr:from>
    <xdr:ext cx="405111" cy="259045"/>
    <xdr:sp macro="" textlink="">
      <xdr:nvSpPr>
        <xdr:cNvPr id="696" name="n_3mainValue【公民館】&#10;有形固定資産減価償却率"/>
        <xdr:cNvSpPr txBox="1"/>
      </xdr:nvSpPr>
      <xdr:spPr>
        <a:xfrm>
          <a:off x="13500744" y="1794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76979</xdr:rowOff>
    </xdr:from>
    <xdr:ext cx="405111" cy="259045"/>
    <xdr:sp macro="" textlink="">
      <xdr:nvSpPr>
        <xdr:cNvPr id="697" name="n_4mainValue【公民館】&#10;有形固定資産減価償却率"/>
        <xdr:cNvSpPr txBox="1"/>
      </xdr:nvSpPr>
      <xdr:spPr>
        <a:xfrm>
          <a:off x="12611744" y="1790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8" name="直線コネクタ 70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9" name="テキスト ボックス 70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0" name="直線コネクタ 70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1" name="テキスト ボックス 71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2" name="直線コネクタ 71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3" name="テキスト ボックス 71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4" name="直線コネクタ 71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5" name="テキスト ボックス 71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149352</xdr:rowOff>
    </xdr:from>
    <xdr:to>
      <xdr:col>116</xdr:col>
      <xdr:colOff>62864</xdr:colOff>
      <xdr:row>108</xdr:row>
      <xdr:rowOff>35052</xdr:rowOff>
    </xdr:to>
    <xdr:cxnSp macro="">
      <xdr:nvCxnSpPr>
        <xdr:cNvPr id="719" name="直線コネクタ 718"/>
        <xdr:cNvCxnSpPr/>
      </xdr:nvCxnSpPr>
      <xdr:spPr>
        <a:xfrm flipV="1">
          <a:off x="22160864" y="1729435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20"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21" name="直線コネクタ 720"/>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96029</xdr:rowOff>
    </xdr:from>
    <xdr:ext cx="469744" cy="259045"/>
    <xdr:sp macro="" textlink="">
      <xdr:nvSpPr>
        <xdr:cNvPr id="722" name="【公民館】&#10;一人当たり面積最大値テキスト"/>
        <xdr:cNvSpPr txBox="1"/>
      </xdr:nvSpPr>
      <xdr:spPr>
        <a:xfrm>
          <a:off x="22199600" y="1706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149352</xdr:rowOff>
    </xdr:from>
    <xdr:to>
      <xdr:col>116</xdr:col>
      <xdr:colOff>152400</xdr:colOff>
      <xdr:row>100</xdr:row>
      <xdr:rowOff>149352</xdr:rowOff>
    </xdr:to>
    <xdr:cxnSp macro="">
      <xdr:nvCxnSpPr>
        <xdr:cNvPr id="723" name="直線コネクタ 722"/>
        <xdr:cNvCxnSpPr/>
      </xdr:nvCxnSpPr>
      <xdr:spPr>
        <a:xfrm>
          <a:off x="22072600" y="172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91712</xdr:rowOff>
    </xdr:from>
    <xdr:ext cx="469744" cy="259045"/>
    <xdr:sp macro="" textlink="">
      <xdr:nvSpPr>
        <xdr:cNvPr id="724" name="【公民館】&#10;一人当たり面積平均値テキスト"/>
        <xdr:cNvSpPr txBox="1"/>
      </xdr:nvSpPr>
      <xdr:spPr>
        <a:xfrm>
          <a:off x="22199600" y="17922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68835</xdr:rowOff>
    </xdr:from>
    <xdr:to>
      <xdr:col>116</xdr:col>
      <xdr:colOff>114300</xdr:colOff>
      <xdr:row>105</xdr:row>
      <xdr:rowOff>170435</xdr:rowOff>
    </xdr:to>
    <xdr:sp macro="" textlink="">
      <xdr:nvSpPr>
        <xdr:cNvPr id="725" name="フローチャート: 判断 724"/>
        <xdr:cNvSpPr/>
      </xdr:nvSpPr>
      <xdr:spPr>
        <a:xfrm>
          <a:off x="22110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68835</xdr:rowOff>
    </xdr:from>
    <xdr:to>
      <xdr:col>112</xdr:col>
      <xdr:colOff>38100</xdr:colOff>
      <xdr:row>105</xdr:row>
      <xdr:rowOff>170435</xdr:rowOff>
    </xdr:to>
    <xdr:sp macro="" textlink="">
      <xdr:nvSpPr>
        <xdr:cNvPr id="726" name="フローチャート: 判断 725"/>
        <xdr:cNvSpPr/>
      </xdr:nvSpPr>
      <xdr:spPr>
        <a:xfrm>
          <a:off x="21272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727" name="フローチャート: 判断 726"/>
        <xdr:cNvSpPr/>
      </xdr:nvSpPr>
      <xdr:spPr>
        <a:xfrm>
          <a:off x="20383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32258</xdr:rowOff>
    </xdr:from>
    <xdr:to>
      <xdr:col>102</xdr:col>
      <xdr:colOff>165100</xdr:colOff>
      <xdr:row>105</xdr:row>
      <xdr:rowOff>133858</xdr:rowOff>
    </xdr:to>
    <xdr:sp macro="" textlink="">
      <xdr:nvSpPr>
        <xdr:cNvPr id="728" name="フローチャート: 判断 727"/>
        <xdr:cNvSpPr/>
      </xdr:nvSpPr>
      <xdr:spPr>
        <a:xfrm>
          <a:off x="19494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729" name="フローチャート: 判断 728"/>
        <xdr:cNvSpPr/>
      </xdr:nvSpPr>
      <xdr:spPr>
        <a:xfrm>
          <a:off x="18605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735" name="楕円 734"/>
        <xdr:cNvSpPr/>
      </xdr:nvSpPr>
      <xdr:spPr>
        <a:xfrm>
          <a:off x="221107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22114</xdr:rowOff>
    </xdr:from>
    <xdr:ext cx="469744" cy="259045"/>
    <xdr:sp macro="" textlink="">
      <xdr:nvSpPr>
        <xdr:cNvPr id="736" name="【公民館】&#10;一人当たり面積該当値テキスト"/>
        <xdr:cNvSpPr txBox="1"/>
      </xdr:nvSpPr>
      <xdr:spPr>
        <a:xfrm>
          <a:off x="22199600"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39115</xdr:rowOff>
    </xdr:from>
    <xdr:to>
      <xdr:col>112</xdr:col>
      <xdr:colOff>38100</xdr:colOff>
      <xdr:row>106</xdr:row>
      <xdr:rowOff>140715</xdr:rowOff>
    </xdr:to>
    <xdr:sp macro="" textlink="">
      <xdr:nvSpPr>
        <xdr:cNvPr id="737" name="楕円 736"/>
        <xdr:cNvSpPr/>
      </xdr:nvSpPr>
      <xdr:spPr>
        <a:xfrm>
          <a:off x="212725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89915</xdr:rowOff>
    </xdr:from>
    <xdr:to>
      <xdr:col>116</xdr:col>
      <xdr:colOff>63500</xdr:colOff>
      <xdr:row>106</xdr:row>
      <xdr:rowOff>94487</xdr:rowOff>
    </xdr:to>
    <xdr:cxnSp macro="">
      <xdr:nvCxnSpPr>
        <xdr:cNvPr id="738" name="直線コネクタ 737"/>
        <xdr:cNvCxnSpPr/>
      </xdr:nvCxnSpPr>
      <xdr:spPr>
        <a:xfrm>
          <a:off x="21323300" y="1826361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39115</xdr:rowOff>
    </xdr:from>
    <xdr:to>
      <xdr:col>107</xdr:col>
      <xdr:colOff>101600</xdr:colOff>
      <xdr:row>106</xdr:row>
      <xdr:rowOff>140715</xdr:rowOff>
    </xdr:to>
    <xdr:sp macro="" textlink="">
      <xdr:nvSpPr>
        <xdr:cNvPr id="739" name="楕円 738"/>
        <xdr:cNvSpPr/>
      </xdr:nvSpPr>
      <xdr:spPr>
        <a:xfrm>
          <a:off x="203835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89915</xdr:rowOff>
    </xdr:from>
    <xdr:to>
      <xdr:col>111</xdr:col>
      <xdr:colOff>177800</xdr:colOff>
      <xdr:row>106</xdr:row>
      <xdr:rowOff>89915</xdr:rowOff>
    </xdr:to>
    <xdr:cxnSp macro="">
      <xdr:nvCxnSpPr>
        <xdr:cNvPr id="740" name="直線コネクタ 739"/>
        <xdr:cNvCxnSpPr/>
      </xdr:nvCxnSpPr>
      <xdr:spPr>
        <a:xfrm>
          <a:off x="20434300" y="18263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34544</xdr:rowOff>
    </xdr:from>
    <xdr:to>
      <xdr:col>102</xdr:col>
      <xdr:colOff>165100</xdr:colOff>
      <xdr:row>106</xdr:row>
      <xdr:rowOff>136144</xdr:rowOff>
    </xdr:to>
    <xdr:sp macro="" textlink="">
      <xdr:nvSpPr>
        <xdr:cNvPr id="741" name="楕円 740"/>
        <xdr:cNvSpPr/>
      </xdr:nvSpPr>
      <xdr:spPr>
        <a:xfrm>
          <a:off x="19494500" y="182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85344</xdr:rowOff>
    </xdr:from>
    <xdr:to>
      <xdr:col>107</xdr:col>
      <xdr:colOff>50800</xdr:colOff>
      <xdr:row>106</xdr:row>
      <xdr:rowOff>89915</xdr:rowOff>
    </xdr:to>
    <xdr:cxnSp macro="">
      <xdr:nvCxnSpPr>
        <xdr:cNvPr id="742" name="直線コネクタ 741"/>
        <xdr:cNvCxnSpPr/>
      </xdr:nvCxnSpPr>
      <xdr:spPr>
        <a:xfrm>
          <a:off x="19545300" y="182590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29972</xdr:rowOff>
    </xdr:from>
    <xdr:to>
      <xdr:col>98</xdr:col>
      <xdr:colOff>38100</xdr:colOff>
      <xdr:row>106</xdr:row>
      <xdr:rowOff>131572</xdr:rowOff>
    </xdr:to>
    <xdr:sp macro="" textlink="">
      <xdr:nvSpPr>
        <xdr:cNvPr id="743" name="楕円 742"/>
        <xdr:cNvSpPr/>
      </xdr:nvSpPr>
      <xdr:spPr>
        <a:xfrm>
          <a:off x="18605500" y="1820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80772</xdr:rowOff>
    </xdr:from>
    <xdr:to>
      <xdr:col>102</xdr:col>
      <xdr:colOff>114300</xdr:colOff>
      <xdr:row>106</xdr:row>
      <xdr:rowOff>85344</xdr:rowOff>
    </xdr:to>
    <xdr:cxnSp macro="">
      <xdr:nvCxnSpPr>
        <xdr:cNvPr id="744" name="直線コネクタ 743"/>
        <xdr:cNvCxnSpPr/>
      </xdr:nvCxnSpPr>
      <xdr:spPr>
        <a:xfrm>
          <a:off x="18656300" y="182544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15512</xdr:rowOff>
    </xdr:from>
    <xdr:ext cx="469744" cy="259045"/>
    <xdr:sp macro="" textlink="">
      <xdr:nvSpPr>
        <xdr:cNvPr id="745" name="n_1aveValue【公民館】&#10;一人当たり面積"/>
        <xdr:cNvSpPr txBox="1"/>
      </xdr:nvSpPr>
      <xdr:spPr>
        <a:xfrm>
          <a:off x="210757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746" name="n_2aveValue【公民館】&#10;一人当たり面積"/>
        <xdr:cNvSpPr txBox="1"/>
      </xdr:nvSpPr>
      <xdr:spPr>
        <a:xfrm>
          <a:off x="20199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150385</xdr:rowOff>
    </xdr:from>
    <xdr:ext cx="469744" cy="259045"/>
    <xdr:sp macro="" textlink="">
      <xdr:nvSpPr>
        <xdr:cNvPr id="747" name="n_3aveValue【公民館】&#10;一人当たり面積"/>
        <xdr:cNvSpPr txBox="1"/>
      </xdr:nvSpPr>
      <xdr:spPr>
        <a:xfrm>
          <a:off x="193104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61231</xdr:rowOff>
    </xdr:from>
    <xdr:ext cx="469744" cy="259045"/>
    <xdr:sp macro="" textlink="">
      <xdr:nvSpPr>
        <xdr:cNvPr id="748" name="n_4aveValue【公民館】&#10;一人当たり面積"/>
        <xdr:cNvSpPr txBox="1"/>
      </xdr:nvSpPr>
      <xdr:spPr>
        <a:xfrm>
          <a:off x="18421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131842</xdr:rowOff>
    </xdr:from>
    <xdr:ext cx="469744" cy="259045"/>
    <xdr:sp macro="" textlink="">
      <xdr:nvSpPr>
        <xdr:cNvPr id="749" name="n_1mainValue【公民館】&#10;一人当たり面積"/>
        <xdr:cNvSpPr txBox="1"/>
      </xdr:nvSpPr>
      <xdr:spPr>
        <a:xfrm>
          <a:off x="210757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131842</xdr:rowOff>
    </xdr:from>
    <xdr:ext cx="469744" cy="259045"/>
    <xdr:sp macro="" textlink="">
      <xdr:nvSpPr>
        <xdr:cNvPr id="750" name="n_2mainValue【公民館】&#10;一人当たり面積"/>
        <xdr:cNvSpPr txBox="1"/>
      </xdr:nvSpPr>
      <xdr:spPr>
        <a:xfrm>
          <a:off x="20199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127271</xdr:rowOff>
    </xdr:from>
    <xdr:ext cx="469744" cy="259045"/>
    <xdr:sp macro="" textlink="">
      <xdr:nvSpPr>
        <xdr:cNvPr id="751" name="n_3mainValue【公民館】&#10;一人当たり面積"/>
        <xdr:cNvSpPr txBox="1"/>
      </xdr:nvSpPr>
      <xdr:spPr>
        <a:xfrm>
          <a:off x="19310427" y="183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122699</xdr:rowOff>
    </xdr:from>
    <xdr:ext cx="469744" cy="259045"/>
    <xdr:sp macro="" textlink="">
      <xdr:nvSpPr>
        <xdr:cNvPr id="752" name="n_4mainValue【公民館】&#10;一人当たり面積"/>
        <xdr:cNvSpPr txBox="1"/>
      </xdr:nvSpPr>
      <xdr:spPr>
        <a:xfrm>
          <a:off x="18421427" y="1829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「道路」の有形固定資産償却率は、前年度に比べて</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％減少して</a:t>
          </a:r>
          <a:r>
            <a:rPr kumimoji="1" lang="en-US" altLang="ja-JP" sz="1100">
              <a:latin typeface="ＭＳ Ｐゴシック" panose="020B0600070205080204" pitchFamily="50" charset="-128"/>
              <a:ea typeface="ＭＳ Ｐゴシック" panose="020B0600070205080204" pitchFamily="50" charset="-128"/>
            </a:rPr>
            <a:t>97.5</a:t>
          </a:r>
          <a:r>
            <a:rPr kumimoji="1" lang="ja-JP" altLang="en-US" sz="1100">
              <a:latin typeface="ＭＳ Ｐゴシック" panose="020B0600070205080204" pitchFamily="50" charset="-128"/>
              <a:ea typeface="ＭＳ Ｐゴシック" panose="020B0600070205080204" pitchFamily="50" charset="-128"/>
            </a:rPr>
            <a:t>％となったが、類似団体平均・全国平均・埼玉県平均を上回っている。令和元年度については、道路改良工事などを実施したため前年度と比較して比率が低下した。</a:t>
          </a:r>
        </a:p>
        <a:p>
          <a:r>
            <a:rPr kumimoji="1" lang="ja-JP" altLang="en-US" sz="1100">
              <a:latin typeface="ＭＳ Ｐゴシック" panose="020B0600070205080204" pitchFamily="50" charset="-128"/>
              <a:ea typeface="ＭＳ Ｐゴシック" panose="020B0600070205080204" pitchFamily="50" charset="-128"/>
            </a:rPr>
            <a:t>「橋りょう・トンネル」の有形固定資産償却率は、前年度と同数の</a:t>
          </a:r>
          <a:r>
            <a:rPr kumimoji="1" lang="en-US" altLang="ja-JP" sz="1100">
              <a:latin typeface="ＭＳ Ｐゴシック" panose="020B0600070205080204" pitchFamily="50" charset="-128"/>
              <a:ea typeface="ＭＳ Ｐゴシック" panose="020B0600070205080204" pitchFamily="50" charset="-128"/>
            </a:rPr>
            <a:t>72.2</a:t>
          </a:r>
          <a:r>
            <a:rPr kumimoji="1" lang="ja-JP" altLang="en-US" sz="1100">
              <a:latin typeface="ＭＳ Ｐゴシック" panose="020B0600070205080204" pitchFamily="50" charset="-128"/>
              <a:ea typeface="ＭＳ Ｐゴシック" panose="020B0600070205080204" pitchFamily="50" charset="-128"/>
            </a:rPr>
            <a:t>％となり、類似団体平均・全国平均・埼玉県平均を上回っている。令和元年度については、陸橋に係る改修工事を実施したが、結果として前年度と同値となっている。</a:t>
          </a:r>
        </a:p>
        <a:p>
          <a:r>
            <a:rPr kumimoji="1" lang="ja-JP" altLang="en-US" sz="1100">
              <a:latin typeface="ＭＳ Ｐゴシック" panose="020B0600070205080204" pitchFamily="50" charset="-128"/>
              <a:ea typeface="ＭＳ Ｐゴシック" panose="020B0600070205080204" pitchFamily="50" charset="-128"/>
            </a:rPr>
            <a:t>「認定こども園・幼稚園・保育所」は、前年度に比べて</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％増加して</a:t>
          </a:r>
          <a:r>
            <a:rPr kumimoji="1" lang="en-US" altLang="ja-JP" sz="1100">
              <a:latin typeface="ＭＳ Ｐゴシック" panose="020B0600070205080204" pitchFamily="50" charset="-128"/>
              <a:ea typeface="ＭＳ Ｐゴシック" panose="020B0600070205080204" pitchFamily="50" charset="-128"/>
            </a:rPr>
            <a:t>45.7</a:t>
          </a:r>
          <a:r>
            <a:rPr kumimoji="1" lang="ja-JP" altLang="en-US" sz="1100">
              <a:latin typeface="ＭＳ Ｐゴシック" panose="020B0600070205080204" pitchFamily="50" charset="-128"/>
              <a:ea typeface="ＭＳ Ｐゴシック" panose="020B0600070205080204" pitchFamily="50" charset="-128"/>
            </a:rPr>
            <a:t>％となったが、類似団体平均・全国平均・埼玉県平均を下回っている。令和元年度については、一部、改修工事を実施したが、結果として減価償却が進み比率が上昇した。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「学校施設」の有形固定資産償却率は、前年度に比べて</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％増加して</a:t>
          </a:r>
          <a:r>
            <a:rPr kumimoji="1" lang="en-US" altLang="ja-JP" sz="1100">
              <a:latin typeface="ＭＳ Ｐゴシック" panose="020B0600070205080204" pitchFamily="50" charset="-128"/>
              <a:ea typeface="ＭＳ Ｐゴシック" panose="020B0600070205080204" pitchFamily="50" charset="-128"/>
            </a:rPr>
            <a:t>51.4</a:t>
          </a:r>
          <a:r>
            <a:rPr kumimoji="1" lang="ja-JP" altLang="en-US" sz="1100">
              <a:latin typeface="ＭＳ Ｐゴシック" panose="020B0600070205080204" pitchFamily="50" charset="-128"/>
              <a:ea typeface="ＭＳ Ｐゴシック" panose="020B0600070205080204" pitchFamily="50" charset="-128"/>
            </a:rPr>
            <a:t>％となったが、類似団体平均・全国平均・埼玉県平均を下回っている。令和元年度については、一部、改修工事を実施したが、結果として減価償却が進み比率が上昇した。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「児童館」の有形固定資産償却率は、前年度に比べて</a:t>
          </a:r>
          <a:r>
            <a:rPr kumimoji="1" lang="en-US" altLang="ja-JP" sz="1100">
              <a:latin typeface="ＭＳ Ｐゴシック" panose="020B0600070205080204" pitchFamily="50" charset="-128"/>
              <a:ea typeface="ＭＳ Ｐゴシック" panose="020B0600070205080204" pitchFamily="50" charset="-128"/>
            </a:rPr>
            <a:t>12.3</a:t>
          </a:r>
          <a:r>
            <a:rPr kumimoji="1" lang="ja-JP" altLang="en-US" sz="1100">
              <a:latin typeface="ＭＳ Ｐゴシック" panose="020B0600070205080204" pitchFamily="50" charset="-128"/>
              <a:ea typeface="ＭＳ Ｐゴシック" panose="020B0600070205080204" pitchFamily="50" charset="-128"/>
            </a:rPr>
            <a:t>％減少して</a:t>
          </a:r>
          <a:r>
            <a:rPr kumimoji="1" lang="en-US" altLang="ja-JP" sz="1100">
              <a:latin typeface="ＭＳ Ｐゴシック" panose="020B0600070205080204" pitchFamily="50" charset="-128"/>
              <a:ea typeface="ＭＳ Ｐゴシック" panose="020B0600070205080204" pitchFamily="50" charset="-128"/>
            </a:rPr>
            <a:t>23.5</a:t>
          </a:r>
          <a:r>
            <a:rPr kumimoji="1" lang="ja-JP" altLang="en-US" sz="1100">
              <a:latin typeface="ＭＳ Ｐゴシック" panose="020B0600070205080204" pitchFamily="50" charset="-128"/>
              <a:ea typeface="ＭＳ Ｐゴシック" panose="020B0600070205080204" pitchFamily="50" charset="-128"/>
            </a:rPr>
            <a:t>％となり、類似団体平均・全国平均・埼玉県平均を下回っている。令和元年度については、新たに児童館を１館開館したことで前年度と比較して大きく低下した。</a:t>
          </a:r>
        </a:p>
        <a:p>
          <a:r>
            <a:rPr kumimoji="1" lang="ja-JP" altLang="en-US" sz="1100">
              <a:latin typeface="ＭＳ Ｐゴシック" panose="020B0600070205080204" pitchFamily="50" charset="-128"/>
              <a:ea typeface="ＭＳ Ｐゴシック" panose="020B0600070205080204" pitchFamily="50" charset="-128"/>
            </a:rPr>
            <a:t>「公民館」の有形固定資産償却率は、前年度に比べて</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％増加して</a:t>
          </a:r>
          <a:r>
            <a:rPr kumimoji="1" lang="en-US" altLang="ja-JP" sz="1100">
              <a:latin typeface="ＭＳ Ｐゴシック" panose="020B0600070205080204" pitchFamily="50" charset="-128"/>
              <a:ea typeface="ＭＳ Ｐゴシック" panose="020B0600070205080204" pitchFamily="50" charset="-128"/>
            </a:rPr>
            <a:t>73.7</a:t>
          </a:r>
          <a:r>
            <a:rPr kumimoji="1" lang="ja-JP" altLang="en-US" sz="1100">
              <a:latin typeface="ＭＳ Ｐゴシック" panose="020B0600070205080204" pitchFamily="50" charset="-128"/>
              <a:ea typeface="ＭＳ Ｐゴシック" panose="020B0600070205080204" pitchFamily="50" charset="-128"/>
            </a:rPr>
            <a:t>％となり、類似団体平均・全国平均・埼玉県平均を上回っている。昭和</a:t>
          </a:r>
          <a:r>
            <a:rPr kumimoji="1" lang="en-US" altLang="ja-JP" sz="1100">
              <a:latin typeface="ＭＳ Ｐゴシック" panose="020B0600070205080204" pitchFamily="50" charset="-128"/>
              <a:ea typeface="ＭＳ Ｐゴシック" panose="020B0600070205080204" pitchFamily="50" charset="-128"/>
            </a:rPr>
            <a:t>59</a:t>
          </a:r>
          <a:r>
            <a:rPr kumimoji="1" lang="ja-JP" altLang="en-US" sz="1100">
              <a:latin typeface="ＭＳ Ｐゴシック" panose="020B0600070205080204" pitchFamily="50" charset="-128"/>
              <a:ea typeface="ＭＳ Ｐゴシック" panose="020B0600070205080204" pitchFamily="50" charset="-128"/>
            </a:rPr>
            <a:t>年に整備した中央公民館を最後に、大きな改修工事を実施していないため比率が高い水準で推移している。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埼玉県朝霞市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141,802
137,665
18.34
44,433,341
43,266,460
967,917
24,611,558
26,926,149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24.7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127635</xdr:rowOff>
    </xdr:from>
    <xdr:to>
      <xdr:col>24</xdr:col>
      <xdr:colOff>62865</xdr:colOff>
      <xdr:row>40</xdr:row>
      <xdr:rowOff>160020</xdr:rowOff>
    </xdr:to>
    <xdr:cxnSp macro="">
      <xdr:nvCxnSpPr>
        <xdr:cNvPr id="57" name="直線コネクタ 56"/>
        <xdr:cNvCxnSpPr/>
      </xdr:nvCxnSpPr>
      <xdr:spPr>
        <a:xfrm flipV="1">
          <a:off x="4634865" y="561403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163847</xdr:rowOff>
    </xdr:from>
    <xdr:ext cx="405111" cy="259045"/>
    <xdr:sp macro="" textlink="">
      <xdr:nvSpPr>
        <xdr:cNvPr id="58" name="【図書館】&#10;有形固定資産減価償却率最小値テキスト"/>
        <xdr:cNvSpPr txBox="1"/>
      </xdr:nvSpPr>
      <xdr:spPr>
        <a:xfrm>
          <a:off x="46736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160020</xdr:rowOff>
    </xdr:from>
    <xdr:to>
      <xdr:col>24</xdr:col>
      <xdr:colOff>152400</xdr:colOff>
      <xdr:row>40</xdr:row>
      <xdr:rowOff>160020</xdr:rowOff>
    </xdr:to>
    <xdr:cxnSp macro="">
      <xdr:nvCxnSpPr>
        <xdr:cNvPr id="59" name="直線コネクタ 58"/>
        <xdr:cNvCxnSpPr/>
      </xdr:nvCxnSpPr>
      <xdr:spPr>
        <a:xfrm>
          <a:off x="4546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74312</xdr:rowOff>
    </xdr:from>
    <xdr:ext cx="405111" cy="259045"/>
    <xdr:sp macro="" textlink="">
      <xdr:nvSpPr>
        <xdr:cNvPr id="60" name="【図書館】&#10;有形固定資産減価償却率最大値テキスト"/>
        <xdr:cNvSpPr txBox="1"/>
      </xdr:nvSpPr>
      <xdr:spPr>
        <a:xfrm>
          <a:off x="4673600" y="5389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127635</xdr:rowOff>
    </xdr:from>
    <xdr:to>
      <xdr:col>24</xdr:col>
      <xdr:colOff>152400</xdr:colOff>
      <xdr:row>32</xdr:row>
      <xdr:rowOff>127635</xdr:rowOff>
    </xdr:to>
    <xdr:cxnSp macro="">
      <xdr:nvCxnSpPr>
        <xdr:cNvPr id="61" name="直線コネクタ 60"/>
        <xdr:cNvCxnSpPr/>
      </xdr:nvCxnSpPr>
      <xdr:spPr>
        <a:xfrm>
          <a:off x="4546600" y="5614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132097</xdr:rowOff>
    </xdr:from>
    <xdr:ext cx="405111" cy="259045"/>
    <xdr:sp macro="" textlink="">
      <xdr:nvSpPr>
        <xdr:cNvPr id="62" name="【図書館】&#10;有形固定資産減価償却率平均値テキスト"/>
        <xdr:cNvSpPr txBox="1"/>
      </xdr:nvSpPr>
      <xdr:spPr>
        <a:xfrm>
          <a:off x="4673600" y="5961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109220</xdr:rowOff>
    </xdr:from>
    <xdr:to>
      <xdr:col>24</xdr:col>
      <xdr:colOff>114300</xdr:colOff>
      <xdr:row>36</xdr:row>
      <xdr:rowOff>39370</xdr:rowOff>
    </xdr:to>
    <xdr:sp macro="" textlink="">
      <xdr:nvSpPr>
        <xdr:cNvPr id="63" name="フローチャート: 判断 62"/>
        <xdr:cNvSpPr/>
      </xdr:nvSpPr>
      <xdr:spPr>
        <a:xfrm>
          <a:off x="4584700" y="610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4" name="フローチャート: 判断 63"/>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107315</xdr:rowOff>
    </xdr:from>
    <xdr:to>
      <xdr:col>15</xdr:col>
      <xdr:colOff>101600</xdr:colOff>
      <xdr:row>36</xdr:row>
      <xdr:rowOff>37465</xdr:rowOff>
    </xdr:to>
    <xdr:sp macro="" textlink="">
      <xdr:nvSpPr>
        <xdr:cNvPr id="65" name="フローチャート: 判断 64"/>
        <xdr:cNvSpPr/>
      </xdr:nvSpPr>
      <xdr:spPr>
        <a:xfrm>
          <a:off x="2857500" y="61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80645</xdr:rowOff>
    </xdr:from>
    <xdr:to>
      <xdr:col>10</xdr:col>
      <xdr:colOff>165100</xdr:colOff>
      <xdr:row>36</xdr:row>
      <xdr:rowOff>10795</xdr:rowOff>
    </xdr:to>
    <xdr:sp macro="" textlink="">
      <xdr:nvSpPr>
        <xdr:cNvPr id="66" name="フローチャート: 判断 65"/>
        <xdr:cNvSpPr/>
      </xdr:nvSpPr>
      <xdr:spPr>
        <a:xfrm>
          <a:off x="1968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124460</xdr:rowOff>
    </xdr:from>
    <xdr:to>
      <xdr:col>6</xdr:col>
      <xdr:colOff>38100</xdr:colOff>
      <xdr:row>35</xdr:row>
      <xdr:rowOff>54610</xdr:rowOff>
    </xdr:to>
    <xdr:sp macro="" textlink="">
      <xdr:nvSpPr>
        <xdr:cNvPr id="67" name="フローチャート: 判断 66"/>
        <xdr:cNvSpPr/>
      </xdr:nvSpPr>
      <xdr:spPr>
        <a:xfrm>
          <a:off x="1079500" y="595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86360</xdr:rowOff>
    </xdr:from>
    <xdr:to>
      <xdr:col>24</xdr:col>
      <xdr:colOff>114300</xdr:colOff>
      <xdr:row>38</xdr:row>
      <xdr:rowOff>16510</xdr:rowOff>
    </xdr:to>
    <xdr:sp macro="" textlink="">
      <xdr:nvSpPr>
        <xdr:cNvPr id="73" name="楕円 72"/>
        <xdr:cNvSpPr/>
      </xdr:nvSpPr>
      <xdr:spPr>
        <a:xfrm>
          <a:off x="45847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64787</xdr:rowOff>
    </xdr:from>
    <xdr:ext cx="405111" cy="259045"/>
    <xdr:sp macro="" textlink="">
      <xdr:nvSpPr>
        <xdr:cNvPr id="74" name="【図書館】&#10;有形固定資産減価償却率該当値テキスト"/>
        <xdr:cNvSpPr txBox="1"/>
      </xdr:nvSpPr>
      <xdr:spPr>
        <a:xfrm>
          <a:off x="4673600"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48260</xdr:rowOff>
    </xdr:from>
    <xdr:to>
      <xdr:col>20</xdr:col>
      <xdr:colOff>38100</xdr:colOff>
      <xdr:row>37</xdr:row>
      <xdr:rowOff>149860</xdr:rowOff>
    </xdr:to>
    <xdr:sp macro="" textlink="">
      <xdr:nvSpPr>
        <xdr:cNvPr id="75" name="楕円 74"/>
        <xdr:cNvSpPr/>
      </xdr:nvSpPr>
      <xdr:spPr>
        <a:xfrm>
          <a:off x="3746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99060</xdr:rowOff>
    </xdr:from>
    <xdr:to>
      <xdr:col>24</xdr:col>
      <xdr:colOff>63500</xdr:colOff>
      <xdr:row>37</xdr:row>
      <xdr:rowOff>137160</xdr:rowOff>
    </xdr:to>
    <xdr:cxnSp macro="">
      <xdr:nvCxnSpPr>
        <xdr:cNvPr id="76" name="直線コネクタ 75"/>
        <xdr:cNvCxnSpPr/>
      </xdr:nvCxnSpPr>
      <xdr:spPr>
        <a:xfrm>
          <a:off x="3797300" y="64427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10160</xdr:rowOff>
    </xdr:from>
    <xdr:to>
      <xdr:col>15</xdr:col>
      <xdr:colOff>101600</xdr:colOff>
      <xdr:row>37</xdr:row>
      <xdr:rowOff>111760</xdr:rowOff>
    </xdr:to>
    <xdr:sp macro="" textlink="">
      <xdr:nvSpPr>
        <xdr:cNvPr id="77" name="楕円 76"/>
        <xdr:cNvSpPr/>
      </xdr:nvSpPr>
      <xdr:spPr>
        <a:xfrm>
          <a:off x="2857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60960</xdr:rowOff>
    </xdr:from>
    <xdr:to>
      <xdr:col>19</xdr:col>
      <xdr:colOff>177800</xdr:colOff>
      <xdr:row>37</xdr:row>
      <xdr:rowOff>99060</xdr:rowOff>
    </xdr:to>
    <xdr:cxnSp macro="">
      <xdr:nvCxnSpPr>
        <xdr:cNvPr id="78" name="直線コネクタ 77"/>
        <xdr:cNvCxnSpPr/>
      </xdr:nvCxnSpPr>
      <xdr:spPr>
        <a:xfrm>
          <a:off x="2908300" y="64046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141605</xdr:rowOff>
    </xdr:from>
    <xdr:to>
      <xdr:col>10</xdr:col>
      <xdr:colOff>165100</xdr:colOff>
      <xdr:row>37</xdr:row>
      <xdr:rowOff>71755</xdr:rowOff>
    </xdr:to>
    <xdr:sp macro="" textlink="">
      <xdr:nvSpPr>
        <xdr:cNvPr id="79" name="楕円 78"/>
        <xdr:cNvSpPr/>
      </xdr:nvSpPr>
      <xdr:spPr>
        <a:xfrm>
          <a:off x="1968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20955</xdr:rowOff>
    </xdr:from>
    <xdr:to>
      <xdr:col>15</xdr:col>
      <xdr:colOff>50800</xdr:colOff>
      <xdr:row>37</xdr:row>
      <xdr:rowOff>60960</xdr:rowOff>
    </xdr:to>
    <xdr:cxnSp macro="">
      <xdr:nvCxnSpPr>
        <xdr:cNvPr id="80" name="直線コネクタ 79"/>
        <xdr:cNvCxnSpPr/>
      </xdr:nvCxnSpPr>
      <xdr:spPr>
        <a:xfrm>
          <a:off x="2019300" y="63646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103505</xdr:rowOff>
    </xdr:from>
    <xdr:to>
      <xdr:col>6</xdr:col>
      <xdr:colOff>38100</xdr:colOff>
      <xdr:row>37</xdr:row>
      <xdr:rowOff>33655</xdr:rowOff>
    </xdr:to>
    <xdr:sp macro="" textlink="">
      <xdr:nvSpPr>
        <xdr:cNvPr id="81" name="楕円 80"/>
        <xdr:cNvSpPr/>
      </xdr:nvSpPr>
      <xdr:spPr>
        <a:xfrm>
          <a:off x="1079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154305</xdr:rowOff>
    </xdr:from>
    <xdr:to>
      <xdr:col>10</xdr:col>
      <xdr:colOff>114300</xdr:colOff>
      <xdr:row>37</xdr:row>
      <xdr:rowOff>20955</xdr:rowOff>
    </xdr:to>
    <xdr:cxnSp macro="">
      <xdr:nvCxnSpPr>
        <xdr:cNvPr id="82" name="直線コネクタ 81"/>
        <xdr:cNvCxnSpPr/>
      </xdr:nvCxnSpPr>
      <xdr:spPr>
        <a:xfrm>
          <a:off x="1130300" y="63265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97807</xdr:rowOff>
    </xdr:from>
    <xdr:ext cx="405111" cy="259045"/>
    <xdr:sp macro="" textlink="">
      <xdr:nvSpPr>
        <xdr:cNvPr id="83" name="n_1aveValue【図書館】&#10;有形固定資産減価償却率"/>
        <xdr:cNvSpPr txBox="1"/>
      </xdr:nvSpPr>
      <xdr:spPr>
        <a:xfrm>
          <a:off x="3582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53992</xdr:rowOff>
    </xdr:from>
    <xdr:ext cx="405111" cy="259045"/>
    <xdr:sp macro="" textlink="">
      <xdr:nvSpPr>
        <xdr:cNvPr id="84" name="n_2aveValue【図書館】&#10;有形固定資産減価償却率"/>
        <xdr:cNvSpPr txBox="1"/>
      </xdr:nvSpPr>
      <xdr:spPr>
        <a:xfrm>
          <a:off x="2705744"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27322</xdr:rowOff>
    </xdr:from>
    <xdr:ext cx="405111" cy="259045"/>
    <xdr:sp macro="" textlink="">
      <xdr:nvSpPr>
        <xdr:cNvPr id="85" name="n_3aveValue【図書館】&#10;有形固定資産減価償却率"/>
        <xdr:cNvSpPr txBox="1"/>
      </xdr:nvSpPr>
      <xdr:spPr>
        <a:xfrm>
          <a:off x="1816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71137</xdr:rowOff>
    </xdr:from>
    <xdr:ext cx="405111" cy="259045"/>
    <xdr:sp macro="" textlink="">
      <xdr:nvSpPr>
        <xdr:cNvPr id="86" name="n_4aveValue【図書館】&#10;有形固定資産減価償却率"/>
        <xdr:cNvSpPr txBox="1"/>
      </xdr:nvSpPr>
      <xdr:spPr>
        <a:xfrm>
          <a:off x="927744"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140987</xdr:rowOff>
    </xdr:from>
    <xdr:ext cx="405111" cy="259045"/>
    <xdr:sp macro="" textlink="">
      <xdr:nvSpPr>
        <xdr:cNvPr id="87" name="n_1mainValue【図書館】&#10;有形固定資産減価償却率"/>
        <xdr:cNvSpPr txBox="1"/>
      </xdr:nvSpPr>
      <xdr:spPr>
        <a:xfrm>
          <a:off x="35820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102887</xdr:rowOff>
    </xdr:from>
    <xdr:ext cx="405111" cy="259045"/>
    <xdr:sp macro="" textlink="">
      <xdr:nvSpPr>
        <xdr:cNvPr id="88" name="n_2mainValue【図書館】&#10;有形固定資産減価償却率"/>
        <xdr:cNvSpPr txBox="1"/>
      </xdr:nvSpPr>
      <xdr:spPr>
        <a:xfrm>
          <a:off x="2705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62882</xdr:rowOff>
    </xdr:from>
    <xdr:ext cx="405111" cy="259045"/>
    <xdr:sp macro="" textlink="">
      <xdr:nvSpPr>
        <xdr:cNvPr id="89" name="n_3mainValue【図書館】&#10;有形固定資産減価償却率"/>
        <xdr:cNvSpPr txBox="1"/>
      </xdr:nvSpPr>
      <xdr:spPr>
        <a:xfrm>
          <a:off x="1816744" y="640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24782</xdr:rowOff>
    </xdr:from>
    <xdr:ext cx="405111" cy="259045"/>
    <xdr:sp macro="" textlink="">
      <xdr:nvSpPr>
        <xdr:cNvPr id="90" name="n_4mainValue【図書館】&#10;有形固定資産減価償却率"/>
        <xdr:cNvSpPr txBox="1"/>
      </xdr:nvSpPr>
      <xdr:spPr>
        <a:xfrm>
          <a:off x="9277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1" name="テキスト ボックス 10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117022</xdr:rowOff>
    </xdr:from>
    <xdr:to>
      <xdr:col>54</xdr:col>
      <xdr:colOff>189865</xdr:colOff>
      <xdr:row>42</xdr:row>
      <xdr:rowOff>157843</xdr:rowOff>
    </xdr:to>
    <xdr:cxnSp macro="">
      <xdr:nvCxnSpPr>
        <xdr:cNvPr id="117" name="直線コネクタ 116"/>
        <xdr:cNvCxnSpPr/>
      </xdr:nvCxnSpPr>
      <xdr:spPr>
        <a:xfrm flipV="1">
          <a:off x="10476865" y="5774872"/>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161670</xdr:rowOff>
    </xdr:from>
    <xdr:ext cx="469744" cy="259045"/>
    <xdr:sp macro="" textlink="">
      <xdr:nvSpPr>
        <xdr:cNvPr id="118" name="【図書館】&#10;一人当たり面積最小値テキスト"/>
        <xdr:cNvSpPr txBox="1"/>
      </xdr:nvSpPr>
      <xdr:spPr>
        <a:xfrm>
          <a:off x="10515600" y="736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157843</xdr:rowOff>
    </xdr:from>
    <xdr:to>
      <xdr:col>55</xdr:col>
      <xdr:colOff>88900</xdr:colOff>
      <xdr:row>42</xdr:row>
      <xdr:rowOff>157843</xdr:rowOff>
    </xdr:to>
    <xdr:cxnSp macro="">
      <xdr:nvCxnSpPr>
        <xdr:cNvPr id="119" name="直線コネクタ 118"/>
        <xdr:cNvCxnSpPr/>
      </xdr:nvCxnSpPr>
      <xdr:spPr>
        <a:xfrm>
          <a:off x="10388600" y="735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63699</xdr:rowOff>
    </xdr:from>
    <xdr:ext cx="469744" cy="259045"/>
    <xdr:sp macro="" textlink="">
      <xdr:nvSpPr>
        <xdr:cNvPr id="120" name="【図書館】&#10;一人当たり面積最大値テキスト"/>
        <xdr:cNvSpPr txBox="1"/>
      </xdr:nvSpPr>
      <xdr:spPr>
        <a:xfrm>
          <a:off x="10515600" y="55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117022</xdr:rowOff>
    </xdr:from>
    <xdr:to>
      <xdr:col>55</xdr:col>
      <xdr:colOff>88900</xdr:colOff>
      <xdr:row>33</xdr:row>
      <xdr:rowOff>117022</xdr:rowOff>
    </xdr:to>
    <xdr:cxnSp macro="">
      <xdr:nvCxnSpPr>
        <xdr:cNvPr id="121" name="直線コネクタ 120"/>
        <xdr:cNvCxnSpPr/>
      </xdr:nvCxnSpPr>
      <xdr:spPr>
        <a:xfrm>
          <a:off x="10388600" y="57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138084</xdr:rowOff>
    </xdr:from>
    <xdr:ext cx="469744" cy="259045"/>
    <xdr:sp macro="" textlink="">
      <xdr:nvSpPr>
        <xdr:cNvPr id="122" name="【図書館】&#10;一人当たり面積平均値テキスト"/>
        <xdr:cNvSpPr txBox="1"/>
      </xdr:nvSpPr>
      <xdr:spPr>
        <a:xfrm>
          <a:off x="10515600" y="6653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115207</xdr:rowOff>
    </xdr:from>
    <xdr:to>
      <xdr:col>55</xdr:col>
      <xdr:colOff>50800</xdr:colOff>
      <xdr:row>40</xdr:row>
      <xdr:rowOff>45357</xdr:rowOff>
    </xdr:to>
    <xdr:sp macro="" textlink="">
      <xdr:nvSpPr>
        <xdr:cNvPr id="123" name="フローチャート: 判断 122"/>
        <xdr:cNvSpPr/>
      </xdr:nvSpPr>
      <xdr:spPr>
        <a:xfrm>
          <a:off x="10426700" y="68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147865</xdr:rowOff>
    </xdr:from>
    <xdr:to>
      <xdr:col>50</xdr:col>
      <xdr:colOff>165100</xdr:colOff>
      <xdr:row>40</xdr:row>
      <xdr:rowOff>78015</xdr:rowOff>
    </xdr:to>
    <xdr:sp macro="" textlink="">
      <xdr:nvSpPr>
        <xdr:cNvPr id="124" name="フローチャート: 判断 123"/>
        <xdr:cNvSpPr/>
      </xdr:nvSpPr>
      <xdr:spPr>
        <a:xfrm>
          <a:off x="95885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164193</xdr:rowOff>
    </xdr:from>
    <xdr:to>
      <xdr:col>46</xdr:col>
      <xdr:colOff>38100</xdr:colOff>
      <xdr:row>40</xdr:row>
      <xdr:rowOff>94343</xdr:rowOff>
    </xdr:to>
    <xdr:sp macro="" textlink="">
      <xdr:nvSpPr>
        <xdr:cNvPr id="125" name="フローチャート: 判断 124"/>
        <xdr:cNvSpPr/>
      </xdr:nvSpPr>
      <xdr:spPr>
        <a:xfrm>
          <a:off x="8699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131535</xdr:rowOff>
    </xdr:from>
    <xdr:to>
      <xdr:col>41</xdr:col>
      <xdr:colOff>101600</xdr:colOff>
      <xdr:row>40</xdr:row>
      <xdr:rowOff>61685</xdr:rowOff>
    </xdr:to>
    <xdr:sp macro="" textlink="">
      <xdr:nvSpPr>
        <xdr:cNvPr id="126" name="フローチャート: 判断 125"/>
        <xdr:cNvSpPr/>
      </xdr:nvSpPr>
      <xdr:spPr>
        <a:xfrm>
          <a:off x="7810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131535</xdr:rowOff>
    </xdr:from>
    <xdr:to>
      <xdr:col>36</xdr:col>
      <xdr:colOff>165100</xdr:colOff>
      <xdr:row>40</xdr:row>
      <xdr:rowOff>61685</xdr:rowOff>
    </xdr:to>
    <xdr:sp macro="" textlink="">
      <xdr:nvSpPr>
        <xdr:cNvPr id="127" name="フローチャート: 判断 126"/>
        <xdr:cNvSpPr/>
      </xdr:nvSpPr>
      <xdr:spPr>
        <a:xfrm>
          <a:off x="6921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164193</xdr:rowOff>
    </xdr:from>
    <xdr:to>
      <xdr:col>55</xdr:col>
      <xdr:colOff>50800</xdr:colOff>
      <xdr:row>42</xdr:row>
      <xdr:rowOff>94343</xdr:rowOff>
    </xdr:to>
    <xdr:sp macro="" textlink="">
      <xdr:nvSpPr>
        <xdr:cNvPr id="133" name="楕円 132"/>
        <xdr:cNvSpPr/>
      </xdr:nvSpPr>
      <xdr:spPr>
        <a:xfrm>
          <a:off x="104267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79120</xdr:rowOff>
    </xdr:from>
    <xdr:ext cx="469744" cy="259045"/>
    <xdr:sp macro="" textlink="">
      <xdr:nvSpPr>
        <xdr:cNvPr id="134" name="【図書館】&#10;一人当たり面積該当値テキスト"/>
        <xdr:cNvSpPr txBox="1"/>
      </xdr:nvSpPr>
      <xdr:spPr>
        <a:xfrm>
          <a:off x="10515600" y="710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147865</xdr:rowOff>
    </xdr:from>
    <xdr:to>
      <xdr:col>50</xdr:col>
      <xdr:colOff>165100</xdr:colOff>
      <xdr:row>42</xdr:row>
      <xdr:rowOff>78015</xdr:rowOff>
    </xdr:to>
    <xdr:sp macro="" textlink="">
      <xdr:nvSpPr>
        <xdr:cNvPr id="135" name="楕円 134"/>
        <xdr:cNvSpPr/>
      </xdr:nvSpPr>
      <xdr:spPr>
        <a:xfrm>
          <a:off x="95885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27215</xdr:rowOff>
    </xdr:from>
    <xdr:to>
      <xdr:col>55</xdr:col>
      <xdr:colOff>0</xdr:colOff>
      <xdr:row>42</xdr:row>
      <xdr:rowOff>43543</xdr:rowOff>
    </xdr:to>
    <xdr:cxnSp macro="">
      <xdr:nvCxnSpPr>
        <xdr:cNvPr id="136" name="直線コネクタ 135"/>
        <xdr:cNvCxnSpPr/>
      </xdr:nvCxnSpPr>
      <xdr:spPr>
        <a:xfrm>
          <a:off x="9639300" y="72281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147865</xdr:rowOff>
    </xdr:from>
    <xdr:to>
      <xdr:col>46</xdr:col>
      <xdr:colOff>38100</xdr:colOff>
      <xdr:row>42</xdr:row>
      <xdr:rowOff>78015</xdr:rowOff>
    </xdr:to>
    <xdr:sp macro="" textlink="">
      <xdr:nvSpPr>
        <xdr:cNvPr id="137" name="楕円 136"/>
        <xdr:cNvSpPr/>
      </xdr:nvSpPr>
      <xdr:spPr>
        <a:xfrm>
          <a:off x="86995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27215</xdr:rowOff>
    </xdr:from>
    <xdr:to>
      <xdr:col>50</xdr:col>
      <xdr:colOff>114300</xdr:colOff>
      <xdr:row>42</xdr:row>
      <xdr:rowOff>27215</xdr:rowOff>
    </xdr:to>
    <xdr:cxnSp macro="">
      <xdr:nvCxnSpPr>
        <xdr:cNvPr id="138" name="直線コネクタ 137"/>
        <xdr:cNvCxnSpPr/>
      </xdr:nvCxnSpPr>
      <xdr:spPr>
        <a:xfrm>
          <a:off x="8750300" y="7228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147865</xdr:rowOff>
    </xdr:from>
    <xdr:to>
      <xdr:col>41</xdr:col>
      <xdr:colOff>101600</xdr:colOff>
      <xdr:row>42</xdr:row>
      <xdr:rowOff>78015</xdr:rowOff>
    </xdr:to>
    <xdr:sp macro="" textlink="">
      <xdr:nvSpPr>
        <xdr:cNvPr id="139" name="楕円 138"/>
        <xdr:cNvSpPr/>
      </xdr:nvSpPr>
      <xdr:spPr>
        <a:xfrm>
          <a:off x="78105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27215</xdr:rowOff>
    </xdr:from>
    <xdr:to>
      <xdr:col>45</xdr:col>
      <xdr:colOff>177800</xdr:colOff>
      <xdr:row>42</xdr:row>
      <xdr:rowOff>27215</xdr:rowOff>
    </xdr:to>
    <xdr:cxnSp macro="">
      <xdr:nvCxnSpPr>
        <xdr:cNvPr id="140" name="直線コネクタ 139"/>
        <xdr:cNvCxnSpPr/>
      </xdr:nvCxnSpPr>
      <xdr:spPr>
        <a:xfrm>
          <a:off x="7861300" y="7228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147865</xdr:rowOff>
    </xdr:from>
    <xdr:to>
      <xdr:col>36</xdr:col>
      <xdr:colOff>165100</xdr:colOff>
      <xdr:row>42</xdr:row>
      <xdr:rowOff>78015</xdr:rowOff>
    </xdr:to>
    <xdr:sp macro="" textlink="">
      <xdr:nvSpPr>
        <xdr:cNvPr id="141" name="楕円 140"/>
        <xdr:cNvSpPr/>
      </xdr:nvSpPr>
      <xdr:spPr>
        <a:xfrm>
          <a:off x="69215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27215</xdr:rowOff>
    </xdr:from>
    <xdr:to>
      <xdr:col>41</xdr:col>
      <xdr:colOff>50800</xdr:colOff>
      <xdr:row>42</xdr:row>
      <xdr:rowOff>27215</xdr:rowOff>
    </xdr:to>
    <xdr:cxnSp macro="">
      <xdr:nvCxnSpPr>
        <xdr:cNvPr id="142" name="直線コネクタ 141"/>
        <xdr:cNvCxnSpPr/>
      </xdr:nvCxnSpPr>
      <xdr:spPr>
        <a:xfrm>
          <a:off x="6972300" y="7228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94542</xdr:rowOff>
    </xdr:from>
    <xdr:ext cx="469744" cy="259045"/>
    <xdr:sp macro="" textlink="">
      <xdr:nvSpPr>
        <xdr:cNvPr id="143" name="n_1aveValue【図書館】&#10;一人当たり面積"/>
        <xdr:cNvSpPr txBox="1"/>
      </xdr:nvSpPr>
      <xdr:spPr>
        <a:xfrm>
          <a:off x="9391727" y="660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110870</xdr:rowOff>
    </xdr:from>
    <xdr:ext cx="469744" cy="259045"/>
    <xdr:sp macro="" textlink="">
      <xdr:nvSpPr>
        <xdr:cNvPr id="144" name="n_2aveValue【図書館】&#10;一人当たり面積"/>
        <xdr:cNvSpPr txBox="1"/>
      </xdr:nvSpPr>
      <xdr:spPr>
        <a:xfrm>
          <a:off x="85154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78212</xdr:rowOff>
    </xdr:from>
    <xdr:ext cx="469744" cy="259045"/>
    <xdr:sp macro="" textlink="">
      <xdr:nvSpPr>
        <xdr:cNvPr id="145" name="n_3aveValue【図書館】&#10;一人当たり面積"/>
        <xdr:cNvSpPr txBox="1"/>
      </xdr:nvSpPr>
      <xdr:spPr>
        <a:xfrm>
          <a:off x="7626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78212</xdr:rowOff>
    </xdr:from>
    <xdr:ext cx="469744" cy="259045"/>
    <xdr:sp macro="" textlink="">
      <xdr:nvSpPr>
        <xdr:cNvPr id="146" name="n_4aveValue【図書館】&#10;一人当たり面積"/>
        <xdr:cNvSpPr txBox="1"/>
      </xdr:nvSpPr>
      <xdr:spPr>
        <a:xfrm>
          <a:off x="6737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69142</xdr:rowOff>
    </xdr:from>
    <xdr:ext cx="469744" cy="259045"/>
    <xdr:sp macro="" textlink="">
      <xdr:nvSpPr>
        <xdr:cNvPr id="147" name="n_1mainValue【図書館】&#10;一人当たり面積"/>
        <xdr:cNvSpPr txBox="1"/>
      </xdr:nvSpPr>
      <xdr:spPr>
        <a:xfrm>
          <a:off x="9391727" y="727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69142</xdr:rowOff>
    </xdr:from>
    <xdr:ext cx="469744" cy="259045"/>
    <xdr:sp macro="" textlink="">
      <xdr:nvSpPr>
        <xdr:cNvPr id="148" name="n_2mainValue【図書館】&#10;一人当たり面積"/>
        <xdr:cNvSpPr txBox="1"/>
      </xdr:nvSpPr>
      <xdr:spPr>
        <a:xfrm>
          <a:off x="8515427" y="727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69142</xdr:rowOff>
    </xdr:from>
    <xdr:ext cx="469744" cy="259045"/>
    <xdr:sp macro="" textlink="">
      <xdr:nvSpPr>
        <xdr:cNvPr id="149" name="n_3mainValue【図書館】&#10;一人当たり面積"/>
        <xdr:cNvSpPr txBox="1"/>
      </xdr:nvSpPr>
      <xdr:spPr>
        <a:xfrm>
          <a:off x="7626427" y="727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69142</xdr:rowOff>
    </xdr:from>
    <xdr:ext cx="469744" cy="259045"/>
    <xdr:sp macro="" textlink="">
      <xdr:nvSpPr>
        <xdr:cNvPr id="150" name="n_4mainValue【図書館】&#10;一人当たり面積"/>
        <xdr:cNvSpPr txBox="1"/>
      </xdr:nvSpPr>
      <xdr:spPr>
        <a:xfrm>
          <a:off x="6737427" y="727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2" name="直線コネクタ 16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3" name="テキスト ボックス 16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4" name="直線コネクタ 16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5" name="テキスト ボックス 16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6" name="直線コネクタ 16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7" name="テキスト ボックス 16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8" name="直線コネクタ 16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9" name="テキスト ボックス 16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109728</xdr:rowOff>
    </xdr:from>
    <xdr:to>
      <xdr:col>24</xdr:col>
      <xdr:colOff>62865</xdr:colOff>
      <xdr:row>64</xdr:row>
      <xdr:rowOff>102870</xdr:rowOff>
    </xdr:to>
    <xdr:cxnSp macro="">
      <xdr:nvCxnSpPr>
        <xdr:cNvPr id="173" name="直線コネクタ 172"/>
        <xdr:cNvCxnSpPr/>
      </xdr:nvCxnSpPr>
      <xdr:spPr>
        <a:xfrm flipV="1">
          <a:off x="4634865" y="953947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74" name="【体育館・プール】&#10;有形固定資産減価償却率最小値テキスト"/>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75" name="直線コネクタ 17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56405</xdr:rowOff>
    </xdr:from>
    <xdr:ext cx="405111" cy="259045"/>
    <xdr:sp macro="" textlink="">
      <xdr:nvSpPr>
        <xdr:cNvPr id="176" name="【体育館・プール】&#10;有形固定資産減価償却率最大値テキスト"/>
        <xdr:cNvSpPr txBox="1"/>
      </xdr:nvSpPr>
      <xdr:spPr>
        <a:xfrm>
          <a:off x="4673600" y="931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109728</xdr:rowOff>
    </xdr:from>
    <xdr:to>
      <xdr:col>24</xdr:col>
      <xdr:colOff>152400</xdr:colOff>
      <xdr:row>55</xdr:row>
      <xdr:rowOff>109728</xdr:rowOff>
    </xdr:to>
    <xdr:cxnSp macro="">
      <xdr:nvCxnSpPr>
        <xdr:cNvPr id="177" name="直線コネクタ 176"/>
        <xdr:cNvCxnSpPr/>
      </xdr:nvCxnSpPr>
      <xdr:spPr>
        <a:xfrm>
          <a:off x="4546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93235</xdr:rowOff>
    </xdr:from>
    <xdr:ext cx="405111" cy="259045"/>
    <xdr:sp macro="" textlink="">
      <xdr:nvSpPr>
        <xdr:cNvPr id="178" name="【体育館・プール】&#10;有形固定資産減価償却率平均値テキスト"/>
        <xdr:cNvSpPr txBox="1"/>
      </xdr:nvSpPr>
      <xdr:spPr>
        <a:xfrm>
          <a:off x="4673600" y="10380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70358</xdr:rowOff>
    </xdr:from>
    <xdr:to>
      <xdr:col>24</xdr:col>
      <xdr:colOff>114300</xdr:colOff>
      <xdr:row>62</xdr:row>
      <xdr:rowOff>508</xdr:rowOff>
    </xdr:to>
    <xdr:sp macro="" textlink="">
      <xdr:nvSpPr>
        <xdr:cNvPr id="179" name="フローチャート: 判断 178"/>
        <xdr:cNvSpPr/>
      </xdr:nvSpPr>
      <xdr:spPr>
        <a:xfrm>
          <a:off x="4584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36068</xdr:rowOff>
    </xdr:from>
    <xdr:to>
      <xdr:col>20</xdr:col>
      <xdr:colOff>38100</xdr:colOff>
      <xdr:row>61</xdr:row>
      <xdr:rowOff>137668</xdr:rowOff>
    </xdr:to>
    <xdr:sp macro="" textlink="">
      <xdr:nvSpPr>
        <xdr:cNvPr id="180" name="フローチャート: 判断 179"/>
        <xdr:cNvSpPr/>
      </xdr:nvSpPr>
      <xdr:spPr>
        <a:xfrm>
          <a:off x="37465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1778</xdr:rowOff>
    </xdr:from>
    <xdr:to>
      <xdr:col>15</xdr:col>
      <xdr:colOff>101600</xdr:colOff>
      <xdr:row>61</xdr:row>
      <xdr:rowOff>103378</xdr:rowOff>
    </xdr:to>
    <xdr:sp macro="" textlink="">
      <xdr:nvSpPr>
        <xdr:cNvPr id="181" name="フローチャート: 判断 180"/>
        <xdr:cNvSpPr/>
      </xdr:nvSpPr>
      <xdr:spPr>
        <a:xfrm>
          <a:off x="2857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10922</xdr:rowOff>
    </xdr:from>
    <xdr:to>
      <xdr:col>10</xdr:col>
      <xdr:colOff>165100</xdr:colOff>
      <xdr:row>61</xdr:row>
      <xdr:rowOff>112522</xdr:rowOff>
    </xdr:to>
    <xdr:sp macro="" textlink="">
      <xdr:nvSpPr>
        <xdr:cNvPr id="182" name="フローチャート: 判断 181"/>
        <xdr:cNvSpPr/>
      </xdr:nvSpPr>
      <xdr:spPr>
        <a:xfrm>
          <a:off x="19685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148082</xdr:rowOff>
    </xdr:from>
    <xdr:to>
      <xdr:col>6</xdr:col>
      <xdr:colOff>38100</xdr:colOff>
      <xdr:row>61</xdr:row>
      <xdr:rowOff>78232</xdr:rowOff>
    </xdr:to>
    <xdr:sp macro="" textlink="">
      <xdr:nvSpPr>
        <xdr:cNvPr id="183" name="フローチャート: 判断 182"/>
        <xdr:cNvSpPr/>
      </xdr:nvSpPr>
      <xdr:spPr>
        <a:xfrm>
          <a:off x="1079500" y="104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52070</xdr:rowOff>
    </xdr:from>
    <xdr:to>
      <xdr:col>24</xdr:col>
      <xdr:colOff>114300</xdr:colOff>
      <xdr:row>64</xdr:row>
      <xdr:rowOff>153670</xdr:rowOff>
    </xdr:to>
    <xdr:sp macro="" textlink="">
      <xdr:nvSpPr>
        <xdr:cNvPr id="189" name="楕円 188"/>
        <xdr:cNvSpPr/>
      </xdr:nvSpPr>
      <xdr:spPr>
        <a:xfrm>
          <a:off x="4584700" y="1102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138447</xdr:rowOff>
    </xdr:from>
    <xdr:ext cx="405111" cy="259045"/>
    <xdr:sp macro="" textlink="">
      <xdr:nvSpPr>
        <xdr:cNvPr id="190" name="【体育館・プール】&#10;有形固定資産減価償却率該当値テキスト"/>
        <xdr:cNvSpPr txBox="1"/>
      </xdr:nvSpPr>
      <xdr:spPr>
        <a:xfrm>
          <a:off x="4673600" y="1093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6350</xdr:rowOff>
    </xdr:from>
    <xdr:to>
      <xdr:col>20</xdr:col>
      <xdr:colOff>38100</xdr:colOff>
      <xdr:row>64</xdr:row>
      <xdr:rowOff>107950</xdr:rowOff>
    </xdr:to>
    <xdr:sp macro="" textlink="">
      <xdr:nvSpPr>
        <xdr:cNvPr id="191" name="楕円 190"/>
        <xdr:cNvSpPr/>
      </xdr:nvSpPr>
      <xdr:spPr>
        <a:xfrm>
          <a:off x="3746500" y="109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57150</xdr:rowOff>
    </xdr:from>
    <xdr:to>
      <xdr:col>24</xdr:col>
      <xdr:colOff>63500</xdr:colOff>
      <xdr:row>64</xdr:row>
      <xdr:rowOff>102870</xdr:rowOff>
    </xdr:to>
    <xdr:cxnSp macro="">
      <xdr:nvCxnSpPr>
        <xdr:cNvPr id="192" name="直線コネクタ 191"/>
        <xdr:cNvCxnSpPr/>
      </xdr:nvCxnSpPr>
      <xdr:spPr>
        <a:xfrm>
          <a:off x="3797300" y="110299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127508</xdr:rowOff>
    </xdr:from>
    <xdr:to>
      <xdr:col>15</xdr:col>
      <xdr:colOff>101600</xdr:colOff>
      <xdr:row>64</xdr:row>
      <xdr:rowOff>57658</xdr:rowOff>
    </xdr:to>
    <xdr:sp macro="" textlink="">
      <xdr:nvSpPr>
        <xdr:cNvPr id="193" name="楕円 192"/>
        <xdr:cNvSpPr/>
      </xdr:nvSpPr>
      <xdr:spPr>
        <a:xfrm>
          <a:off x="2857500" y="1092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6858</xdr:rowOff>
    </xdr:from>
    <xdr:to>
      <xdr:col>19</xdr:col>
      <xdr:colOff>177800</xdr:colOff>
      <xdr:row>64</xdr:row>
      <xdr:rowOff>57150</xdr:rowOff>
    </xdr:to>
    <xdr:cxnSp macro="">
      <xdr:nvCxnSpPr>
        <xdr:cNvPr id="194" name="直線コネクタ 193"/>
        <xdr:cNvCxnSpPr/>
      </xdr:nvCxnSpPr>
      <xdr:spPr>
        <a:xfrm>
          <a:off x="2908300" y="1097965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79502</xdr:rowOff>
    </xdr:from>
    <xdr:to>
      <xdr:col>10</xdr:col>
      <xdr:colOff>165100</xdr:colOff>
      <xdr:row>64</xdr:row>
      <xdr:rowOff>9652</xdr:rowOff>
    </xdr:to>
    <xdr:sp macro="" textlink="">
      <xdr:nvSpPr>
        <xdr:cNvPr id="195" name="楕円 194"/>
        <xdr:cNvSpPr/>
      </xdr:nvSpPr>
      <xdr:spPr>
        <a:xfrm>
          <a:off x="1968500" y="1088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130302</xdr:rowOff>
    </xdr:from>
    <xdr:to>
      <xdr:col>15</xdr:col>
      <xdr:colOff>50800</xdr:colOff>
      <xdr:row>64</xdr:row>
      <xdr:rowOff>6858</xdr:rowOff>
    </xdr:to>
    <xdr:cxnSp macro="">
      <xdr:nvCxnSpPr>
        <xdr:cNvPr id="196" name="直線コネクタ 195"/>
        <xdr:cNvCxnSpPr/>
      </xdr:nvCxnSpPr>
      <xdr:spPr>
        <a:xfrm>
          <a:off x="2019300" y="1093165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31496</xdr:rowOff>
    </xdr:from>
    <xdr:to>
      <xdr:col>6</xdr:col>
      <xdr:colOff>38100</xdr:colOff>
      <xdr:row>63</xdr:row>
      <xdr:rowOff>133096</xdr:rowOff>
    </xdr:to>
    <xdr:sp macro="" textlink="">
      <xdr:nvSpPr>
        <xdr:cNvPr id="197" name="楕円 196"/>
        <xdr:cNvSpPr/>
      </xdr:nvSpPr>
      <xdr:spPr>
        <a:xfrm>
          <a:off x="1079500" y="1083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82296</xdr:rowOff>
    </xdr:from>
    <xdr:to>
      <xdr:col>10</xdr:col>
      <xdr:colOff>114300</xdr:colOff>
      <xdr:row>63</xdr:row>
      <xdr:rowOff>130302</xdr:rowOff>
    </xdr:to>
    <xdr:cxnSp macro="">
      <xdr:nvCxnSpPr>
        <xdr:cNvPr id="198" name="直線コネクタ 197"/>
        <xdr:cNvCxnSpPr/>
      </xdr:nvCxnSpPr>
      <xdr:spPr>
        <a:xfrm>
          <a:off x="1130300" y="1088364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154195</xdr:rowOff>
    </xdr:from>
    <xdr:ext cx="405111" cy="259045"/>
    <xdr:sp macro="" textlink="">
      <xdr:nvSpPr>
        <xdr:cNvPr id="199" name="n_1aveValue【体育館・プール】&#10;有形固定資産減価償却率"/>
        <xdr:cNvSpPr txBox="1"/>
      </xdr:nvSpPr>
      <xdr:spPr>
        <a:xfrm>
          <a:off x="3582044" y="1026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119905</xdr:rowOff>
    </xdr:from>
    <xdr:ext cx="405111" cy="259045"/>
    <xdr:sp macro="" textlink="">
      <xdr:nvSpPr>
        <xdr:cNvPr id="200" name="n_2aveValue【体育館・プール】&#10;有形固定資産減価償却率"/>
        <xdr:cNvSpPr txBox="1"/>
      </xdr:nvSpPr>
      <xdr:spPr>
        <a:xfrm>
          <a:off x="27057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129049</xdr:rowOff>
    </xdr:from>
    <xdr:ext cx="405111" cy="259045"/>
    <xdr:sp macro="" textlink="">
      <xdr:nvSpPr>
        <xdr:cNvPr id="201" name="n_3aveValue【体育館・プール】&#10;有形固定資産減価償却率"/>
        <xdr:cNvSpPr txBox="1"/>
      </xdr:nvSpPr>
      <xdr:spPr>
        <a:xfrm>
          <a:off x="1816744" y="1024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94759</xdr:rowOff>
    </xdr:from>
    <xdr:ext cx="405111" cy="259045"/>
    <xdr:sp macro="" textlink="">
      <xdr:nvSpPr>
        <xdr:cNvPr id="202" name="n_4aveValue【体育館・プール】&#10;有形固定資産減価償却率"/>
        <xdr:cNvSpPr txBox="1"/>
      </xdr:nvSpPr>
      <xdr:spPr>
        <a:xfrm>
          <a:off x="927744" y="1021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99077</xdr:rowOff>
    </xdr:from>
    <xdr:ext cx="405111" cy="259045"/>
    <xdr:sp macro="" textlink="">
      <xdr:nvSpPr>
        <xdr:cNvPr id="203" name="n_1mainValue【体育館・プール】&#10;有形固定資産減価償却率"/>
        <xdr:cNvSpPr txBox="1"/>
      </xdr:nvSpPr>
      <xdr:spPr>
        <a:xfrm>
          <a:off x="3582044" y="1107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48785</xdr:rowOff>
    </xdr:from>
    <xdr:ext cx="405111" cy="259045"/>
    <xdr:sp macro="" textlink="">
      <xdr:nvSpPr>
        <xdr:cNvPr id="204" name="n_2mainValue【体育館・プール】&#10;有形固定資産減価償却率"/>
        <xdr:cNvSpPr txBox="1"/>
      </xdr:nvSpPr>
      <xdr:spPr>
        <a:xfrm>
          <a:off x="2705744" y="11021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779</xdr:rowOff>
    </xdr:from>
    <xdr:ext cx="405111" cy="259045"/>
    <xdr:sp macro="" textlink="">
      <xdr:nvSpPr>
        <xdr:cNvPr id="205" name="n_3mainValue【体育館・プール】&#10;有形固定資産減価償却率"/>
        <xdr:cNvSpPr txBox="1"/>
      </xdr:nvSpPr>
      <xdr:spPr>
        <a:xfrm>
          <a:off x="1816744" y="10973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124223</xdr:rowOff>
    </xdr:from>
    <xdr:ext cx="405111" cy="259045"/>
    <xdr:sp macro="" textlink="">
      <xdr:nvSpPr>
        <xdr:cNvPr id="206" name="n_4mainValue【体育館・プール】&#10;有形固定資産減価償却率"/>
        <xdr:cNvSpPr txBox="1"/>
      </xdr:nvSpPr>
      <xdr:spPr>
        <a:xfrm>
          <a:off x="927744" y="1092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7" name="直線コネクタ 216"/>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8" name="テキスト ボックス 217"/>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9" name="直線コネクタ 218"/>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20" name="テキスト ボックス 219"/>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21" name="直線コネクタ 220"/>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22" name="テキスト ボックス 221"/>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5" name="直線コネクタ 224"/>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6" name="テキスト ボックス 225"/>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7" name="直線コネクタ 226"/>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8" name="テキスト ボックス 227"/>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9" name="直線コネクタ 228"/>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30" name="テキスト ボックス 229"/>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5715</xdr:rowOff>
    </xdr:from>
    <xdr:to>
      <xdr:col>54</xdr:col>
      <xdr:colOff>189865</xdr:colOff>
      <xdr:row>63</xdr:row>
      <xdr:rowOff>151447</xdr:rowOff>
    </xdr:to>
    <xdr:cxnSp macro="">
      <xdr:nvCxnSpPr>
        <xdr:cNvPr id="234" name="直線コネクタ 233"/>
        <xdr:cNvCxnSpPr/>
      </xdr:nvCxnSpPr>
      <xdr:spPr>
        <a:xfrm flipV="1">
          <a:off x="10476865" y="9606915"/>
          <a:ext cx="0" cy="1345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155274</xdr:rowOff>
    </xdr:from>
    <xdr:ext cx="469744" cy="259045"/>
    <xdr:sp macro="" textlink="">
      <xdr:nvSpPr>
        <xdr:cNvPr id="235" name="【体育館・プール】&#10;一人当たり面積最小値テキスト"/>
        <xdr:cNvSpPr txBox="1"/>
      </xdr:nvSpPr>
      <xdr:spPr>
        <a:xfrm>
          <a:off x="10515600" y="1095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151447</xdr:rowOff>
    </xdr:from>
    <xdr:to>
      <xdr:col>55</xdr:col>
      <xdr:colOff>88900</xdr:colOff>
      <xdr:row>63</xdr:row>
      <xdr:rowOff>151447</xdr:rowOff>
    </xdr:to>
    <xdr:cxnSp macro="">
      <xdr:nvCxnSpPr>
        <xdr:cNvPr id="236" name="直線コネクタ 235"/>
        <xdr:cNvCxnSpPr/>
      </xdr:nvCxnSpPr>
      <xdr:spPr>
        <a:xfrm>
          <a:off x="10388600" y="10952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123842</xdr:rowOff>
    </xdr:from>
    <xdr:ext cx="469744" cy="259045"/>
    <xdr:sp macro="" textlink="">
      <xdr:nvSpPr>
        <xdr:cNvPr id="237" name="【体育館・プール】&#10;一人当たり面積最大値テキスト"/>
        <xdr:cNvSpPr txBox="1"/>
      </xdr:nvSpPr>
      <xdr:spPr>
        <a:xfrm>
          <a:off x="10515600" y="938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5715</xdr:rowOff>
    </xdr:from>
    <xdr:to>
      <xdr:col>55</xdr:col>
      <xdr:colOff>88900</xdr:colOff>
      <xdr:row>56</xdr:row>
      <xdr:rowOff>5715</xdr:rowOff>
    </xdr:to>
    <xdr:cxnSp macro="">
      <xdr:nvCxnSpPr>
        <xdr:cNvPr id="238" name="直線コネクタ 237"/>
        <xdr:cNvCxnSpPr/>
      </xdr:nvCxnSpPr>
      <xdr:spPr>
        <a:xfrm>
          <a:off x="10388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86377</xdr:rowOff>
    </xdr:from>
    <xdr:ext cx="469744" cy="259045"/>
    <xdr:sp macro="" textlink="">
      <xdr:nvSpPr>
        <xdr:cNvPr id="239" name="【体育館・プール】&#10;一人当たり面積平均値テキスト"/>
        <xdr:cNvSpPr txBox="1"/>
      </xdr:nvSpPr>
      <xdr:spPr>
        <a:xfrm>
          <a:off x="10515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40" name="フローチャート: 判断 239"/>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60643</xdr:rowOff>
    </xdr:from>
    <xdr:to>
      <xdr:col>50</xdr:col>
      <xdr:colOff>165100</xdr:colOff>
      <xdr:row>61</xdr:row>
      <xdr:rowOff>162243</xdr:rowOff>
    </xdr:to>
    <xdr:sp macro="" textlink="">
      <xdr:nvSpPr>
        <xdr:cNvPr id="241" name="フローチャート: 判断 240"/>
        <xdr:cNvSpPr/>
      </xdr:nvSpPr>
      <xdr:spPr>
        <a:xfrm>
          <a:off x="9588500" y="105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72072</xdr:rowOff>
    </xdr:from>
    <xdr:to>
      <xdr:col>46</xdr:col>
      <xdr:colOff>38100</xdr:colOff>
      <xdr:row>62</xdr:row>
      <xdr:rowOff>2222</xdr:rowOff>
    </xdr:to>
    <xdr:sp macro="" textlink="">
      <xdr:nvSpPr>
        <xdr:cNvPr id="242" name="フローチャート: 判断 241"/>
        <xdr:cNvSpPr/>
      </xdr:nvSpPr>
      <xdr:spPr>
        <a:xfrm>
          <a:off x="8699500" y="1053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109220</xdr:rowOff>
    </xdr:from>
    <xdr:to>
      <xdr:col>41</xdr:col>
      <xdr:colOff>101600</xdr:colOff>
      <xdr:row>62</xdr:row>
      <xdr:rowOff>39370</xdr:rowOff>
    </xdr:to>
    <xdr:sp macro="" textlink="">
      <xdr:nvSpPr>
        <xdr:cNvPr id="243" name="フローチャート: 判断 242"/>
        <xdr:cNvSpPr/>
      </xdr:nvSpPr>
      <xdr:spPr>
        <a:xfrm>
          <a:off x="7810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52070</xdr:rowOff>
    </xdr:from>
    <xdr:to>
      <xdr:col>36</xdr:col>
      <xdr:colOff>165100</xdr:colOff>
      <xdr:row>62</xdr:row>
      <xdr:rowOff>153670</xdr:rowOff>
    </xdr:to>
    <xdr:sp macro="" textlink="">
      <xdr:nvSpPr>
        <xdr:cNvPr id="244" name="フローチャート: 判断 243"/>
        <xdr:cNvSpPr/>
      </xdr:nvSpPr>
      <xdr:spPr>
        <a:xfrm>
          <a:off x="6921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100647</xdr:rowOff>
    </xdr:from>
    <xdr:to>
      <xdr:col>55</xdr:col>
      <xdr:colOff>50800</xdr:colOff>
      <xdr:row>64</xdr:row>
      <xdr:rowOff>30797</xdr:rowOff>
    </xdr:to>
    <xdr:sp macro="" textlink="">
      <xdr:nvSpPr>
        <xdr:cNvPr id="250" name="楕円 249"/>
        <xdr:cNvSpPr/>
      </xdr:nvSpPr>
      <xdr:spPr>
        <a:xfrm>
          <a:off x="10426700" y="1090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15574</xdr:rowOff>
    </xdr:from>
    <xdr:ext cx="469744" cy="259045"/>
    <xdr:sp macro="" textlink="">
      <xdr:nvSpPr>
        <xdr:cNvPr id="251" name="【体育館・プール】&#10;一人当たり面積該当値テキスト"/>
        <xdr:cNvSpPr txBox="1"/>
      </xdr:nvSpPr>
      <xdr:spPr>
        <a:xfrm>
          <a:off x="10515600" y="1081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97790</xdr:rowOff>
    </xdr:from>
    <xdr:to>
      <xdr:col>50</xdr:col>
      <xdr:colOff>165100</xdr:colOff>
      <xdr:row>64</xdr:row>
      <xdr:rowOff>27940</xdr:rowOff>
    </xdr:to>
    <xdr:sp macro="" textlink="">
      <xdr:nvSpPr>
        <xdr:cNvPr id="252" name="楕円 251"/>
        <xdr:cNvSpPr/>
      </xdr:nvSpPr>
      <xdr:spPr>
        <a:xfrm>
          <a:off x="9588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148590</xdr:rowOff>
    </xdr:from>
    <xdr:to>
      <xdr:col>55</xdr:col>
      <xdr:colOff>0</xdr:colOff>
      <xdr:row>63</xdr:row>
      <xdr:rowOff>151447</xdr:rowOff>
    </xdr:to>
    <xdr:cxnSp macro="">
      <xdr:nvCxnSpPr>
        <xdr:cNvPr id="253" name="直線コネクタ 252"/>
        <xdr:cNvCxnSpPr/>
      </xdr:nvCxnSpPr>
      <xdr:spPr>
        <a:xfrm>
          <a:off x="9639300" y="10949940"/>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94932</xdr:rowOff>
    </xdr:from>
    <xdr:to>
      <xdr:col>46</xdr:col>
      <xdr:colOff>38100</xdr:colOff>
      <xdr:row>64</xdr:row>
      <xdr:rowOff>25082</xdr:rowOff>
    </xdr:to>
    <xdr:sp macro="" textlink="">
      <xdr:nvSpPr>
        <xdr:cNvPr id="254" name="楕円 253"/>
        <xdr:cNvSpPr/>
      </xdr:nvSpPr>
      <xdr:spPr>
        <a:xfrm>
          <a:off x="8699500" y="1089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145732</xdr:rowOff>
    </xdr:from>
    <xdr:to>
      <xdr:col>50</xdr:col>
      <xdr:colOff>114300</xdr:colOff>
      <xdr:row>63</xdr:row>
      <xdr:rowOff>148590</xdr:rowOff>
    </xdr:to>
    <xdr:cxnSp macro="">
      <xdr:nvCxnSpPr>
        <xdr:cNvPr id="255" name="直線コネクタ 254"/>
        <xdr:cNvCxnSpPr/>
      </xdr:nvCxnSpPr>
      <xdr:spPr>
        <a:xfrm>
          <a:off x="8750300" y="10947082"/>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94932</xdr:rowOff>
    </xdr:from>
    <xdr:to>
      <xdr:col>41</xdr:col>
      <xdr:colOff>101600</xdr:colOff>
      <xdr:row>64</xdr:row>
      <xdr:rowOff>25082</xdr:rowOff>
    </xdr:to>
    <xdr:sp macro="" textlink="">
      <xdr:nvSpPr>
        <xdr:cNvPr id="256" name="楕円 255"/>
        <xdr:cNvSpPr/>
      </xdr:nvSpPr>
      <xdr:spPr>
        <a:xfrm>
          <a:off x="7810500" y="1089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145732</xdr:rowOff>
    </xdr:from>
    <xdr:to>
      <xdr:col>45</xdr:col>
      <xdr:colOff>177800</xdr:colOff>
      <xdr:row>63</xdr:row>
      <xdr:rowOff>145732</xdr:rowOff>
    </xdr:to>
    <xdr:cxnSp macro="">
      <xdr:nvCxnSpPr>
        <xdr:cNvPr id="257" name="直線コネクタ 256"/>
        <xdr:cNvCxnSpPr/>
      </xdr:nvCxnSpPr>
      <xdr:spPr>
        <a:xfrm>
          <a:off x="7861300" y="109470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92075</xdr:rowOff>
    </xdr:from>
    <xdr:to>
      <xdr:col>36</xdr:col>
      <xdr:colOff>165100</xdr:colOff>
      <xdr:row>64</xdr:row>
      <xdr:rowOff>22225</xdr:rowOff>
    </xdr:to>
    <xdr:sp macro="" textlink="">
      <xdr:nvSpPr>
        <xdr:cNvPr id="258" name="楕円 257"/>
        <xdr:cNvSpPr/>
      </xdr:nvSpPr>
      <xdr:spPr>
        <a:xfrm>
          <a:off x="6921500" y="1089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142875</xdr:rowOff>
    </xdr:from>
    <xdr:to>
      <xdr:col>41</xdr:col>
      <xdr:colOff>50800</xdr:colOff>
      <xdr:row>63</xdr:row>
      <xdr:rowOff>145732</xdr:rowOff>
    </xdr:to>
    <xdr:cxnSp macro="">
      <xdr:nvCxnSpPr>
        <xdr:cNvPr id="259" name="直線コネクタ 258"/>
        <xdr:cNvCxnSpPr/>
      </xdr:nvCxnSpPr>
      <xdr:spPr>
        <a:xfrm>
          <a:off x="6972300" y="10944225"/>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7320</xdr:rowOff>
    </xdr:from>
    <xdr:ext cx="469744" cy="259045"/>
    <xdr:sp macro="" textlink="">
      <xdr:nvSpPr>
        <xdr:cNvPr id="260" name="n_1aveValue【体育館・プール】&#10;一人当たり面積"/>
        <xdr:cNvSpPr txBox="1"/>
      </xdr:nvSpPr>
      <xdr:spPr>
        <a:xfrm>
          <a:off x="9391727" y="102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18749</xdr:rowOff>
    </xdr:from>
    <xdr:ext cx="469744" cy="259045"/>
    <xdr:sp macro="" textlink="">
      <xdr:nvSpPr>
        <xdr:cNvPr id="261" name="n_2aveValue【体育館・プール】&#10;一人当たり面積"/>
        <xdr:cNvSpPr txBox="1"/>
      </xdr:nvSpPr>
      <xdr:spPr>
        <a:xfrm>
          <a:off x="8515427" y="1030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55897</xdr:rowOff>
    </xdr:from>
    <xdr:ext cx="469744" cy="259045"/>
    <xdr:sp macro="" textlink="">
      <xdr:nvSpPr>
        <xdr:cNvPr id="262" name="n_3aveValue【体育館・プール】&#10;一人当たり面積"/>
        <xdr:cNvSpPr txBox="1"/>
      </xdr:nvSpPr>
      <xdr:spPr>
        <a:xfrm>
          <a:off x="7626427" y="1034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170197</xdr:rowOff>
    </xdr:from>
    <xdr:ext cx="469744" cy="259045"/>
    <xdr:sp macro="" textlink="">
      <xdr:nvSpPr>
        <xdr:cNvPr id="263" name="n_4aveValue【体育館・プール】&#10;一人当たり面積"/>
        <xdr:cNvSpPr txBox="1"/>
      </xdr:nvSpPr>
      <xdr:spPr>
        <a:xfrm>
          <a:off x="6737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19067</xdr:rowOff>
    </xdr:from>
    <xdr:ext cx="469744" cy="259045"/>
    <xdr:sp macro="" textlink="">
      <xdr:nvSpPr>
        <xdr:cNvPr id="264" name="n_1mainValue【体育館・プール】&#10;一人当たり面積"/>
        <xdr:cNvSpPr txBox="1"/>
      </xdr:nvSpPr>
      <xdr:spPr>
        <a:xfrm>
          <a:off x="93917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16209</xdr:rowOff>
    </xdr:from>
    <xdr:ext cx="469744" cy="259045"/>
    <xdr:sp macro="" textlink="">
      <xdr:nvSpPr>
        <xdr:cNvPr id="265" name="n_2mainValue【体育館・プール】&#10;一人当たり面積"/>
        <xdr:cNvSpPr txBox="1"/>
      </xdr:nvSpPr>
      <xdr:spPr>
        <a:xfrm>
          <a:off x="8515427" y="1098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16209</xdr:rowOff>
    </xdr:from>
    <xdr:ext cx="469744" cy="259045"/>
    <xdr:sp macro="" textlink="">
      <xdr:nvSpPr>
        <xdr:cNvPr id="266" name="n_3mainValue【体育館・プール】&#10;一人当たり面積"/>
        <xdr:cNvSpPr txBox="1"/>
      </xdr:nvSpPr>
      <xdr:spPr>
        <a:xfrm>
          <a:off x="7626427" y="1098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13352</xdr:rowOff>
    </xdr:from>
    <xdr:ext cx="469744" cy="259045"/>
    <xdr:sp macro="" textlink="">
      <xdr:nvSpPr>
        <xdr:cNvPr id="267" name="n_4mainValue【体育館・プール】&#10;一人当たり面積"/>
        <xdr:cNvSpPr txBox="1"/>
      </xdr:nvSpPr>
      <xdr:spPr>
        <a:xfrm>
          <a:off x="6737427" y="1098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92" name="直線コネクタ 291"/>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3"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4" name="直線コネクタ 293"/>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95" name="【福祉施設】&#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96" name="直線コネクタ 295"/>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17797</xdr:rowOff>
    </xdr:from>
    <xdr:ext cx="405111" cy="259045"/>
    <xdr:sp macro="" textlink="">
      <xdr:nvSpPr>
        <xdr:cNvPr id="297" name="【福祉施設】&#10;有形固定資産減価償却率平均値テキスト"/>
        <xdr:cNvSpPr txBox="1"/>
      </xdr:nvSpPr>
      <xdr:spPr>
        <a:xfrm>
          <a:off x="4673600" y="1373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98" name="フローチャート: 判断 297"/>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137795</xdr:rowOff>
    </xdr:from>
    <xdr:to>
      <xdr:col>20</xdr:col>
      <xdr:colOff>38100</xdr:colOff>
      <xdr:row>81</xdr:row>
      <xdr:rowOff>67945</xdr:rowOff>
    </xdr:to>
    <xdr:sp macro="" textlink="">
      <xdr:nvSpPr>
        <xdr:cNvPr id="299" name="フローチャート: 判断 298"/>
        <xdr:cNvSpPr/>
      </xdr:nvSpPr>
      <xdr:spPr>
        <a:xfrm>
          <a:off x="3746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141605</xdr:rowOff>
    </xdr:from>
    <xdr:to>
      <xdr:col>15</xdr:col>
      <xdr:colOff>101600</xdr:colOff>
      <xdr:row>81</xdr:row>
      <xdr:rowOff>71755</xdr:rowOff>
    </xdr:to>
    <xdr:sp macro="" textlink="">
      <xdr:nvSpPr>
        <xdr:cNvPr id="300" name="フローチャート: 判断 299"/>
        <xdr:cNvSpPr/>
      </xdr:nvSpPr>
      <xdr:spPr>
        <a:xfrm>
          <a:off x="2857500" y="138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114936</xdr:rowOff>
    </xdr:from>
    <xdr:to>
      <xdr:col>10</xdr:col>
      <xdr:colOff>165100</xdr:colOff>
      <xdr:row>81</xdr:row>
      <xdr:rowOff>45086</xdr:rowOff>
    </xdr:to>
    <xdr:sp macro="" textlink="">
      <xdr:nvSpPr>
        <xdr:cNvPr id="301" name="フローチャート: 判断 300"/>
        <xdr:cNvSpPr/>
      </xdr:nvSpPr>
      <xdr:spPr>
        <a:xfrm>
          <a:off x="1968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93980</xdr:rowOff>
    </xdr:from>
    <xdr:to>
      <xdr:col>6</xdr:col>
      <xdr:colOff>38100</xdr:colOff>
      <xdr:row>81</xdr:row>
      <xdr:rowOff>24130</xdr:rowOff>
    </xdr:to>
    <xdr:sp macro="" textlink="">
      <xdr:nvSpPr>
        <xdr:cNvPr id="302" name="フローチャート: 判断 301"/>
        <xdr:cNvSpPr/>
      </xdr:nvSpPr>
      <xdr:spPr>
        <a:xfrm>
          <a:off x="107950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308" name="楕円 307"/>
        <xdr:cNvSpPr/>
      </xdr:nvSpPr>
      <xdr:spPr>
        <a:xfrm>
          <a:off x="4584700" y="139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47641</xdr:rowOff>
    </xdr:from>
    <xdr:ext cx="405111" cy="259045"/>
    <xdr:sp macro="" textlink="">
      <xdr:nvSpPr>
        <xdr:cNvPr id="309" name="【福祉施設】&#10;有形固定資産減価償却率該当値テキスト"/>
        <xdr:cNvSpPr txBox="1"/>
      </xdr:nvSpPr>
      <xdr:spPr>
        <a:xfrm>
          <a:off x="4673600" y="13935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34925</xdr:rowOff>
    </xdr:from>
    <xdr:to>
      <xdr:col>20</xdr:col>
      <xdr:colOff>38100</xdr:colOff>
      <xdr:row>81</xdr:row>
      <xdr:rowOff>136525</xdr:rowOff>
    </xdr:to>
    <xdr:sp macro="" textlink="">
      <xdr:nvSpPr>
        <xdr:cNvPr id="310" name="楕円 309"/>
        <xdr:cNvSpPr/>
      </xdr:nvSpPr>
      <xdr:spPr>
        <a:xfrm>
          <a:off x="3746500"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85725</xdr:rowOff>
    </xdr:from>
    <xdr:to>
      <xdr:col>24</xdr:col>
      <xdr:colOff>63500</xdr:colOff>
      <xdr:row>81</xdr:row>
      <xdr:rowOff>120014</xdr:rowOff>
    </xdr:to>
    <xdr:cxnSp macro="">
      <xdr:nvCxnSpPr>
        <xdr:cNvPr id="311" name="直線コネクタ 310"/>
        <xdr:cNvCxnSpPr/>
      </xdr:nvCxnSpPr>
      <xdr:spPr>
        <a:xfrm>
          <a:off x="3797300" y="1397317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4445</xdr:rowOff>
    </xdr:from>
    <xdr:to>
      <xdr:col>15</xdr:col>
      <xdr:colOff>101600</xdr:colOff>
      <xdr:row>81</xdr:row>
      <xdr:rowOff>106045</xdr:rowOff>
    </xdr:to>
    <xdr:sp macro="" textlink="">
      <xdr:nvSpPr>
        <xdr:cNvPr id="312" name="楕円 311"/>
        <xdr:cNvSpPr/>
      </xdr:nvSpPr>
      <xdr:spPr>
        <a:xfrm>
          <a:off x="28575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55245</xdr:rowOff>
    </xdr:from>
    <xdr:to>
      <xdr:col>19</xdr:col>
      <xdr:colOff>177800</xdr:colOff>
      <xdr:row>81</xdr:row>
      <xdr:rowOff>85725</xdr:rowOff>
    </xdr:to>
    <xdr:cxnSp macro="">
      <xdr:nvCxnSpPr>
        <xdr:cNvPr id="313" name="直線コネクタ 312"/>
        <xdr:cNvCxnSpPr/>
      </xdr:nvCxnSpPr>
      <xdr:spPr>
        <a:xfrm>
          <a:off x="2908300" y="139426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137795</xdr:rowOff>
    </xdr:from>
    <xdr:to>
      <xdr:col>10</xdr:col>
      <xdr:colOff>165100</xdr:colOff>
      <xdr:row>81</xdr:row>
      <xdr:rowOff>67945</xdr:rowOff>
    </xdr:to>
    <xdr:sp macro="" textlink="">
      <xdr:nvSpPr>
        <xdr:cNvPr id="314" name="楕円 313"/>
        <xdr:cNvSpPr/>
      </xdr:nvSpPr>
      <xdr:spPr>
        <a:xfrm>
          <a:off x="1968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17145</xdr:rowOff>
    </xdr:from>
    <xdr:to>
      <xdr:col>15</xdr:col>
      <xdr:colOff>50800</xdr:colOff>
      <xdr:row>81</xdr:row>
      <xdr:rowOff>55245</xdr:rowOff>
    </xdr:to>
    <xdr:cxnSp macro="">
      <xdr:nvCxnSpPr>
        <xdr:cNvPr id="315" name="直線コネクタ 314"/>
        <xdr:cNvCxnSpPr/>
      </xdr:nvCxnSpPr>
      <xdr:spPr>
        <a:xfrm>
          <a:off x="2019300" y="139045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99695</xdr:rowOff>
    </xdr:from>
    <xdr:to>
      <xdr:col>6</xdr:col>
      <xdr:colOff>38100</xdr:colOff>
      <xdr:row>81</xdr:row>
      <xdr:rowOff>29845</xdr:rowOff>
    </xdr:to>
    <xdr:sp macro="" textlink="">
      <xdr:nvSpPr>
        <xdr:cNvPr id="316" name="楕円 315"/>
        <xdr:cNvSpPr/>
      </xdr:nvSpPr>
      <xdr:spPr>
        <a:xfrm>
          <a:off x="1079500" y="138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150495</xdr:rowOff>
    </xdr:from>
    <xdr:to>
      <xdr:col>10</xdr:col>
      <xdr:colOff>114300</xdr:colOff>
      <xdr:row>81</xdr:row>
      <xdr:rowOff>17145</xdr:rowOff>
    </xdr:to>
    <xdr:cxnSp macro="">
      <xdr:nvCxnSpPr>
        <xdr:cNvPr id="317" name="直線コネクタ 316"/>
        <xdr:cNvCxnSpPr/>
      </xdr:nvCxnSpPr>
      <xdr:spPr>
        <a:xfrm>
          <a:off x="1130300" y="138664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84472</xdr:rowOff>
    </xdr:from>
    <xdr:ext cx="405111" cy="259045"/>
    <xdr:sp macro="" textlink="">
      <xdr:nvSpPr>
        <xdr:cNvPr id="318" name="n_1aveValue【福祉施設】&#10;有形固定資産減価償却率"/>
        <xdr:cNvSpPr txBox="1"/>
      </xdr:nvSpPr>
      <xdr:spPr>
        <a:xfrm>
          <a:off x="35820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88282</xdr:rowOff>
    </xdr:from>
    <xdr:ext cx="405111" cy="259045"/>
    <xdr:sp macro="" textlink="">
      <xdr:nvSpPr>
        <xdr:cNvPr id="319" name="n_2aveValue【福祉施設】&#10;有形固定資産減価償却率"/>
        <xdr:cNvSpPr txBox="1"/>
      </xdr:nvSpPr>
      <xdr:spPr>
        <a:xfrm>
          <a:off x="2705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61613</xdr:rowOff>
    </xdr:from>
    <xdr:ext cx="405111" cy="259045"/>
    <xdr:sp macro="" textlink="">
      <xdr:nvSpPr>
        <xdr:cNvPr id="320" name="n_3aveValue【福祉施設】&#10;有形固定資産減価償却率"/>
        <xdr:cNvSpPr txBox="1"/>
      </xdr:nvSpPr>
      <xdr:spPr>
        <a:xfrm>
          <a:off x="18167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40657</xdr:rowOff>
    </xdr:from>
    <xdr:ext cx="405111" cy="259045"/>
    <xdr:sp macro="" textlink="">
      <xdr:nvSpPr>
        <xdr:cNvPr id="321" name="n_4aveValue【福祉施設】&#10;有形固定資産減価償却率"/>
        <xdr:cNvSpPr txBox="1"/>
      </xdr:nvSpPr>
      <xdr:spPr>
        <a:xfrm>
          <a:off x="9277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127652</xdr:rowOff>
    </xdr:from>
    <xdr:ext cx="405111" cy="259045"/>
    <xdr:sp macro="" textlink="">
      <xdr:nvSpPr>
        <xdr:cNvPr id="322" name="n_1mainValue【福祉施設】&#10;有形固定資産減価償却率"/>
        <xdr:cNvSpPr txBox="1"/>
      </xdr:nvSpPr>
      <xdr:spPr>
        <a:xfrm>
          <a:off x="3582044" y="1401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97172</xdr:rowOff>
    </xdr:from>
    <xdr:ext cx="405111" cy="259045"/>
    <xdr:sp macro="" textlink="">
      <xdr:nvSpPr>
        <xdr:cNvPr id="323" name="n_2mainValue【福祉施設】&#10;有形固定資産減価償却率"/>
        <xdr:cNvSpPr txBox="1"/>
      </xdr:nvSpPr>
      <xdr:spPr>
        <a:xfrm>
          <a:off x="27057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59072</xdr:rowOff>
    </xdr:from>
    <xdr:ext cx="405111" cy="259045"/>
    <xdr:sp macro="" textlink="">
      <xdr:nvSpPr>
        <xdr:cNvPr id="324" name="n_3mainValue【福祉施設】&#10;有形固定資産減価償却率"/>
        <xdr:cNvSpPr txBox="1"/>
      </xdr:nvSpPr>
      <xdr:spPr>
        <a:xfrm>
          <a:off x="1816744" y="1394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20972</xdr:rowOff>
    </xdr:from>
    <xdr:ext cx="405111" cy="259045"/>
    <xdr:sp macro="" textlink="">
      <xdr:nvSpPr>
        <xdr:cNvPr id="325" name="n_4mainValue【福祉施設】&#10;有形固定資産減価償却率"/>
        <xdr:cNvSpPr txBox="1"/>
      </xdr:nvSpPr>
      <xdr:spPr>
        <a:xfrm>
          <a:off x="927744" y="1390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6" name="直線コネクタ 33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7" name="テキスト ボックス 33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8" name="直線コネクタ 33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9" name="テキスト ボックス 33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40" name="直線コネクタ 33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1" name="テキスト ボックス 34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2" name="直線コネクタ 34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3" name="テキスト ボックス 34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145542</xdr:rowOff>
    </xdr:from>
    <xdr:to>
      <xdr:col>54</xdr:col>
      <xdr:colOff>189865</xdr:colOff>
      <xdr:row>86</xdr:row>
      <xdr:rowOff>24385</xdr:rowOff>
    </xdr:to>
    <xdr:cxnSp macro="">
      <xdr:nvCxnSpPr>
        <xdr:cNvPr id="347" name="直線コネクタ 346"/>
        <xdr:cNvCxnSpPr/>
      </xdr:nvCxnSpPr>
      <xdr:spPr>
        <a:xfrm flipV="1">
          <a:off x="10476865" y="13347192"/>
          <a:ext cx="0" cy="142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8"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9" name="直線コネクタ 348"/>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92219</xdr:rowOff>
    </xdr:from>
    <xdr:ext cx="469744" cy="259045"/>
    <xdr:sp macro="" textlink="">
      <xdr:nvSpPr>
        <xdr:cNvPr id="350" name="【福祉施設】&#10;一人当たり面積最大値テキスト"/>
        <xdr:cNvSpPr txBox="1"/>
      </xdr:nvSpPr>
      <xdr:spPr>
        <a:xfrm>
          <a:off x="10515600" y="1312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145542</xdr:rowOff>
    </xdr:from>
    <xdr:to>
      <xdr:col>55</xdr:col>
      <xdr:colOff>88900</xdr:colOff>
      <xdr:row>77</xdr:row>
      <xdr:rowOff>145542</xdr:rowOff>
    </xdr:to>
    <xdr:cxnSp macro="">
      <xdr:nvCxnSpPr>
        <xdr:cNvPr id="351" name="直線コネクタ 350"/>
        <xdr:cNvCxnSpPr/>
      </xdr:nvCxnSpPr>
      <xdr:spPr>
        <a:xfrm>
          <a:off x="10388600" y="1334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52" name="【福祉施設】&#10;一人当たり面積平均値テキスト"/>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3" name="フローチャート: 判断 352"/>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14732</xdr:rowOff>
    </xdr:from>
    <xdr:to>
      <xdr:col>50</xdr:col>
      <xdr:colOff>165100</xdr:colOff>
      <xdr:row>84</xdr:row>
      <xdr:rowOff>116332</xdr:rowOff>
    </xdr:to>
    <xdr:sp macro="" textlink="">
      <xdr:nvSpPr>
        <xdr:cNvPr id="354" name="フローチャート: 判断 353"/>
        <xdr:cNvSpPr/>
      </xdr:nvSpPr>
      <xdr:spPr>
        <a:xfrm>
          <a:off x="9588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10161</xdr:rowOff>
    </xdr:from>
    <xdr:to>
      <xdr:col>46</xdr:col>
      <xdr:colOff>38100</xdr:colOff>
      <xdr:row>84</xdr:row>
      <xdr:rowOff>111761</xdr:rowOff>
    </xdr:to>
    <xdr:sp macro="" textlink="">
      <xdr:nvSpPr>
        <xdr:cNvPr id="355" name="フローチャート: 判断 354"/>
        <xdr:cNvSpPr/>
      </xdr:nvSpPr>
      <xdr:spPr>
        <a:xfrm>
          <a:off x="8699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10161</xdr:rowOff>
    </xdr:from>
    <xdr:to>
      <xdr:col>41</xdr:col>
      <xdr:colOff>101600</xdr:colOff>
      <xdr:row>84</xdr:row>
      <xdr:rowOff>111761</xdr:rowOff>
    </xdr:to>
    <xdr:sp macro="" textlink="">
      <xdr:nvSpPr>
        <xdr:cNvPr id="356" name="フローチャート: 判断 355"/>
        <xdr:cNvSpPr/>
      </xdr:nvSpPr>
      <xdr:spPr>
        <a:xfrm>
          <a:off x="7810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37592</xdr:rowOff>
    </xdr:from>
    <xdr:to>
      <xdr:col>36</xdr:col>
      <xdr:colOff>165100</xdr:colOff>
      <xdr:row>84</xdr:row>
      <xdr:rowOff>139192</xdr:rowOff>
    </xdr:to>
    <xdr:sp macro="" textlink="">
      <xdr:nvSpPr>
        <xdr:cNvPr id="357" name="フローチャート: 判断 356"/>
        <xdr:cNvSpPr/>
      </xdr:nvSpPr>
      <xdr:spPr>
        <a:xfrm>
          <a:off x="69215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138176</xdr:rowOff>
    </xdr:from>
    <xdr:to>
      <xdr:col>55</xdr:col>
      <xdr:colOff>50800</xdr:colOff>
      <xdr:row>85</xdr:row>
      <xdr:rowOff>68326</xdr:rowOff>
    </xdr:to>
    <xdr:sp macro="" textlink="">
      <xdr:nvSpPr>
        <xdr:cNvPr id="363" name="楕円 362"/>
        <xdr:cNvSpPr/>
      </xdr:nvSpPr>
      <xdr:spPr>
        <a:xfrm>
          <a:off x="104267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116603</xdr:rowOff>
    </xdr:from>
    <xdr:ext cx="469744" cy="259045"/>
    <xdr:sp macro="" textlink="">
      <xdr:nvSpPr>
        <xdr:cNvPr id="364" name="【福祉施設】&#10;一人当たり面積該当値テキスト"/>
        <xdr:cNvSpPr txBox="1"/>
      </xdr:nvSpPr>
      <xdr:spPr>
        <a:xfrm>
          <a:off x="10515600"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138176</xdr:rowOff>
    </xdr:from>
    <xdr:to>
      <xdr:col>50</xdr:col>
      <xdr:colOff>165100</xdr:colOff>
      <xdr:row>85</xdr:row>
      <xdr:rowOff>68326</xdr:rowOff>
    </xdr:to>
    <xdr:sp macro="" textlink="">
      <xdr:nvSpPr>
        <xdr:cNvPr id="365" name="楕円 364"/>
        <xdr:cNvSpPr/>
      </xdr:nvSpPr>
      <xdr:spPr>
        <a:xfrm>
          <a:off x="9588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17526</xdr:rowOff>
    </xdr:from>
    <xdr:to>
      <xdr:col>55</xdr:col>
      <xdr:colOff>0</xdr:colOff>
      <xdr:row>85</xdr:row>
      <xdr:rowOff>17526</xdr:rowOff>
    </xdr:to>
    <xdr:cxnSp macro="">
      <xdr:nvCxnSpPr>
        <xdr:cNvPr id="366" name="直線コネクタ 365"/>
        <xdr:cNvCxnSpPr/>
      </xdr:nvCxnSpPr>
      <xdr:spPr>
        <a:xfrm>
          <a:off x="9639300" y="145907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133604</xdr:rowOff>
    </xdr:from>
    <xdr:to>
      <xdr:col>46</xdr:col>
      <xdr:colOff>38100</xdr:colOff>
      <xdr:row>85</xdr:row>
      <xdr:rowOff>63754</xdr:rowOff>
    </xdr:to>
    <xdr:sp macro="" textlink="">
      <xdr:nvSpPr>
        <xdr:cNvPr id="367" name="楕円 366"/>
        <xdr:cNvSpPr/>
      </xdr:nvSpPr>
      <xdr:spPr>
        <a:xfrm>
          <a:off x="8699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12954</xdr:rowOff>
    </xdr:from>
    <xdr:to>
      <xdr:col>50</xdr:col>
      <xdr:colOff>114300</xdr:colOff>
      <xdr:row>85</xdr:row>
      <xdr:rowOff>17526</xdr:rowOff>
    </xdr:to>
    <xdr:cxnSp macro="">
      <xdr:nvCxnSpPr>
        <xdr:cNvPr id="368" name="直線コネクタ 367"/>
        <xdr:cNvCxnSpPr/>
      </xdr:nvCxnSpPr>
      <xdr:spPr>
        <a:xfrm>
          <a:off x="8750300" y="14586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133604</xdr:rowOff>
    </xdr:from>
    <xdr:to>
      <xdr:col>41</xdr:col>
      <xdr:colOff>101600</xdr:colOff>
      <xdr:row>85</xdr:row>
      <xdr:rowOff>63754</xdr:rowOff>
    </xdr:to>
    <xdr:sp macro="" textlink="">
      <xdr:nvSpPr>
        <xdr:cNvPr id="369" name="楕円 368"/>
        <xdr:cNvSpPr/>
      </xdr:nvSpPr>
      <xdr:spPr>
        <a:xfrm>
          <a:off x="7810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12954</xdr:rowOff>
    </xdr:from>
    <xdr:to>
      <xdr:col>45</xdr:col>
      <xdr:colOff>177800</xdr:colOff>
      <xdr:row>85</xdr:row>
      <xdr:rowOff>12954</xdr:rowOff>
    </xdr:to>
    <xdr:cxnSp macro="">
      <xdr:nvCxnSpPr>
        <xdr:cNvPr id="370" name="直線コネクタ 369"/>
        <xdr:cNvCxnSpPr/>
      </xdr:nvCxnSpPr>
      <xdr:spPr>
        <a:xfrm>
          <a:off x="7861300" y="14586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129032</xdr:rowOff>
    </xdr:from>
    <xdr:to>
      <xdr:col>36</xdr:col>
      <xdr:colOff>165100</xdr:colOff>
      <xdr:row>85</xdr:row>
      <xdr:rowOff>59182</xdr:rowOff>
    </xdr:to>
    <xdr:sp macro="" textlink="">
      <xdr:nvSpPr>
        <xdr:cNvPr id="371" name="楕円 370"/>
        <xdr:cNvSpPr/>
      </xdr:nvSpPr>
      <xdr:spPr>
        <a:xfrm>
          <a:off x="6921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8382</xdr:rowOff>
    </xdr:from>
    <xdr:to>
      <xdr:col>41</xdr:col>
      <xdr:colOff>50800</xdr:colOff>
      <xdr:row>85</xdr:row>
      <xdr:rowOff>12954</xdr:rowOff>
    </xdr:to>
    <xdr:cxnSp macro="">
      <xdr:nvCxnSpPr>
        <xdr:cNvPr id="372" name="直線コネクタ 371"/>
        <xdr:cNvCxnSpPr/>
      </xdr:nvCxnSpPr>
      <xdr:spPr>
        <a:xfrm>
          <a:off x="6972300" y="14581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132859</xdr:rowOff>
    </xdr:from>
    <xdr:ext cx="469744" cy="259045"/>
    <xdr:sp macro="" textlink="">
      <xdr:nvSpPr>
        <xdr:cNvPr id="373" name="n_1aveValue【福祉施設】&#10;一人当たり面積"/>
        <xdr:cNvSpPr txBox="1"/>
      </xdr:nvSpPr>
      <xdr:spPr>
        <a:xfrm>
          <a:off x="9391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128288</xdr:rowOff>
    </xdr:from>
    <xdr:ext cx="469744" cy="259045"/>
    <xdr:sp macro="" textlink="">
      <xdr:nvSpPr>
        <xdr:cNvPr id="374" name="n_2aveValue【福祉施設】&#10;一人当たり面積"/>
        <xdr:cNvSpPr txBox="1"/>
      </xdr:nvSpPr>
      <xdr:spPr>
        <a:xfrm>
          <a:off x="8515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128288</xdr:rowOff>
    </xdr:from>
    <xdr:ext cx="469744" cy="259045"/>
    <xdr:sp macro="" textlink="">
      <xdr:nvSpPr>
        <xdr:cNvPr id="375" name="n_3aveValue【福祉施設】&#10;一人当たり面積"/>
        <xdr:cNvSpPr txBox="1"/>
      </xdr:nvSpPr>
      <xdr:spPr>
        <a:xfrm>
          <a:off x="7626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155719</xdr:rowOff>
    </xdr:from>
    <xdr:ext cx="469744" cy="259045"/>
    <xdr:sp macro="" textlink="">
      <xdr:nvSpPr>
        <xdr:cNvPr id="376" name="n_4aveValue【福祉施設】&#10;一人当たり面積"/>
        <xdr:cNvSpPr txBox="1"/>
      </xdr:nvSpPr>
      <xdr:spPr>
        <a:xfrm>
          <a:off x="6737427" y="1421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59453</xdr:rowOff>
    </xdr:from>
    <xdr:ext cx="469744" cy="259045"/>
    <xdr:sp macro="" textlink="">
      <xdr:nvSpPr>
        <xdr:cNvPr id="377" name="n_1mainValue【福祉施設】&#10;一人当たり面積"/>
        <xdr:cNvSpPr txBox="1"/>
      </xdr:nvSpPr>
      <xdr:spPr>
        <a:xfrm>
          <a:off x="93917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54881</xdr:rowOff>
    </xdr:from>
    <xdr:ext cx="469744" cy="259045"/>
    <xdr:sp macro="" textlink="">
      <xdr:nvSpPr>
        <xdr:cNvPr id="378" name="n_2mainValue【福祉施設】&#10;一人当たり面積"/>
        <xdr:cNvSpPr txBox="1"/>
      </xdr:nvSpPr>
      <xdr:spPr>
        <a:xfrm>
          <a:off x="8515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54881</xdr:rowOff>
    </xdr:from>
    <xdr:ext cx="469744" cy="259045"/>
    <xdr:sp macro="" textlink="">
      <xdr:nvSpPr>
        <xdr:cNvPr id="379" name="n_3mainValue【福祉施設】&#10;一人当たり面積"/>
        <xdr:cNvSpPr txBox="1"/>
      </xdr:nvSpPr>
      <xdr:spPr>
        <a:xfrm>
          <a:off x="7626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50309</xdr:rowOff>
    </xdr:from>
    <xdr:ext cx="469744" cy="259045"/>
    <xdr:sp macro="" textlink="">
      <xdr:nvSpPr>
        <xdr:cNvPr id="380" name="n_4mainValue【福祉施設】&#10;一人当たり面積"/>
        <xdr:cNvSpPr txBox="1"/>
      </xdr:nvSpPr>
      <xdr:spPr>
        <a:xfrm>
          <a:off x="6737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2" name="直線コネクタ 391"/>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93" name="テキスト ボックス 392"/>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4" name="直線コネクタ 393"/>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5" name="テキスト ボックス 394"/>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6" name="直線コネクタ 395"/>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7" name="テキスト ボックス 396"/>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8" name="直線コネクタ 397"/>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9" name="テキスト ボックス 398"/>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1" name="テキスト ボックス 400"/>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85344</xdr:rowOff>
    </xdr:from>
    <xdr:to>
      <xdr:col>24</xdr:col>
      <xdr:colOff>62865</xdr:colOff>
      <xdr:row>107</xdr:row>
      <xdr:rowOff>156211</xdr:rowOff>
    </xdr:to>
    <xdr:cxnSp macro="">
      <xdr:nvCxnSpPr>
        <xdr:cNvPr id="403" name="直線コネクタ 402"/>
        <xdr:cNvCxnSpPr/>
      </xdr:nvCxnSpPr>
      <xdr:spPr>
        <a:xfrm flipV="1">
          <a:off x="4634865" y="17401794"/>
          <a:ext cx="0" cy="109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160038</xdr:rowOff>
    </xdr:from>
    <xdr:ext cx="405111" cy="259045"/>
    <xdr:sp macro="" textlink="">
      <xdr:nvSpPr>
        <xdr:cNvPr id="404" name="【市民会館】&#10;有形固定資産減価償却率最小値テキスト"/>
        <xdr:cNvSpPr txBox="1"/>
      </xdr:nvSpPr>
      <xdr:spPr>
        <a:xfrm>
          <a:off x="4673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156211</xdr:rowOff>
    </xdr:from>
    <xdr:to>
      <xdr:col>24</xdr:col>
      <xdr:colOff>152400</xdr:colOff>
      <xdr:row>107</xdr:row>
      <xdr:rowOff>156211</xdr:rowOff>
    </xdr:to>
    <xdr:cxnSp macro="">
      <xdr:nvCxnSpPr>
        <xdr:cNvPr id="405" name="直線コネクタ 404"/>
        <xdr:cNvCxnSpPr/>
      </xdr:nvCxnSpPr>
      <xdr:spPr>
        <a:xfrm>
          <a:off x="4546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32021</xdr:rowOff>
    </xdr:from>
    <xdr:ext cx="405111" cy="259045"/>
    <xdr:sp macro="" textlink="">
      <xdr:nvSpPr>
        <xdr:cNvPr id="406" name="【市民会館】&#10;有形固定資産減価償却率最大値テキスト"/>
        <xdr:cNvSpPr txBox="1"/>
      </xdr:nvSpPr>
      <xdr:spPr>
        <a:xfrm>
          <a:off x="4673600" y="17177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85344</xdr:rowOff>
    </xdr:from>
    <xdr:to>
      <xdr:col>24</xdr:col>
      <xdr:colOff>152400</xdr:colOff>
      <xdr:row>101</xdr:row>
      <xdr:rowOff>85344</xdr:rowOff>
    </xdr:to>
    <xdr:cxnSp macro="">
      <xdr:nvCxnSpPr>
        <xdr:cNvPr id="407" name="直線コネクタ 406"/>
        <xdr:cNvCxnSpPr/>
      </xdr:nvCxnSpPr>
      <xdr:spPr>
        <a:xfrm>
          <a:off x="4546600" y="1740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153433</xdr:rowOff>
    </xdr:from>
    <xdr:ext cx="405111" cy="259045"/>
    <xdr:sp macro="" textlink="">
      <xdr:nvSpPr>
        <xdr:cNvPr id="408" name="【市民会館】&#10;有形固定資産減価償却率平均値テキスト"/>
        <xdr:cNvSpPr txBox="1"/>
      </xdr:nvSpPr>
      <xdr:spPr>
        <a:xfrm>
          <a:off x="4673600" y="17812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130556</xdr:rowOff>
    </xdr:from>
    <xdr:to>
      <xdr:col>24</xdr:col>
      <xdr:colOff>114300</xdr:colOff>
      <xdr:row>105</xdr:row>
      <xdr:rowOff>60706</xdr:rowOff>
    </xdr:to>
    <xdr:sp macro="" textlink="">
      <xdr:nvSpPr>
        <xdr:cNvPr id="409" name="フローチャート: 判断 408"/>
        <xdr:cNvSpPr/>
      </xdr:nvSpPr>
      <xdr:spPr>
        <a:xfrm>
          <a:off x="4584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112268</xdr:rowOff>
    </xdr:from>
    <xdr:to>
      <xdr:col>20</xdr:col>
      <xdr:colOff>38100</xdr:colOff>
      <xdr:row>105</xdr:row>
      <xdr:rowOff>42418</xdr:rowOff>
    </xdr:to>
    <xdr:sp macro="" textlink="">
      <xdr:nvSpPr>
        <xdr:cNvPr id="410" name="フローチャート: 判断 409"/>
        <xdr:cNvSpPr/>
      </xdr:nvSpPr>
      <xdr:spPr>
        <a:xfrm>
          <a:off x="3746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146558</xdr:rowOff>
    </xdr:from>
    <xdr:to>
      <xdr:col>15</xdr:col>
      <xdr:colOff>101600</xdr:colOff>
      <xdr:row>104</xdr:row>
      <xdr:rowOff>76708</xdr:rowOff>
    </xdr:to>
    <xdr:sp macro="" textlink="">
      <xdr:nvSpPr>
        <xdr:cNvPr id="411" name="フローチャート: 判断 410"/>
        <xdr:cNvSpPr/>
      </xdr:nvSpPr>
      <xdr:spPr>
        <a:xfrm>
          <a:off x="2857500" y="1780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23113</xdr:rowOff>
    </xdr:from>
    <xdr:to>
      <xdr:col>10</xdr:col>
      <xdr:colOff>165100</xdr:colOff>
      <xdr:row>104</xdr:row>
      <xdr:rowOff>124713</xdr:rowOff>
    </xdr:to>
    <xdr:sp macro="" textlink="">
      <xdr:nvSpPr>
        <xdr:cNvPr id="412" name="フローチャート: 判断 411"/>
        <xdr:cNvSpPr/>
      </xdr:nvSpPr>
      <xdr:spPr>
        <a:xfrm>
          <a:off x="1968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100837</xdr:rowOff>
    </xdr:from>
    <xdr:to>
      <xdr:col>6</xdr:col>
      <xdr:colOff>38100</xdr:colOff>
      <xdr:row>105</xdr:row>
      <xdr:rowOff>30987</xdr:rowOff>
    </xdr:to>
    <xdr:sp macro="" textlink="">
      <xdr:nvSpPr>
        <xdr:cNvPr id="413" name="フローチャート: 判断 412"/>
        <xdr:cNvSpPr/>
      </xdr:nvSpPr>
      <xdr:spPr>
        <a:xfrm>
          <a:off x="1079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18542</xdr:rowOff>
    </xdr:from>
    <xdr:to>
      <xdr:col>24</xdr:col>
      <xdr:colOff>114300</xdr:colOff>
      <xdr:row>106</xdr:row>
      <xdr:rowOff>120142</xdr:rowOff>
    </xdr:to>
    <xdr:sp macro="" textlink="">
      <xdr:nvSpPr>
        <xdr:cNvPr id="419" name="楕円 418"/>
        <xdr:cNvSpPr/>
      </xdr:nvSpPr>
      <xdr:spPr>
        <a:xfrm>
          <a:off x="4584700" y="1819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168419</xdr:rowOff>
    </xdr:from>
    <xdr:ext cx="405111" cy="259045"/>
    <xdr:sp macro="" textlink="">
      <xdr:nvSpPr>
        <xdr:cNvPr id="420" name="【市民会館】&#10;有形固定資産減価償却率該当値テキスト"/>
        <xdr:cNvSpPr txBox="1"/>
      </xdr:nvSpPr>
      <xdr:spPr>
        <a:xfrm>
          <a:off x="4673600" y="1817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132842</xdr:rowOff>
    </xdr:from>
    <xdr:to>
      <xdr:col>20</xdr:col>
      <xdr:colOff>38100</xdr:colOff>
      <xdr:row>106</xdr:row>
      <xdr:rowOff>62992</xdr:rowOff>
    </xdr:to>
    <xdr:sp macro="" textlink="">
      <xdr:nvSpPr>
        <xdr:cNvPr id="421" name="楕円 420"/>
        <xdr:cNvSpPr/>
      </xdr:nvSpPr>
      <xdr:spPr>
        <a:xfrm>
          <a:off x="3746500" y="1813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12192</xdr:rowOff>
    </xdr:from>
    <xdr:to>
      <xdr:col>24</xdr:col>
      <xdr:colOff>63500</xdr:colOff>
      <xdr:row>106</xdr:row>
      <xdr:rowOff>69342</xdr:rowOff>
    </xdr:to>
    <xdr:cxnSp macro="">
      <xdr:nvCxnSpPr>
        <xdr:cNvPr id="422" name="直線コネクタ 421"/>
        <xdr:cNvCxnSpPr/>
      </xdr:nvCxnSpPr>
      <xdr:spPr>
        <a:xfrm>
          <a:off x="3797300" y="18185892"/>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16256</xdr:rowOff>
    </xdr:from>
    <xdr:to>
      <xdr:col>15</xdr:col>
      <xdr:colOff>101600</xdr:colOff>
      <xdr:row>108</xdr:row>
      <xdr:rowOff>117856</xdr:rowOff>
    </xdr:to>
    <xdr:sp macro="" textlink="">
      <xdr:nvSpPr>
        <xdr:cNvPr id="423" name="楕円 422"/>
        <xdr:cNvSpPr/>
      </xdr:nvSpPr>
      <xdr:spPr>
        <a:xfrm>
          <a:off x="2857500" y="1853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12192</xdr:rowOff>
    </xdr:from>
    <xdr:to>
      <xdr:col>19</xdr:col>
      <xdr:colOff>177800</xdr:colOff>
      <xdr:row>108</xdr:row>
      <xdr:rowOff>67056</xdr:rowOff>
    </xdr:to>
    <xdr:cxnSp macro="">
      <xdr:nvCxnSpPr>
        <xdr:cNvPr id="424" name="直線コネクタ 423"/>
        <xdr:cNvCxnSpPr/>
      </xdr:nvCxnSpPr>
      <xdr:spPr>
        <a:xfrm flipV="1">
          <a:off x="2908300" y="18185892"/>
          <a:ext cx="889000" cy="39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132842</xdr:rowOff>
    </xdr:from>
    <xdr:to>
      <xdr:col>10</xdr:col>
      <xdr:colOff>165100</xdr:colOff>
      <xdr:row>108</xdr:row>
      <xdr:rowOff>62992</xdr:rowOff>
    </xdr:to>
    <xdr:sp macro="" textlink="">
      <xdr:nvSpPr>
        <xdr:cNvPr id="425" name="楕円 424"/>
        <xdr:cNvSpPr/>
      </xdr:nvSpPr>
      <xdr:spPr>
        <a:xfrm>
          <a:off x="1968500" y="1847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12192</xdr:rowOff>
    </xdr:from>
    <xdr:to>
      <xdr:col>15</xdr:col>
      <xdr:colOff>50800</xdr:colOff>
      <xdr:row>108</xdr:row>
      <xdr:rowOff>67056</xdr:rowOff>
    </xdr:to>
    <xdr:cxnSp macro="">
      <xdr:nvCxnSpPr>
        <xdr:cNvPr id="426" name="直線コネクタ 425"/>
        <xdr:cNvCxnSpPr/>
      </xdr:nvCxnSpPr>
      <xdr:spPr>
        <a:xfrm>
          <a:off x="2019300" y="185287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107696</xdr:rowOff>
    </xdr:from>
    <xdr:to>
      <xdr:col>6</xdr:col>
      <xdr:colOff>38100</xdr:colOff>
      <xdr:row>108</xdr:row>
      <xdr:rowOff>37846</xdr:rowOff>
    </xdr:to>
    <xdr:sp macro="" textlink="">
      <xdr:nvSpPr>
        <xdr:cNvPr id="427" name="楕円 426"/>
        <xdr:cNvSpPr/>
      </xdr:nvSpPr>
      <xdr:spPr>
        <a:xfrm>
          <a:off x="1079500" y="184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158496</xdr:rowOff>
    </xdr:from>
    <xdr:to>
      <xdr:col>10</xdr:col>
      <xdr:colOff>114300</xdr:colOff>
      <xdr:row>108</xdr:row>
      <xdr:rowOff>12192</xdr:rowOff>
    </xdr:to>
    <xdr:cxnSp macro="">
      <xdr:nvCxnSpPr>
        <xdr:cNvPr id="428" name="直線コネクタ 427"/>
        <xdr:cNvCxnSpPr/>
      </xdr:nvCxnSpPr>
      <xdr:spPr>
        <a:xfrm>
          <a:off x="1130300" y="1850364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58945</xdr:rowOff>
    </xdr:from>
    <xdr:ext cx="405111" cy="259045"/>
    <xdr:sp macro="" textlink="">
      <xdr:nvSpPr>
        <xdr:cNvPr id="429" name="n_1aveValue【市民会館】&#10;有形固定資産減価償却率"/>
        <xdr:cNvSpPr txBox="1"/>
      </xdr:nvSpPr>
      <xdr:spPr>
        <a:xfrm>
          <a:off x="3582044" y="1771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93235</xdr:rowOff>
    </xdr:from>
    <xdr:ext cx="405111" cy="259045"/>
    <xdr:sp macro="" textlink="">
      <xdr:nvSpPr>
        <xdr:cNvPr id="430" name="n_2aveValue【市民会館】&#10;有形固定資産減価償却率"/>
        <xdr:cNvSpPr txBox="1"/>
      </xdr:nvSpPr>
      <xdr:spPr>
        <a:xfrm>
          <a:off x="2705744" y="1758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141240</xdr:rowOff>
    </xdr:from>
    <xdr:ext cx="405111" cy="259045"/>
    <xdr:sp macro="" textlink="">
      <xdr:nvSpPr>
        <xdr:cNvPr id="431" name="n_3aveValue【市民会館】&#10;有形固定資産減価償却率"/>
        <xdr:cNvSpPr txBox="1"/>
      </xdr:nvSpPr>
      <xdr:spPr>
        <a:xfrm>
          <a:off x="1816744" y="1762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47514</xdr:rowOff>
    </xdr:from>
    <xdr:ext cx="405111" cy="259045"/>
    <xdr:sp macro="" textlink="">
      <xdr:nvSpPr>
        <xdr:cNvPr id="432" name="n_4aveValue【市民会館】&#10;有形固定資産減価償却率"/>
        <xdr:cNvSpPr txBox="1"/>
      </xdr:nvSpPr>
      <xdr:spPr>
        <a:xfrm>
          <a:off x="927744" y="1770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54119</xdr:rowOff>
    </xdr:from>
    <xdr:ext cx="405111" cy="259045"/>
    <xdr:sp macro="" textlink="">
      <xdr:nvSpPr>
        <xdr:cNvPr id="433" name="n_1mainValue【市民会館】&#10;有形固定資産減価償却率"/>
        <xdr:cNvSpPr txBox="1"/>
      </xdr:nvSpPr>
      <xdr:spPr>
        <a:xfrm>
          <a:off x="3582044" y="1822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108983</xdr:rowOff>
    </xdr:from>
    <xdr:ext cx="405111" cy="259045"/>
    <xdr:sp macro="" textlink="">
      <xdr:nvSpPr>
        <xdr:cNvPr id="434" name="n_2mainValue【市民会館】&#10;有形固定資産減価償却率"/>
        <xdr:cNvSpPr txBox="1"/>
      </xdr:nvSpPr>
      <xdr:spPr>
        <a:xfrm>
          <a:off x="2705744" y="1862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54119</xdr:rowOff>
    </xdr:from>
    <xdr:ext cx="405111" cy="259045"/>
    <xdr:sp macro="" textlink="">
      <xdr:nvSpPr>
        <xdr:cNvPr id="435" name="n_3mainValue【市民会館】&#10;有形固定資産減価償却率"/>
        <xdr:cNvSpPr txBox="1"/>
      </xdr:nvSpPr>
      <xdr:spPr>
        <a:xfrm>
          <a:off x="1816744" y="1857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28973</xdr:rowOff>
    </xdr:from>
    <xdr:ext cx="405111" cy="259045"/>
    <xdr:sp macro="" textlink="">
      <xdr:nvSpPr>
        <xdr:cNvPr id="436" name="n_4mainValue【市民会館】&#10;有形固定資産減価償却率"/>
        <xdr:cNvSpPr txBox="1"/>
      </xdr:nvSpPr>
      <xdr:spPr>
        <a:xfrm>
          <a:off x="927744" y="1854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47" name="テキスト ボックス 446"/>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9" name="テキスト ボックス 448"/>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1" name="テキスト ボックス 450"/>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3" name="テキスト ボックス 452"/>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5" name="テキスト ボックス 454"/>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xdr:rowOff>
    </xdr:from>
    <xdr:to>
      <xdr:col>54</xdr:col>
      <xdr:colOff>189865</xdr:colOff>
      <xdr:row>108</xdr:row>
      <xdr:rowOff>85344</xdr:rowOff>
    </xdr:to>
    <xdr:cxnSp macro="">
      <xdr:nvCxnSpPr>
        <xdr:cNvPr id="459" name="直線コネクタ 458"/>
        <xdr:cNvCxnSpPr/>
      </xdr:nvCxnSpPr>
      <xdr:spPr>
        <a:xfrm flipV="1">
          <a:off x="10476865" y="17157192"/>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89171</xdr:rowOff>
    </xdr:from>
    <xdr:ext cx="469744" cy="259045"/>
    <xdr:sp macro="" textlink="">
      <xdr:nvSpPr>
        <xdr:cNvPr id="460" name="【市民会館】&#10;一人当たり面積最小値テキスト"/>
        <xdr:cNvSpPr txBox="1"/>
      </xdr:nvSpPr>
      <xdr:spPr>
        <a:xfrm>
          <a:off x="10515600" y="1860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85344</xdr:rowOff>
    </xdr:from>
    <xdr:to>
      <xdr:col>55</xdr:col>
      <xdr:colOff>88900</xdr:colOff>
      <xdr:row>108</xdr:row>
      <xdr:rowOff>85344</xdr:rowOff>
    </xdr:to>
    <xdr:cxnSp macro="">
      <xdr:nvCxnSpPr>
        <xdr:cNvPr id="461" name="直線コネクタ 460"/>
        <xdr:cNvCxnSpPr/>
      </xdr:nvCxnSpPr>
      <xdr:spPr>
        <a:xfrm>
          <a:off x="10388600" y="1860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130319</xdr:rowOff>
    </xdr:from>
    <xdr:ext cx="469744" cy="259045"/>
    <xdr:sp macro="" textlink="">
      <xdr:nvSpPr>
        <xdr:cNvPr id="462" name="【市民会館】&#10;一人当たり面積最大値テキスト"/>
        <xdr:cNvSpPr txBox="1"/>
      </xdr:nvSpPr>
      <xdr:spPr>
        <a:xfrm>
          <a:off x="10515600" y="1693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xdr:rowOff>
    </xdr:from>
    <xdr:to>
      <xdr:col>55</xdr:col>
      <xdr:colOff>88900</xdr:colOff>
      <xdr:row>100</xdr:row>
      <xdr:rowOff>12192</xdr:rowOff>
    </xdr:to>
    <xdr:cxnSp macro="">
      <xdr:nvCxnSpPr>
        <xdr:cNvPr id="463" name="直線コネクタ 462"/>
        <xdr:cNvCxnSpPr/>
      </xdr:nvCxnSpPr>
      <xdr:spPr>
        <a:xfrm>
          <a:off x="10388600" y="1715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121429</xdr:rowOff>
    </xdr:from>
    <xdr:ext cx="469744" cy="259045"/>
    <xdr:sp macro="" textlink="">
      <xdr:nvSpPr>
        <xdr:cNvPr id="464" name="【市民会館】&#10;一人当たり面積平均値テキスト"/>
        <xdr:cNvSpPr txBox="1"/>
      </xdr:nvSpPr>
      <xdr:spPr>
        <a:xfrm>
          <a:off x="10515600" y="17780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98552</xdr:rowOff>
    </xdr:from>
    <xdr:to>
      <xdr:col>55</xdr:col>
      <xdr:colOff>50800</xdr:colOff>
      <xdr:row>105</xdr:row>
      <xdr:rowOff>28702</xdr:rowOff>
    </xdr:to>
    <xdr:sp macro="" textlink="">
      <xdr:nvSpPr>
        <xdr:cNvPr id="465" name="フローチャート: 判断 464"/>
        <xdr:cNvSpPr/>
      </xdr:nvSpPr>
      <xdr:spPr>
        <a:xfrm>
          <a:off x="10426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123698</xdr:rowOff>
    </xdr:from>
    <xdr:to>
      <xdr:col>50</xdr:col>
      <xdr:colOff>165100</xdr:colOff>
      <xdr:row>104</xdr:row>
      <xdr:rowOff>53848</xdr:rowOff>
    </xdr:to>
    <xdr:sp macro="" textlink="">
      <xdr:nvSpPr>
        <xdr:cNvPr id="466" name="フローチャート: 判断 465"/>
        <xdr:cNvSpPr/>
      </xdr:nvSpPr>
      <xdr:spPr>
        <a:xfrm>
          <a:off x="9588500" y="1778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125985</xdr:rowOff>
    </xdr:from>
    <xdr:to>
      <xdr:col>46</xdr:col>
      <xdr:colOff>38100</xdr:colOff>
      <xdr:row>105</xdr:row>
      <xdr:rowOff>56135</xdr:rowOff>
    </xdr:to>
    <xdr:sp macro="" textlink="">
      <xdr:nvSpPr>
        <xdr:cNvPr id="467" name="フローチャート: 判断 466"/>
        <xdr:cNvSpPr/>
      </xdr:nvSpPr>
      <xdr:spPr>
        <a:xfrm>
          <a:off x="86995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162561</xdr:rowOff>
    </xdr:from>
    <xdr:to>
      <xdr:col>41</xdr:col>
      <xdr:colOff>101600</xdr:colOff>
      <xdr:row>105</xdr:row>
      <xdr:rowOff>92711</xdr:rowOff>
    </xdr:to>
    <xdr:sp macro="" textlink="">
      <xdr:nvSpPr>
        <xdr:cNvPr id="468" name="フローチャート: 判断 467"/>
        <xdr:cNvSpPr/>
      </xdr:nvSpPr>
      <xdr:spPr>
        <a:xfrm>
          <a:off x="781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34544</xdr:rowOff>
    </xdr:from>
    <xdr:to>
      <xdr:col>36</xdr:col>
      <xdr:colOff>165100</xdr:colOff>
      <xdr:row>104</xdr:row>
      <xdr:rowOff>136144</xdr:rowOff>
    </xdr:to>
    <xdr:sp macro="" textlink="">
      <xdr:nvSpPr>
        <xdr:cNvPr id="469" name="フローチャート: 判断 468"/>
        <xdr:cNvSpPr/>
      </xdr:nvSpPr>
      <xdr:spPr>
        <a:xfrm>
          <a:off x="6921500" y="1786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34544</xdr:rowOff>
    </xdr:from>
    <xdr:to>
      <xdr:col>55</xdr:col>
      <xdr:colOff>50800</xdr:colOff>
      <xdr:row>108</xdr:row>
      <xdr:rowOff>136144</xdr:rowOff>
    </xdr:to>
    <xdr:sp macro="" textlink="">
      <xdr:nvSpPr>
        <xdr:cNvPr id="475" name="楕円 474"/>
        <xdr:cNvSpPr/>
      </xdr:nvSpPr>
      <xdr:spPr>
        <a:xfrm>
          <a:off x="10426700" y="1855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120921</xdr:rowOff>
    </xdr:from>
    <xdr:ext cx="469744" cy="259045"/>
    <xdr:sp macro="" textlink="">
      <xdr:nvSpPr>
        <xdr:cNvPr id="476" name="【市民会館】&#10;一人当たり面積該当値テキスト"/>
        <xdr:cNvSpPr txBox="1"/>
      </xdr:nvSpPr>
      <xdr:spPr>
        <a:xfrm>
          <a:off x="10515600" y="1846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25400</xdr:rowOff>
    </xdr:from>
    <xdr:to>
      <xdr:col>50</xdr:col>
      <xdr:colOff>165100</xdr:colOff>
      <xdr:row>108</xdr:row>
      <xdr:rowOff>127000</xdr:rowOff>
    </xdr:to>
    <xdr:sp macro="" textlink="">
      <xdr:nvSpPr>
        <xdr:cNvPr id="477" name="楕円 476"/>
        <xdr:cNvSpPr/>
      </xdr:nvSpPr>
      <xdr:spPr>
        <a:xfrm>
          <a:off x="9588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76200</xdr:rowOff>
    </xdr:from>
    <xdr:to>
      <xdr:col>55</xdr:col>
      <xdr:colOff>0</xdr:colOff>
      <xdr:row>108</xdr:row>
      <xdr:rowOff>85344</xdr:rowOff>
    </xdr:to>
    <xdr:cxnSp macro="">
      <xdr:nvCxnSpPr>
        <xdr:cNvPr id="478" name="直線コネクタ 477"/>
        <xdr:cNvCxnSpPr/>
      </xdr:nvCxnSpPr>
      <xdr:spPr>
        <a:xfrm>
          <a:off x="9639300" y="185928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25400</xdr:rowOff>
    </xdr:from>
    <xdr:to>
      <xdr:col>46</xdr:col>
      <xdr:colOff>38100</xdr:colOff>
      <xdr:row>108</xdr:row>
      <xdr:rowOff>127000</xdr:rowOff>
    </xdr:to>
    <xdr:sp macro="" textlink="">
      <xdr:nvSpPr>
        <xdr:cNvPr id="479" name="楕円 478"/>
        <xdr:cNvSpPr/>
      </xdr:nvSpPr>
      <xdr:spPr>
        <a:xfrm>
          <a:off x="8699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76200</xdr:rowOff>
    </xdr:from>
    <xdr:to>
      <xdr:col>50</xdr:col>
      <xdr:colOff>114300</xdr:colOff>
      <xdr:row>108</xdr:row>
      <xdr:rowOff>76200</xdr:rowOff>
    </xdr:to>
    <xdr:cxnSp macro="">
      <xdr:nvCxnSpPr>
        <xdr:cNvPr id="480" name="直線コネクタ 479"/>
        <xdr:cNvCxnSpPr/>
      </xdr:nvCxnSpPr>
      <xdr:spPr>
        <a:xfrm>
          <a:off x="8750300" y="1859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16256</xdr:rowOff>
    </xdr:from>
    <xdr:to>
      <xdr:col>41</xdr:col>
      <xdr:colOff>101600</xdr:colOff>
      <xdr:row>108</xdr:row>
      <xdr:rowOff>117856</xdr:rowOff>
    </xdr:to>
    <xdr:sp macro="" textlink="">
      <xdr:nvSpPr>
        <xdr:cNvPr id="481" name="楕円 480"/>
        <xdr:cNvSpPr/>
      </xdr:nvSpPr>
      <xdr:spPr>
        <a:xfrm>
          <a:off x="7810500" y="1853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67056</xdr:rowOff>
    </xdr:from>
    <xdr:to>
      <xdr:col>45</xdr:col>
      <xdr:colOff>177800</xdr:colOff>
      <xdr:row>108</xdr:row>
      <xdr:rowOff>76200</xdr:rowOff>
    </xdr:to>
    <xdr:cxnSp macro="">
      <xdr:nvCxnSpPr>
        <xdr:cNvPr id="482" name="直線コネクタ 481"/>
        <xdr:cNvCxnSpPr/>
      </xdr:nvCxnSpPr>
      <xdr:spPr>
        <a:xfrm>
          <a:off x="7861300" y="185836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16256</xdr:rowOff>
    </xdr:from>
    <xdr:to>
      <xdr:col>36</xdr:col>
      <xdr:colOff>165100</xdr:colOff>
      <xdr:row>108</xdr:row>
      <xdr:rowOff>117856</xdr:rowOff>
    </xdr:to>
    <xdr:sp macro="" textlink="">
      <xdr:nvSpPr>
        <xdr:cNvPr id="483" name="楕円 482"/>
        <xdr:cNvSpPr/>
      </xdr:nvSpPr>
      <xdr:spPr>
        <a:xfrm>
          <a:off x="6921500" y="1853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67056</xdr:rowOff>
    </xdr:from>
    <xdr:to>
      <xdr:col>41</xdr:col>
      <xdr:colOff>50800</xdr:colOff>
      <xdr:row>108</xdr:row>
      <xdr:rowOff>67056</xdr:rowOff>
    </xdr:to>
    <xdr:cxnSp macro="">
      <xdr:nvCxnSpPr>
        <xdr:cNvPr id="484" name="直線コネクタ 483"/>
        <xdr:cNvCxnSpPr/>
      </xdr:nvCxnSpPr>
      <xdr:spPr>
        <a:xfrm>
          <a:off x="6972300" y="185836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70375</xdr:rowOff>
    </xdr:from>
    <xdr:ext cx="469744" cy="259045"/>
    <xdr:sp macro="" textlink="">
      <xdr:nvSpPr>
        <xdr:cNvPr id="485" name="n_1aveValue【市民会館】&#10;一人当たり面積"/>
        <xdr:cNvSpPr txBox="1"/>
      </xdr:nvSpPr>
      <xdr:spPr>
        <a:xfrm>
          <a:off x="9391727" y="1755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72662</xdr:rowOff>
    </xdr:from>
    <xdr:ext cx="469744" cy="259045"/>
    <xdr:sp macro="" textlink="">
      <xdr:nvSpPr>
        <xdr:cNvPr id="486" name="n_2aveValue【市民会館】&#10;一人当たり面積"/>
        <xdr:cNvSpPr txBox="1"/>
      </xdr:nvSpPr>
      <xdr:spPr>
        <a:xfrm>
          <a:off x="8515427" y="1773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109238</xdr:rowOff>
    </xdr:from>
    <xdr:ext cx="469744" cy="259045"/>
    <xdr:sp macro="" textlink="">
      <xdr:nvSpPr>
        <xdr:cNvPr id="487" name="n_3aveValue【市民会館】&#10;一人当たり面積"/>
        <xdr:cNvSpPr txBox="1"/>
      </xdr:nvSpPr>
      <xdr:spPr>
        <a:xfrm>
          <a:off x="7626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152671</xdr:rowOff>
    </xdr:from>
    <xdr:ext cx="469744" cy="259045"/>
    <xdr:sp macro="" textlink="">
      <xdr:nvSpPr>
        <xdr:cNvPr id="488" name="n_4aveValue【市民会館】&#10;一人当たり面積"/>
        <xdr:cNvSpPr txBox="1"/>
      </xdr:nvSpPr>
      <xdr:spPr>
        <a:xfrm>
          <a:off x="6737427" y="1764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118127</xdr:rowOff>
    </xdr:from>
    <xdr:ext cx="469744" cy="259045"/>
    <xdr:sp macro="" textlink="">
      <xdr:nvSpPr>
        <xdr:cNvPr id="489" name="n_1mainValue【市民会館】&#10;一人当たり面積"/>
        <xdr:cNvSpPr txBox="1"/>
      </xdr:nvSpPr>
      <xdr:spPr>
        <a:xfrm>
          <a:off x="93917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118127</xdr:rowOff>
    </xdr:from>
    <xdr:ext cx="469744" cy="259045"/>
    <xdr:sp macro="" textlink="">
      <xdr:nvSpPr>
        <xdr:cNvPr id="490" name="n_2mainValue【市民会館】&#10;一人当たり面積"/>
        <xdr:cNvSpPr txBox="1"/>
      </xdr:nvSpPr>
      <xdr:spPr>
        <a:xfrm>
          <a:off x="8515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108983</xdr:rowOff>
    </xdr:from>
    <xdr:ext cx="469744" cy="259045"/>
    <xdr:sp macro="" textlink="">
      <xdr:nvSpPr>
        <xdr:cNvPr id="491" name="n_3mainValue【市民会館】&#10;一人当たり面積"/>
        <xdr:cNvSpPr txBox="1"/>
      </xdr:nvSpPr>
      <xdr:spPr>
        <a:xfrm>
          <a:off x="7626427" y="1862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108983</xdr:rowOff>
    </xdr:from>
    <xdr:ext cx="469744" cy="259045"/>
    <xdr:sp macro="" textlink="">
      <xdr:nvSpPr>
        <xdr:cNvPr id="492" name="n_4mainValue【市民会館】&#10;一人当たり面積"/>
        <xdr:cNvSpPr txBox="1"/>
      </xdr:nvSpPr>
      <xdr:spPr>
        <a:xfrm>
          <a:off x="6737427" y="1862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4" name="直線コネクタ 50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5" name="テキスト ボックス 50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6" name="直線コネクタ 50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7" name="テキスト ボックス 50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8" name="直線コネクタ 50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9" name="テキスト ボックス 50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0" name="直線コネクタ 50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1" name="テキスト ボックス 51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3" name="テキスト ボックス 5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xdr:rowOff>
    </xdr:from>
    <xdr:to>
      <xdr:col>85</xdr:col>
      <xdr:colOff>126364</xdr:colOff>
      <xdr:row>42</xdr:row>
      <xdr:rowOff>21336</xdr:rowOff>
    </xdr:to>
    <xdr:cxnSp macro="">
      <xdr:nvCxnSpPr>
        <xdr:cNvPr id="515" name="直線コネクタ 514"/>
        <xdr:cNvCxnSpPr/>
      </xdr:nvCxnSpPr>
      <xdr:spPr>
        <a:xfrm flipV="1">
          <a:off x="16318864" y="5667756"/>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25163</xdr:rowOff>
    </xdr:from>
    <xdr:ext cx="405111" cy="259045"/>
    <xdr:sp macro="" textlink="">
      <xdr:nvSpPr>
        <xdr:cNvPr id="516" name="【一般廃棄物処理施設】&#10;有形固定資産減価償却率最小値テキスト"/>
        <xdr:cNvSpPr txBox="1"/>
      </xdr:nvSpPr>
      <xdr:spPr>
        <a:xfrm>
          <a:off x="16357600" y="722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21336</xdr:rowOff>
    </xdr:from>
    <xdr:to>
      <xdr:col>86</xdr:col>
      <xdr:colOff>25400</xdr:colOff>
      <xdr:row>42</xdr:row>
      <xdr:rowOff>21336</xdr:rowOff>
    </xdr:to>
    <xdr:cxnSp macro="">
      <xdr:nvCxnSpPr>
        <xdr:cNvPr id="517" name="直線コネクタ 516"/>
        <xdr:cNvCxnSpPr/>
      </xdr:nvCxnSpPr>
      <xdr:spPr>
        <a:xfrm>
          <a:off x="16230600" y="7222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128033</xdr:rowOff>
    </xdr:from>
    <xdr:ext cx="405111" cy="259045"/>
    <xdr:sp macro="" textlink="">
      <xdr:nvSpPr>
        <xdr:cNvPr id="518" name="【一般廃棄物処理施設】&#10;有形固定資産減価償却率最大値テキスト"/>
        <xdr:cNvSpPr txBox="1"/>
      </xdr:nvSpPr>
      <xdr:spPr>
        <a:xfrm>
          <a:off x="16357600" y="544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xdr:rowOff>
    </xdr:from>
    <xdr:to>
      <xdr:col>86</xdr:col>
      <xdr:colOff>25400</xdr:colOff>
      <xdr:row>33</xdr:row>
      <xdr:rowOff>9906</xdr:rowOff>
    </xdr:to>
    <xdr:cxnSp macro="">
      <xdr:nvCxnSpPr>
        <xdr:cNvPr id="519" name="直線コネクタ 518"/>
        <xdr:cNvCxnSpPr/>
      </xdr:nvCxnSpPr>
      <xdr:spPr>
        <a:xfrm>
          <a:off x="16230600" y="566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41419</xdr:rowOff>
    </xdr:from>
    <xdr:ext cx="405111" cy="259045"/>
    <xdr:sp macro="" textlink="">
      <xdr:nvSpPr>
        <xdr:cNvPr id="520" name="【一般廃棄物処理施設】&#10;有形固定資産減価償却率平均値テキスト"/>
        <xdr:cNvSpPr txBox="1"/>
      </xdr:nvSpPr>
      <xdr:spPr>
        <a:xfrm>
          <a:off x="16357600" y="63850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18542</xdr:rowOff>
    </xdr:from>
    <xdr:to>
      <xdr:col>85</xdr:col>
      <xdr:colOff>177800</xdr:colOff>
      <xdr:row>38</xdr:row>
      <xdr:rowOff>120142</xdr:rowOff>
    </xdr:to>
    <xdr:sp macro="" textlink="">
      <xdr:nvSpPr>
        <xdr:cNvPr id="521" name="フローチャート: 判断 520"/>
        <xdr:cNvSpPr/>
      </xdr:nvSpPr>
      <xdr:spPr>
        <a:xfrm>
          <a:off x="16268700" y="65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169418</xdr:rowOff>
    </xdr:from>
    <xdr:to>
      <xdr:col>81</xdr:col>
      <xdr:colOff>101600</xdr:colOff>
      <xdr:row>38</xdr:row>
      <xdr:rowOff>99568</xdr:rowOff>
    </xdr:to>
    <xdr:sp macro="" textlink="">
      <xdr:nvSpPr>
        <xdr:cNvPr id="522" name="フローチャート: 判断 521"/>
        <xdr:cNvSpPr/>
      </xdr:nvSpPr>
      <xdr:spPr>
        <a:xfrm>
          <a:off x="15430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80264</xdr:rowOff>
    </xdr:from>
    <xdr:to>
      <xdr:col>76</xdr:col>
      <xdr:colOff>165100</xdr:colOff>
      <xdr:row>39</xdr:row>
      <xdr:rowOff>10414</xdr:rowOff>
    </xdr:to>
    <xdr:sp macro="" textlink="">
      <xdr:nvSpPr>
        <xdr:cNvPr id="523" name="フローチャート: 判断 522"/>
        <xdr:cNvSpPr/>
      </xdr:nvSpPr>
      <xdr:spPr>
        <a:xfrm>
          <a:off x="14541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32258</xdr:rowOff>
    </xdr:from>
    <xdr:to>
      <xdr:col>72</xdr:col>
      <xdr:colOff>38100</xdr:colOff>
      <xdr:row>38</xdr:row>
      <xdr:rowOff>133858</xdr:rowOff>
    </xdr:to>
    <xdr:sp macro="" textlink="">
      <xdr:nvSpPr>
        <xdr:cNvPr id="524" name="フローチャート: 判断 523"/>
        <xdr:cNvSpPr/>
      </xdr:nvSpPr>
      <xdr:spPr>
        <a:xfrm>
          <a:off x="1365250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40</xdr:row>
      <xdr:rowOff>91694</xdr:rowOff>
    </xdr:from>
    <xdr:to>
      <xdr:col>67</xdr:col>
      <xdr:colOff>101600</xdr:colOff>
      <xdr:row>41</xdr:row>
      <xdr:rowOff>21844</xdr:rowOff>
    </xdr:to>
    <xdr:sp macro="" textlink="">
      <xdr:nvSpPr>
        <xdr:cNvPr id="525" name="フローチャート: 判断 524"/>
        <xdr:cNvSpPr/>
      </xdr:nvSpPr>
      <xdr:spPr>
        <a:xfrm>
          <a:off x="12763500" y="694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148844</xdr:rowOff>
    </xdr:from>
    <xdr:to>
      <xdr:col>85</xdr:col>
      <xdr:colOff>177800</xdr:colOff>
      <xdr:row>40</xdr:row>
      <xdr:rowOff>78994</xdr:rowOff>
    </xdr:to>
    <xdr:sp macro="" textlink="">
      <xdr:nvSpPr>
        <xdr:cNvPr id="531" name="楕円 530"/>
        <xdr:cNvSpPr/>
      </xdr:nvSpPr>
      <xdr:spPr>
        <a:xfrm>
          <a:off x="16268700" y="68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127271</xdr:rowOff>
    </xdr:from>
    <xdr:ext cx="405111" cy="259045"/>
    <xdr:sp macro="" textlink="">
      <xdr:nvSpPr>
        <xdr:cNvPr id="532" name="【一般廃棄物処理施設】&#10;有形固定資産減価償却率該当値テキスト"/>
        <xdr:cNvSpPr txBox="1"/>
      </xdr:nvSpPr>
      <xdr:spPr>
        <a:xfrm>
          <a:off x="16357600" y="681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82550</xdr:rowOff>
    </xdr:from>
    <xdr:to>
      <xdr:col>81</xdr:col>
      <xdr:colOff>101600</xdr:colOff>
      <xdr:row>41</xdr:row>
      <xdr:rowOff>12700</xdr:rowOff>
    </xdr:to>
    <xdr:sp macro="" textlink="">
      <xdr:nvSpPr>
        <xdr:cNvPr id="533" name="楕円 532"/>
        <xdr:cNvSpPr/>
      </xdr:nvSpPr>
      <xdr:spPr>
        <a:xfrm>
          <a:off x="15430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28194</xdr:rowOff>
    </xdr:from>
    <xdr:to>
      <xdr:col>85</xdr:col>
      <xdr:colOff>127000</xdr:colOff>
      <xdr:row>40</xdr:row>
      <xdr:rowOff>133350</xdr:rowOff>
    </xdr:to>
    <xdr:cxnSp macro="">
      <xdr:nvCxnSpPr>
        <xdr:cNvPr id="534" name="直線コネクタ 533"/>
        <xdr:cNvCxnSpPr/>
      </xdr:nvCxnSpPr>
      <xdr:spPr>
        <a:xfrm flipV="1">
          <a:off x="15481300" y="688619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91694</xdr:rowOff>
    </xdr:from>
    <xdr:to>
      <xdr:col>76</xdr:col>
      <xdr:colOff>165100</xdr:colOff>
      <xdr:row>41</xdr:row>
      <xdr:rowOff>21844</xdr:rowOff>
    </xdr:to>
    <xdr:sp macro="" textlink="">
      <xdr:nvSpPr>
        <xdr:cNvPr id="535" name="楕円 534"/>
        <xdr:cNvSpPr/>
      </xdr:nvSpPr>
      <xdr:spPr>
        <a:xfrm>
          <a:off x="14541500" y="694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133350</xdr:rowOff>
    </xdr:from>
    <xdr:to>
      <xdr:col>81</xdr:col>
      <xdr:colOff>50800</xdr:colOff>
      <xdr:row>40</xdr:row>
      <xdr:rowOff>142494</xdr:rowOff>
    </xdr:to>
    <xdr:cxnSp macro="">
      <xdr:nvCxnSpPr>
        <xdr:cNvPr id="536" name="直線コネクタ 535"/>
        <xdr:cNvCxnSpPr/>
      </xdr:nvCxnSpPr>
      <xdr:spPr>
        <a:xfrm flipV="1">
          <a:off x="14592300" y="699135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52832</xdr:rowOff>
    </xdr:from>
    <xdr:to>
      <xdr:col>72</xdr:col>
      <xdr:colOff>38100</xdr:colOff>
      <xdr:row>40</xdr:row>
      <xdr:rowOff>154432</xdr:rowOff>
    </xdr:to>
    <xdr:sp macro="" textlink="">
      <xdr:nvSpPr>
        <xdr:cNvPr id="537" name="楕円 536"/>
        <xdr:cNvSpPr/>
      </xdr:nvSpPr>
      <xdr:spPr>
        <a:xfrm>
          <a:off x="136525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103632</xdr:rowOff>
    </xdr:from>
    <xdr:to>
      <xdr:col>76</xdr:col>
      <xdr:colOff>114300</xdr:colOff>
      <xdr:row>40</xdr:row>
      <xdr:rowOff>142494</xdr:rowOff>
    </xdr:to>
    <xdr:cxnSp macro="">
      <xdr:nvCxnSpPr>
        <xdr:cNvPr id="538" name="直線コネクタ 537"/>
        <xdr:cNvCxnSpPr/>
      </xdr:nvCxnSpPr>
      <xdr:spPr>
        <a:xfrm>
          <a:off x="13703300" y="696163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16256</xdr:rowOff>
    </xdr:from>
    <xdr:to>
      <xdr:col>67</xdr:col>
      <xdr:colOff>101600</xdr:colOff>
      <xdr:row>40</xdr:row>
      <xdr:rowOff>117856</xdr:rowOff>
    </xdr:to>
    <xdr:sp macro="" textlink="">
      <xdr:nvSpPr>
        <xdr:cNvPr id="539" name="楕円 538"/>
        <xdr:cNvSpPr/>
      </xdr:nvSpPr>
      <xdr:spPr>
        <a:xfrm>
          <a:off x="12763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67056</xdr:rowOff>
    </xdr:from>
    <xdr:to>
      <xdr:col>71</xdr:col>
      <xdr:colOff>177800</xdr:colOff>
      <xdr:row>40</xdr:row>
      <xdr:rowOff>103632</xdr:rowOff>
    </xdr:to>
    <xdr:cxnSp macro="">
      <xdr:nvCxnSpPr>
        <xdr:cNvPr id="540" name="直線コネクタ 539"/>
        <xdr:cNvCxnSpPr/>
      </xdr:nvCxnSpPr>
      <xdr:spPr>
        <a:xfrm>
          <a:off x="12814300" y="69250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116095</xdr:rowOff>
    </xdr:from>
    <xdr:ext cx="405111" cy="259045"/>
    <xdr:sp macro="" textlink="">
      <xdr:nvSpPr>
        <xdr:cNvPr id="541" name="n_1aveValue【一般廃棄物処理施設】&#10;有形固定資産減価償却率"/>
        <xdr:cNvSpPr txBox="1"/>
      </xdr:nvSpPr>
      <xdr:spPr>
        <a:xfrm>
          <a:off x="15266044" y="628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26941</xdr:rowOff>
    </xdr:from>
    <xdr:ext cx="405111" cy="259045"/>
    <xdr:sp macro="" textlink="">
      <xdr:nvSpPr>
        <xdr:cNvPr id="542" name="n_2aveValue【一般廃棄物処理施設】&#10;有形固定資産減価償却率"/>
        <xdr:cNvSpPr txBox="1"/>
      </xdr:nvSpPr>
      <xdr:spPr>
        <a:xfrm>
          <a:off x="14389744" y="637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150385</xdr:rowOff>
    </xdr:from>
    <xdr:ext cx="405111" cy="259045"/>
    <xdr:sp macro="" textlink="">
      <xdr:nvSpPr>
        <xdr:cNvPr id="543" name="n_3aveValue【一般廃棄物処理施設】&#10;有形固定資産減価償却率"/>
        <xdr:cNvSpPr txBox="1"/>
      </xdr:nvSpPr>
      <xdr:spPr>
        <a:xfrm>
          <a:off x="13500744" y="632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12971</xdr:rowOff>
    </xdr:from>
    <xdr:ext cx="405111" cy="259045"/>
    <xdr:sp macro="" textlink="">
      <xdr:nvSpPr>
        <xdr:cNvPr id="544" name="n_4aveValue【一般廃棄物処理施設】&#10;有形固定資産減価償却率"/>
        <xdr:cNvSpPr txBox="1"/>
      </xdr:nvSpPr>
      <xdr:spPr>
        <a:xfrm>
          <a:off x="12611744" y="704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3827</xdr:rowOff>
    </xdr:from>
    <xdr:ext cx="405111" cy="259045"/>
    <xdr:sp macro="" textlink="">
      <xdr:nvSpPr>
        <xdr:cNvPr id="545" name="n_1mainValue【一般廃棄物処理施設】&#10;有形固定資産減価償却率"/>
        <xdr:cNvSpPr txBox="1"/>
      </xdr:nvSpPr>
      <xdr:spPr>
        <a:xfrm>
          <a:off x="15266044"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12971</xdr:rowOff>
    </xdr:from>
    <xdr:ext cx="405111" cy="259045"/>
    <xdr:sp macro="" textlink="">
      <xdr:nvSpPr>
        <xdr:cNvPr id="546" name="n_2mainValue【一般廃棄物処理施設】&#10;有形固定資産減価償却率"/>
        <xdr:cNvSpPr txBox="1"/>
      </xdr:nvSpPr>
      <xdr:spPr>
        <a:xfrm>
          <a:off x="14389744" y="704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145559</xdr:rowOff>
    </xdr:from>
    <xdr:ext cx="405111" cy="259045"/>
    <xdr:sp macro="" textlink="">
      <xdr:nvSpPr>
        <xdr:cNvPr id="547" name="n_3mainValue【一般廃棄物処理施設】&#10;有形固定資産減価償却率"/>
        <xdr:cNvSpPr txBox="1"/>
      </xdr:nvSpPr>
      <xdr:spPr>
        <a:xfrm>
          <a:off x="13500744" y="7003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134383</xdr:rowOff>
    </xdr:from>
    <xdr:ext cx="405111" cy="259045"/>
    <xdr:sp macro="" textlink="">
      <xdr:nvSpPr>
        <xdr:cNvPr id="548" name="n_4mainValue【一般廃棄物処理施設】&#10;有形固定資産減価償却率"/>
        <xdr:cNvSpPr txBox="1"/>
      </xdr:nvSpPr>
      <xdr:spPr>
        <a:xfrm>
          <a:off x="12611744" y="6649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9" name="直線コネクタ 55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0" name="テキスト ボックス 55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1" name="直線コネクタ 56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2" name="テキスト ボックス 561"/>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3" name="直線コネクタ 56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4" name="テキスト ボックス 563"/>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5" name="直線コネクタ 56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6" name="テキスト ボックス 565"/>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7" name="直線コネクタ 56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8" name="テキスト ボックス 56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9" name="直線コネクタ 56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0" name="テキスト ボックス 56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137062</xdr:rowOff>
    </xdr:from>
    <xdr:to>
      <xdr:col>116</xdr:col>
      <xdr:colOff>62864</xdr:colOff>
      <xdr:row>41</xdr:row>
      <xdr:rowOff>128429</xdr:rowOff>
    </xdr:to>
    <xdr:cxnSp macro="">
      <xdr:nvCxnSpPr>
        <xdr:cNvPr id="574" name="直線コネクタ 573"/>
        <xdr:cNvCxnSpPr/>
      </xdr:nvCxnSpPr>
      <xdr:spPr>
        <a:xfrm flipV="1">
          <a:off x="22160864" y="5623462"/>
          <a:ext cx="0" cy="153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132256</xdr:rowOff>
    </xdr:from>
    <xdr:ext cx="534377" cy="259045"/>
    <xdr:sp macro="" textlink="">
      <xdr:nvSpPr>
        <xdr:cNvPr id="575" name="【一般廃棄物処理施設】&#10;一人当たり有形固定資産（償却資産）額最小値テキスト"/>
        <xdr:cNvSpPr txBox="1"/>
      </xdr:nvSpPr>
      <xdr:spPr>
        <a:xfrm>
          <a:off x="22199600" y="716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128429</xdr:rowOff>
    </xdr:from>
    <xdr:to>
      <xdr:col>116</xdr:col>
      <xdr:colOff>152400</xdr:colOff>
      <xdr:row>41</xdr:row>
      <xdr:rowOff>128429</xdr:rowOff>
    </xdr:to>
    <xdr:cxnSp macro="">
      <xdr:nvCxnSpPr>
        <xdr:cNvPr id="576" name="直線コネクタ 575"/>
        <xdr:cNvCxnSpPr/>
      </xdr:nvCxnSpPr>
      <xdr:spPr>
        <a:xfrm>
          <a:off x="22072600" y="715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83739</xdr:rowOff>
    </xdr:from>
    <xdr:ext cx="599010" cy="259045"/>
    <xdr:sp macro="" textlink="">
      <xdr:nvSpPr>
        <xdr:cNvPr id="577" name="【一般廃棄物処理施設】&#10;一人当たり有形固定資産（償却資産）額最大値テキスト"/>
        <xdr:cNvSpPr txBox="1"/>
      </xdr:nvSpPr>
      <xdr:spPr>
        <a:xfrm>
          <a:off x="22199600" y="539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137062</xdr:rowOff>
    </xdr:from>
    <xdr:to>
      <xdr:col>116</xdr:col>
      <xdr:colOff>152400</xdr:colOff>
      <xdr:row>32</xdr:row>
      <xdr:rowOff>137062</xdr:rowOff>
    </xdr:to>
    <xdr:cxnSp macro="">
      <xdr:nvCxnSpPr>
        <xdr:cNvPr id="578" name="直線コネクタ 577"/>
        <xdr:cNvCxnSpPr/>
      </xdr:nvCxnSpPr>
      <xdr:spPr>
        <a:xfrm>
          <a:off x="22072600" y="562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129343</xdr:rowOff>
    </xdr:from>
    <xdr:ext cx="534377" cy="259045"/>
    <xdr:sp macro="" textlink="">
      <xdr:nvSpPr>
        <xdr:cNvPr id="579" name="【一般廃棄物処理施設】&#10;一人当たり有形固定資産（償却資産）額平均値テキスト"/>
        <xdr:cNvSpPr txBox="1"/>
      </xdr:nvSpPr>
      <xdr:spPr>
        <a:xfrm>
          <a:off x="22199600" y="6301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106466</xdr:rowOff>
    </xdr:from>
    <xdr:to>
      <xdr:col>116</xdr:col>
      <xdr:colOff>114300</xdr:colOff>
      <xdr:row>38</xdr:row>
      <xdr:rowOff>36616</xdr:rowOff>
    </xdr:to>
    <xdr:sp macro="" textlink="">
      <xdr:nvSpPr>
        <xdr:cNvPr id="580" name="フローチャート: 判断 579"/>
        <xdr:cNvSpPr/>
      </xdr:nvSpPr>
      <xdr:spPr>
        <a:xfrm>
          <a:off x="22110700" y="645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139286</xdr:rowOff>
    </xdr:from>
    <xdr:to>
      <xdr:col>112</xdr:col>
      <xdr:colOff>38100</xdr:colOff>
      <xdr:row>38</xdr:row>
      <xdr:rowOff>69436</xdr:rowOff>
    </xdr:to>
    <xdr:sp macro="" textlink="">
      <xdr:nvSpPr>
        <xdr:cNvPr id="581" name="フローチャート: 判断 580"/>
        <xdr:cNvSpPr/>
      </xdr:nvSpPr>
      <xdr:spPr>
        <a:xfrm>
          <a:off x="21272500" y="648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13850</xdr:rowOff>
    </xdr:from>
    <xdr:to>
      <xdr:col>107</xdr:col>
      <xdr:colOff>101600</xdr:colOff>
      <xdr:row>38</xdr:row>
      <xdr:rowOff>115450</xdr:rowOff>
    </xdr:to>
    <xdr:sp macro="" textlink="">
      <xdr:nvSpPr>
        <xdr:cNvPr id="582" name="フローチャート: 判断 581"/>
        <xdr:cNvSpPr/>
      </xdr:nvSpPr>
      <xdr:spPr>
        <a:xfrm>
          <a:off x="20383500" y="652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69030</xdr:rowOff>
    </xdr:from>
    <xdr:to>
      <xdr:col>102</xdr:col>
      <xdr:colOff>165100</xdr:colOff>
      <xdr:row>38</xdr:row>
      <xdr:rowOff>170630</xdr:rowOff>
    </xdr:to>
    <xdr:sp macro="" textlink="">
      <xdr:nvSpPr>
        <xdr:cNvPr id="583" name="フローチャート: 判断 582"/>
        <xdr:cNvSpPr/>
      </xdr:nvSpPr>
      <xdr:spPr>
        <a:xfrm>
          <a:off x="19494500" y="65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133158</xdr:rowOff>
    </xdr:from>
    <xdr:to>
      <xdr:col>98</xdr:col>
      <xdr:colOff>38100</xdr:colOff>
      <xdr:row>37</xdr:row>
      <xdr:rowOff>63308</xdr:rowOff>
    </xdr:to>
    <xdr:sp macro="" textlink="">
      <xdr:nvSpPr>
        <xdr:cNvPr id="584" name="フローチャート: 判断 583"/>
        <xdr:cNvSpPr/>
      </xdr:nvSpPr>
      <xdr:spPr>
        <a:xfrm>
          <a:off x="18605500" y="63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26401</xdr:rowOff>
    </xdr:from>
    <xdr:to>
      <xdr:col>116</xdr:col>
      <xdr:colOff>114300</xdr:colOff>
      <xdr:row>41</xdr:row>
      <xdr:rowOff>128001</xdr:rowOff>
    </xdr:to>
    <xdr:sp macro="" textlink="">
      <xdr:nvSpPr>
        <xdr:cNvPr id="590" name="楕円 589"/>
        <xdr:cNvSpPr/>
      </xdr:nvSpPr>
      <xdr:spPr>
        <a:xfrm>
          <a:off x="22110700" y="705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112778</xdr:rowOff>
    </xdr:from>
    <xdr:ext cx="534377" cy="259045"/>
    <xdr:sp macro="" textlink="">
      <xdr:nvSpPr>
        <xdr:cNvPr id="591" name="【一般廃棄物処理施設】&#10;一人当たり有形固定資産（償却資産）額該当値テキスト"/>
        <xdr:cNvSpPr txBox="1"/>
      </xdr:nvSpPr>
      <xdr:spPr>
        <a:xfrm>
          <a:off x="22199600" y="697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44232</xdr:rowOff>
    </xdr:from>
    <xdr:to>
      <xdr:col>112</xdr:col>
      <xdr:colOff>38100</xdr:colOff>
      <xdr:row>41</xdr:row>
      <xdr:rowOff>145832</xdr:rowOff>
    </xdr:to>
    <xdr:sp macro="" textlink="">
      <xdr:nvSpPr>
        <xdr:cNvPr id="592" name="楕円 591"/>
        <xdr:cNvSpPr/>
      </xdr:nvSpPr>
      <xdr:spPr>
        <a:xfrm>
          <a:off x="21272500" y="70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77201</xdr:rowOff>
    </xdr:from>
    <xdr:to>
      <xdr:col>116</xdr:col>
      <xdr:colOff>63500</xdr:colOff>
      <xdr:row>41</xdr:row>
      <xdr:rowOff>95032</xdr:rowOff>
    </xdr:to>
    <xdr:cxnSp macro="">
      <xdr:nvCxnSpPr>
        <xdr:cNvPr id="593" name="直線コネクタ 592"/>
        <xdr:cNvCxnSpPr/>
      </xdr:nvCxnSpPr>
      <xdr:spPr>
        <a:xfrm flipV="1">
          <a:off x="21323300" y="7106651"/>
          <a:ext cx="8382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48140</xdr:rowOff>
    </xdr:from>
    <xdr:to>
      <xdr:col>107</xdr:col>
      <xdr:colOff>101600</xdr:colOff>
      <xdr:row>41</xdr:row>
      <xdr:rowOff>149740</xdr:rowOff>
    </xdr:to>
    <xdr:sp macro="" textlink="">
      <xdr:nvSpPr>
        <xdr:cNvPr id="594" name="楕円 593"/>
        <xdr:cNvSpPr/>
      </xdr:nvSpPr>
      <xdr:spPr>
        <a:xfrm>
          <a:off x="20383500" y="707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95032</xdr:rowOff>
    </xdr:from>
    <xdr:to>
      <xdr:col>111</xdr:col>
      <xdr:colOff>177800</xdr:colOff>
      <xdr:row>41</xdr:row>
      <xdr:rowOff>98940</xdr:rowOff>
    </xdr:to>
    <xdr:cxnSp macro="">
      <xdr:nvCxnSpPr>
        <xdr:cNvPr id="595" name="直線コネクタ 594"/>
        <xdr:cNvCxnSpPr/>
      </xdr:nvCxnSpPr>
      <xdr:spPr>
        <a:xfrm flipV="1">
          <a:off x="20434300" y="7124482"/>
          <a:ext cx="889000" cy="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46322</xdr:rowOff>
    </xdr:from>
    <xdr:to>
      <xdr:col>102</xdr:col>
      <xdr:colOff>165100</xdr:colOff>
      <xdr:row>41</xdr:row>
      <xdr:rowOff>147922</xdr:rowOff>
    </xdr:to>
    <xdr:sp macro="" textlink="">
      <xdr:nvSpPr>
        <xdr:cNvPr id="596" name="楕円 595"/>
        <xdr:cNvSpPr/>
      </xdr:nvSpPr>
      <xdr:spPr>
        <a:xfrm>
          <a:off x="19494500" y="707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97122</xdr:rowOff>
    </xdr:from>
    <xdr:to>
      <xdr:col>107</xdr:col>
      <xdr:colOff>50800</xdr:colOff>
      <xdr:row>41</xdr:row>
      <xdr:rowOff>98940</xdr:rowOff>
    </xdr:to>
    <xdr:cxnSp macro="">
      <xdr:nvCxnSpPr>
        <xdr:cNvPr id="597" name="直線コネクタ 596"/>
        <xdr:cNvCxnSpPr/>
      </xdr:nvCxnSpPr>
      <xdr:spPr>
        <a:xfrm>
          <a:off x="19545300" y="7126572"/>
          <a:ext cx="889000" cy="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44679</xdr:rowOff>
    </xdr:from>
    <xdr:to>
      <xdr:col>98</xdr:col>
      <xdr:colOff>38100</xdr:colOff>
      <xdr:row>41</xdr:row>
      <xdr:rowOff>146279</xdr:rowOff>
    </xdr:to>
    <xdr:sp macro="" textlink="">
      <xdr:nvSpPr>
        <xdr:cNvPr id="598" name="楕円 597"/>
        <xdr:cNvSpPr/>
      </xdr:nvSpPr>
      <xdr:spPr>
        <a:xfrm>
          <a:off x="18605500" y="707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95479</xdr:rowOff>
    </xdr:from>
    <xdr:to>
      <xdr:col>102</xdr:col>
      <xdr:colOff>114300</xdr:colOff>
      <xdr:row>41</xdr:row>
      <xdr:rowOff>97122</xdr:rowOff>
    </xdr:to>
    <xdr:cxnSp macro="">
      <xdr:nvCxnSpPr>
        <xdr:cNvPr id="599" name="直線コネクタ 598"/>
        <xdr:cNvCxnSpPr/>
      </xdr:nvCxnSpPr>
      <xdr:spPr>
        <a:xfrm>
          <a:off x="18656300" y="7124929"/>
          <a:ext cx="889000" cy="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85963</xdr:rowOff>
    </xdr:from>
    <xdr:ext cx="534377" cy="259045"/>
    <xdr:sp macro="" textlink="">
      <xdr:nvSpPr>
        <xdr:cNvPr id="600" name="n_1aveValue【一般廃棄物処理施設】&#10;一人当たり有形固定資産（償却資産）額"/>
        <xdr:cNvSpPr txBox="1"/>
      </xdr:nvSpPr>
      <xdr:spPr>
        <a:xfrm>
          <a:off x="21043411" y="625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131977</xdr:rowOff>
    </xdr:from>
    <xdr:ext cx="534377" cy="259045"/>
    <xdr:sp macro="" textlink="">
      <xdr:nvSpPr>
        <xdr:cNvPr id="601" name="n_2aveValue【一般廃棄物処理施設】&#10;一人当たり有形固定資産（償却資産）額"/>
        <xdr:cNvSpPr txBox="1"/>
      </xdr:nvSpPr>
      <xdr:spPr>
        <a:xfrm>
          <a:off x="20167111" y="630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15707</xdr:rowOff>
    </xdr:from>
    <xdr:ext cx="534377" cy="259045"/>
    <xdr:sp macro="" textlink="">
      <xdr:nvSpPr>
        <xdr:cNvPr id="602" name="n_3aveValue【一般廃棄物処理施設】&#10;一人当たり有形固定資産（償却資産）額"/>
        <xdr:cNvSpPr txBox="1"/>
      </xdr:nvSpPr>
      <xdr:spPr>
        <a:xfrm>
          <a:off x="19278111" y="635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35</xdr:row>
      <xdr:rowOff>79835</xdr:rowOff>
    </xdr:from>
    <xdr:ext cx="534377" cy="259045"/>
    <xdr:sp macro="" textlink="">
      <xdr:nvSpPr>
        <xdr:cNvPr id="603" name="n_4aveValue【一般廃棄物処理施設】&#10;一人当たり有形固定資産（償却資産）額"/>
        <xdr:cNvSpPr txBox="1"/>
      </xdr:nvSpPr>
      <xdr:spPr>
        <a:xfrm>
          <a:off x="18389111" y="60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136959</xdr:rowOff>
    </xdr:from>
    <xdr:ext cx="534377" cy="259045"/>
    <xdr:sp macro="" textlink="">
      <xdr:nvSpPr>
        <xdr:cNvPr id="604" name="n_1mainValue【一般廃棄物処理施設】&#10;一人当たり有形固定資産（償却資産）額"/>
        <xdr:cNvSpPr txBox="1"/>
      </xdr:nvSpPr>
      <xdr:spPr>
        <a:xfrm>
          <a:off x="21043411" y="716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140867</xdr:rowOff>
    </xdr:from>
    <xdr:ext cx="534377" cy="259045"/>
    <xdr:sp macro="" textlink="">
      <xdr:nvSpPr>
        <xdr:cNvPr id="605" name="n_2mainValue【一般廃棄物処理施設】&#10;一人当たり有形固定資産（償却資産）額"/>
        <xdr:cNvSpPr txBox="1"/>
      </xdr:nvSpPr>
      <xdr:spPr>
        <a:xfrm>
          <a:off x="20167111" y="717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139049</xdr:rowOff>
    </xdr:from>
    <xdr:ext cx="534377" cy="259045"/>
    <xdr:sp macro="" textlink="">
      <xdr:nvSpPr>
        <xdr:cNvPr id="606" name="n_3mainValue【一般廃棄物処理施設】&#10;一人当たり有形固定資産（償却資産）額"/>
        <xdr:cNvSpPr txBox="1"/>
      </xdr:nvSpPr>
      <xdr:spPr>
        <a:xfrm>
          <a:off x="19278111" y="716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137406</xdr:rowOff>
    </xdr:from>
    <xdr:ext cx="534377" cy="259045"/>
    <xdr:sp macro="" textlink="">
      <xdr:nvSpPr>
        <xdr:cNvPr id="607" name="n_4mainValue【一般廃棄物処理施設】&#10;一人当たり有形固定資産（償却資産）額"/>
        <xdr:cNvSpPr txBox="1"/>
      </xdr:nvSpPr>
      <xdr:spPr>
        <a:xfrm>
          <a:off x="18389111" y="716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9" name="直線コネクタ 61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0" name="テキスト ボックス 61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1" name="直線コネクタ 62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2" name="テキスト ボックス 62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3" name="直線コネクタ 62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4" name="テキスト ボックス 62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5" name="直線コネクタ 62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6" name="テキスト ボックス 62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8" name="テキスト ボックス 62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57150</xdr:rowOff>
    </xdr:from>
    <xdr:to>
      <xdr:col>85</xdr:col>
      <xdr:colOff>126364</xdr:colOff>
      <xdr:row>64</xdr:row>
      <xdr:rowOff>45720</xdr:rowOff>
    </xdr:to>
    <xdr:cxnSp macro="">
      <xdr:nvCxnSpPr>
        <xdr:cNvPr id="630" name="直線コネクタ 629"/>
        <xdr:cNvCxnSpPr/>
      </xdr:nvCxnSpPr>
      <xdr:spPr>
        <a:xfrm flipV="1">
          <a:off x="16318864" y="98298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631" name="【保健センター・保健所】&#10;有形固定資産減価償却率最小値テキスト"/>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632" name="直線コネクタ 631"/>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3827</xdr:rowOff>
    </xdr:from>
    <xdr:ext cx="405111" cy="259045"/>
    <xdr:sp macro="" textlink="">
      <xdr:nvSpPr>
        <xdr:cNvPr id="633" name="【保健センター・保健所】&#10;有形固定資産減価償却率最大値テキスト"/>
        <xdr:cNvSpPr txBox="1"/>
      </xdr:nvSpPr>
      <xdr:spPr>
        <a:xfrm>
          <a:off x="16357600" y="960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57150</xdr:rowOff>
    </xdr:from>
    <xdr:to>
      <xdr:col>86</xdr:col>
      <xdr:colOff>25400</xdr:colOff>
      <xdr:row>57</xdr:row>
      <xdr:rowOff>57150</xdr:rowOff>
    </xdr:to>
    <xdr:cxnSp macro="">
      <xdr:nvCxnSpPr>
        <xdr:cNvPr id="634" name="直線コネクタ 633"/>
        <xdr:cNvCxnSpPr/>
      </xdr:nvCxnSpPr>
      <xdr:spPr>
        <a:xfrm>
          <a:off x="16230600" y="982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76217</xdr:rowOff>
    </xdr:from>
    <xdr:ext cx="405111" cy="259045"/>
    <xdr:sp macro="" textlink="">
      <xdr:nvSpPr>
        <xdr:cNvPr id="635" name="【保健センター・保健所】&#10;有形固定資産減価償却率平均値テキスト"/>
        <xdr:cNvSpPr txBox="1"/>
      </xdr:nvSpPr>
      <xdr:spPr>
        <a:xfrm>
          <a:off x="16357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97790</xdr:rowOff>
    </xdr:from>
    <xdr:to>
      <xdr:col>85</xdr:col>
      <xdr:colOff>177800</xdr:colOff>
      <xdr:row>60</xdr:row>
      <xdr:rowOff>27940</xdr:rowOff>
    </xdr:to>
    <xdr:sp macro="" textlink="">
      <xdr:nvSpPr>
        <xdr:cNvPr id="636" name="フローチャート: 判断 635"/>
        <xdr:cNvSpPr/>
      </xdr:nvSpPr>
      <xdr:spPr>
        <a:xfrm>
          <a:off x="16268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45212</xdr:rowOff>
    </xdr:from>
    <xdr:to>
      <xdr:col>81</xdr:col>
      <xdr:colOff>101600</xdr:colOff>
      <xdr:row>59</xdr:row>
      <xdr:rowOff>146812</xdr:rowOff>
    </xdr:to>
    <xdr:sp macro="" textlink="">
      <xdr:nvSpPr>
        <xdr:cNvPr id="637" name="フローチャート: 判断 636"/>
        <xdr:cNvSpPr/>
      </xdr:nvSpPr>
      <xdr:spPr>
        <a:xfrm>
          <a:off x="15430500" y="1016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170942</xdr:rowOff>
    </xdr:from>
    <xdr:to>
      <xdr:col>76</xdr:col>
      <xdr:colOff>165100</xdr:colOff>
      <xdr:row>59</xdr:row>
      <xdr:rowOff>101092</xdr:rowOff>
    </xdr:to>
    <xdr:sp macro="" textlink="">
      <xdr:nvSpPr>
        <xdr:cNvPr id="638" name="フローチャート: 判断 637"/>
        <xdr:cNvSpPr/>
      </xdr:nvSpPr>
      <xdr:spPr>
        <a:xfrm>
          <a:off x="14541500" y="101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129794</xdr:rowOff>
    </xdr:from>
    <xdr:to>
      <xdr:col>72</xdr:col>
      <xdr:colOff>38100</xdr:colOff>
      <xdr:row>59</xdr:row>
      <xdr:rowOff>59944</xdr:rowOff>
    </xdr:to>
    <xdr:sp macro="" textlink="">
      <xdr:nvSpPr>
        <xdr:cNvPr id="639" name="フローチャート: 判断 638"/>
        <xdr:cNvSpPr/>
      </xdr:nvSpPr>
      <xdr:spPr>
        <a:xfrm>
          <a:off x="13652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118364</xdr:rowOff>
    </xdr:from>
    <xdr:to>
      <xdr:col>67</xdr:col>
      <xdr:colOff>101600</xdr:colOff>
      <xdr:row>59</xdr:row>
      <xdr:rowOff>48514</xdr:rowOff>
    </xdr:to>
    <xdr:sp macro="" textlink="">
      <xdr:nvSpPr>
        <xdr:cNvPr id="640" name="フローチャート: 判断 639"/>
        <xdr:cNvSpPr/>
      </xdr:nvSpPr>
      <xdr:spPr>
        <a:xfrm>
          <a:off x="12763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79502</xdr:rowOff>
    </xdr:from>
    <xdr:to>
      <xdr:col>85</xdr:col>
      <xdr:colOff>177800</xdr:colOff>
      <xdr:row>60</xdr:row>
      <xdr:rowOff>9652</xdr:rowOff>
    </xdr:to>
    <xdr:sp macro="" textlink="">
      <xdr:nvSpPr>
        <xdr:cNvPr id="646" name="楕円 645"/>
        <xdr:cNvSpPr/>
      </xdr:nvSpPr>
      <xdr:spPr>
        <a:xfrm>
          <a:off x="16268700" y="101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102379</xdr:rowOff>
    </xdr:from>
    <xdr:ext cx="405111" cy="259045"/>
    <xdr:sp macro="" textlink="">
      <xdr:nvSpPr>
        <xdr:cNvPr id="647" name="【保健センター・保健所】&#10;有形固定資産減価償却率該当値テキスト"/>
        <xdr:cNvSpPr txBox="1"/>
      </xdr:nvSpPr>
      <xdr:spPr>
        <a:xfrm>
          <a:off x="16357600" y="10046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33782</xdr:rowOff>
    </xdr:from>
    <xdr:to>
      <xdr:col>81</xdr:col>
      <xdr:colOff>101600</xdr:colOff>
      <xdr:row>59</xdr:row>
      <xdr:rowOff>135382</xdr:rowOff>
    </xdr:to>
    <xdr:sp macro="" textlink="">
      <xdr:nvSpPr>
        <xdr:cNvPr id="648" name="楕円 647"/>
        <xdr:cNvSpPr/>
      </xdr:nvSpPr>
      <xdr:spPr>
        <a:xfrm>
          <a:off x="15430500" y="1014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84582</xdr:rowOff>
    </xdr:from>
    <xdr:to>
      <xdr:col>85</xdr:col>
      <xdr:colOff>127000</xdr:colOff>
      <xdr:row>59</xdr:row>
      <xdr:rowOff>130302</xdr:rowOff>
    </xdr:to>
    <xdr:cxnSp macro="">
      <xdr:nvCxnSpPr>
        <xdr:cNvPr id="649" name="直線コネクタ 648"/>
        <xdr:cNvCxnSpPr/>
      </xdr:nvCxnSpPr>
      <xdr:spPr>
        <a:xfrm>
          <a:off x="15481300" y="102001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74930</xdr:rowOff>
    </xdr:from>
    <xdr:to>
      <xdr:col>76</xdr:col>
      <xdr:colOff>165100</xdr:colOff>
      <xdr:row>64</xdr:row>
      <xdr:rowOff>5080</xdr:rowOff>
    </xdr:to>
    <xdr:sp macro="" textlink="">
      <xdr:nvSpPr>
        <xdr:cNvPr id="650" name="楕円 649"/>
        <xdr:cNvSpPr/>
      </xdr:nvSpPr>
      <xdr:spPr>
        <a:xfrm>
          <a:off x="14541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84582</xdr:rowOff>
    </xdr:from>
    <xdr:to>
      <xdr:col>81</xdr:col>
      <xdr:colOff>50800</xdr:colOff>
      <xdr:row>63</xdr:row>
      <xdr:rowOff>125730</xdr:rowOff>
    </xdr:to>
    <xdr:cxnSp macro="">
      <xdr:nvCxnSpPr>
        <xdr:cNvPr id="651" name="直線コネクタ 650"/>
        <xdr:cNvCxnSpPr/>
      </xdr:nvCxnSpPr>
      <xdr:spPr>
        <a:xfrm flipV="1">
          <a:off x="14592300" y="10200132"/>
          <a:ext cx="889000" cy="72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29210</xdr:rowOff>
    </xdr:from>
    <xdr:to>
      <xdr:col>72</xdr:col>
      <xdr:colOff>38100</xdr:colOff>
      <xdr:row>63</xdr:row>
      <xdr:rowOff>130810</xdr:rowOff>
    </xdr:to>
    <xdr:sp macro="" textlink="">
      <xdr:nvSpPr>
        <xdr:cNvPr id="652" name="楕円 651"/>
        <xdr:cNvSpPr/>
      </xdr:nvSpPr>
      <xdr:spPr>
        <a:xfrm>
          <a:off x="13652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80010</xdr:rowOff>
    </xdr:from>
    <xdr:to>
      <xdr:col>76</xdr:col>
      <xdr:colOff>114300</xdr:colOff>
      <xdr:row>63</xdr:row>
      <xdr:rowOff>125730</xdr:rowOff>
    </xdr:to>
    <xdr:cxnSp macro="">
      <xdr:nvCxnSpPr>
        <xdr:cNvPr id="653" name="直線コネクタ 652"/>
        <xdr:cNvCxnSpPr/>
      </xdr:nvCxnSpPr>
      <xdr:spPr>
        <a:xfrm>
          <a:off x="13703300" y="10881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154940</xdr:rowOff>
    </xdr:from>
    <xdr:to>
      <xdr:col>67</xdr:col>
      <xdr:colOff>101600</xdr:colOff>
      <xdr:row>63</xdr:row>
      <xdr:rowOff>85090</xdr:rowOff>
    </xdr:to>
    <xdr:sp macro="" textlink="">
      <xdr:nvSpPr>
        <xdr:cNvPr id="654" name="楕円 653"/>
        <xdr:cNvSpPr/>
      </xdr:nvSpPr>
      <xdr:spPr>
        <a:xfrm>
          <a:off x="12763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34290</xdr:rowOff>
    </xdr:from>
    <xdr:to>
      <xdr:col>71</xdr:col>
      <xdr:colOff>177800</xdr:colOff>
      <xdr:row>63</xdr:row>
      <xdr:rowOff>80010</xdr:rowOff>
    </xdr:to>
    <xdr:cxnSp macro="">
      <xdr:nvCxnSpPr>
        <xdr:cNvPr id="655" name="直線コネクタ 654"/>
        <xdr:cNvCxnSpPr/>
      </xdr:nvCxnSpPr>
      <xdr:spPr>
        <a:xfrm>
          <a:off x="12814300" y="10835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137939</xdr:rowOff>
    </xdr:from>
    <xdr:ext cx="405111" cy="259045"/>
    <xdr:sp macro="" textlink="">
      <xdr:nvSpPr>
        <xdr:cNvPr id="656" name="n_1aveValue【保健センター・保健所】&#10;有形固定資産減価償却率"/>
        <xdr:cNvSpPr txBox="1"/>
      </xdr:nvSpPr>
      <xdr:spPr>
        <a:xfrm>
          <a:off x="15266044" y="10253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117619</xdr:rowOff>
    </xdr:from>
    <xdr:ext cx="405111" cy="259045"/>
    <xdr:sp macro="" textlink="">
      <xdr:nvSpPr>
        <xdr:cNvPr id="657" name="n_2aveValue【保健センター・保健所】&#10;有形固定資産減価償却率"/>
        <xdr:cNvSpPr txBox="1"/>
      </xdr:nvSpPr>
      <xdr:spPr>
        <a:xfrm>
          <a:off x="14389744" y="989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76471</xdr:rowOff>
    </xdr:from>
    <xdr:ext cx="405111" cy="259045"/>
    <xdr:sp macro="" textlink="">
      <xdr:nvSpPr>
        <xdr:cNvPr id="658" name="n_3aveValue【保健センター・保健所】&#10;有形固定資産減価償却率"/>
        <xdr:cNvSpPr txBox="1"/>
      </xdr:nvSpPr>
      <xdr:spPr>
        <a:xfrm>
          <a:off x="13500744" y="984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65041</xdr:rowOff>
    </xdr:from>
    <xdr:ext cx="405111" cy="259045"/>
    <xdr:sp macro="" textlink="">
      <xdr:nvSpPr>
        <xdr:cNvPr id="659" name="n_4aveValue【保健センター・保健所】&#10;有形固定資産減価償却率"/>
        <xdr:cNvSpPr txBox="1"/>
      </xdr:nvSpPr>
      <xdr:spPr>
        <a:xfrm>
          <a:off x="12611744" y="983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151909</xdr:rowOff>
    </xdr:from>
    <xdr:ext cx="405111" cy="259045"/>
    <xdr:sp macro="" textlink="">
      <xdr:nvSpPr>
        <xdr:cNvPr id="660" name="n_1mainValue【保健センター・保健所】&#10;有形固定資産減価償却率"/>
        <xdr:cNvSpPr txBox="1"/>
      </xdr:nvSpPr>
      <xdr:spPr>
        <a:xfrm>
          <a:off x="152660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167657</xdr:rowOff>
    </xdr:from>
    <xdr:ext cx="405111" cy="259045"/>
    <xdr:sp macro="" textlink="">
      <xdr:nvSpPr>
        <xdr:cNvPr id="661" name="n_2mainValue【保健センター・保健所】&#10;有形固定資産減価償却率"/>
        <xdr:cNvSpPr txBox="1"/>
      </xdr:nvSpPr>
      <xdr:spPr>
        <a:xfrm>
          <a:off x="14389744"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121937</xdr:rowOff>
    </xdr:from>
    <xdr:ext cx="405111" cy="259045"/>
    <xdr:sp macro="" textlink="">
      <xdr:nvSpPr>
        <xdr:cNvPr id="662" name="n_3mainValue【保健センター・保健所】&#10;有形固定資産減価償却率"/>
        <xdr:cNvSpPr txBox="1"/>
      </xdr:nvSpPr>
      <xdr:spPr>
        <a:xfrm>
          <a:off x="13500744"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76217</xdr:rowOff>
    </xdr:from>
    <xdr:ext cx="405111" cy="259045"/>
    <xdr:sp macro="" textlink="">
      <xdr:nvSpPr>
        <xdr:cNvPr id="663" name="n_4mainValue【保健センター・保健所】&#10;有形固定資産減価償却率"/>
        <xdr:cNvSpPr txBox="1"/>
      </xdr:nvSpPr>
      <xdr:spPr>
        <a:xfrm>
          <a:off x="12611744"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4" name="直線コネクタ 67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5" name="テキスト ボックス 67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6" name="直線コネクタ 67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7" name="テキスト ボックス 67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8" name="直線コネクタ 67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9" name="テキスト ボックス 67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0" name="直線コネクタ 67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1" name="テキスト ボックス 68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2" name="直線コネクタ 68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3" name="テキスト ボックス 68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4" name="直線コネクタ 68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5" name="テキスト ボックス 68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32657</xdr:rowOff>
    </xdr:from>
    <xdr:to>
      <xdr:col>116</xdr:col>
      <xdr:colOff>62864</xdr:colOff>
      <xdr:row>63</xdr:row>
      <xdr:rowOff>89807</xdr:rowOff>
    </xdr:to>
    <xdr:cxnSp macro="">
      <xdr:nvCxnSpPr>
        <xdr:cNvPr id="689" name="直線コネクタ 688"/>
        <xdr:cNvCxnSpPr/>
      </xdr:nvCxnSpPr>
      <xdr:spPr>
        <a:xfrm flipV="1">
          <a:off x="22160864" y="9633857"/>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690" name="【保健センター・保健所】&#10;一人当たり面積最小値テキスト"/>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691" name="直線コネクタ 690"/>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150784</xdr:rowOff>
    </xdr:from>
    <xdr:ext cx="469744" cy="259045"/>
    <xdr:sp macro="" textlink="">
      <xdr:nvSpPr>
        <xdr:cNvPr id="692" name="【保健センター・保健所】&#10;一人当たり面積最大値テキスト"/>
        <xdr:cNvSpPr txBox="1"/>
      </xdr:nvSpPr>
      <xdr:spPr>
        <a:xfrm>
          <a:off x="22199600" y="940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32657</xdr:rowOff>
    </xdr:from>
    <xdr:to>
      <xdr:col>116</xdr:col>
      <xdr:colOff>152400</xdr:colOff>
      <xdr:row>56</xdr:row>
      <xdr:rowOff>32657</xdr:rowOff>
    </xdr:to>
    <xdr:cxnSp macro="">
      <xdr:nvCxnSpPr>
        <xdr:cNvPr id="693" name="直線コネクタ 692"/>
        <xdr:cNvCxnSpPr/>
      </xdr:nvCxnSpPr>
      <xdr:spPr>
        <a:xfrm>
          <a:off x="22072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86377</xdr:rowOff>
    </xdr:from>
    <xdr:ext cx="469744" cy="259045"/>
    <xdr:sp macro="" textlink="">
      <xdr:nvSpPr>
        <xdr:cNvPr id="694" name="【保健センター・保健所】&#10;一人当たり面積平均値テキスト"/>
        <xdr:cNvSpPr txBox="1"/>
      </xdr:nvSpPr>
      <xdr:spPr>
        <a:xfrm>
          <a:off x="221996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95" name="フローチャート: 判断 694"/>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63500</xdr:rowOff>
    </xdr:from>
    <xdr:to>
      <xdr:col>112</xdr:col>
      <xdr:colOff>38100</xdr:colOff>
      <xdr:row>60</xdr:row>
      <xdr:rowOff>165100</xdr:rowOff>
    </xdr:to>
    <xdr:sp macro="" textlink="">
      <xdr:nvSpPr>
        <xdr:cNvPr id="696" name="フローチャート: 判断 695"/>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47172</xdr:rowOff>
    </xdr:from>
    <xdr:to>
      <xdr:col>107</xdr:col>
      <xdr:colOff>101600</xdr:colOff>
      <xdr:row>60</xdr:row>
      <xdr:rowOff>148772</xdr:rowOff>
    </xdr:to>
    <xdr:sp macro="" textlink="">
      <xdr:nvSpPr>
        <xdr:cNvPr id="697" name="フローチャート: 判断 696"/>
        <xdr:cNvSpPr/>
      </xdr:nvSpPr>
      <xdr:spPr>
        <a:xfrm>
          <a:off x="20383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47172</xdr:rowOff>
    </xdr:from>
    <xdr:to>
      <xdr:col>102</xdr:col>
      <xdr:colOff>165100</xdr:colOff>
      <xdr:row>60</xdr:row>
      <xdr:rowOff>148772</xdr:rowOff>
    </xdr:to>
    <xdr:sp macro="" textlink="">
      <xdr:nvSpPr>
        <xdr:cNvPr id="698" name="フローチャート: 判断 697"/>
        <xdr:cNvSpPr/>
      </xdr:nvSpPr>
      <xdr:spPr>
        <a:xfrm>
          <a:off x="19494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112485</xdr:rowOff>
    </xdr:from>
    <xdr:to>
      <xdr:col>98</xdr:col>
      <xdr:colOff>38100</xdr:colOff>
      <xdr:row>61</xdr:row>
      <xdr:rowOff>42635</xdr:rowOff>
    </xdr:to>
    <xdr:sp macro="" textlink="">
      <xdr:nvSpPr>
        <xdr:cNvPr id="699" name="フローチャート: 判断 698"/>
        <xdr:cNvSpPr/>
      </xdr:nvSpPr>
      <xdr:spPr>
        <a:xfrm>
          <a:off x="18605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39007</xdr:rowOff>
    </xdr:from>
    <xdr:to>
      <xdr:col>116</xdr:col>
      <xdr:colOff>114300</xdr:colOff>
      <xdr:row>63</xdr:row>
      <xdr:rowOff>140607</xdr:rowOff>
    </xdr:to>
    <xdr:sp macro="" textlink="">
      <xdr:nvSpPr>
        <xdr:cNvPr id="705" name="楕円 704"/>
        <xdr:cNvSpPr/>
      </xdr:nvSpPr>
      <xdr:spPr>
        <a:xfrm>
          <a:off x="22110700" y="108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125384</xdr:rowOff>
    </xdr:from>
    <xdr:ext cx="469744" cy="259045"/>
    <xdr:sp macro="" textlink="">
      <xdr:nvSpPr>
        <xdr:cNvPr id="706" name="【保健センター・保健所】&#10;一人当たり面積該当値テキスト"/>
        <xdr:cNvSpPr txBox="1"/>
      </xdr:nvSpPr>
      <xdr:spPr>
        <a:xfrm>
          <a:off x="22199600" y="1075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22678</xdr:rowOff>
    </xdr:from>
    <xdr:to>
      <xdr:col>112</xdr:col>
      <xdr:colOff>38100</xdr:colOff>
      <xdr:row>63</xdr:row>
      <xdr:rowOff>124278</xdr:rowOff>
    </xdr:to>
    <xdr:sp macro="" textlink="">
      <xdr:nvSpPr>
        <xdr:cNvPr id="707" name="楕円 706"/>
        <xdr:cNvSpPr/>
      </xdr:nvSpPr>
      <xdr:spPr>
        <a:xfrm>
          <a:off x="21272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73478</xdr:rowOff>
    </xdr:from>
    <xdr:to>
      <xdr:col>116</xdr:col>
      <xdr:colOff>63500</xdr:colOff>
      <xdr:row>63</xdr:row>
      <xdr:rowOff>89807</xdr:rowOff>
    </xdr:to>
    <xdr:cxnSp macro="">
      <xdr:nvCxnSpPr>
        <xdr:cNvPr id="708" name="直線コネクタ 707"/>
        <xdr:cNvCxnSpPr/>
      </xdr:nvCxnSpPr>
      <xdr:spPr>
        <a:xfrm>
          <a:off x="21323300" y="108748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22678</xdr:rowOff>
    </xdr:from>
    <xdr:to>
      <xdr:col>107</xdr:col>
      <xdr:colOff>101600</xdr:colOff>
      <xdr:row>63</xdr:row>
      <xdr:rowOff>124278</xdr:rowOff>
    </xdr:to>
    <xdr:sp macro="" textlink="">
      <xdr:nvSpPr>
        <xdr:cNvPr id="709" name="楕円 708"/>
        <xdr:cNvSpPr/>
      </xdr:nvSpPr>
      <xdr:spPr>
        <a:xfrm>
          <a:off x="20383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73478</xdr:rowOff>
    </xdr:from>
    <xdr:to>
      <xdr:col>111</xdr:col>
      <xdr:colOff>177800</xdr:colOff>
      <xdr:row>63</xdr:row>
      <xdr:rowOff>73478</xdr:rowOff>
    </xdr:to>
    <xdr:cxnSp macro="">
      <xdr:nvCxnSpPr>
        <xdr:cNvPr id="710" name="直線コネクタ 709"/>
        <xdr:cNvCxnSpPr/>
      </xdr:nvCxnSpPr>
      <xdr:spPr>
        <a:xfrm>
          <a:off x="20434300" y="10874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22678</xdr:rowOff>
    </xdr:from>
    <xdr:to>
      <xdr:col>102</xdr:col>
      <xdr:colOff>165100</xdr:colOff>
      <xdr:row>63</xdr:row>
      <xdr:rowOff>124278</xdr:rowOff>
    </xdr:to>
    <xdr:sp macro="" textlink="">
      <xdr:nvSpPr>
        <xdr:cNvPr id="711" name="楕円 710"/>
        <xdr:cNvSpPr/>
      </xdr:nvSpPr>
      <xdr:spPr>
        <a:xfrm>
          <a:off x="19494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73478</xdr:rowOff>
    </xdr:from>
    <xdr:to>
      <xdr:col>107</xdr:col>
      <xdr:colOff>50800</xdr:colOff>
      <xdr:row>63</xdr:row>
      <xdr:rowOff>73478</xdr:rowOff>
    </xdr:to>
    <xdr:cxnSp macro="">
      <xdr:nvCxnSpPr>
        <xdr:cNvPr id="712" name="直線コネクタ 711"/>
        <xdr:cNvCxnSpPr/>
      </xdr:nvCxnSpPr>
      <xdr:spPr>
        <a:xfrm>
          <a:off x="19545300" y="10874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22678</xdr:rowOff>
    </xdr:from>
    <xdr:to>
      <xdr:col>98</xdr:col>
      <xdr:colOff>38100</xdr:colOff>
      <xdr:row>63</xdr:row>
      <xdr:rowOff>124278</xdr:rowOff>
    </xdr:to>
    <xdr:sp macro="" textlink="">
      <xdr:nvSpPr>
        <xdr:cNvPr id="713" name="楕円 712"/>
        <xdr:cNvSpPr/>
      </xdr:nvSpPr>
      <xdr:spPr>
        <a:xfrm>
          <a:off x="18605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73478</xdr:rowOff>
    </xdr:from>
    <xdr:to>
      <xdr:col>102</xdr:col>
      <xdr:colOff>114300</xdr:colOff>
      <xdr:row>63</xdr:row>
      <xdr:rowOff>73478</xdr:rowOff>
    </xdr:to>
    <xdr:cxnSp macro="">
      <xdr:nvCxnSpPr>
        <xdr:cNvPr id="714" name="直線コネクタ 713"/>
        <xdr:cNvCxnSpPr/>
      </xdr:nvCxnSpPr>
      <xdr:spPr>
        <a:xfrm>
          <a:off x="18656300" y="10874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10177</xdr:rowOff>
    </xdr:from>
    <xdr:ext cx="469744" cy="259045"/>
    <xdr:sp macro="" textlink="">
      <xdr:nvSpPr>
        <xdr:cNvPr id="715" name="n_1aveValue【保健センター・保健所】&#10;一人当たり面積"/>
        <xdr:cNvSpPr txBox="1"/>
      </xdr:nvSpPr>
      <xdr:spPr>
        <a:xfrm>
          <a:off x="21075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165299</xdr:rowOff>
    </xdr:from>
    <xdr:ext cx="469744" cy="259045"/>
    <xdr:sp macro="" textlink="">
      <xdr:nvSpPr>
        <xdr:cNvPr id="716" name="n_2aveValue【保健センター・保健所】&#10;一人当たり面積"/>
        <xdr:cNvSpPr txBox="1"/>
      </xdr:nvSpPr>
      <xdr:spPr>
        <a:xfrm>
          <a:off x="20199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165299</xdr:rowOff>
    </xdr:from>
    <xdr:ext cx="469744" cy="259045"/>
    <xdr:sp macro="" textlink="">
      <xdr:nvSpPr>
        <xdr:cNvPr id="717" name="n_3aveValue【保健センター・保健所】&#10;一人当たり面積"/>
        <xdr:cNvSpPr txBox="1"/>
      </xdr:nvSpPr>
      <xdr:spPr>
        <a:xfrm>
          <a:off x="19310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59162</xdr:rowOff>
    </xdr:from>
    <xdr:ext cx="469744" cy="259045"/>
    <xdr:sp macro="" textlink="">
      <xdr:nvSpPr>
        <xdr:cNvPr id="718" name="n_4aveValue【保健センター・保健所】&#10;一人当たり面積"/>
        <xdr:cNvSpPr txBox="1"/>
      </xdr:nvSpPr>
      <xdr:spPr>
        <a:xfrm>
          <a:off x="18421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115405</xdr:rowOff>
    </xdr:from>
    <xdr:ext cx="469744" cy="259045"/>
    <xdr:sp macro="" textlink="">
      <xdr:nvSpPr>
        <xdr:cNvPr id="719" name="n_1mainValue【保健センター・保健所】&#10;一人当たり面積"/>
        <xdr:cNvSpPr txBox="1"/>
      </xdr:nvSpPr>
      <xdr:spPr>
        <a:xfrm>
          <a:off x="21075727" y="1091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115405</xdr:rowOff>
    </xdr:from>
    <xdr:ext cx="469744" cy="259045"/>
    <xdr:sp macro="" textlink="">
      <xdr:nvSpPr>
        <xdr:cNvPr id="720" name="n_2mainValue【保健センター・保健所】&#10;一人当たり面積"/>
        <xdr:cNvSpPr txBox="1"/>
      </xdr:nvSpPr>
      <xdr:spPr>
        <a:xfrm>
          <a:off x="20199427" y="1091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115405</xdr:rowOff>
    </xdr:from>
    <xdr:ext cx="469744" cy="259045"/>
    <xdr:sp macro="" textlink="">
      <xdr:nvSpPr>
        <xdr:cNvPr id="721" name="n_3mainValue【保健センター・保健所】&#10;一人当たり面積"/>
        <xdr:cNvSpPr txBox="1"/>
      </xdr:nvSpPr>
      <xdr:spPr>
        <a:xfrm>
          <a:off x="19310427" y="1091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115405</xdr:rowOff>
    </xdr:from>
    <xdr:ext cx="469744" cy="259045"/>
    <xdr:sp macro="" textlink="">
      <xdr:nvSpPr>
        <xdr:cNvPr id="722" name="n_4mainValue【保健センター・保健所】&#10;一人当たり面積"/>
        <xdr:cNvSpPr txBox="1"/>
      </xdr:nvSpPr>
      <xdr:spPr>
        <a:xfrm>
          <a:off x="18421427" y="1091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4" name="直線コネクタ 73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5" name="テキスト ボックス 73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6" name="直線コネクタ 73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7" name="テキスト ボックス 73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8" name="直線コネクタ 73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9" name="テキスト ボックス 73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0" name="直線コネクタ 73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1" name="テキスト ボックス 74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3" name="テキスト ボックス 74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10668</xdr:rowOff>
    </xdr:from>
    <xdr:to>
      <xdr:col>85</xdr:col>
      <xdr:colOff>126364</xdr:colOff>
      <xdr:row>86</xdr:row>
      <xdr:rowOff>118111</xdr:rowOff>
    </xdr:to>
    <xdr:cxnSp macro="">
      <xdr:nvCxnSpPr>
        <xdr:cNvPr id="745" name="直線コネクタ 744"/>
        <xdr:cNvCxnSpPr/>
      </xdr:nvCxnSpPr>
      <xdr:spPr>
        <a:xfrm flipV="1">
          <a:off x="16318864" y="13383768"/>
          <a:ext cx="0" cy="1479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121938</xdr:rowOff>
    </xdr:from>
    <xdr:ext cx="405111" cy="259045"/>
    <xdr:sp macro="" textlink="">
      <xdr:nvSpPr>
        <xdr:cNvPr id="746" name="【消防施設】&#10;有形固定資産減価償却率最小値テキスト"/>
        <xdr:cNvSpPr txBox="1"/>
      </xdr:nvSpPr>
      <xdr:spPr>
        <a:xfrm>
          <a:off x="163576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118111</xdr:rowOff>
    </xdr:from>
    <xdr:to>
      <xdr:col>86</xdr:col>
      <xdr:colOff>25400</xdr:colOff>
      <xdr:row>86</xdr:row>
      <xdr:rowOff>118111</xdr:rowOff>
    </xdr:to>
    <xdr:cxnSp macro="">
      <xdr:nvCxnSpPr>
        <xdr:cNvPr id="747" name="直線コネクタ 746"/>
        <xdr:cNvCxnSpPr/>
      </xdr:nvCxnSpPr>
      <xdr:spPr>
        <a:xfrm>
          <a:off x="16230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128795</xdr:rowOff>
    </xdr:from>
    <xdr:ext cx="405111" cy="259045"/>
    <xdr:sp macro="" textlink="">
      <xdr:nvSpPr>
        <xdr:cNvPr id="748" name="【消防施設】&#10;有形固定資産減価償却率最大値テキスト"/>
        <xdr:cNvSpPr txBox="1"/>
      </xdr:nvSpPr>
      <xdr:spPr>
        <a:xfrm>
          <a:off x="16357600" y="1315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10668</xdr:rowOff>
    </xdr:from>
    <xdr:to>
      <xdr:col>86</xdr:col>
      <xdr:colOff>25400</xdr:colOff>
      <xdr:row>78</xdr:row>
      <xdr:rowOff>10668</xdr:rowOff>
    </xdr:to>
    <xdr:cxnSp macro="">
      <xdr:nvCxnSpPr>
        <xdr:cNvPr id="749" name="直線コネクタ 748"/>
        <xdr:cNvCxnSpPr/>
      </xdr:nvCxnSpPr>
      <xdr:spPr>
        <a:xfrm>
          <a:off x="16230600" y="1338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32021</xdr:rowOff>
    </xdr:from>
    <xdr:ext cx="405111" cy="259045"/>
    <xdr:sp macro="" textlink="">
      <xdr:nvSpPr>
        <xdr:cNvPr id="750" name="【消防施設】&#10;有形固定資産減価償却率平均値テキスト"/>
        <xdr:cNvSpPr txBox="1"/>
      </xdr:nvSpPr>
      <xdr:spPr>
        <a:xfrm>
          <a:off x="16357600" y="14262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53594</xdr:rowOff>
    </xdr:from>
    <xdr:to>
      <xdr:col>85</xdr:col>
      <xdr:colOff>177800</xdr:colOff>
      <xdr:row>83</xdr:row>
      <xdr:rowOff>155194</xdr:rowOff>
    </xdr:to>
    <xdr:sp macro="" textlink="">
      <xdr:nvSpPr>
        <xdr:cNvPr id="751" name="フローチャート: 判断 750"/>
        <xdr:cNvSpPr/>
      </xdr:nvSpPr>
      <xdr:spPr>
        <a:xfrm>
          <a:off x="162687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74168</xdr:rowOff>
    </xdr:from>
    <xdr:to>
      <xdr:col>81</xdr:col>
      <xdr:colOff>101600</xdr:colOff>
      <xdr:row>84</xdr:row>
      <xdr:rowOff>4318</xdr:rowOff>
    </xdr:to>
    <xdr:sp macro="" textlink="">
      <xdr:nvSpPr>
        <xdr:cNvPr id="752" name="フローチャート: 判断 751"/>
        <xdr:cNvSpPr/>
      </xdr:nvSpPr>
      <xdr:spPr>
        <a:xfrm>
          <a:off x="15430500" y="1430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37592</xdr:rowOff>
    </xdr:from>
    <xdr:to>
      <xdr:col>76</xdr:col>
      <xdr:colOff>165100</xdr:colOff>
      <xdr:row>83</xdr:row>
      <xdr:rowOff>139192</xdr:rowOff>
    </xdr:to>
    <xdr:sp macro="" textlink="">
      <xdr:nvSpPr>
        <xdr:cNvPr id="753" name="フローチャート: 判断 752"/>
        <xdr:cNvSpPr/>
      </xdr:nvSpPr>
      <xdr:spPr>
        <a:xfrm>
          <a:off x="14541500" y="1426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12446</xdr:rowOff>
    </xdr:from>
    <xdr:to>
      <xdr:col>72</xdr:col>
      <xdr:colOff>38100</xdr:colOff>
      <xdr:row>83</xdr:row>
      <xdr:rowOff>114046</xdr:rowOff>
    </xdr:to>
    <xdr:sp macro="" textlink="">
      <xdr:nvSpPr>
        <xdr:cNvPr id="754" name="フローチャート: 判断 753"/>
        <xdr:cNvSpPr/>
      </xdr:nvSpPr>
      <xdr:spPr>
        <a:xfrm>
          <a:off x="13652500" y="1424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138176</xdr:rowOff>
    </xdr:from>
    <xdr:to>
      <xdr:col>67</xdr:col>
      <xdr:colOff>101600</xdr:colOff>
      <xdr:row>83</xdr:row>
      <xdr:rowOff>68326</xdr:rowOff>
    </xdr:to>
    <xdr:sp macro="" textlink="">
      <xdr:nvSpPr>
        <xdr:cNvPr id="755" name="フローチャート: 判断 754"/>
        <xdr:cNvSpPr/>
      </xdr:nvSpPr>
      <xdr:spPr>
        <a:xfrm>
          <a:off x="12763500" y="1419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76454</xdr:rowOff>
    </xdr:from>
    <xdr:to>
      <xdr:col>85</xdr:col>
      <xdr:colOff>177800</xdr:colOff>
      <xdr:row>82</xdr:row>
      <xdr:rowOff>6604</xdr:rowOff>
    </xdr:to>
    <xdr:sp macro="" textlink="">
      <xdr:nvSpPr>
        <xdr:cNvPr id="761" name="楕円 760"/>
        <xdr:cNvSpPr/>
      </xdr:nvSpPr>
      <xdr:spPr>
        <a:xfrm>
          <a:off x="16268700" y="1396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99331</xdr:rowOff>
    </xdr:from>
    <xdr:ext cx="405111" cy="259045"/>
    <xdr:sp macro="" textlink="">
      <xdr:nvSpPr>
        <xdr:cNvPr id="762" name="【消防施設】&#10;有形固定資産減価償却率該当値テキスト"/>
        <xdr:cNvSpPr txBox="1"/>
      </xdr:nvSpPr>
      <xdr:spPr>
        <a:xfrm>
          <a:off x="16357600" y="138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26163</xdr:rowOff>
    </xdr:from>
    <xdr:to>
      <xdr:col>81</xdr:col>
      <xdr:colOff>101600</xdr:colOff>
      <xdr:row>81</xdr:row>
      <xdr:rowOff>127763</xdr:rowOff>
    </xdr:to>
    <xdr:sp macro="" textlink="">
      <xdr:nvSpPr>
        <xdr:cNvPr id="763" name="楕円 762"/>
        <xdr:cNvSpPr/>
      </xdr:nvSpPr>
      <xdr:spPr>
        <a:xfrm>
          <a:off x="15430500" y="1391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76963</xdr:rowOff>
    </xdr:from>
    <xdr:to>
      <xdr:col>85</xdr:col>
      <xdr:colOff>127000</xdr:colOff>
      <xdr:row>81</xdr:row>
      <xdr:rowOff>127254</xdr:rowOff>
    </xdr:to>
    <xdr:cxnSp macro="">
      <xdr:nvCxnSpPr>
        <xdr:cNvPr id="764" name="直線コネクタ 763"/>
        <xdr:cNvCxnSpPr/>
      </xdr:nvCxnSpPr>
      <xdr:spPr>
        <a:xfrm>
          <a:off x="15481300" y="13964413"/>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151892</xdr:rowOff>
    </xdr:from>
    <xdr:to>
      <xdr:col>76</xdr:col>
      <xdr:colOff>165100</xdr:colOff>
      <xdr:row>81</xdr:row>
      <xdr:rowOff>82042</xdr:rowOff>
    </xdr:to>
    <xdr:sp macro="" textlink="">
      <xdr:nvSpPr>
        <xdr:cNvPr id="765" name="楕円 764"/>
        <xdr:cNvSpPr/>
      </xdr:nvSpPr>
      <xdr:spPr>
        <a:xfrm>
          <a:off x="14541500" y="1386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31242</xdr:rowOff>
    </xdr:from>
    <xdr:to>
      <xdr:col>81</xdr:col>
      <xdr:colOff>50800</xdr:colOff>
      <xdr:row>81</xdr:row>
      <xdr:rowOff>76963</xdr:rowOff>
    </xdr:to>
    <xdr:cxnSp macro="">
      <xdr:nvCxnSpPr>
        <xdr:cNvPr id="766" name="直線コネクタ 765"/>
        <xdr:cNvCxnSpPr/>
      </xdr:nvCxnSpPr>
      <xdr:spPr>
        <a:xfrm>
          <a:off x="14592300" y="1391869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33020</xdr:rowOff>
    </xdr:from>
    <xdr:to>
      <xdr:col>72</xdr:col>
      <xdr:colOff>38100</xdr:colOff>
      <xdr:row>81</xdr:row>
      <xdr:rowOff>134620</xdr:rowOff>
    </xdr:to>
    <xdr:sp macro="" textlink="">
      <xdr:nvSpPr>
        <xdr:cNvPr id="767" name="楕円 766"/>
        <xdr:cNvSpPr/>
      </xdr:nvSpPr>
      <xdr:spPr>
        <a:xfrm>
          <a:off x="13652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31242</xdr:rowOff>
    </xdr:from>
    <xdr:to>
      <xdr:col>76</xdr:col>
      <xdr:colOff>114300</xdr:colOff>
      <xdr:row>81</xdr:row>
      <xdr:rowOff>83820</xdr:rowOff>
    </xdr:to>
    <xdr:cxnSp macro="">
      <xdr:nvCxnSpPr>
        <xdr:cNvPr id="768" name="直線コネクタ 767"/>
        <xdr:cNvCxnSpPr/>
      </xdr:nvCxnSpPr>
      <xdr:spPr>
        <a:xfrm flipV="1">
          <a:off x="13703300" y="1391869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133604</xdr:rowOff>
    </xdr:from>
    <xdr:to>
      <xdr:col>67</xdr:col>
      <xdr:colOff>101600</xdr:colOff>
      <xdr:row>81</xdr:row>
      <xdr:rowOff>63754</xdr:rowOff>
    </xdr:to>
    <xdr:sp macro="" textlink="">
      <xdr:nvSpPr>
        <xdr:cNvPr id="769" name="楕円 768"/>
        <xdr:cNvSpPr/>
      </xdr:nvSpPr>
      <xdr:spPr>
        <a:xfrm>
          <a:off x="12763500" y="1384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12954</xdr:rowOff>
    </xdr:from>
    <xdr:to>
      <xdr:col>71</xdr:col>
      <xdr:colOff>177800</xdr:colOff>
      <xdr:row>81</xdr:row>
      <xdr:rowOff>83820</xdr:rowOff>
    </xdr:to>
    <xdr:cxnSp macro="">
      <xdr:nvCxnSpPr>
        <xdr:cNvPr id="770" name="直線コネクタ 769"/>
        <xdr:cNvCxnSpPr/>
      </xdr:nvCxnSpPr>
      <xdr:spPr>
        <a:xfrm>
          <a:off x="12814300" y="13900404"/>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166895</xdr:rowOff>
    </xdr:from>
    <xdr:ext cx="405111" cy="259045"/>
    <xdr:sp macro="" textlink="">
      <xdr:nvSpPr>
        <xdr:cNvPr id="771" name="n_1aveValue【消防施設】&#10;有形固定資産減価償却率"/>
        <xdr:cNvSpPr txBox="1"/>
      </xdr:nvSpPr>
      <xdr:spPr>
        <a:xfrm>
          <a:off x="15266044" y="1439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130319</xdr:rowOff>
    </xdr:from>
    <xdr:ext cx="405111" cy="259045"/>
    <xdr:sp macro="" textlink="">
      <xdr:nvSpPr>
        <xdr:cNvPr id="772" name="n_2aveValue【消防施設】&#10;有形固定資産減価償却率"/>
        <xdr:cNvSpPr txBox="1"/>
      </xdr:nvSpPr>
      <xdr:spPr>
        <a:xfrm>
          <a:off x="14389744" y="1436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105173</xdr:rowOff>
    </xdr:from>
    <xdr:ext cx="405111" cy="259045"/>
    <xdr:sp macro="" textlink="">
      <xdr:nvSpPr>
        <xdr:cNvPr id="773" name="n_3aveValue【消防施設】&#10;有形固定資産減価償却率"/>
        <xdr:cNvSpPr txBox="1"/>
      </xdr:nvSpPr>
      <xdr:spPr>
        <a:xfrm>
          <a:off x="13500744" y="1433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59453</xdr:rowOff>
    </xdr:from>
    <xdr:ext cx="405111" cy="259045"/>
    <xdr:sp macro="" textlink="">
      <xdr:nvSpPr>
        <xdr:cNvPr id="774" name="n_4aveValue【消防施設】&#10;有形固定資産減価償却率"/>
        <xdr:cNvSpPr txBox="1"/>
      </xdr:nvSpPr>
      <xdr:spPr>
        <a:xfrm>
          <a:off x="12611744" y="1428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144290</xdr:rowOff>
    </xdr:from>
    <xdr:ext cx="405111" cy="259045"/>
    <xdr:sp macro="" textlink="">
      <xdr:nvSpPr>
        <xdr:cNvPr id="775" name="n_1mainValue【消防施設】&#10;有形固定資産減価償却率"/>
        <xdr:cNvSpPr txBox="1"/>
      </xdr:nvSpPr>
      <xdr:spPr>
        <a:xfrm>
          <a:off x="15266044" y="13688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98569</xdr:rowOff>
    </xdr:from>
    <xdr:ext cx="405111" cy="259045"/>
    <xdr:sp macro="" textlink="">
      <xdr:nvSpPr>
        <xdr:cNvPr id="776" name="n_2mainValue【消防施設】&#10;有形固定資産減価償却率"/>
        <xdr:cNvSpPr txBox="1"/>
      </xdr:nvSpPr>
      <xdr:spPr>
        <a:xfrm>
          <a:off x="14389744" y="1364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151147</xdr:rowOff>
    </xdr:from>
    <xdr:ext cx="405111" cy="259045"/>
    <xdr:sp macro="" textlink="">
      <xdr:nvSpPr>
        <xdr:cNvPr id="777" name="n_3mainValue【消防施設】&#10;有形固定資産減価償却率"/>
        <xdr:cNvSpPr txBox="1"/>
      </xdr:nvSpPr>
      <xdr:spPr>
        <a:xfrm>
          <a:off x="135007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80281</xdr:rowOff>
    </xdr:from>
    <xdr:ext cx="405111" cy="259045"/>
    <xdr:sp macro="" textlink="">
      <xdr:nvSpPr>
        <xdr:cNvPr id="778" name="n_4mainValue【消防施設】&#10;有形固定資産減価償却率"/>
        <xdr:cNvSpPr txBox="1"/>
      </xdr:nvSpPr>
      <xdr:spPr>
        <a:xfrm>
          <a:off x="12611744" y="1362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9" name="直線コネクタ 7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0" name="テキスト ボックス 7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1" name="直線コネクタ 7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2" name="テキスト ボックス 7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3" name="直線コネクタ 7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4" name="テキスト ボックス 7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5" name="直線コネクタ 7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6" name="テキスト ボックス 7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7" name="直線コネクタ 7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8" name="テキスト ボックス 7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64770</xdr:rowOff>
    </xdr:from>
    <xdr:to>
      <xdr:col>116</xdr:col>
      <xdr:colOff>62864</xdr:colOff>
      <xdr:row>86</xdr:row>
      <xdr:rowOff>0</xdr:rowOff>
    </xdr:to>
    <xdr:cxnSp macro="">
      <xdr:nvCxnSpPr>
        <xdr:cNvPr id="802" name="直線コネクタ 801"/>
        <xdr:cNvCxnSpPr/>
      </xdr:nvCxnSpPr>
      <xdr:spPr>
        <a:xfrm flipV="1">
          <a:off x="22160864" y="1343787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803"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804" name="直線コネクタ 803"/>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11447</xdr:rowOff>
    </xdr:from>
    <xdr:ext cx="469744" cy="259045"/>
    <xdr:sp macro="" textlink="">
      <xdr:nvSpPr>
        <xdr:cNvPr id="805" name="【消防施設】&#10;一人当たり面積最大値テキスト"/>
        <xdr:cNvSpPr txBox="1"/>
      </xdr:nvSpPr>
      <xdr:spPr>
        <a:xfrm>
          <a:off x="22199600" y="1321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64770</xdr:rowOff>
    </xdr:from>
    <xdr:to>
      <xdr:col>116</xdr:col>
      <xdr:colOff>152400</xdr:colOff>
      <xdr:row>78</xdr:row>
      <xdr:rowOff>64770</xdr:rowOff>
    </xdr:to>
    <xdr:cxnSp macro="">
      <xdr:nvCxnSpPr>
        <xdr:cNvPr id="806" name="直線コネクタ 805"/>
        <xdr:cNvCxnSpPr/>
      </xdr:nvCxnSpPr>
      <xdr:spPr>
        <a:xfrm>
          <a:off x="22072600" y="1343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147338</xdr:rowOff>
    </xdr:from>
    <xdr:ext cx="469744" cy="259045"/>
    <xdr:sp macro="" textlink="">
      <xdr:nvSpPr>
        <xdr:cNvPr id="807" name="【消防施設】&#10;一人当たり面積平均値テキスト"/>
        <xdr:cNvSpPr txBox="1"/>
      </xdr:nvSpPr>
      <xdr:spPr>
        <a:xfrm>
          <a:off x="22199600" y="14206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124461</xdr:rowOff>
    </xdr:from>
    <xdr:to>
      <xdr:col>116</xdr:col>
      <xdr:colOff>114300</xdr:colOff>
      <xdr:row>84</xdr:row>
      <xdr:rowOff>54611</xdr:rowOff>
    </xdr:to>
    <xdr:sp macro="" textlink="">
      <xdr:nvSpPr>
        <xdr:cNvPr id="808" name="フローチャート: 判断 807"/>
        <xdr:cNvSpPr/>
      </xdr:nvSpPr>
      <xdr:spPr>
        <a:xfrm>
          <a:off x="221107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809" name="フローチャート: 判断 808"/>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162561</xdr:rowOff>
    </xdr:from>
    <xdr:to>
      <xdr:col>107</xdr:col>
      <xdr:colOff>101600</xdr:colOff>
      <xdr:row>84</xdr:row>
      <xdr:rowOff>92711</xdr:rowOff>
    </xdr:to>
    <xdr:sp macro="" textlink="">
      <xdr:nvSpPr>
        <xdr:cNvPr id="810" name="フローチャート: 判断 809"/>
        <xdr:cNvSpPr/>
      </xdr:nvSpPr>
      <xdr:spPr>
        <a:xfrm>
          <a:off x="20383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17780</xdr:rowOff>
    </xdr:from>
    <xdr:to>
      <xdr:col>102</xdr:col>
      <xdr:colOff>165100</xdr:colOff>
      <xdr:row>84</xdr:row>
      <xdr:rowOff>119380</xdr:rowOff>
    </xdr:to>
    <xdr:sp macro="" textlink="">
      <xdr:nvSpPr>
        <xdr:cNvPr id="811" name="フローチャート: 判断 810"/>
        <xdr:cNvSpPr/>
      </xdr:nvSpPr>
      <xdr:spPr>
        <a:xfrm>
          <a:off x="19494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40639</xdr:rowOff>
    </xdr:from>
    <xdr:to>
      <xdr:col>98</xdr:col>
      <xdr:colOff>38100</xdr:colOff>
      <xdr:row>85</xdr:row>
      <xdr:rowOff>142239</xdr:rowOff>
    </xdr:to>
    <xdr:sp macro="" textlink="">
      <xdr:nvSpPr>
        <xdr:cNvPr id="812" name="フローチャート: 判断 811"/>
        <xdr:cNvSpPr/>
      </xdr:nvSpPr>
      <xdr:spPr>
        <a:xfrm>
          <a:off x="18605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818" name="楕円 817"/>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819" name="【消防施設】&#10;一人当たり面積該当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820" name="楕円 819"/>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821" name="直線コネクタ 820"/>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116839</xdr:rowOff>
    </xdr:from>
    <xdr:to>
      <xdr:col>107</xdr:col>
      <xdr:colOff>101600</xdr:colOff>
      <xdr:row>86</xdr:row>
      <xdr:rowOff>46989</xdr:rowOff>
    </xdr:to>
    <xdr:sp macro="" textlink="">
      <xdr:nvSpPr>
        <xdr:cNvPr id="822" name="楕円 821"/>
        <xdr:cNvSpPr/>
      </xdr:nvSpPr>
      <xdr:spPr>
        <a:xfrm>
          <a:off x="203835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167639</xdr:rowOff>
    </xdr:from>
    <xdr:to>
      <xdr:col>111</xdr:col>
      <xdr:colOff>177800</xdr:colOff>
      <xdr:row>86</xdr:row>
      <xdr:rowOff>0</xdr:rowOff>
    </xdr:to>
    <xdr:cxnSp macro="">
      <xdr:nvCxnSpPr>
        <xdr:cNvPr id="823" name="直線コネクタ 822"/>
        <xdr:cNvCxnSpPr/>
      </xdr:nvCxnSpPr>
      <xdr:spPr>
        <a:xfrm>
          <a:off x="20434300" y="147408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124461</xdr:rowOff>
    </xdr:from>
    <xdr:to>
      <xdr:col>102</xdr:col>
      <xdr:colOff>165100</xdr:colOff>
      <xdr:row>86</xdr:row>
      <xdr:rowOff>54611</xdr:rowOff>
    </xdr:to>
    <xdr:sp macro="" textlink="">
      <xdr:nvSpPr>
        <xdr:cNvPr id="824" name="楕円 823"/>
        <xdr:cNvSpPr/>
      </xdr:nvSpPr>
      <xdr:spPr>
        <a:xfrm>
          <a:off x="19494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167639</xdr:rowOff>
    </xdr:from>
    <xdr:to>
      <xdr:col>107</xdr:col>
      <xdr:colOff>50800</xdr:colOff>
      <xdr:row>86</xdr:row>
      <xdr:rowOff>3811</xdr:rowOff>
    </xdr:to>
    <xdr:cxnSp macro="">
      <xdr:nvCxnSpPr>
        <xdr:cNvPr id="825" name="直線コネクタ 824"/>
        <xdr:cNvCxnSpPr/>
      </xdr:nvCxnSpPr>
      <xdr:spPr>
        <a:xfrm flipV="1">
          <a:off x="19545300" y="147408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143511</xdr:rowOff>
    </xdr:from>
    <xdr:to>
      <xdr:col>98</xdr:col>
      <xdr:colOff>38100</xdr:colOff>
      <xdr:row>86</xdr:row>
      <xdr:rowOff>73661</xdr:rowOff>
    </xdr:to>
    <xdr:sp macro="" textlink="">
      <xdr:nvSpPr>
        <xdr:cNvPr id="826" name="楕円 825"/>
        <xdr:cNvSpPr/>
      </xdr:nvSpPr>
      <xdr:spPr>
        <a:xfrm>
          <a:off x="18605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3811</xdr:rowOff>
    </xdr:from>
    <xdr:to>
      <xdr:col>102</xdr:col>
      <xdr:colOff>114300</xdr:colOff>
      <xdr:row>86</xdr:row>
      <xdr:rowOff>22861</xdr:rowOff>
    </xdr:to>
    <xdr:cxnSp macro="">
      <xdr:nvCxnSpPr>
        <xdr:cNvPr id="827" name="直線コネクタ 826"/>
        <xdr:cNvCxnSpPr/>
      </xdr:nvCxnSpPr>
      <xdr:spPr>
        <a:xfrm flipV="1">
          <a:off x="18656300" y="147485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82566</xdr:rowOff>
    </xdr:from>
    <xdr:ext cx="469744" cy="259045"/>
    <xdr:sp macro="" textlink="">
      <xdr:nvSpPr>
        <xdr:cNvPr id="828" name="n_1aveValue【消防施設】&#10;一人当たり面積"/>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109238</xdr:rowOff>
    </xdr:from>
    <xdr:ext cx="469744" cy="259045"/>
    <xdr:sp macro="" textlink="">
      <xdr:nvSpPr>
        <xdr:cNvPr id="829" name="n_2aveValue【消防施設】&#10;一人当たり面積"/>
        <xdr:cNvSpPr txBox="1"/>
      </xdr:nvSpPr>
      <xdr:spPr>
        <a:xfrm>
          <a:off x="20199427" y="141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135907</xdr:rowOff>
    </xdr:from>
    <xdr:ext cx="469744" cy="259045"/>
    <xdr:sp macro="" textlink="">
      <xdr:nvSpPr>
        <xdr:cNvPr id="830" name="n_3aveValue【消防施設】&#10;一人当たり面積"/>
        <xdr:cNvSpPr txBox="1"/>
      </xdr:nvSpPr>
      <xdr:spPr>
        <a:xfrm>
          <a:off x="19310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158766</xdr:rowOff>
    </xdr:from>
    <xdr:ext cx="469744" cy="259045"/>
    <xdr:sp macro="" textlink="">
      <xdr:nvSpPr>
        <xdr:cNvPr id="831" name="n_4aveValue【消防施設】&#10;一人当たり面積"/>
        <xdr:cNvSpPr txBox="1"/>
      </xdr:nvSpPr>
      <xdr:spPr>
        <a:xfrm>
          <a:off x="18421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832" name="n_1mainValue【消防施設】&#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38116</xdr:rowOff>
    </xdr:from>
    <xdr:ext cx="469744" cy="259045"/>
    <xdr:sp macro="" textlink="">
      <xdr:nvSpPr>
        <xdr:cNvPr id="833" name="n_2mainValue【消防施設】&#10;一人当たり面積"/>
        <xdr:cNvSpPr txBox="1"/>
      </xdr:nvSpPr>
      <xdr:spPr>
        <a:xfrm>
          <a:off x="20199427" y="1478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45738</xdr:rowOff>
    </xdr:from>
    <xdr:ext cx="469744" cy="259045"/>
    <xdr:sp macro="" textlink="">
      <xdr:nvSpPr>
        <xdr:cNvPr id="834" name="n_3mainValue【消防施設】&#10;一人当たり面積"/>
        <xdr:cNvSpPr txBox="1"/>
      </xdr:nvSpPr>
      <xdr:spPr>
        <a:xfrm>
          <a:off x="19310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64788</xdr:rowOff>
    </xdr:from>
    <xdr:ext cx="469744" cy="259045"/>
    <xdr:sp macro="" textlink="">
      <xdr:nvSpPr>
        <xdr:cNvPr id="835" name="n_4mainValue【消防施設】&#10;一人当たり面積"/>
        <xdr:cNvSpPr txBox="1"/>
      </xdr:nvSpPr>
      <xdr:spPr>
        <a:xfrm>
          <a:off x="184214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7" name="直線コネクタ 8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8" name="テキスト ボックス 8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9" name="直線コネクタ 8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0" name="テキスト ボックス 8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1" name="直線コネクタ 8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2" name="テキスト ボックス 8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3" name="直線コネクタ 8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4" name="テキスト ボックス 8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5" name="直線コネクタ 8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6" name="テキスト ボックス 8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8" name="テキスト ボックス 8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17145</xdr:rowOff>
    </xdr:from>
    <xdr:to>
      <xdr:col>85</xdr:col>
      <xdr:colOff>126364</xdr:colOff>
      <xdr:row>107</xdr:row>
      <xdr:rowOff>137161</xdr:rowOff>
    </xdr:to>
    <xdr:cxnSp macro="">
      <xdr:nvCxnSpPr>
        <xdr:cNvPr id="860" name="直線コネクタ 859"/>
        <xdr:cNvCxnSpPr/>
      </xdr:nvCxnSpPr>
      <xdr:spPr>
        <a:xfrm flipV="1">
          <a:off x="16318864" y="17162145"/>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140988</xdr:rowOff>
    </xdr:from>
    <xdr:ext cx="405111" cy="259045"/>
    <xdr:sp macro="" textlink="">
      <xdr:nvSpPr>
        <xdr:cNvPr id="861" name="【庁舎】&#10;有形固定資産減価償却率最小値テキスト"/>
        <xdr:cNvSpPr txBox="1"/>
      </xdr:nvSpPr>
      <xdr:spPr>
        <a:xfrm>
          <a:off x="16357600"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137161</xdr:rowOff>
    </xdr:from>
    <xdr:to>
      <xdr:col>86</xdr:col>
      <xdr:colOff>25400</xdr:colOff>
      <xdr:row>107</xdr:row>
      <xdr:rowOff>137161</xdr:rowOff>
    </xdr:to>
    <xdr:cxnSp macro="">
      <xdr:nvCxnSpPr>
        <xdr:cNvPr id="862" name="直線コネクタ 861"/>
        <xdr:cNvCxnSpPr/>
      </xdr:nvCxnSpPr>
      <xdr:spPr>
        <a:xfrm>
          <a:off x="16230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135272</xdr:rowOff>
    </xdr:from>
    <xdr:ext cx="405111" cy="259045"/>
    <xdr:sp macro="" textlink="">
      <xdr:nvSpPr>
        <xdr:cNvPr id="863" name="【庁舎】&#10;有形固定資産減価償却率最大値テキスト"/>
        <xdr:cNvSpPr txBox="1"/>
      </xdr:nvSpPr>
      <xdr:spPr>
        <a:xfrm>
          <a:off x="16357600" y="1693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17145</xdr:rowOff>
    </xdr:from>
    <xdr:to>
      <xdr:col>86</xdr:col>
      <xdr:colOff>25400</xdr:colOff>
      <xdr:row>100</xdr:row>
      <xdr:rowOff>17145</xdr:rowOff>
    </xdr:to>
    <xdr:cxnSp macro="">
      <xdr:nvCxnSpPr>
        <xdr:cNvPr id="864" name="直線コネクタ 863"/>
        <xdr:cNvCxnSpPr/>
      </xdr:nvCxnSpPr>
      <xdr:spPr>
        <a:xfrm>
          <a:off x="16230600" y="1716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121938</xdr:rowOff>
    </xdr:from>
    <xdr:ext cx="405111" cy="259045"/>
    <xdr:sp macro="" textlink="">
      <xdr:nvSpPr>
        <xdr:cNvPr id="865" name="【庁舎】&#10;有形固定資産減価償却率平均値テキスト"/>
        <xdr:cNvSpPr txBox="1"/>
      </xdr:nvSpPr>
      <xdr:spPr>
        <a:xfrm>
          <a:off x="16357600" y="17781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143511</xdr:rowOff>
    </xdr:from>
    <xdr:to>
      <xdr:col>85</xdr:col>
      <xdr:colOff>177800</xdr:colOff>
      <xdr:row>104</xdr:row>
      <xdr:rowOff>73661</xdr:rowOff>
    </xdr:to>
    <xdr:sp macro="" textlink="">
      <xdr:nvSpPr>
        <xdr:cNvPr id="866" name="フローチャート: 判断 865"/>
        <xdr:cNvSpPr/>
      </xdr:nvSpPr>
      <xdr:spPr>
        <a:xfrm>
          <a:off x="162687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867" name="フローチャート: 判断 866"/>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868" name="フローチャート: 判断 867"/>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118745</xdr:rowOff>
    </xdr:from>
    <xdr:to>
      <xdr:col>72</xdr:col>
      <xdr:colOff>38100</xdr:colOff>
      <xdr:row>104</xdr:row>
      <xdr:rowOff>48895</xdr:rowOff>
    </xdr:to>
    <xdr:sp macro="" textlink="">
      <xdr:nvSpPr>
        <xdr:cNvPr id="869" name="フローチャート: 判断 868"/>
        <xdr:cNvSpPr/>
      </xdr:nvSpPr>
      <xdr:spPr>
        <a:xfrm>
          <a:off x="13652500" y="1777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34925</xdr:rowOff>
    </xdr:from>
    <xdr:to>
      <xdr:col>67</xdr:col>
      <xdr:colOff>101600</xdr:colOff>
      <xdr:row>103</xdr:row>
      <xdr:rowOff>136525</xdr:rowOff>
    </xdr:to>
    <xdr:sp macro="" textlink="">
      <xdr:nvSpPr>
        <xdr:cNvPr id="870" name="フローチャート: 判断 869"/>
        <xdr:cNvSpPr/>
      </xdr:nvSpPr>
      <xdr:spPr>
        <a:xfrm>
          <a:off x="12763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42545</xdr:rowOff>
    </xdr:from>
    <xdr:to>
      <xdr:col>85</xdr:col>
      <xdr:colOff>177800</xdr:colOff>
      <xdr:row>102</xdr:row>
      <xdr:rowOff>144145</xdr:rowOff>
    </xdr:to>
    <xdr:sp macro="" textlink="">
      <xdr:nvSpPr>
        <xdr:cNvPr id="876" name="楕円 875"/>
        <xdr:cNvSpPr/>
      </xdr:nvSpPr>
      <xdr:spPr>
        <a:xfrm>
          <a:off x="16268700" y="1753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65422</xdr:rowOff>
    </xdr:from>
    <xdr:ext cx="405111" cy="259045"/>
    <xdr:sp macro="" textlink="">
      <xdr:nvSpPr>
        <xdr:cNvPr id="877" name="【庁舎】&#10;有形固定資産減価償却率該当値テキスト"/>
        <xdr:cNvSpPr txBox="1"/>
      </xdr:nvSpPr>
      <xdr:spPr>
        <a:xfrm>
          <a:off x="16357600" y="1738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15875</xdr:rowOff>
    </xdr:from>
    <xdr:to>
      <xdr:col>81</xdr:col>
      <xdr:colOff>101600</xdr:colOff>
      <xdr:row>102</xdr:row>
      <xdr:rowOff>117475</xdr:rowOff>
    </xdr:to>
    <xdr:sp macro="" textlink="">
      <xdr:nvSpPr>
        <xdr:cNvPr id="878" name="楕円 877"/>
        <xdr:cNvSpPr/>
      </xdr:nvSpPr>
      <xdr:spPr>
        <a:xfrm>
          <a:off x="15430500" y="1750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66675</xdr:rowOff>
    </xdr:from>
    <xdr:to>
      <xdr:col>85</xdr:col>
      <xdr:colOff>127000</xdr:colOff>
      <xdr:row>102</xdr:row>
      <xdr:rowOff>93345</xdr:rowOff>
    </xdr:to>
    <xdr:cxnSp macro="">
      <xdr:nvCxnSpPr>
        <xdr:cNvPr id="879" name="直線コネクタ 878"/>
        <xdr:cNvCxnSpPr/>
      </xdr:nvCxnSpPr>
      <xdr:spPr>
        <a:xfrm>
          <a:off x="15481300" y="1755457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149225</xdr:rowOff>
    </xdr:from>
    <xdr:to>
      <xdr:col>76</xdr:col>
      <xdr:colOff>165100</xdr:colOff>
      <xdr:row>102</xdr:row>
      <xdr:rowOff>79375</xdr:rowOff>
    </xdr:to>
    <xdr:sp macro="" textlink="">
      <xdr:nvSpPr>
        <xdr:cNvPr id="880" name="楕円 879"/>
        <xdr:cNvSpPr/>
      </xdr:nvSpPr>
      <xdr:spPr>
        <a:xfrm>
          <a:off x="14541500" y="1746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28575</xdr:rowOff>
    </xdr:from>
    <xdr:to>
      <xdr:col>81</xdr:col>
      <xdr:colOff>50800</xdr:colOff>
      <xdr:row>102</xdr:row>
      <xdr:rowOff>66675</xdr:rowOff>
    </xdr:to>
    <xdr:cxnSp macro="">
      <xdr:nvCxnSpPr>
        <xdr:cNvPr id="881" name="直線コネクタ 880"/>
        <xdr:cNvCxnSpPr/>
      </xdr:nvCxnSpPr>
      <xdr:spPr>
        <a:xfrm>
          <a:off x="14592300" y="175164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149225</xdr:rowOff>
    </xdr:from>
    <xdr:to>
      <xdr:col>72</xdr:col>
      <xdr:colOff>38100</xdr:colOff>
      <xdr:row>106</xdr:row>
      <xdr:rowOff>79375</xdr:rowOff>
    </xdr:to>
    <xdr:sp macro="" textlink="">
      <xdr:nvSpPr>
        <xdr:cNvPr id="882" name="楕円 881"/>
        <xdr:cNvSpPr/>
      </xdr:nvSpPr>
      <xdr:spPr>
        <a:xfrm>
          <a:off x="13652500" y="1815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28575</xdr:rowOff>
    </xdr:from>
    <xdr:to>
      <xdr:col>76</xdr:col>
      <xdr:colOff>114300</xdr:colOff>
      <xdr:row>106</xdr:row>
      <xdr:rowOff>28575</xdr:rowOff>
    </xdr:to>
    <xdr:cxnSp macro="">
      <xdr:nvCxnSpPr>
        <xdr:cNvPr id="883" name="直線コネクタ 882"/>
        <xdr:cNvCxnSpPr/>
      </xdr:nvCxnSpPr>
      <xdr:spPr>
        <a:xfrm flipV="1">
          <a:off x="13703300" y="17516475"/>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111125</xdr:rowOff>
    </xdr:from>
    <xdr:to>
      <xdr:col>67</xdr:col>
      <xdr:colOff>101600</xdr:colOff>
      <xdr:row>106</xdr:row>
      <xdr:rowOff>41275</xdr:rowOff>
    </xdr:to>
    <xdr:sp macro="" textlink="">
      <xdr:nvSpPr>
        <xdr:cNvPr id="884" name="楕円 883"/>
        <xdr:cNvSpPr/>
      </xdr:nvSpPr>
      <xdr:spPr>
        <a:xfrm>
          <a:off x="12763500" y="18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161925</xdr:rowOff>
    </xdr:from>
    <xdr:to>
      <xdr:col>71</xdr:col>
      <xdr:colOff>177800</xdr:colOff>
      <xdr:row>106</xdr:row>
      <xdr:rowOff>28575</xdr:rowOff>
    </xdr:to>
    <xdr:cxnSp macro="">
      <xdr:nvCxnSpPr>
        <xdr:cNvPr id="885" name="直線コネクタ 884"/>
        <xdr:cNvCxnSpPr/>
      </xdr:nvCxnSpPr>
      <xdr:spPr>
        <a:xfrm>
          <a:off x="12814300" y="181641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74313</xdr:rowOff>
    </xdr:from>
    <xdr:ext cx="405111" cy="259045"/>
    <xdr:sp macro="" textlink="">
      <xdr:nvSpPr>
        <xdr:cNvPr id="886" name="n_1aveValue【庁舎】&#10;有形固定資産減価償却率"/>
        <xdr:cNvSpPr txBox="1"/>
      </xdr:nvSpPr>
      <xdr:spPr>
        <a:xfrm>
          <a:off x="152660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49547</xdr:rowOff>
    </xdr:from>
    <xdr:ext cx="405111" cy="259045"/>
    <xdr:sp macro="" textlink="">
      <xdr:nvSpPr>
        <xdr:cNvPr id="887" name="n_2aveValue【庁舎】&#10;有形固定資産減価償却率"/>
        <xdr:cNvSpPr txBox="1"/>
      </xdr:nvSpPr>
      <xdr:spPr>
        <a:xfrm>
          <a:off x="14389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65422</xdr:rowOff>
    </xdr:from>
    <xdr:ext cx="405111" cy="259045"/>
    <xdr:sp macro="" textlink="">
      <xdr:nvSpPr>
        <xdr:cNvPr id="888" name="n_3aveValue【庁舎】&#10;有形固定資産減価償却率"/>
        <xdr:cNvSpPr txBox="1"/>
      </xdr:nvSpPr>
      <xdr:spPr>
        <a:xfrm>
          <a:off x="13500744" y="1755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153052</xdr:rowOff>
    </xdr:from>
    <xdr:ext cx="405111" cy="259045"/>
    <xdr:sp macro="" textlink="">
      <xdr:nvSpPr>
        <xdr:cNvPr id="889" name="n_4aveValue【庁舎】&#10;有形固定資産減価償却率"/>
        <xdr:cNvSpPr txBox="1"/>
      </xdr:nvSpPr>
      <xdr:spPr>
        <a:xfrm>
          <a:off x="12611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134002</xdr:rowOff>
    </xdr:from>
    <xdr:ext cx="405111" cy="259045"/>
    <xdr:sp macro="" textlink="">
      <xdr:nvSpPr>
        <xdr:cNvPr id="890" name="n_1mainValue【庁舎】&#10;有形固定資産減価償却率"/>
        <xdr:cNvSpPr txBox="1"/>
      </xdr:nvSpPr>
      <xdr:spPr>
        <a:xfrm>
          <a:off x="15266044" y="1727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95902</xdr:rowOff>
    </xdr:from>
    <xdr:ext cx="405111" cy="259045"/>
    <xdr:sp macro="" textlink="">
      <xdr:nvSpPr>
        <xdr:cNvPr id="891" name="n_2mainValue【庁舎】&#10;有形固定資産減価償却率"/>
        <xdr:cNvSpPr txBox="1"/>
      </xdr:nvSpPr>
      <xdr:spPr>
        <a:xfrm>
          <a:off x="14389744" y="1724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70502</xdr:rowOff>
    </xdr:from>
    <xdr:ext cx="405111" cy="259045"/>
    <xdr:sp macro="" textlink="">
      <xdr:nvSpPr>
        <xdr:cNvPr id="892" name="n_3mainValue【庁舎】&#10;有形固定資産減価償却率"/>
        <xdr:cNvSpPr txBox="1"/>
      </xdr:nvSpPr>
      <xdr:spPr>
        <a:xfrm>
          <a:off x="13500744" y="1824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32402</xdr:rowOff>
    </xdr:from>
    <xdr:ext cx="405111" cy="259045"/>
    <xdr:sp macro="" textlink="">
      <xdr:nvSpPr>
        <xdr:cNvPr id="893" name="n_4mainValue【庁舎】&#10;有形固定資産減価償却率"/>
        <xdr:cNvSpPr txBox="1"/>
      </xdr:nvSpPr>
      <xdr:spPr>
        <a:xfrm>
          <a:off x="12611744" y="1820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4" name="直線コネクタ 90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5" name="テキスト ボックス 90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6" name="直線コネクタ 90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7" name="テキスト ボックス 90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8" name="直線コネクタ 90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9" name="テキスト ボックス 90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0" name="直線コネクタ 90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1" name="テキスト ボックス 91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106</xdr:row>
      <xdr:rowOff>76200</xdr:rowOff>
    </xdr:to>
    <xdr:cxnSp macro="">
      <xdr:nvCxnSpPr>
        <xdr:cNvPr id="915" name="直線コネクタ 914"/>
        <xdr:cNvCxnSpPr/>
      </xdr:nvCxnSpPr>
      <xdr:spPr>
        <a:xfrm flipV="1">
          <a:off x="22160864" y="171069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80027</xdr:rowOff>
    </xdr:from>
    <xdr:ext cx="469744" cy="259045"/>
    <xdr:sp macro="" textlink="">
      <xdr:nvSpPr>
        <xdr:cNvPr id="916" name="【庁舎】&#10;一人当たり面積最小値テキスト"/>
        <xdr:cNvSpPr txBox="1"/>
      </xdr:nvSpPr>
      <xdr:spPr>
        <a:xfrm>
          <a:off x="22199600"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76200</xdr:rowOff>
    </xdr:from>
    <xdr:to>
      <xdr:col>116</xdr:col>
      <xdr:colOff>152400</xdr:colOff>
      <xdr:row>106</xdr:row>
      <xdr:rowOff>76200</xdr:rowOff>
    </xdr:to>
    <xdr:cxnSp macro="">
      <xdr:nvCxnSpPr>
        <xdr:cNvPr id="917" name="直線コネクタ 916"/>
        <xdr:cNvCxnSpPr/>
      </xdr:nvCxnSpPr>
      <xdr:spPr>
        <a:xfrm>
          <a:off x="22072600" y="1824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918" name="【庁舎】&#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919" name="直線コネクタ 918"/>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101</xdr:row>
      <xdr:rowOff>135145</xdr:rowOff>
    </xdr:from>
    <xdr:ext cx="469744" cy="259045"/>
    <xdr:sp macro="" textlink="">
      <xdr:nvSpPr>
        <xdr:cNvPr id="920" name="【庁舎】&#10;一人当たり面積平均値テキスト"/>
        <xdr:cNvSpPr txBox="1"/>
      </xdr:nvSpPr>
      <xdr:spPr>
        <a:xfrm>
          <a:off x="22199600" y="17451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112268</xdr:rowOff>
    </xdr:from>
    <xdr:to>
      <xdr:col>116</xdr:col>
      <xdr:colOff>114300</xdr:colOff>
      <xdr:row>103</xdr:row>
      <xdr:rowOff>42418</xdr:rowOff>
    </xdr:to>
    <xdr:sp macro="" textlink="">
      <xdr:nvSpPr>
        <xdr:cNvPr id="921" name="フローチャート: 判断 920"/>
        <xdr:cNvSpPr/>
      </xdr:nvSpPr>
      <xdr:spPr>
        <a:xfrm>
          <a:off x="221107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102</xdr:row>
      <xdr:rowOff>48261</xdr:rowOff>
    </xdr:from>
    <xdr:to>
      <xdr:col>112</xdr:col>
      <xdr:colOff>38100</xdr:colOff>
      <xdr:row>102</xdr:row>
      <xdr:rowOff>149861</xdr:rowOff>
    </xdr:to>
    <xdr:sp macro="" textlink="">
      <xdr:nvSpPr>
        <xdr:cNvPr id="922" name="フローチャート: 判断 921"/>
        <xdr:cNvSpPr/>
      </xdr:nvSpPr>
      <xdr:spPr>
        <a:xfrm>
          <a:off x="212725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48261</xdr:rowOff>
    </xdr:from>
    <xdr:to>
      <xdr:col>107</xdr:col>
      <xdr:colOff>101600</xdr:colOff>
      <xdr:row>102</xdr:row>
      <xdr:rowOff>149861</xdr:rowOff>
    </xdr:to>
    <xdr:sp macro="" textlink="">
      <xdr:nvSpPr>
        <xdr:cNvPr id="923" name="フローチャート: 判断 922"/>
        <xdr:cNvSpPr/>
      </xdr:nvSpPr>
      <xdr:spPr>
        <a:xfrm>
          <a:off x="203835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102</xdr:row>
      <xdr:rowOff>61976</xdr:rowOff>
    </xdr:from>
    <xdr:to>
      <xdr:col>102</xdr:col>
      <xdr:colOff>165100</xdr:colOff>
      <xdr:row>102</xdr:row>
      <xdr:rowOff>163576</xdr:rowOff>
    </xdr:to>
    <xdr:sp macro="" textlink="">
      <xdr:nvSpPr>
        <xdr:cNvPr id="924" name="フローチャート: 判断 923"/>
        <xdr:cNvSpPr/>
      </xdr:nvSpPr>
      <xdr:spPr>
        <a:xfrm>
          <a:off x="19494500" y="1754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123698</xdr:rowOff>
    </xdr:from>
    <xdr:to>
      <xdr:col>98</xdr:col>
      <xdr:colOff>38100</xdr:colOff>
      <xdr:row>104</xdr:row>
      <xdr:rowOff>53848</xdr:rowOff>
    </xdr:to>
    <xdr:sp macro="" textlink="">
      <xdr:nvSpPr>
        <xdr:cNvPr id="925" name="フローチャート: 判断 924"/>
        <xdr:cNvSpPr/>
      </xdr:nvSpPr>
      <xdr:spPr>
        <a:xfrm>
          <a:off x="18605500" y="1778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11685</xdr:rowOff>
    </xdr:from>
    <xdr:to>
      <xdr:col>116</xdr:col>
      <xdr:colOff>114300</xdr:colOff>
      <xdr:row>106</xdr:row>
      <xdr:rowOff>113285</xdr:rowOff>
    </xdr:to>
    <xdr:sp macro="" textlink="">
      <xdr:nvSpPr>
        <xdr:cNvPr id="931" name="楕円 930"/>
        <xdr:cNvSpPr/>
      </xdr:nvSpPr>
      <xdr:spPr>
        <a:xfrm>
          <a:off x="221107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98062</xdr:rowOff>
    </xdr:from>
    <xdr:ext cx="469744" cy="259045"/>
    <xdr:sp macro="" textlink="">
      <xdr:nvSpPr>
        <xdr:cNvPr id="932" name="【庁舎】&#10;一人当たり面積該当値テキスト"/>
        <xdr:cNvSpPr txBox="1"/>
      </xdr:nvSpPr>
      <xdr:spPr>
        <a:xfrm>
          <a:off x="22199600" y="18100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7113</xdr:rowOff>
    </xdr:from>
    <xdr:to>
      <xdr:col>112</xdr:col>
      <xdr:colOff>38100</xdr:colOff>
      <xdr:row>106</xdr:row>
      <xdr:rowOff>108713</xdr:rowOff>
    </xdr:to>
    <xdr:sp macro="" textlink="">
      <xdr:nvSpPr>
        <xdr:cNvPr id="933" name="楕円 932"/>
        <xdr:cNvSpPr/>
      </xdr:nvSpPr>
      <xdr:spPr>
        <a:xfrm>
          <a:off x="21272500" y="181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57913</xdr:rowOff>
    </xdr:from>
    <xdr:to>
      <xdr:col>116</xdr:col>
      <xdr:colOff>63500</xdr:colOff>
      <xdr:row>106</xdr:row>
      <xdr:rowOff>62485</xdr:rowOff>
    </xdr:to>
    <xdr:cxnSp macro="">
      <xdr:nvCxnSpPr>
        <xdr:cNvPr id="934" name="直線コネクタ 933"/>
        <xdr:cNvCxnSpPr/>
      </xdr:nvCxnSpPr>
      <xdr:spPr>
        <a:xfrm>
          <a:off x="21323300" y="182316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2539</xdr:rowOff>
    </xdr:from>
    <xdr:to>
      <xdr:col>107</xdr:col>
      <xdr:colOff>101600</xdr:colOff>
      <xdr:row>106</xdr:row>
      <xdr:rowOff>104139</xdr:rowOff>
    </xdr:to>
    <xdr:sp macro="" textlink="">
      <xdr:nvSpPr>
        <xdr:cNvPr id="935" name="楕円 934"/>
        <xdr:cNvSpPr/>
      </xdr:nvSpPr>
      <xdr:spPr>
        <a:xfrm>
          <a:off x="20383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53339</xdr:rowOff>
    </xdr:from>
    <xdr:to>
      <xdr:col>111</xdr:col>
      <xdr:colOff>177800</xdr:colOff>
      <xdr:row>106</xdr:row>
      <xdr:rowOff>57913</xdr:rowOff>
    </xdr:to>
    <xdr:cxnSp macro="">
      <xdr:nvCxnSpPr>
        <xdr:cNvPr id="936" name="直線コネクタ 935"/>
        <xdr:cNvCxnSpPr/>
      </xdr:nvCxnSpPr>
      <xdr:spPr>
        <a:xfrm>
          <a:off x="20434300" y="182270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2539</xdr:rowOff>
    </xdr:from>
    <xdr:to>
      <xdr:col>102</xdr:col>
      <xdr:colOff>165100</xdr:colOff>
      <xdr:row>106</xdr:row>
      <xdr:rowOff>104139</xdr:rowOff>
    </xdr:to>
    <xdr:sp macro="" textlink="">
      <xdr:nvSpPr>
        <xdr:cNvPr id="937" name="楕円 936"/>
        <xdr:cNvSpPr/>
      </xdr:nvSpPr>
      <xdr:spPr>
        <a:xfrm>
          <a:off x="19494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53339</xdr:rowOff>
    </xdr:from>
    <xdr:to>
      <xdr:col>107</xdr:col>
      <xdr:colOff>50800</xdr:colOff>
      <xdr:row>106</xdr:row>
      <xdr:rowOff>53339</xdr:rowOff>
    </xdr:to>
    <xdr:cxnSp macro="">
      <xdr:nvCxnSpPr>
        <xdr:cNvPr id="938" name="直線コネクタ 937"/>
        <xdr:cNvCxnSpPr/>
      </xdr:nvCxnSpPr>
      <xdr:spPr>
        <a:xfrm>
          <a:off x="19545300" y="18227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169418</xdr:rowOff>
    </xdr:from>
    <xdr:to>
      <xdr:col>98</xdr:col>
      <xdr:colOff>38100</xdr:colOff>
      <xdr:row>106</xdr:row>
      <xdr:rowOff>99568</xdr:rowOff>
    </xdr:to>
    <xdr:sp macro="" textlink="">
      <xdr:nvSpPr>
        <xdr:cNvPr id="939" name="楕円 938"/>
        <xdr:cNvSpPr/>
      </xdr:nvSpPr>
      <xdr:spPr>
        <a:xfrm>
          <a:off x="186055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48768</xdr:rowOff>
    </xdr:from>
    <xdr:to>
      <xdr:col>102</xdr:col>
      <xdr:colOff>114300</xdr:colOff>
      <xdr:row>106</xdr:row>
      <xdr:rowOff>53339</xdr:rowOff>
    </xdr:to>
    <xdr:cxnSp macro="">
      <xdr:nvCxnSpPr>
        <xdr:cNvPr id="940" name="直線コネクタ 939"/>
        <xdr:cNvCxnSpPr/>
      </xdr:nvCxnSpPr>
      <xdr:spPr>
        <a:xfrm>
          <a:off x="18656300" y="182224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100</xdr:row>
      <xdr:rowOff>166388</xdr:rowOff>
    </xdr:from>
    <xdr:ext cx="469744" cy="259045"/>
    <xdr:sp macro="" textlink="">
      <xdr:nvSpPr>
        <xdr:cNvPr id="941" name="n_1aveValue【庁舎】&#10;一人当たり面積"/>
        <xdr:cNvSpPr txBox="1"/>
      </xdr:nvSpPr>
      <xdr:spPr>
        <a:xfrm>
          <a:off x="21075727" y="1731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166388</xdr:rowOff>
    </xdr:from>
    <xdr:ext cx="469744" cy="259045"/>
    <xdr:sp macro="" textlink="">
      <xdr:nvSpPr>
        <xdr:cNvPr id="942" name="n_2aveValue【庁舎】&#10;一人当たり面積"/>
        <xdr:cNvSpPr txBox="1"/>
      </xdr:nvSpPr>
      <xdr:spPr>
        <a:xfrm>
          <a:off x="20199427" y="1731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8653</xdr:rowOff>
    </xdr:from>
    <xdr:ext cx="469744" cy="259045"/>
    <xdr:sp macro="" textlink="">
      <xdr:nvSpPr>
        <xdr:cNvPr id="943" name="n_3aveValue【庁舎】&#10;一人当たり面積"/>
        <xdr:cNvSpPr txBox="1"/>
      </xdr:nvSpPr>
      <xdr:spPr>
        <a:xfrm>
          <a:off x="19310427" y="1732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70375</xdr:rowOff>
    </xdr:from>
    <xdr:ext cx="469744" cy="259045"/>
    <xdr:sp macro="" textlink="">
      <xdr:nvSpPr>
        <xdr:cNvPr id="944" name="n_4aveValue【庁舎】&#10;一人当たり面積"/>
        <xdr:cNvSpPr txBox="1"/>
      </xdr:nvSpPr>
      <xdr:spPr>
        <a:xfrm>
          <a:off x="18421427" y="1755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99840</xdr:rowOff>
    </xdr:from>
    <xdr:ext cx="469744" cy="259045"/>
    <xdr:sp macro="" textlink="">
      <xdr:nvSpPr>
        <xdr:cNvPr id="945" name="n_1mainValue【庁舎】&#10;一人当たり面積"/>
        <xdr:cNvSpPr txBox="1"/>
      </xdr:nvSpPr>
      <xdr:spPr>
        <a:xfrm>
          <a:off x="21075727" y="182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95266</xdr:rowOff>
    </xdr:from>
    <xdr:ext cx="469744" cy="259045"/>
    <xdr:sp macro="" textlink="">
      <xdr:nvSpPr>
        <xdr:cNvPr id="946" name="n_2mainValue【庁舎】&#10;一人当たり面積"/>
        <xdr:cNvSpPr txBox="1"/>
      </xdr:nvSpPr>
      <xdr:spPr>
        <a:xfrm>
          <a:off x="20199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95266</xdr:rowOff>
    </xdr:from>
    <xdr:ext cx="469744" cy="259045"/>
    <xdr:sp macro="" textlink="">
      <xdr:nvSpPr>
        <xdr:cNvPr id="947" name="n_3mainValue【庁舎】&#10;一人当たり面積"/>
        <xdr:cNvSpPr txBox="1"/>
      </xdr:nvSpPr>
      <xdr:spPr>
        <a:xfrm>
          <a:off x="19310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90695</xdr:rowOff>
    </xdr:from>
    <xdr:ext cx="469744" cy="259045"/>
    <xdr:sp macro="" textlink="">
      <xdr:nvSpPr>
        <xdr:cNvPr id="948" name="n_4mainValue【庁舎】&#10;一人当たり面積"/>
        <xdr:cNvSpPr txBox="1"/>
      </xdr:nvSpPr>
      <xdr:spPr>
        <a:xfrm>
          <a:off x="18421427" y="1826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「図書館」の有形固定資産償却率は、前年度に比べて</a:t>
          </a:r>
          <a:r>
            <a:rPr kumimoji="1" lang="en-US" altLang="ja-JP" sz="900">
              <a:latin typeface="ＭＳ Ｐゴシック" panose="020B0600070205080204" pitchFamily="50" charset="-128"/>
              <a:ea typeface="ＭＳ Ｐゴシック" panose="020B0600070205080204" pitchFamily="50" charset="-128"/>
            </a:rPr>
            <a:t>2.0</a:t>
          </a:r>
          <a:r>
            <a:rPr kumimoji="1" lang="ja-JP" altLang="en-US" sz="900">
              <a:latin typeface="ＭＳ Ｐゴシック" panose="020B0600070205080204" pitchFamily="50" charset="-128"/>
              <a:ea typeface="ＭＳ Ｐゴシック" panose="020B0600070205080204" pitchFamily="50" charset="-128"/>
            </a:rPr>
            <a:t>％増加して</a:t>
          </a:r>
          <a:r>
            <a:rPr kumimoji="1" lang="en-US" altLang="ja-JP" sz="900">
              <a:latin typeface="ＭＳ Ｐゴシック" panose="020B0600070205080204" pitchFamily="50" charset="-128"/>
              <a:ea typeface="ＭＳ Ｐゴシック" panose="020B0600070205080204" pitchFamily="50" charset="-128"/>
            </a:rPr>
            <a:t>60.2</a:t>
          </a:r>
          <a:r>
            <a:rPr kumimoji="1" lang="ja-JP" altLang="en-US" sz="900">
              <a:latin typeface="ＭＳ Ｐゴシック" panose="020B0600070205080204" pitchFamily="50" charset="-128"/>
              <a:ea typeface="ＭＳ Ｐゴシック" panose="020B0600070205080204" pitchFamily="50" charset="-128"/>
            </a:rPr>
            <a:t>％となり、類似団体平均・埼玉県平均を上回っている。令和元年度については、新増築等はなく減価償却が進み比率が高くなっている。建設から</a:t>
          </a:r>
          <a:r>
            <a:rPr kumimoji="1" lang="en-US" altLang="ja-JP" sz="900">
              <a:latin typeface="ＭＳ Ｐゴシック" panose="020B0600070205080204" pitchFamily="50" charset="-128"/>
              <a:ea typeface="ＭＳ Ｐゴシック" panose="020B0600070205080204" pitchFamily="50" charset="-128"/>
            </a:rPr>
            <a:t>20</a:t>
          </a:r>
          <a:r>
            <a:rPr kumimoji="1" lang="ja-JP" altLang="en-US" sz="900">
              <a:latin typeface="ＭＳ Ｐゴシック" panose="020B0600070205080204" pitchFamily="50" charset="-128"/>
              <a:ea typeface="ＭＳ Ｐゴシック" panose="020B0600070205080204" pitchFamily="50" charset="-128"/>
            </a:rPr>
            <a:t>年以上経過しているため、有形固定資産減価償却率が高い水準で推移している。</a:t>
          </a:r>
        </a:p>
        <a:p>
          <a:r>
            <a:rPr kumimoji="1" lang="ja-JP" altLang="en-US" sz="900">
              <a:latin typeface="ＭＳ Ｐゴシック" panose="020B0600070205080204" pitchFamily="50" charset="-128"/>
              <a:ea typeface="ＭＳ Ｐゴシック" panose="020B0600070205080204" pitchFamily="50" charset="-128"/>
            </a:rPr>
            <a:t>「体育館・プール」の有形固定資産償却率は、前年度に比べて</a:t>
          </a:r>
          <a:r>
            <a:rPr kumimoji="1" lang="en-US" altLang="ja-JP" sz="900">
              <a:latin typeface="ＭＳ Ｐゴシック" panose="020B0600070205080204" pitchFamily="50" charset="-128"/>
              <a:ea typeface="ＭＳ Ｐゴシック" panose="020B0600070205080204" pitchFamily="50" charset="-128"/>
            </a:rPr>
            <a:t>2.0</a:t>
          </a:r>
          <a:r>
            <a:rPr kumimoji="1" lang="ja-JP" altLang="en-US" sz="900">
              <a:latin typeface="ＭＳ Ｐゴシック" panose="020B0600070205080204" pitchFamily="50" charset="-128"/>
              <a:ea typeface="ＭＳ Ｐゴシック" panose="020B0600070205080204" pitchFamily="50" charset="-128"/>
            </a:rPr>
            <a:t>％増加して</a:t>
          </a:r>
          <a:r>
            <a:rPr kumimoji="1" lang="en-US" altLang="ja-JP" sz="900">
              <a:latin typeface="ＭＳ Ｐゴシック" panose="020B0600070205080204" pitchFamily="50" charset="-128"/>
              <a:ea typeface="ＭＳ Ｐゴシック" panose="020B0600070205080204" pitchFamily="50" charset="-128"/>
            </a:rPr>
            <a:t>84.5</a:t>
          </a:r>
          <a:r>
            <a:rPr kumimoji="1" lang="ja-JP" altLang="en-US" sz="900">
              <a:latin typeface="ＭＳ Ｐゴシック" panose="020B0600070205080204" pitchFamily="50" charset="-128"/>
              <a:ea typeface="ＭＳ Ｐゴシック" panose="020B0600070205080204" pitchFamily="50" charset="-128"/>
            </a:rPr>
            <a:t>％となり、類似団体平均・全国平均・埼玉県平均を上回っている。総合体育館が建設から</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年以上経過しており、高い水準となっているが、平成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年度から令和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年度にかけて大規模改修工事を実施しており、工事が完了する令和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年度には減少が見込まれる。</a:t>
          </a:r>
        </a:p>
        <a:p>
          <a:r>
            <a:rPr kumimoji="1" lang="ja-JP" altLang="en-US" sz="900">
              <a:latin typeface="ＭＳ Ｐゴシック" panose="020B0600070205080204" pitchFamily="50" charset="-128"/>
              <a:ea typeface="ＭＳ Ｐゴシック" panose="020B0600070205080204" pitchFamily="50" charset="-128"/>
            </a:rPr>
            <a:t>「福祉施設」の有形固定資産償却率は、前年度に比べて</a:t>
          </a:r>
          <a:r>
            <a:rPr kumimoji="1" lang="en-US" altLang="ja-JP" sz="900">
              <a:latin typeface="ＭＳ Ｐゴシック" panose="020B0600070205080204" pitchFamily="50" charset="-128"/>
              <a:ea typeface="ＭＳ Ｐゴシック" panose="020B0600070205080204" pitchFamily="50" charset="-128"/>
            </a:rPr>
            <a:t>1.8</a:t>
          </a:r>
          <a:r>
            <a:rPr kumimoji="1" lang="ja-JP" altLang="en-US" sz="900">
              <a:latin typeface="ＭＳ Ｐゴシック" panose="020B0600070205080204" pitchFamily="50" charset="-128"/>
              <a:ea typeface="ＭＳ Ｐゴシック" panose="020B0600070205080204" pitchFamily="50" charset="-128"/>
            </a:rPr>
            <a:t>％増加して</a:t>
          </a:r>
          <a:r>
            <a:rPr kumimoji="1" lang="en-US" altLang="ja-JP" sz="900">
              <a:latin typeface="ＭＳ Ｐゴシック" panose="020B0600070205080204" pitchFamily="50" charset="-128"/>
              <a:ea typeface="ＭＳ Ｐゴシック" panose="020B0600070205080204" pitchFamily="50" charset="-128"/>
            </a:rPr>
            <a:t>55.3</a:t>
          </a:r>
          <a:r>
            <a:rPr kumimoji="1" lang="ja-JP" altLang="en-US" sz="900">
              <a:latin typeface="ＭＳ Ｐゴシック" panose="020B0600070205080204" pitchFamily="50" charset="-128"/>
              <a:ea typeface="ＭＳ Ｐゴシック" panose="020B0600070205080204" pitchFamily="50" charset="-128"/>
            </a:rPr>
            <a:t>％となり、類似団体平均・全国平均・埼玉県平均を上回っている。令和元年度については、一部、改修工事を実施したが、結果として減価償却が進み比率が上昇した。</a:t>
          </a:r>
        </a:p>
        <a:p>
          <a:r>
            <a:rPr kumimoji="1" lang="ja-JP" altLang="en-US" sz="900">
              <a:latin typeface="ＭＳ Ｐゴシック" panose="020B0600070205080204" pitchFamily="50" charset="-128"/>
              <a:ea typeface="ＭＳ Ｐゴシック" panose="020B0600070205080204" pitchFamily="50" charset="-128"/>
            </a:rPr>
            <a:t>「市民会館」の有形固定資産償却率は、前年度に比べて</a:t>
          </a:r>
          <a:r>
            <a:rPr kumimoji="1" lang="en-US" altLang="ja-JP" sz="900">
              <a:latin typeface="ＭＳ Ｐゴシック" panose="020B0600070205080204" pitchFamily="50" charset="-128"/>
              <a:ea typeface="ＭＳ Ｐゴシック" panose="020B0600070205080204" pitchFamily="50" charset="-128"/>
            </a:rPr>
            <a:t>2.5</a:t>
          </a:r>
          <a:r>
            <a:rPr kumimoji="1" lang="ja-JP" altLang="en-US" sz="900">
              <a:latin typeface="ＭＳ Ｐゴシック" panose="020B0600070205080204" pitchFamily="50" charset="-128"/>
              <a:ea typeface="ＭＳ Ｐゴシック" panose="020B0600070205080204" pitchFamily="50" charset="-128"/>
            </a:rPr>
            <a:t>％増加して</a:t>
          </a:r>
          <a:r>
            <a:rPr kumimoji="1" lang="en-US" altLang="ja-JP" sz="900">
              <a:latin typeface="ＭＳ Ｐゴシック" panose="020B0600070205080204" pitchFamily="50" charset="-128"/>
              <a:ea typeface="ＭＳ Ｐゴシック" panose="020B0600070205080204" pitchFamily="50" charset="-128"/>
            </a:rPr>
            <a:t>64.7</a:t>
          </a:r>
          <a:r>
            <a:rPr kumimoji="1" lang="ja-JP" altLang="en-US" sz="900">
              <a:latin typeface="ＭＳ Ｐゴシック" panose="020B0600070205080204" pitchFamily="50" charset="-128"/>
              <a:ea typeface="ＭＳ Ｐゴシック" panose="020B0600070205080204" pitchFamily="50" charset="-128"/>
            </a:rPr>
            <a:t>％となり、類似団体平均・全国平均・埼玉県平均を上回っている。平成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年度に市民会館の耐震補強工事が完了したことで、大幅に数値が低下したが、令和元年度については、新増築等はなく減価償却が進み比率が上昇した。</a:t>
          </a:r>
        </a:p>
        <a:p>
          <a:r>
            <a:rPr kumimoji="1" lang="ja-JP" altLang="en-US" sz="900">
              <a:latin typeface="ＭＳ Ｐゴシック" panose="020B0600070205080204" pitchFamily="50" charset="-128"/>
              <a:ea typeface="ＭＳ Ｐゴシック" panose="020B0600070205080204" pitchFamily="50" charset="-128"/>
            </a:rPr>
            <a:t>「一般廃棄物処理施設」の有形固定資産償却率は、前年度に比べて</a:t>
          </a:r>
          <a:r>
            <a:rPr kumimoji="1" lang="en-US" altLang="ja-JP" sz="900">
              <a:latin typeface="ＭＳ Ｐゴシック" panose="020B0600070205080204" pitchFamily="50" charset="-128"/>
              <a:ea typeface="ＭＳ Ｐゴシック" panose="020B0600070205080204" pitchFamily="50" charset="-128"/>
            </a:rPr>
            <a:t>4.6</a:t>
          </a:r>
          <a:r>
            <a:rPr kumimoji="1" lang="ja-JP" altLang="en-US" sz="900">
              <a:latin typeface="ＭＳ Ｐゴシック" panose="020B0600070205080204" pitchFamily="50" charset="-128"/>
              <a:ea typeface="ＭＳ Ｐゴシック" panose="020B0600070205080204" pitchFamily="50" charset="-128"/>
            </a:rPr>
            <a:t>％減少して</a:t>
          </a:r>
          <a:r>
            <a:rPr kumimoji="1" lang="en-US" altLang="ja-JP" sz="900">
              <a:latin typeface="ＭＳ Ｐゴシック" panose="020B0600070205080204" pitchFamily="50" charset="-128"/>
              <a:ea typeface="ＭＳ Ｐゴシック" panose="020B0600070205080204" pitchFamily="50" charset="-128"/>
            </a:rPr>
            <a:t>67.9</a:t>
          </a:r>
          <a:r>
            <a:rPr kumimoji="1" lang="ja-JP" altLang="en-US" sz="900">
              <a:latin typeface="ＭＳ Ｐゴシック" panose="020B0600070205080204" pitchFamily="50" charset="-128"/>
              <a:ea typeface="ＭＳ Ｐゴシック" panose="020B0600070205080204" pitchFamily="50" charset="-128"/>
            </a:rPr>
            <a:t>％となったが、類似団体平均・全国平均・埼玉県平均を上回っている。老朽化が進んでおり、随時補修等の工事を行っているものの、高い水準で推移している。</a:t>
          </a:r>
        </a:p>
        <a:p>
          <a:r>
            <a:rPr kumimoji="1" lang="ja-JP" altLang="en-US" sz="900">
              <a:latin typeface="ＭＳ Ｐゴシック" panose="020B0600070205080204" pitchFamily="50" charset="-128"/>
              <a:ea typeface="ＭＳ Ｐゴシック" panose="020B0600070205080204" pitchFamily="50" charset="-128"/>
            </a:rPr>
            <a:t>「保健センター・保健所」の有形固定資産償却率は、前年度に比べて</a:t>
          </a:r>
          <a:r>
            <a:rPr kumimoji="1" lang="en-US" altLang="ja-JP" sz="900">
              <a:latin typeface="ＭＳ Ｐゴシック" panose="020B0600070205080204" pitchFamily="50" charset="-128"/>
              <a:ea typeface="ＭＳ Ｐゴシック" panose="020B0600070205080204" pitchFamily="50" charset="-128"/>
            </a:rPr>
            <a:t>2.0</a:t>
          </a:r>
          <a:r>
            <a:rPr kumimoji="1" lang="ja-JP" altLang="en-US" sz="900">
              <a:latin typeface="ＭＳ Ｐゴシック" panose="020B0600070205080204" pitchFamily="50" charset="-128"/>
              <a:ea typeface="ＭＳ Ｐゴシック" panose="020B0600070205080204" pitchFamily="50" charset="-128"/>
            </a:rPr>
            <a:t>％増加して</a:t>
          </a:r>
          <a:r>
            <a:rPr kumimoji="1" lang="en-US" altLang="ja-JP" sz="900">
              <a:latin typeface="ＭＳ Ｐゴシック" panose="020B0600070205080204" pitchFamily="50" charset="-128"/>
              <a:ea typeface="ＭＳ Ｐゴシック" panose="020B0600070205080204" pitchFamily="50" charset="-128"/>
            </a:rPr>
            <a:t>48.2</a:t>
          </a:r>
          <a:r>
            <a:rPr kumimoji="1" lang="ja-JP" altLang="en-US" sz="900">
              <a:latin typeface="ＭＳ Ｐゴシック" panose="020B0600070205080204" pitchFamily="50" charset="-128"/>
              <a:ea typeface="ＭＳ Ｐゴシック" panose="020B0600070205080204" pitchFamily="50" charset="-128"/>
            </a:rPr>
            <a:t>％となり、全国平均・埼玉県平均を上回っている。平成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年度に保健センターの耐震補強工事が完了したことで、大幅に数値が低下したが、令和元年度については、新増築等はなく減価償却が進み比率が上昇した。</a:t>
          </a:r>
        </a:p>
        <a:p>
          <a:r>
            <a:rPr kumimoji="1" lang="ja-JP" altLang="en-US" sz="900">
              <a:latin typeface="ＭＳ Ｐゴシック" panose="020B0600070205080204" pitchFamily="50" charset="-128"/>
              <a:ea typeface="ＭＳ Ｐゴシック" panose="020B0600070205080204" pitchFamily="50" charset="-128"/>
            </a:rPr>
            <a:t>「消防施設」の有形固定資産償却率は、前年度に比べて</a:t>
          </a:r>
          <a:r>
            <a:rPr kumimoji="1" lang="en-US" altLang="ja-JP" sz="900">
              <a:latin typeface="ＭＳ Ｐゴシック" panose="020B0600070205080204" pitchFamily="50" charset="-128"/>
              <a:ea typeface="ＭＳ Ｐゴシック" panose="020B0600070205080204" pitchFamily="50" charset="-128"/>
            </a:rPr>
            <a:t>2.2</a:t>
          </a:r>
          <a:r>
            <a:rPr kumimoji="1" lang="ja-JP" altLang="en-US" sz="900">
              <a:latin typeface="ＭＳ Ｐゴシック" panose="020B0600070205080204" pitchFamily="50" charset="-128"/>
              <a:ea typeface="ＭＳ Ｐゴシック" panose="020B0600070205080204" pitchFamily="50" charset="-128"/>
            </a:rPr>
            <a:t>％増加して</a:t>
          </a:r>
          <a:r>
            <a:rPr kumimoji="1" lang="en-US" altLang="ja-JP" sz="900">
              <a:latin typeface="ＭＳ Ｐゴシック" panose="020B0600070205080204" pitchFamily="50" charset="-128"/>
              <a:ea typeface="ＭＳ Ｐゴシック" panose="020B0600070205080204" pitchFamily="50" charset="-128"/>
            </a:rPr>
            <a:t>46.4</a:t>
          </a:r>
          <a:r>
            <a:rPr kumimoji="1" lang="ja-JP" altLang="en-US" sz="900">
              <a:latin typeface="ＭＳ Ｐゴシック" panose="020B0600070205080204" pitchFamily="50" charset="-128"/>
              <a:ea typeface="ＭＳ Ｐゴシック" panose="020B0600070205080204" pitchFamily="50" charset="-128"/>
            </a:rPr>
            <a:t>％となったが、類似団体平均・全国平均・埼玉県平均を下回っている。令和元年度については、一部、改修工事を実施したが、結果として減価償却が進み比率が上昇した。</a:t>
          </a:r>
        </a:p>
        <a:p>
          <a:r>
            <a:rPr kumimoji="1" lang="ja-JP" altLang="en-US" sz="900">
              <a:latin typeface="ＭＳ Ｐゴシック" panose="020B0600070205080204" pitchFamily="50" charset="-128"/>
              <a:ea typeface="ＭＳ Ｐゴシック" panose="020B0600070205080204" pitchFamily="50" charset="-128"/>
            </a:rPr>
            <a:t>「庁舎」の有形固定資産償却率は、前年度に比べて</a:t>
          </a:r>
          <a:r>
            <a:rPr kumimoji="1" lang="en-US" altLang="ja-JP" sz="900">
              <a:latin typeface="ＭＳ Ｐゴシック" panose="020B0600070205080204" pitchFamily="50" charset="-128"/>
              <a:ea typeface="ＭＳ Ｐゴシック" panose="020B0600070205080204" pitchFamily="50" charset="-128"/>
            </a:rPr>
            <a:t>1.4</a:t>
          </a:r>
          <a:r>
            <a:rPr kumimoji="1" lang="ja-JP" altLang="en-US" sz="900">
              <a:latin typeface="ＭＳ Ｐゴシック" panose="020B0600070205080204" pitchFamily="50" charset="-128"/>
              <a:ea typeface="ＭＳ Ｐゴシック" panose="020B0600070205080204" pitchFamily="50" charset="-128"/>
            </a:rPr>
            <a:t>％増加して</a:t>
          </a:r>
          <a:r>
            <a:rPr kumimoji="1" lang="en-US" altLang="ja-JP" sz="900">
              <a:latin typeface="ＭＳ Ｐゴシック" panose="020B0600070205080204" pitchFamily="50" charset="-128"/>
              <a:ea typeface="ＭＳ Ｐゴシック" panose="020B0600070205080204" pitchFamily="50" charset="-128"/>
            </a:rPr>
            <a:t>42.9</a:t>
          </a:r>
          <a:r>
            <a:rPr kumimoji="1" lang="ja-JP" altLang="en-US" sz="900">
              <a:latin typeface="ＭＳ Ｐゴシック" panose="020B0600070205080204" pitchFamily="50" charset="-128"/>
              <a:ea typeface="ＭＳ Ｐゴシック" panose="020B0600070205080204" pitchFamily="50" charset="-128"/>
            </a:rPr>
            <a:t>％となったが、類似団体平均・全国平均・埼玉県平均を下回っている。令和元年度については、一部、改修工事を実施したが、結果として減価償却が進み比率が上昇した。</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埼玉県朝霞市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141,802
137,665
18.34
44,433,341
43,266,460
967,917
24,611,558
26,926,149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24.7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財政力指数は、前年度同様</a:t>
          </a:r>
          <a:r>
            <a:rPr kumimoji="1" lang="en-US" altLang="ja-JP" sz="1300">
              <a:latin typeface="ＭＳ Ｐゴシック" panose="020B0600070205080204" pitchFamily="50" charset="-128"/>
              <a:ea typeface="ＭＳ Ｐゴシック" panose="020B0600070205080204" pitchFamily="50" charset="-128"/>
            </a:rPr>
            <a:t>0.99</a:t>
          </a:r>
          <a:r>
            <a:rPr kumimoji="1" lang="ja-JP" altLang="en-US" sz="1300">
              <a:latin typeface="ＭＳ Ｐゴシック" panose="020B0600070205080204" pitchFamily="50" charset="-128"/>
              <a:ea typeface="ＭＳ Ｐゴシック" panose="020B0600070205080204" pitchFamily="50" charset="-128"/>
            </a:rPr>
            <a:t>ポイントで、類似団体平均・全国平均・埼玉県平均を上回っている。社会保障経費の増加などにより、基準財政需要額が増加したものの、人口の増加や景気回復に伴い、市税などが増加したことで、結果的に前年度と同じ数値となった。</a:t>
          </a:r>
        </a:p>
        <a:p>
          <a:r>
            <a:rPr kumimoji="1" lang="ja-JP" altLang="en-US" sz="1300">
              <a:latin typeface="ＭＳ Ｐゴシック" panose="020B0600070205080204" pitchFamily="50" charset="-128"/>
              <a:ea typeface="ＭＳ Ｐゴシック" panose="020B0600070205080204" pitchFamily="50" charset="-128"/>
            </a:rPr>
            <a:t>税収については、景気の動向や税制改正などの影響で変動し、今後、減収する可能性も考えられるため、引き続き、税の徴収率向上とともに歳出削減に努める。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46</xdr:row>
      <xdr:rowOff>11793</xdr:rowOff>
    </xdr:to>
    <xdr:cxnSp macro="">
      <xdr:nvCxnSpPr>
        <xdr:cNvPr id="66" name="直線コネクタ 65"/>
        <xdr:cNvCxnSpPr/>
      </xdr:nvCxnSpPr>
      <xdr:spPr>
        <a:xfrm flipV="1">
          <a:off x="4953000" y="62783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143328</xdr:rowOff>
    </xdr:from>
    <xdr:to>
      <xdr:col>23</xdr:col>
      <xdr:colOff>133350</xdr:colOff>
      <xdr:row>39</xdr:row>
      <xdr:rowOff>143328</xdr:rowOff>
    </xdr:to>
    <xdr:cxnSp macro="">
      <xdr:nvCxnSpPr>
        <xdr:cNvPr id="71" name="直線コネクタ 70"/>
        <xdr:cNvCxnSpPr/>
      </xdr:nvCxnSpPr>
      <xdr:spPr>
        <a:xfrm>
          <a:off x="4114800" y="68298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16527</xdr:rowOff>
    </xdr:from>
    <xdr:ext cx="762000" cy="259045"/>
    <xdr:sp macro="" textlink="">
      <xdr:nvSpPr>
        <xdr:cNvPr id="72" name="財政力平均値テキスト"/>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3" name="フローチャート: 判断 72"/>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143328</xdr:rowOff>
    </xdr:from>
    <xdr:to>
      <xdr:col>19</xdr:col>
      <xdr:colOff>133350</xdr:colOff>
      <xdr:row>39</xdr:row>
      <xdr:rowOff>160565</xdr:rowOff>
    </xdr:to>
    <xdr:cxnSp macro="">
      <xdr:nvCxnSpPr>
        <xdr:cNvPr id="74" name="直線コネクタ 73"/>
        <xdr:cNvCxnSpPr/>
      </xdr:nvCxnSpPr>
      <xdr:spPr>
        <a:xfrm flipV="1">
          <a:off x="3225800" y="68298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5" name="フローチャート: 判断 74"/>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76" name="テキスト ボックス 75"/>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160565</xdr:rowOff>
    </xdr:from>
    <xdr:to>
      <xdr:col>15</xdr:col>
      <xdr:colOff>82550</xdr:colOff>
      <xdr:row>39</xdr:row>
      <xdr:rowOff>160565</xdr:rowOff>
    </xdr:to>
    <xdr:cxnSp macro="">
      <xdr:nvCxnSpPr>
        <xdr:cNvPr id="77" name="直線コネクタ 76"/>
        <xdr:cNvCxnSpPr/>
      </xdr:nvCxnSpPr>
      <xdr:spPr>
        <a:xfrm>
          <a:off x="2336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61685</xdr:rowOff>
    </xdr:from>
    <xdr:to>
      <xdr:col>15</xdr:col>
      <xdr:colOff>133350</xdr:colOff>
      <xdr:row>43</xdr:row>
      <xdr:rowOff>163285</xdr:rowOff>
    </xdr:to>
    <xdr:sp macro="" textlink="">
      <xdr:nvSpPr>
        <xdr:cNvPr id="78" name="フローチャート: 判断 77"/>
        <xdr:cNvSpPr/>
      </xdr:nvSpPr>
      <xdr:spPr>
        <a:xfrm>
          <a:off x="3175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148062</xdr:rowOff>
    </xdr:from>
    <xdr:ext cx="762000" cy="259045"/>
    <xdr:sp macro="" textlink="">
      <xdr:nvSpPr>
        <xdr:cNvPr id="79" name="テキスト ボックス 78"/>
        <xdr:cNvSpPr txBox="1"/>
      </xdr:nvSpPr>
      <xdr:spPr>
        <a:xfrm>
          <a:off x="2844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160565</xdr:rowOff>
    </xdr:from>
    <xdr:to>
      <xdr:col>11</xdr:col>
      <xdr:colOff>31750</xdr:colOff>
      <xdr:row>39</xdr:row>
      <xdr:rowOff>160565</xdr:rowOff>
    </xdr:to>
    <xdr:cxnSp macro="">
      <xdr:nvCxnSpPr>
        <xdr:cNvPr id="80" name="直線コネクタ 79"/>
        <xdr:cNvCxnSpPr/>
      </xdr:nvCxnSpPr>
      <xdr:spPr>
        <a:xfrm>
          <a:off x="1447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61685</xdr:rowOff>
    </xdr:from>
    <xdr:to>
      <xdr:col>11</xdr:col>
      <xdr:colOff>82550</xdr:colOff>
      <xdr:row>43</xdr:row>
      <xdr:rowOff>163285</xdr:rowOff>
    </xdr:to>
    <xdr:sp macro="" textlink="">
      <xdr:nvSpPr>
        <xdr:cNvPr id="81" name="フローチャート: 判断 80"/>
        <xdr:cNvSpPr/>
      </xdr:nvSpPr>
      <xdr:spPr>
        <a:xfrm>
          <a:off x="2286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148062</xdr:rowOff>
    </xdr:from>
    <xdr:ext cx="762000" cy="259045"/>
    <xdr:sp macro="" textlink="">
      <xdr:nvSpPr>
        <xdr:cNvPr id="82" name="テキスト ボックス 81"/>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4" name="テキスト ボックス 83"/>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92528</xdr:rowOff>
    </xdr:from>
    <xdr:to>
      <xdr:col>23</xdr:col>
      <xdr:colOff>184150</xdr:colOff>
      <xdr:row>40</xdr:row>
      <xdr:rowOff>22678</xdr:rowOff>
    </xdr:to>
    <xdr:sp macro="" textlink="">
      <xdr:nvSpPr>
        <xdr:cNvPr id="90" name="楕円 89"/>
        <xdr:cNvSpPr/>
      </xdr:nvSpPr>
      <xdr:spPr>
        <a:xfrm>
          <a:off x="49022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109055</xdr:rowOff>
    </xdr:from>
    <xdr:ext cx="762000" cy="259045"/>
    <xdr:sp macro="" textlink="">
      <xdr:nvSpPr>
        <xdr:cNvPr id="91" name="財政力該当値テキスト"/>
        <xdr:cNvSpPr txBox="1"/>
      </xdr:nvSpPr>
      <xdr:spPr>
        <a:xfrm>
          <a:off x="5041900" y="662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92528</xdr:rowOff>
    </xdr:from>
    <xdr:to>
      <xdr:col>19</xdr:col>
      <xdr:colOff>184150</xdr:colOff>
      <xdr:row>40</xdr:row>
      <xdr:rowOff>22678</xdr:rowOff>
    </xdr:to>
    <xdr:sp macro="" textlink="">
      <xdr:nvSpPr>
        <xdr:cNvPr id="92" name="楕円 91"/>
        <xdr:cNvSpPr/>
      </xdr:nvSpPr>
      <xdr:spPr>
        <a:xfrm>
          <a:off x="4064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32855</xdr:rowOff>
    </xdr:from>
    <xdr:ext cx="736600" cy="259045"/>
    <xdr:sp macro="" textlink="">
      <xdr:nvSpPr>
        <xdr:cNvPr id="93" name="テキスト ボックス 92"/>
        <xdr:cNvSpPr txBox="1"/>
      </xdr:nvSpPr>
      <xdr:spPr>
        <a:xfrm>
          <a:off x="3733800" y="6547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109765</xdr:rowOff>
    </xdr:from>
    <xdr:to>
      <xdr:col>15</xdr:col>
      <xdr:colOff>133350</xdr:colOff>
      <xdr:row>40</xdr:row>
      <xdr:rowOff>39915</xdr:rowOff>
    </xdr:to>
    <xdr:sp macro="" textlink="">
      <xdr:nvSpPr>
        <xdr:cNvPr id="94" name="楕円 93"/>
        <xdr:cNvSpPr/>
      </xdr:nvSpPr>
      <xdr:spPr>
        <a:xfrm>
          <a:off x="3175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50092</xdr:rowOff>
    </xdr:from>
    <xdr:ext cx="762000" cy="259045"/>
    <xdr:sp macro="" textlink="">
      <xdr:nvSpPr>
        <xdr:cNvPr id="95" name="テキスト ボックス 94"/>
        <xdr:cNvSpPr txBox="1"/>
      </xdr:nvSpPr>
      <xdr:spPr>
        <a:xfrm>
          <a:off x="2844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109765</xdr:rowOff>
    </xdr:from>
    <xdr:to>
      <xdr:col>11</xdr:col>
      <xdr:colOff>82550</xdr:colOff>
      <xdr:row>40</xdr:row>
      <xdr:rowOff>39915</xdr:rowOff>
    </xdr:to>
    <xdr:sp macro="" textlink="">
      <xdr:nvSpPr>
        <xdr:cNvPr id="96" name="楕円 95"/>
        <xdr:cNvSpPr/>
      </xdr:nvSpPr>
      <xdr:spPr>
        <a:xfrm>
          <a:off x="2286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50092</xdr:rowOff>
    </xdr:from>
    <xdr:ext cx="762000" cy="259045"/>
    <xdr:sp macro="" textlink="">
      <xdr:nvSpPr>
        <xdr:cNvPr id="97" name="テキスト ボックス 96"/>
        <xdr:cNvSpPr txBox="1"/>
      </xdr:nvSpPr>
      <xdr:spPr>
        <a:xfrm>
          <a:off x="1955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109765</xdr:rowOff>
    </xdr:from>
    <xdr:to>
      <xdr:col>7</xdr:col>
      <xdr:colOff>31750</xdr:colOff>
      <xdr:row>40</xdr:row>
      <xdr:rowOff>39915</xdr:rowOff>
    </xdr:to>
    <xdr:sp macro="" textlink="">
      <xdr:nvSpPr>
        <xdr:cNvPr id="98" name="楕円 97"/>
        <xdr:cNvSpPr/>
      </xdr:nvSpPr>
      <xdr:spPr>
        <a:xfrm>
          <a:off x="1397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50092</xdr:rowOff>
    </xdr:from>
    <xdr:ext cx="762000" cy="259045"/>
    <xdr:sp macro="" textlink="">
      <xdr:nvSpPr>
        <xdr:cNvPr id="99" name="テキスト ボックス 98"/>
        <xdr:cNvSpPr txBox="1"/>
      </xdr:nvSpPr>
      <xdr:spPr>
        <a:xfrm>
          <a:off x="1066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経常収支比率は、前年度に比べ</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95.3</a:t>
          </a:r>
          <a:r>
            <a:rPr kumimoji="1" lang="ja-JP" altLang="en-US" sz="1300">
              <a:latin typeface="ＭＳ Ｐゴシック" panose="020B0600070205080204" pitchFamily="50" charset="-128"/>
              <a:ea typeface="ＭＳ Ｐゴシック" panose="020B0600070205080204" pitchFamily="50" charset="-128"/>
            </a:rPr>
            <a:t>％で、依然として</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％を超える状況であり、類似団体平均・全国平均・埼玉県平均を上回っている。</a:t>
          </a:r>
        </a:p>
        <a:p>
          <a:r>
            <a:rPr kumimoji="1" lang="ja-JP" altLang="en-US" sz="1300">
              <a:latin typeface="ＭＳ Ｐゴシック" panose="020B0600070205080204" pitchFamily="50" charset="-128"/>
              <a:ea typeface="ＭＳ Ｐゴシック" panose="020B0600070205080204" pitchFamily="50" charset="-128"/>
            </a:rPr>
            <a:t>主な要因としては、待機児童解消のための保育園等の新設による負担金の増や障害福祉サービスの給付費の増に伴う扶助費の増加により経常経費充当一般財源が増えたためである。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扶助費は増加傾向にあることから、財政の硬直化が進んでいる。今後も財源確保や事業の選択と集中の実施により、歳出の節減合理化に努める。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14394</xdr:rowOff>
    </xdr:from>
    <xdr:to>
      <xdr:col>23</xdr:col>
      <xdr:colOff>133350</xdr:colOff>
      <xdr:row>66</xdr:row>
      <xdr:rowOff>34290</xdr:rowOff>
    </xdr:to>
    <xdr:cxnSp macro="">
      <xdr:nvCxnSpPr>
        <xdr:cNvPr id="129" name="直線コネクタ 128"/>
        <xdr:cNvCxnSpPr/>
      </xdr:nvCxnSpPr>
      <xdr:spPr>
        <a:xfrm flipV="1">
          <a:off x="4953000" y="9958494"/>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30" name="財政構造の弾力性最小値テキスト"/>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31" name="直線コネクタ 130"/>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100771</xdr:rowOff>
    </xdr:from>
    <xdr:ext cx="762000" cy="259045"/>
    <xdr:sp macro="" textlink="">
      <xdr:nvSpPr>
        <xdr:cNvPr id="132" name="財政構造の弾力性最大値テキスト"/>
        <xdr:cNvSpPr txBox="1"/>
      </xdr:nvSpPr>
      <xdr:spPr>
        <a:xfrm>
          <a:off x="5041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14394</xdr:rowOff>
    </xdr:from>
    <xdr:to>
      <xdr:col>24</xdr:col>
      <xdr:colOff>12700</xdr:colOff>
      <xdr:row>58</xdr:row>
      <xdr:rowOff>14394</xdr:rowOff>
    </xdr:to>
    <xdr:cxnSp macro="">
      <xdr:nvCxnSpPr>
        <xdr:cNvPr id="133" name="直線コネクタ 132"/>
        <xdr:cNvCxnSpPr/>
      </xdr:nvCxnSpPr>
      <xdr:spPr>
        <a:xfrm>
          <a:off x="4864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84667</xdr:rowOff>
    </xdr:from>
    <xdr:to>
      <xdr:col>23</xdr:col>
      <xdr:colOff>133350</xdr:colOff>
      <xdr:row>63</xdr:row>
      <xdr:rowOff>17780</xdr:rowOff>
    </xdr:to>
    <xdr:cxnSp macro="">
      <xdr:nvCxnSpPr>
        <xdr:cNvPr id="134" name="直線コネクタ 133"/>
        <xdr:cNvCxnSpPr/>
      </xdr:nvCxnSpPr>
      <xdr:spPr>
        <a:xfrm>
          <a:off x="4114800" y="10714567"/>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2133</xdr:rowOff>
    </xdr:from>
    <xdr:ext cx="762000" cy="259045"/>
    <xdr:sp macro="" textlink="">
      <xdr:nvSpPr>
        <xdr:cNvPr id="135" name="財政構造の弾力性平均値テキスト"/>
        <xdr:cNvSpPr txBox="1"/>
      </xdr:nvSpPr>
      <xdr:spPr>
        <a:xfrm>
          <a:off x="5041900" y="10460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157056</xdr:rowOff>
    </xdr:from>
    <xdr:to>
      <xdr:col>23</xdr:col>
      <xdr:colOff>184150</xdr:colOff>
      <xdr:row>62</xdr:row>
      <xdr:rowOff>87206</xdr:rowOff>
    </xdr:to>
    <xdr:sp macro="" textlink="">
      <xdr:nvSpPr>
        <xdr:cNvPr id="136" name="フローチャート: 判断 135"/>
        <xdr:cNvSpPr/>
      </xdr:nvSpPr>
      <xdr:spPr>
        <a:xfrm>
          <a:off x="49022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68580</xdr:rowOff>
    </xdr:from>
    <xdr:to>
      <xdr:col>19</xdr:col>
      <xdr:colOff>133350</xdr:colOff>
      <xdr:row>62</xdr:row>
      <xdr:rowOff>84667</xdr:rowOff>
    </xdr:to>
    <xdr:cxnSp macro="">
      <xdr:nvCxnSpPr>
        <xdr:cNvPr id="137" name="直線コネクタ 136"/>
        <xdr:cNvCxnSpPr/>
      </xdr:nvCxnSpPr>
      <xdr:spPr>
        <a:xfrm>
          <a:off x="3225800" y="1069848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8" name="フローチャート: 判断 137"/>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39" name="テキスト ボックス 138"/>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159596</xdr:rowOff>
    </xdr:from>
    <xdr:to>
      <xdr:col>15</xdr:col>
      <xdr:colOff>82550</xdr:colOff>
      <xdr:row>62</xdr:row>
      <xdr:rowOff>68580</xdr:rowOff>
    </xdr:to>
    <xdr:cxnSp macro="">
      <xdr:nvCxnSpPr>
        <xdr:cNvPr id="140" name="直線コネクタ 139"/>
        <xdr:cNvCxnSpPr/>
      </xdr:nvCxnSpPr>
      <xdr:spPr>
        <a:xfrm>
          <a:off x="2336800" y="1061804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119380</xdr:rowOff>
    </xdr:from>
    <xdr:to>
      <xdr:col>15</xdr:col>
      <xdr:colOff>133350</xdr:colOff>
      <xdr:row>61</xdr:row>
      <xdr:rowOff>49530</xdr:rowOff>
    </xdr:to>
    <xdr:sp macro="" textlink="">
      <xdr:nvSpPr>
        <xdr:cNvPr id="141" name="フローチャート: 判断 140"/>
        <xdr:cNvSpPr/>
      </xdr:nvSpPr>
      <xdr:spPr>
        <a:xfrm>
          <a:off x="3175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59707</xdr:rowOff>
    </xdr:from>
    <xdr:ext cx="762000" cy="259045"/>
    <xdr:sp macro="" textlink="">
      <xdr:nvSpPr>
        <xdr:cNvPr id="142" name="テキスト ボックス 141"/>
        <xdr:cNvSpPr txBox="1"/>
      </xdr:nvSpPr>
      <xdr:spPr>
        <a:xfrm>
          <a:off x="2844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162137</xdr:rowOff>
    </xdr:from>
    <xdr:to>
      <xdr:col>11</xdr:col>
      <xdr:colOff>31750</xdr:colOff>
      <xdr:row>61</xdr:row>
      <xdr:rowOff>159596</xdr:rowOff>
    </xdr:to>
    <xdr:cxnSp macro="">
      <xdr:nvCxnSpPr>
        <xdr:cNvPr id="143" name="直線コネクタ 142"/>
        <xdr:cNvCxnSpPr/>
      </xdr:nvCxnSpPr>
      <xdr:spPr>
        <a:xfrm>
          <a:off x="1447800" y="10449137"/>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95250</xdr:rowOff>
    </xdr:from>
    <xdr:to>
      <xdr:col>11</xdr:col>
      <xdr:colOff>82550</xdr:colOff>
      <xdr:row>61</xdr:row>
      <xdr:rowOff>25400</xdr:rowOff>
    </xdr:to>
    <xdr:sp macro="" textlink="">
      <xdr:nvSpPr>
        <xdr:cNvPr id="144" name="フローチャート: 判断 143"/>
        <xdr:cNvSpPr/>
      </xdr:nvSpPr>
      <xdr:spPr>
        <a:xfrm>
          <a:off x="2286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35577</xdr:rowOff>
    </xdr:from>
    <xdr:ext cx="762000" cy="259045"/>
    <xdr:sp macro="" textlink="">
      <xdr:nvSpPr>
        <xdr:cNvPr id="145" name="テキスト ボックス 144"/>
        <xdr:cNvSpPr txBox="1"/>
      </xdr:nvSpPr>
      <xdr:spPr>
        <a:xfrm>
          <a:off x="1955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105833</xdr:rowOff>
    </xdr:from>
    <xdr:to>
      <xdr:col>7</xdr:col>
      <xdr:colOff>31750</xdr:colOff>
      <xdr:row>60</xdr:row>
      <xdr:rowOff>35983</xdr:rowOff>
    </xdr:to>
    <xdr:sp macro="" textlink="">
      <xdr:nvSpPr>
        <xdr:cNvPr id="146" name="フローチャート: 判断 145"/>
        <xdr:cNvSpPr/>
      </xdr:nvSpPr>
      <xdr:spPr>
        <a:xfrm>
          <a:off x="1397000" y="1022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46160</xdr:rowOff>
    </xdr:from>
    <xdr:ext cx="762000" cy="259045"/>
    <xdr:sp macro="" textlink="">
      <xdr:nvSpPr>
        <xdr:cNvPr id="147" name="テキスト ボックス 146"/>
        <xdr:cNvSpPr txBox="1"/>
      </xdr:nvSpPr>
      <xdr:spPr>
        <a:xfrm>
          <a:off x="1066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53" name="楕円 152"/>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110507</xdr:rowOff>
    </xdr:from>
    <xdr:ext cx="762000" cy="259045"/>
    <xdr:sp macro="" textlink="">
      <xdr:nvSpPr>
        <xdr:cNvPr id="154" name="財政構造の弾力性該当値テキスト"/>
        <xdr:cNvSpPr txBox="1"/>
      </xdr:nvSpPr>
      <xdr:spPr>
        <a:xfrm>
          <a:off x="5041900" y="1074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33867</xdr:rowOff>
    </xdr:from>
    <xdr:to>
      <xdr:col>19</xdr:col>
      <xdr:colOff>184150</xdr:colOff>
      <xdr:row>62</xdr:row>
      <xdr:rowOff>135467</xdr:rowOff>
    </xdr:to>
    <xdr:sp macro="" textlink="">
      <xdr:nvSpPr>
        <xdr:cNvPr id="155" name="楕円 154"/>
        <xdr:cNvSpPr/>
      </xdr:nvSpPr>
      <xdr:spPr>
        <a:xfrm>
          <a:off x="4064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120244</xdr:rowOff>
    </xdr:from>
    <xdr:ext cx="736600" cy="259045"/>
    <xdr:sp macro="" textlink="">
      <xdr:nvSpPr>
        <xdr:cNvPr id="156" name="テキスト ボックス 155"/>
        <xdr:cNvSpPr txBox="1"/>
      </xdr:nvSpPr>
      <xdr:spPr>
        <a:xfrm>
          <a:off x="3733800" y="1075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17780</xdr:rowOff>
    </xdr:from>
    <xdr:to>
      <xdr:col>15</xdr:col>
      <xdr:colOff>133350</xdr:colOff>
      <xdr:row>62</xdr:row>
      <xdr:rowOff>119380</xdr:rowOff>
    </xdr:to>
    <xdr:sp macro="" textlink="">
      <xdr:nvSpPr>
        <xdr:cNvPr id="157" name="楕円 156"/>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104157</xdr:rowOff>
    </xdr:from>
    <xdr:ext cx="762000" cy="259045"/>
    <xdr:sp macro="" textlink="">
      <xdr:nvSpPr>
        <xdr:cNvPr id="158" name="テキスト ボックス 157"/>
        <xdr:cNvSpPr txBox="1"/>
      </xdr:nvSpPr>
      <xdr:spPr>
        <a:xfrm>
          <a:off x="2844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108796</xdr:rowOff>
    </xdr:from>
    <xdr:to>
      <xdr:col>11</xdr:col>
      <xdr:colOff>82550</xdr:colOff>
      <xdr:row>62</xdr:row>
      <xdr:rowOff>38946</xdr:rowOff>
    </xdr:to>
    <xdr:sp macro="" textlink="">
      <xdr:nvSpPr>
        <xdr:cNvPr id="159" name="楕円 158"/>
        <xdr:cNvSpPr/>
      </xdr:nvSpPr>
      <xdr:spPr>
        <a:xfrm>
          <a:off x="2286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23723</xdr:rowOff>
    </xdr:from>
    <xdr:ext cx="762000" cy="259045"/>
    <xdr:sp macro="" textlink="">
      <xdr:nvSpPr>
        <xdr:cNvPr id="160" name="テキスト ボックス 159"/>
        <xdr:cNvSpPr txBox="1"/>
      </xdr:nvSpPr>
      <xdr:spPr>
        <a:xfrm>
          <a:off x="1955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111337</xdr:rowOff>
    </xdr:from>
    <xdr:to>
      <xdr:col>7</xdr:col>
      <xdr:colOff>31750</xdr:colOff>
      <xdr:row>61</xdr:row>
      <xdr:rowOff>41487</xdr:rowOff>
    </xdr:to>
    <xdr:sp macro="" textlink="">
      <xdr:nvSpPr>
        <xdr:cNvPr id="161" name="楕円 160"/>
        <xdr:cNvSpPr/>
      </xdr:nvSpPr>
      <xdr:spPr>
        <a:xfrm>
          <a:off x="1397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26264</xdr:rowOff>
    </xdr:from>
    <xdr:ext cx="762000" cy="259045"/>
    <xdr:sp macro="" textlink="">
      <xdr:nvSpPr>
        <xdr:cNvPr id="162" name="テキスト ボックス 161"/>
        <xdr:cNvSpPr txBox="1"/>
      </xdr:nvSpPr>
      <xdr:spPr>
        <a:xfrm>
          <a:off x="1066800" y="1048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人件費、物件費及び維持補修費は、類似団体平均・全国平均・埼玉県平均を下回っており、前年度に比べ、</a:t>
          </a:r>
          <a:r>
            <a:rPr kumimoji="1" lang="en-US" altLang="ja-JP" sz="1300">
              <a:latin typeface="ＭＳ Ｐゴシック" panose="020B0600070205080204" pitchFamily="50" charset="-128"/>
              <a:ea typeface="ＭＳ Ｐゴシック" panose="020B0600070205080204" pitchFamily="50" charset="-128"/>
            </a:rPr>
            <a:t>1,280</a:t>
          </a:r>
          <a:r>
            <a:rPr kumimoji="1" lang="ja-JP" altLang="en-US" sz="1300">
              <a:latin typeface="ＭＳ Ｐゴシック" panose="020B0600070205080204" pitchFamily="50" charset="-128"/>
              <a:ea typeface="ＭＳ Ｐゴシック" panose="020B0600070205080204" pitchFamily="50" charset="-128"/>
            </a:rPr>
            <a:t>円の減となった。旧第四小学校解体事業費の減や、委託内容の精査などにより物件費の抑制に努めた結果であり、今後も引き続き、コスト削減に努める。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160756</xdr:rowOff>
    </xdr:from>
    <xdr:to>
      <xdr:col>23</xdr:col>
      <xdr:colOff>133350</xdr:colOff>
      <xdr:row>89</xdr:row>
      <xdr:rowOff>9835</xdr:rowOff>
    </xdr:to>
    <xdr:cxnSp macro="">
      <xdr:nvCxnSpPr>
        <xdr:cNvPr id="194" name="直線コネクタ 193"/>
        <xdr:cNvCxnSpPr/>
      </xdr:nvCxnSpPr>
      <xdr:spPr>
        <a:xfrm flipV="1">
          <a:off x="4953000" y="13876756"/>
          <a:ext cx="0" cy="13921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153362</xdr:rowOff>
    </xdr:from>
    <xdr:ext cx="762000" cy="259045"/>
    <xdr:sp macro="" textlink="">
      <xdr:nvSpPr>
        <xdr:cNvPr id="195" name="人件費・物件費等の状況最小値テキスト"/>
        <xdr:cNvSpPr txBox="1"/>
      </xdr:nvSpPr>
      <xdr:spPr>
        <a:xfrm>
          <a:off x="5041900" y="152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9835</xdr:rowOff>
    </xdr:from>
    <xdr:to>
      <xdr:col>24</xdr:col>
      <xdr:colOff>12700</xdr:colOff>
      <xdr:row>89</xdr:row>
      <xdr:rowOff>9835</xdr:rowOff>
    </xdr:to>
    <xdr:cxnSp macro="">
      <xdr:nvCxnSpPr>
        <xdr:cNvPr id="196" name="直線コネクタ 195"/>
        <xdr:cNvCxnSpPr/>
      </xdr:nvCxnSpPr>
      <xdr:spPr>
        <a:xfrm>
          <a:off x="4864100" y="15268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75683</xdr:rowOff>
    </xdr:from>
    <xdr:ext cx="762000" cy="259045"/>
    <xdr:sp macro="" textlink="">
      <xdr:nvSpPr>
        <xdr:cNvPr id="197" name="人件費・物件費等の状況最大値テキスト"/>
        <xdr:cNvSpPr txBox="1"/>
      </xdr:nvSpPr>
      <xdr:spPr>
        <a:xfrm>
          <a:off x="5041900" y="136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160756</xdr:rowOff>
    </xdr:from>
    <xdr:to>
      <xdr:col>24</xdr:col>
      <xdr:colOff>12700</xdr:colOff>
      <xdr:row>80</xdr:row>
      <xdr:rowOff>160756</xdr:rowOff>
    </xdr:to>
    <xdr:cxnSp macro="">
      <xdr:nvCxnSpPr>
        <xdr:cNvPr id="198" name="直線コネクタ 197"/>
        <xdr:cNvCxnSpPr/>
      </xdr:nvCxnSpPr>
      <xdr:spPr>
        <a:xfrm>
          <a:off x="4864100" y="138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97489</xdr:rowOff>
    </xdr:from>
    <xdr:to>
      <xdr:col>23</xdr:col>
      <xdr:colOff>133350</xdr:colOff>
      <xdr:row>82</xdr:row>
      <xdr:rowOff>119551</xdr:rowOff>
    </xdr:to>
    <xdr:cxnSp macro="">
      <xdr:nvCxnSpPr>
        <xdr:cNvPr id="199" name="直線コネクタ 198"/>
        <xdr:cNvCxnSpPr/>
      </xdr:nvCxnSpPr>
      <xdr:spPr>
        <a:xfrm flipV="1">
          <a:off x="4114800" y="14156389"/>
          <a:ext cx="838200" cy="2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94539</xdr:rowOff>
    </xdr:from>
    <xdr:ext cx="762000" cy="259045"/>
    <xdr:sp macro="" textlink="">
      <xdr:nvSpPr>
        <xdr:cNvPr id="200" name="人件費・物件費等の状況平均値テキスト"/>
        <xdr:cNvSpPr txBox="1"/>
      </xdr:nvSpPr>
      <xdr:spPr>
        <a:xfrm>
          <a:off x="5041900" y="14496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122462</xdr:rowOff>
    </xdr:from>
    <xdr:to>
      <xdr:col>23</xdr:col>
      <xdr:colOff>184150</xdr:colOff>
      <xdr:row>85</xdr:row>
      <xdr:rowOff>52612</xdr:rowOff>
    </xdr:to>
    <xdr:sp macro="" textlink="">
      <xdr:nvSpPr>
        <xdr:cNvPr id="201" name="フローチャート: 判断 200"/>
        <xdr:cNvSpPr/>
      </xdr:nvSpPr>
      <xdr:spPr>
        <a:xfrm>
          <a:off x="4902200" y="1452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91801</xdr:rowOff>
    </xdr:from>
    <xdr:to>
      <xdr:col>19</xdr:col>
      <xdr:colOff>133350</xdr:colOff>
      <xdr:row>82</xdr:row>
      <xdr:rowOff>119551</xdr:rowOff>
    </xdr:to>
    <xdr:cxnSp macro="">
      <xdr:nvCxnSpPr>
        <xdr:cNvPr id="202" name="直線コネクタ 201"/>
        <xdr:cNvCxnSpPr/>
      </xdr:nvCxnSpPr>
      <xdr:spPr>
        <a:xfrm>
          <a:off x="3225800" y="14150701"/>
          <a:ext cx="889000" cy="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52846</xdr:rowOff>
    </xdr:from>
    <xdr:to>
      <xdr:col>19</xdr:col>
      <xdr:colOff>184150</xdr:colOff>
      <xdr:row>84</xdr:row>
      <xdr:rowOff>154446</xdr:rowOff>
    </xdr:to>
    <xdr:sp macro="" textlink="">
      <xdr:nvSpPr>
        <xdr:cNvPr id="203" name="フローチャート: 判断 202"/>
        <xdr:cNvSpPr/>
      </xdr:nvSpPr>
      <xdr:spPr>
        <a:xfrm>
          <a:off x="4064000" y="1445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139223</xdr:rowOff>
    </xdr:from>
    <xdr:ext cx="736600" cy="259045"/>
    <xdr:sp macro="" textlink="">
      <xdr:nvSpPr>
        <xdr:cNvPr id="204" name="テキスト ボックス 203"/>
        <xdr:cNvSpPr txBox="1"/>
      </xdr:nvSpPr>
      <xdr:spPr>
        <a:xfrm>
          <a:off x="3733800" y="14541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84044</xdr:rowOff>
    </xdr:from>
    <xdr:to>
      <xdr:col>15</xdr:col>
      <xdr:colOff>82550</xdr:colOff>
      <xdr:row>82</xdr:row>
      <xdr:rowOff>91801</xdr:rowOff>
    </xdr:to>
    <xdr:cxnSp macro="">
      <xdr:nvCxnSpPr>
        <xdr:cNvPr id="205" name="直線コネクタ 204"/>
        <xdr:cNvCxnSpPr/>
      </xdr:nvCxnSpPr>
      <xdr:spPr>
        <a:xfrm>
          <a:off x="2336800" y="14142944"/>
          <a:ext cx="889000" cy="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32181</xdr:rowOff>
    </xdr:from>
    <xdr:to>
      <xdr:col>15</xdr:col>
      <xdr:colOff>133350</xdr:colOff>
      <xdr:row>84</xdr:row>
      <xdr:rowOff>133781</xdr:rowOff>
    </xdr:to>
    <xdr:sp macro="" textlink="">
      <xdr:nvSpPr>
        <xdr:cNvPr id="206" name="フローチャート: 判断 205"/>
        <xdr:cNvSpPr/>
      </xdr:nvSpPr>
      <xdr:spPr>
        <a:xfrm>
          <a:off x="31750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118558</xdr:rowOff>
    </xdr:from>
    <xdr:ext cx="762000" cy="259045"/>
    <xdr:sp macro="" textlink="">
      <xdr:nvSpPr>
        <xdr:cNvPr id="207" name="テキスト ボックス 206"/>
        <xdr:cNvSpPr txBox="1"/>
      </xdr:nvSpPr>
      <xdr:spPr>
        <a:xfrm>
          <a:off x="2844800" y="1452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55589</xdr:rowOff>
    </xdr:from>
    <xdr:to>
      <xdr:col>11</xdr:col>
      <xdr:colOff>31750</xdr:colOff>
      <xdr:row>82</xdr:row>
      <xdr:rowOff>84044</xdr:rowOff>
    </xdr:to>
    <xdr:cxnSp macro="">
      <xdr:nvCxnSpPr>
        <xdr:cNvPr id="208" name="直線コネクタ 207"/>
        <xdr:cNvCxnSpPr/>
      </xdr:nvCxnSpPr>
      <xdr:spPr>
        <a:xfrm>
          <a:off x="1447800" y="14114489"/>
          <a:ext cx="889000" cy="2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153716</xdr:rowOff>
    </xdr:from>
    <xdr:to>
      <xdr:col>11</xdr:col>
      <xdr:colOff>82550</xdr:colOff>
      <xdr:row>84</xdr:row>
      <xdr:rowOff>83866</xdr:rowOff>
    </xdr:to>
    <xdr:sp macro="" textlink="">
      <xdr:nvSpPr>
        <xdr:cNvPr id="209" name="フローチャート: 判断 208"/>
        <xdr:cNvSpPr/>
      </xdr:nvSpPr>
      <xdr:spPr>
        <a:xfrm>
          <a:off x="2286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68643</xdr:rowOff>
    </xdr:from>
    <xdr:ext cx="762000" cy="259045"/>
    <xdr:sp macro="" textlink="">
      <xdr:nvSpPr>
        <xdr:cNvPr id="210" name="テキスト ボックス 209"/>
        <xdr:cNvSpPr txBox="1"/>
      </xdr:nvSpPr>
      <xdr:spPr>
        <a:xfrm>
          <a:off x="1955800" y="1447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51957</xdr:rowOff>
    </xdr:from>
    <xdr:to>
      <xdr:col>7</xdr:col>
      <xdr:colOff>31750</xdr:colOff>
      <xdr:row>83</xdr:row>
      <xdr:rowOff>153557</xdr:rowOff>
    </xdr:to>
    <xdr:sp macro="" textlink="">
      <xdr:nvSpPr>
        <xdr:cNvPr id="211" name="フローチャート: 判断 210"/>
        <xdr:cNvSpPr/>
      </xdr:nvSpPr>
      <xdr:spPr>
        <a:xfrm>
          <a:off x="1397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138334</xdr:rowOff>
    </xdr:from>
    <xdr:ext cx="762000" cy="259045"/>
    <xdr:sp macro="" textlink="">
      <xdr:nvSpPr>
        <xdr:cNvPr id="212" name="テキスト ボックス 211"/>
        <xdr:cNvSpPr txBox="1"/>
      </xdr:nvSpPr>
      <xdr:spPr>
        <a:xfrm>
          <a:off x="1066800" y="1436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46689</xdr:rowOff>
    </xdr:from>
    <xdr:to>
      <xdr:col>23</xdr:col>
      <xdr:colOff>184150</xdr:colOff>
      <xdr:row>82</xdr:row>
      <xdr:rowOff>148289</xdr:rowOff>
    </xdr:to>
    <xdr:sp macro="" textlink="">
      <xdr:nvSpPr>
        <xdr:cNvPr id="218" name="楕円 217"/>
        <xdr:cNvSpPr/>
      </xdr:nvSpPr>
      <xdr:spPr>
        <a:xfrm>
          <a:off x="4902200" y="1410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63216</xdr:rowOff>
    </xdr:from>
    <xdr:ext cx="762000" cy="259045"/>
    <xdr:sp macro="" textlink="">
      <xdr:nvSpPr>
        <xdr:cNvPr id="219" name="人件費・物件費等の状況該当値テキスト"/>
        <xdr:cNvSpPr txBox="1"/>
      </xdr:nvSpPr>
      <xdr:spPr>
        <a:xfrm>
          <a:off x="5041900" y="13950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68751</xdr:rowOff>
    </xdr:from>
    <xdr:to>
      <xdr:col>19</xdr:col>
      <xdr:colOff>184150</xdr:colOff>
      <xdr:row>82</xdr:row>
      <xdr:rowOff>170351</xdr:rowOff>
    </xdr:to>
    <xdr:sp macro="" textlink="">
      <xdr:nvSpPr>
        <xdr:cNvPr id="220" name="楕円 219"/>
        <xdr:cNvSpPr/>
      </xdr:nvSpPr>
      <xdr:spPr>
        <a:xfrm>
          <a:off x="4064000" y="1412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9078</xdr:rowOff>
    </xdr:from>
    <xdr:ext cx="736600" cy="259045"/>
    <xdr:sp macro="" textlink="">
      <xdr:nvSpPr>
        <xdr:cNvPr id="221" name="テキスト ボックス 220"/>
        <xdr:cNvSpPr txBox="1"/>
      </xdr:nvSpPr>
      <xdr:spPr>
        <a:xfrm>
          <a:off x="3733800" y="13896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41001</xdr:rowOff>
    </xdr:from>
    <xdr:to>
      <xdr:col>15</xdr:col>
      <xdr:colOff>133350</xdr:colOff>
      <xdr:row>82</xdr:row>
      <xdr:rowOff>142601</xdr:rowOff>
    </xdr:to>
    <xdr:sp macro="" textlink="">
      <xdr:nvSpPr>
        <xdr:cNvPr id="222" name="楕円 221"/>
        <xdr:cNvSpPr/>
      </xdr:nvSpPr>
      <xdr:spPr>
        <a:xfrm>
          <a:off x="3175000" y="1409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152778</xdr:rowOff>
    </xdr:from>
    <xdr:ext cx="762000" cy="259045"/>
    <xdr:sp macro="" textlink="">
      <xdr:nvSpPr>
        <xdr:cNvPr id="223" name="テキスト ボックス 222"/>
        <xdr:cNvSpPr txBox="1"/>
      </xdr:nvSpPr>
      <xdr:spPr>
        <a:xfrm>
          <a:off x="2844800" y="1386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33244</xdr:rowOff>
    </xdr:from>
    <xdr:to>
      <xdr:col>11</xdr:col>
      <xdr:colOff>82550</xdr:colOff>
      <xdr:row>82</xdr:row>
      <xdr:rowOff>134844</xdr:rowOff>
    </xdr:to>
    <xdr:sp macro="" textlink="">
      <xdr:nvSpPr>
        <xdr:cNvPr id="224" name="楕円 223"/>
        <xdr:cNvSpPr/>
      </xdr:nvSpPr>
      <xdr:spPr>
        <a:xfrm>
          <a:off x="2286000" y="1409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145021</xdr:rowOff>
    </xdr:from>
    <xdr:ext cx="762000" cy="259045"/>
    <xdr:sp macro="" textlink="">
      <xdr:nvSpPr>
        <xdr:cNvPr id="225" name="テキスト ボックス 224"/>
        <xdr:cNvSpPr txBox="1"/>
      </xdr:nvSpPr>
      <xdr:spPr>
        <a:xfrm>
          <a:off x="1955800" y="1386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4789</xdr:rowOff>
    </xdr:from>
    <xdr:to>
      <xdr:col>7</xdr:col>
      <xdr:colOff>31750</xdr:colOff>
      <xdr:row>82</xdr:row>
      <xdr:rowOff>106389</xdr:rowOff>
    </xdr:to>
    <xdr:sp macro="" textlink="">
      <xdr:nvSpPr>
        <xdr:cNvPr id="226" name="楕円 225"/>
        <xdr:cNvSpPr/>
      </xdr:nvSpPr>
      <xdr:spPr>
        <a:xfrm>
          <a:off x="1397000" y="1406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116566</xdr:rowOff>
    </xdr:from>
    <xdr:ext cx="762000" cy="259045"/>
    <xdr:sp macro="" textlink="">
      <xdr:nvSpPr>
        <xdr:cNvPr id="227" name="テキスト ボックス 226"/>
        <xdr:cNvSpPr txBox="1"/>
      </xdr:nvSpPr>
      <xdr:spPr>
        <a:xfrm>
          <a:off x="1066800" y="13832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材確保の点から埼玉県や近隣市と同様に初任給を国よりも高く設定していることや、職員の昇給・昇格制度が国と異なることなどにより、類似団体平均や全国市平均を上回っているものの、職員数は類似団体平均や全国平均を大きく下回っている状況である。職員の給与については、人事院勧告への準拠を基本に、県内他市の状況などを踏まえながら適正な給与制度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89</xdr:row>
      <xdr:rowOff>69850</xdr:rowOff>
    </xdr:to>
    <xdr:cxnSp macro="">
      <xdr:nvCxnSpPr>
        <xdr:cNvPr id="256" name="直線コネクタ 255"/>
        <xdr:cNvCxnSpPr/>
      </xdr:nvCxnSpPr>
      <xdr:spPr>
        <a:xfrm flipV="1">
          <a:off x="17018000" y="1400175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9"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60" name="直線コネクタ 259"/>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69850</xdr:rowOff>
    </xdr:from>
    <xdr:to>
      <xdr:col>81</xdr:col>
      <xdr:colOff>44450</xdr:colOff>
      <xdr:row>89</xdr:row>
      <xdr:rowOff>89959</xdr:rowOff>
    </xdr:to>
    <xdr:cxnSp macro="">
      <xdr:nvCxnSpPr>
        <xdr:cNvPr id="261" name="直線コネクタ 260"/>
        <xdr:cNvCxnSpPr/>
      </xdr:nvCxnSpPr>
      <xdr:spPr>
        <a:xfrm flipV="1">
          <a:off x="16179800" y="15328900"/>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37693</xdr:rowOff>
    </xdr:from>
    <xdr:ext cx="762000" cy="259045"/>
    <xdr:sp macro="" textlink="">
      <xdr:nvSpPr>
        <xdr:cNvPr id="262" name="給与水準   （国との比較）平均値テキスト"/>
        <xdr:cNvSpPr txBox="1"/>
      </xdr:nvSpPr>
      <xdr:spPr>
        <a:xfrm>
          <a:off x="17106900" y="1443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3" name="フローチャート: 判断 262"/>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69850</xdr:rowOff>
    </xdr:from>
    <xdr:to>
      <xdr:col>77</xdr:col>
      <xdr:colOff>44450</xdr:colOff>
      <xdr:row>89</xdr:row>
      <xdr:rowOff>89959</xdr:rowOff>
    </xdr:to>
    <xdr:cxnSp macro="">
      <xdr:nvCxnSpPr>
        <xdr:cNvPr id="264" name="直線コネクタ 263"/>
        <xdr:cNvCxnSpPr/>
      </xdr:nvCxnSpPr>
      <xdr:spPr>
        <a:xfrm>
          <a:off x="15290800" y="1532890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5" name="フローチャート: 判断 264"/>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6" name="テキスト ボックス 265"/>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100541</xdr:rowOff>
    </xdr:from>
    <xdr:to>
      <xdr:col>72</xdr:col>
      <xdr:colOff>203200</xdr:colOff>
      <xdr:row>89</xdr:row>
      <xdr:rowOff>69850</xdr:rowOff>
    </xdr:to>
    <xdr:cxnSp macro="">
      <xdr:nvCxnSpPr>
        <xdr:cNvPr id="267" name="直線コネクタ 266"/>
        <xdr:cNvCxnSpPr/>
      </xdr:nvCxnSpPr>
      <xdr:spPr>
        <a:xfrm>
          <a:off x="14401800" y="15188141"/>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9" name="テキスト ボックス 268"/>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100541</xdr:rowOff>
    </xdr:from>
    <xdr:to>
      <xdr:col>68</xdr:col>
      <xdr:colOff>152400</xdr:colOff>
      <xdr:row>88</xdr:row>
      <xdr:rowOff>100541</xdr:rowOff>
    </xdr:to>
    <xdr:cxnSp macro="">
      <xdr:nvCxnSpPr>
        <xdr:cNvPr id="270" name="直線コネクタ 269"/>
        <xdr:cNvCxnSpPr/>
      </xdr:nvCxnSpPr>
      <xdr:spPr>
        <a:xfrm>
          <a:off x="13512800" y="151881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1" name="フローチャート: 判断 270"/>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72" name="テキスト ボックス 271"/>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3" name="フローチャート: 判断 272"/>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102252</xdr:rowOff>
    </xdr:from>
    <xdr:ext cx="762000" cy="259045"/>
    <xdr:sp macro="" textlink="">
      <xdr:nvSpPr>
        <xdr:cNvPr id="274" name="テキスト ボックス 273"/>
        <xdr:cNvSpPr txBox="1"/>
      </xdr:nvSpPr>
      <xdr:spPr>
        <a:xfrm>
          <a:off x="13131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19050</xdr:rowOff>
    </xdr:from>
    <xdr:to>
      <xdr:col>81</xdr:col>
      <xdr:colOff>95250</xdr:colOff>
      <xdr:row>89</xdr:row>
      <xdr:rowOff>120650</xdr:rowOff>
    </xdr:to>
    <xdr:sp macro="" textlink="">
      <xdr:nvSpPr>
        <xdr:cNvPr id="280" name="楕円 279"/>
        <xdr:cNvSpPr/>
      </xdr:nvSpPr>
      <xdr:spPr>
        <a:xfrm>
          <a:off x="169672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86377</xdr:rowOff>
    </xdr:from>
    <xdr:ext cx="762000" cy="259045"/>
    <xdr:sp macro="" textlink="">
      <xdr:nvSpPr>
        <xdr:cNvPr id="281" name="給与水準   （国との比較）該当値テキスト"/>
        <xdr:cNvSpPr txBox="1"/>
      </xdr:nvSpPr>
      <xdr:spPr>
        <a:xfrm>
          <a:off x="17106900" y="151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39159</xdr:rowOff>
    </xdr:from>
    <xdr:to>
      <xdr:col>77</xdr:col>
      <xdr:colOff>95250</xdr:colOff>
      <xdr:row>89</xdr:row>
      <xdr:rowOff>140759</xdr:rowOff>
    </xdr:to>
    <xdr:sp macro="" textlink="">
      <xdr:nvSpPr>
        <xdr:cNvPr id="282" name="楕円 281"/>
        <xdr:cNvSpPr/>
      </xdr:nvSpPr>
      <xdr:spPr>
        <a:xfrm>
          <a:off x="16129000" y="152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125536</xdr:rowOff>
    </xdr:from>
    <xdr:ext cx="736600" cy="259045"/>
    <xdr:sp macro="" textlink="">
      <xdr:nvSpPr>
        <xdr:cNvPr id="283" name="テキスト ボックス 282"/>
        <xdr:cNvSpPr txBox="1"/>
      </xdr:nvSpPr>
      <xdr:spPr>
        <a:xfrm>
          <a:off x="15798800" y="15384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19050</xdr:rowOff>
    </xdr:from>
    <xdr:to>
      <xdr:col>73</xdr:col>
      <xdr:colOff>44450</xdr:colOff>
      <xdr:row>89</xdr:row>
      <xdr:rowOff>120650</xdr:rowOff>
    </xdr:to>
    <xdr:sp macro="" textlink="">
      <xdr:nvSpPr>
        <xdr:cNvPr id="284" name="楕円 283"/>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105427</xdr:rowOff>
    </xdr:from>
    <xdr:ext cx="762000" cy="259045"/>
    <xdr:sp macro="" textlink="">
      <xdr:nvSpPr>
        <xdr:cNvPr id="285" name="テキスト ボックス 284"/>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49741</xdr:rowOff>
    </xdr:from>
    <xdr:to>
      <xdr:col>68</xdr:col>
      <xdr:colOff>203200</xdr:colOff>
      <xdr:row>88</xdr:row>
      <xdr:rowOff>151341</xdr:rowOff>
    </xdr:to>
    <xdr:sp macro="" textlink="">
      <xdr:nvSpPr>
        <xdr:cNvPr id="286" name="楕円 285"/>
        <xdr:cNvSpPr/>
      </xdr:nvSpPr>
      <xdr:spPr>
        <a:xfrm>
          <a:off x="14351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136118</xdr:rowOff>
    </xdr:from>
    <xdr:ext cx="762000" cy="259045"/>
    <xdr:sp macro="" textlink="">
      <xdr:nvSpPr>
        <xdr:cNvPr id="287" name="テキスト ボックス 286"/>
        <xdr:cNvSpPr txBox="1"/>
      </xdr:nvSpPr>
      <xdr:spPr>
        <a:xfrm>
          <a:off x="14020800" y="1522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49741</xdr:rowOff>
    </xdr:from>
    <xdr:to>
      <xdr:col>64</xdr:col>
      <xdr:colOff>152400</xdr:colOff>
      <xdr:row>88</xdr:row>
      <xdr:rowOff>151341</xdr:rowOff>
    </xdr:to>
    <xdr:sp macro="" textlink="">
      <xdr:nvSpPr>
        <xdr:cNvPr id="288" name="楕円 287"/>
        <xdr:cNvSpPr/>
      </xdr:nvSpPr>
      <xdr:spPr>
        <a:xfrm>
          <a:off x="13462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136118</xdr:rowOff>
    </xdr:from>
    <xdr:ext cx="762000" cy="259045"/>
    <xdr:sp macro="" textlink="">
      <xdr:nvSpPr>
        <xdr:cNvPr id="289" name="テキスト ボックス 288"/>
        <xdr:cNvSpPr txBox="1"/>
      </xdr:nvSpPr>
      <xdr:spPr>
        <a:xfrm>
          <a:off x="13131800" y="1522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人口は増加傾向にあるものの、前年度と同等の職員数配置としたため、人口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人当たりの職員数は前年度より</a:t>
          </a:r>
          <a:r>
            <a:rPr kumimoji="1" lang="en-US" altLang="ja-JP" sz="1300">
              <a:latin typeface="ＭＳ Ｐゴシック" panose="020B0600070205080204" pitchFamily="50" charset="-128"/>
              <a:ea typeface="ＭＳ Ｐゴシック" panose="020B0600070205080204" pitchFamily="50" charset="-128"/>
            </a:rPr>
            <a:t>0.10</a:t>
          </a:r>
          <a:r>
            <a:rPr kumimoji="1" lang="ja-JP" altLang="en-US" sz="1300">
              <a:latin typeface="ＭＳ Ｐゴシック" panose="020B0600070205080204" pitchFamily="50" charset="-128"/>
              <a:ea typeface="ＭＳ Ｐゴシック" panose="020B0600070205080204" pitchFamily="50" charset="-128"/>
            </a:rPr>
            <a:t>人減少し</a:t>
          </a:r>
          <a:r>
            <a:rPr kumimoji="1" lang="en-US" altLang="ja-JP" sz="1300">
              <a:latin typeface="ＭＳ Ｐゴシック" panose="020B0600070205080204" pitchFamily="50" charset="-128"/>
              <a:ea typeface="ＭＳ Ｐゴシック" panose="020B0600070205080204" pitchFamily="50" charset="-128"/>
            </a:rPr>
            <a:t>5.04</a:t>
          </a:r>
          <a:r>
            <a:rPr kumimoji="1" lang="ja-JP" altLang="en-US" sz="1300">
              <a:latin typeface="ＭＳ Ｐゴシック" panose="020B0600070205080204" pitchFamily="50" charset="-128"/>
              <a:ea typeface="ＭＳ Ｐゴシック" panose="020B0600070205080204" pitchFamily="50" charset="-128"/>
            </a:rPr>
            <a:t>人となり、類似団体平均、全国平均、埼玉県平均を下回っている。今後も引き続き、社会情勢や行政需要の変化を注視しながら、「朝霞市定員管理方針」に基づき、適正な定員管理に努めていく。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143328</xdr:rowOff>
    </xdr:from>
    <xdr:to>
      <xdr:col>81</xdr:col>
      <xdr:colOff>44450</xdr:colOff>
      <xdr:row>67</xdr:row>
      <xdr:rowOff>107587</xdr:rowOff>
    </xdr:to>
    <xdr:cxnSp macro="">
      <xdr:nvCxnSpPr>
        <xdr:cNvPr id="321" name="直線コネクタ 320"/>
        <xdr:cNvCxnSpPr/>
      </xdr:nvCxnSpPr>
      <xdr:spPr>
        <a:xfrm flipV="1">
          <a:off x="17018000" y="9915978"/>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79664</xdr:rowOff>
    </xdr:from>
    <xdr:ext cx="762000" cy="259045"/>
    <xdr:sp macro="" textlink="">
      <xdr:nvSpPr>
        <xdr:cNvPr id="322" name="定員管理の状況最小値テキスト"/>
        <xdr:cNvSpPr txBox="1"/>
      </xdr:nvSpPr>
      <xdr:spPr>
        <a:xfrm>
          <a:off x="17106900" y="1156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107587</xdr:rowOff>
    </xdr:from>
    <xdr:to>
      <xdr:col>81</xdr:col>
      <xdr:colOff>133350</xdr:colOff>
      <xdr:row>67</xdr:row>
      <xdr:rowOff>107587</xdr:rowOff>
    </xdr:to>
    <xdr:cxnSp macro="">
      <xdr:nvCxnSpPr>
        <xdr:cNvPr id="323" name="直線コネクタ 322"/>
        <xdr:cNvCxnSpPr/>
      </xdr:nvCxnSpPr>
      <xdr:spPr>
        <a:xfrm>
          <a:off x="16929100" y="11594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58255</xdr:rowOff>
    </xdr:from>
    <xdr:ext cx="762000" cy="259045"/>
    <xdr:sp macro="" textlink="">
      <xdr:nvSpPr>
        <xdr:cNvPr id="324" name="定員管理の状況最大値テキスト"/>
        <xdr:cNvSpPr txBox="1"/>
      </xdr:nvSpPr>
      <xdr:spPr>
        <a:xfrm>
          <a:off x="17106900" y="965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143328</xdr:rowOff>
    </xdr:from>
    <xdr:to>
      <xdr:col>81</xdr:col>
      <xdr:colOff>133350</xdr:colOff>
      <xdr:row>57</xdr:row>
      <xdr:rowOff>143328</xdr:rowOff>
    </xdr:to>
    <xdr:cxnSp macro="">
      <xdr:nvCxnSpPr>
        <xdr:cNvPr id="325" name="直線コネクタ 324"/>
        <xdr:cNvCxnSpPr/>
      </xdr:nvCxnSpPr>
      <xdr:spPr>
        <a:xfrm>
          <a:off x="16929100" y="99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2903</xdr:rowOff>
    </xdr:from>
    <xdr:to>
      <xdr:col>81</xdr:col>
      <xdr:colOff>44450</xdr:colOff>
      <xdr:row>58</xdr:row>
      <xdr:rowOff>37374</xdr:rowOff>
    </xdr:to>
    <xdr:cxnSp macro="">
      <xdr:nvCxnSpPr>
        <xdr:cNvPr id="326" name="直線コネクタ 325"/>
        <xdr:cNvCxnSpPr/>
      </xdr:nvCxnSpPr>
      <xdr:spPr>
        <a:xfrm flipV="1">
          <a:off x="16179800" y="994700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154412</xdr:rowOff>
    </xdr:from>
    <xdr:ext cx="762000" cy="259045"/>
    <xdr:sp macro="" textlink="">
      <xdr:nvSpPr>
        <xdr:cNvPr id="327" name="定員管理の状況平均値テキスト"/>
        <xdr:cNvSpPr txBox="1"/>
      </xdr:nvSpPr>
      <xdr:spPr>
        <a:xfrm>
          <a:off x="17106900" y="1061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10885</xdr:rowOff>
    </xdr:from>
    <xdr:to>
      <xdr:col>81</xdr:col>
      <xdr:colOff>95250</xdr:colOff>
      <xdr:row>62</xdr:row>
      <xdr:rowOff>112485</xdr:rowOff>
    </xdr:to>
    <xdr:sp macro="" textlink="">
      <xdr:nvSpPr>
        <xdr:cNvPr id="328" name="フローチャート: 判断 327"/>
        <xdr:cNvSpPr/>
      </xdr:nvSpPr>
      <xdr:spPr>
        <a:xfrm>
          <a:off x="169672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9797</xdr:rowOff>
    </xdr:from>
    <xdr:to>
      <xdr:col>77</xdr:col>
      <xdr:colOff>44450</xdr:colOff>
      <xdr:row>58</xdr:row>
      <xdr:rowOff>37374</xdr:rowOff>
    </xdr:to>
    <xdr:cxnSp macro="">
      <xdr:nvCxnSpPr>
        <xdr:cNvPr id="329" name="直線コネクタ 328"/>
        <xdr:cNvCxnSpPr/>
      </xdr:nvCxnSpPr>
      <xdr:spPr>
        <a:xfrm>
          <a:off x="15290800" y="995389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168547</xdr:rowOff>
    </xdr:from>
    <xdr:to>
      <xdr:col>77</xdr:col>
      <xdr:colOff>95250</xdr:colOff>
      <xdr:row>62</xdr:row>
      <xdr:rowOff>98697</xdr:rowOff>
    </xdr:to>
    <xdr:sp macro="" textlink="">
      <xdr:nvSpPr>
        <xdr:cNvPr id="330" name="フローチャート: 判断 329"/>
        <xdr:cNvSpPr/>
      </xdr:nvSpPr>
      <xdr:spPr>
        <a:xfrm>
          <a:off x="16129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83474</xdr:rowOff>
    </xdr:from>
    <xdr:ext cx="736600" cy="259045"/>
    <xdr:sp macro="" textlink="">
      <xdr:nvSpPr>
        <xdr:cNvPr id="331" name="テキスト ボックス 330"/>
        <xdr:cNvSpPr txBox="1"/>
      </xdr:nvSpPr>
      <xdr:spPr>
        <a:xfrm>
          <a:off x="15798800" y="10713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9797</xdr:rowOff>
    </xdr:from>
    <xdr:to>
      <xdr:col>72</xdr:col>
      <xdr:colOff>203200</xdr:colOff>
      <xdr:row>58</xdr:row>
      <xdr:rowOff>13244</xdr:rowOff>
    </xdr:to>
    <xdr:cxnSp macro="">
      <xdr:nvCxnSpPr>
        <xdr:cNvPr id="332" name="直線コネクタ 331"/>
        <xdr:cNvCxnSpPr/>
      </xdr:nvCxnSpPr>
      <xdr:spPr>
        <a:xfrm flipV="1">
          <a:off x="14401800" y="995389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144417</xdr:rowOff>
    </xdr:from>
    <xdr:to>
      <xdr:col>73</xdr:col>
      <xdr:colOff>44450</xdr:colOff>
      <xdr:row>62</xdr:row>
      <xdr:rowOff>74567</xdr:rowOff>
    </xdr:to>
    <xdr:sp macro="" textlink="">
      <xdr:nvSpPr>
        <xdr:cNvPr id="333" name="フローチャート: 判断 332"/>
        <xdr:cNvSpPr/>
      </xdr:nvSpPr>
      <xdr:spPr>
        <a:xfrm>
          <a:off x="15240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59344</xdr:rowOff>
    </xdr:from>
    <xdr:ext cx="762000" cy="259045"/>
    <xdr:sp macro="" textlink="">
      <xdr:nvSpPr>
        <xdr:cNvPr id="334" name="テキスト ボックス 333"/>
        <xdr:cNvSpPr txBox="1"/>
      </xdr:nvSpPr>
      <xdr:spPr>
        <a:xfrm>
          <a:off x="14909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6350</xdr:rowOff>
    </xdr:from>
    <xdr:to>
      <xdr:col>68</xdr:col>
      <xdr:colOff>152400</xdr:colOff>
      <xdr:row>58</xdr:row>
      <xdr:rowOff>13244</xdr:rowOff>
    </xdr:to>
    <xdr:cxnSp macro="">
      <xdr:nvCxnSpPr>
        <xdr:cNvPr id="335" name="直線コネクタ 334"/>
        <xdr:cNvCxnSpPr/>
      </xdr:nvCxnSpPr>
      <xdr:spPr>
        <a:xfrm>
          <a:off x="13512800" y="995045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134076</xdr:rowOff>
    </xdr:from>
    <xdr:to>
      <xdr:col>68</xdr:col>
      <xdr:colOff>203200</xdr:colOff>
      <xdr:row>62</xdr:row>
      <xdr:rowOff>64226</xdr:rowOff>
    </xdr:to>
    <xdr:sp macro="" textlink="">
      <xdr:nvSpPr>
        <xdr:cNvPr id="336" name="フローチャート: 判断 335"/>
        <xdr:cNvSpPr/>
      </xdr:nvSpPr>
      <xdr:spPr>
        <a:xfrm>
          <a:off x="143510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49003</xdr:rowOff>
    </xdr:from>
    <xdr:ext cx="762000" cy="259045"/>
    <xdr:sp macro="" textlink="">
      <xdr:nvSpPr>
        <xdr:cNvPr id="337" name="テキスト ボックス 336"/>
        <xdr:cNvSpPr txBox="1"/>
      </xdr:nvSpPr>
      <xdr:spPr>
        <a:xfrm>
          <a:off x="14020800" y="1067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91803</xdr:rowOff>
    </xdr:from>
    <xdr:to>
      <xdr:col>64</xdr:col>
      <xdr:colOff>152400</xdr:colOff>
      <xdr:row>61</xdr:row>
      <xdr:rowOff>21953</xdr:rowOff>
    </xdr:to>
    <xdr:sp macro="" textlink="">
      <xdr:nvSpPr>
        <xdr:cNvPr id="338" name="フローチャート: 判断 337"/>
        <xdr:cNvSpPr/>
      </xdr:nvSpPr>
      <xdr:spPr>
        <a:xfrm>
          <a:off x="13462000" y="103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6730</xdr:rowOff>
    </xdr:from>
    <xdr:ext cx="762000" cy="259045"/>
    <xdr:sp macro="" textlink="">
      <xdr:nvSpPr>
        <xdr:cNvPr id="339" name="テキスト ボックス 338"/>
        <xdr:cNvSpPr txBox="1"/>
      </xdr:nvSpPr>
      <xdr:spPr>
        <a:xfrm>
          <a:off x="13131800" y="104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57</xdr:row>
      <xdr:rowOff>123553</xdr:rowOff>
    </xdr:from>
    <xdr:to>
      <xdr:col>81</xdr:col>
      <xdr:colOff>95250</xdr:colOff>
      <xdr:row>58</xdr:row>
      <xdr:rowOff>53703</xdr:rowOff>
    </xdr:to>
    <xdr:sp macro="" textlink="">
      <xdr:nvSpPr>
        <xdr:cNvPr id="345" name="楕円 344"/>
        <xdr:cNvSpPr/>
      </xdr:nvSpPr>
      <xdr:spPr>
        <a:xfrm>
          <a:off x="16967200" y="989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44830</xdr:rowOff>
    </xdr:from>
    <xdr:ext cx="762000" cy="259045"/>
    <xdr:sp macro="" textlink="">
      <xdr:nvSpPr>
        <xdr:cNvPr id="346" name="定員管理の状況該当値テキスト"/>
        <xdr:cNvSpPr txBox="1"/>
      </xdr:nvSpPr>
      <xdr:spPr>
        <a:xfrm>
          <a:off x="17106900" y="981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57</xdr:row>
      <xdr:rowOff>158024</xdr:rowOff>
    </xdr:from>
    <xdr:to>
      <xdr:col>77</xdr:col>
      <xdr:colOff>95250</xdr:colOff>
      <xdr:row>58</xdr:row>
      <xdr:rowOff>88174</xdr:rowOff>
    </xdr:to>
    <xdr:sp macro="" textlink="">
      <xdr:nvSpPr>
        <xdr:cNvPr id="347" name="楕円 346"/>
        <xdr:cNvSpPr/>
      </xdr:nvSpPr>
      <xdr:spPr>
        <a:xfrm>
          <a:off x="16129000" y="993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98351</xdr:rowOff>
    </xdr:from>
    <xdr:ext cx="736600" cy="259045"/>
    <xdr:sp macro="" textlink="">
      <xdr:nvSpPr>
        <xdr:cNvPr id="348" name="テキスト ボックス 347"/>
        <xdr:cNvSpPr txBox="1"/>
      </xdr:nvSpPr>
      <xdr:spPr>
        <a:xfrm>
          <a:off x="15798800" y="969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130447</xdr:rowOff>
    </xdr:from>
    <xdr:to>
      <xdr:col>73</xdr:col>
      <xdr:colOff>44450</xdr:colOff>
      <xdr:row>58</xdr:row>
      <xdr:rowOff>60597</xdr:rowOff>
    </xdr:to>
    <xdr:sp macro="" textlink="">
      <xdr:nvSpPr>
        <xdr:cNvPr id="349" name="楕円 348"/>
        <xdr:cNvSpPr/>
      </xdr:nvSpPr>
      <xdr:spPr>
        <a:xfrm>
          <a:off x="15240000" y="99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70774</xdr:rowOff>
    </xdr:from>
    <xdr:ext cx="762000" cy="259045"/>
    <xdr:sp macro="" textlink="">
      <xdr:nvSpPr>
        <xdr:cNvPr id="350" name="テキスト ボックス 349"/>
        <xdr:cNvSpPr txBox="1"/>
      </xdr:nvSpPr>
      <xdr:spPr>
        <a:xfrm>
          <a:off x="14909800" y="967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133894</xdr:rowOff>
    </xdr:from>
    <xdr:to>
      <xdr:col>68</xdr:col>
      <xdr:colOff>203200</xdr:colOff>
      <xdr:row>58</xdr:row>
      <xdr:rowOff>64044</xdr:rowOff>
    </xdr:to>
    <xdr:sp macro="" textlink="">
      <xdr:nvSpPr>
        <xdr:cNvPr id="351" name="楕円 350"/>
        <xdr:cNvSpPr/>
      </xdr:nvSpPr>
      <xdr:spPr>
        <a:xfrm>
          <a:off x="14351000" y="990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74221</xdr:rowOff>
    </xdr:from>
    <xdr:ext cx="762000" cy="259045"/>
    <xdr:sp macro="" textlink="">
      <xdr:nvSpPr>
        <xdr:cNvPr id="352" name="テキスト ボックス 351"/>
        <xdr:cNvSpPr txBox="1"/>
      </xdr:nvSpPr>
      <xdr:spPr>
        <a:xfrm>
          <a:off x="14020800" y="967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127000</xdr:rowOff>
    </xdr:from>
    <xdr:to>
      <xdr:col>64</xdr:col>
      <xdr:colOff>152400</xdr:colOff>
      <xdr:row>58</xdr:row>
      <xdr:rowOff>57150</xdr:rowOff>
    </xdr:to>
    <xdr:sp macro="" textlink="">
      <xdr:nvSpPr>
        <xdr:cNvPr id="353" name="楕円 352"/>
        <xdr:cNvSpPr/>
      </xdr:nvSpPr>
      <xdr:spPr>
        <a:xfrm>
          <a:off x="13462000" y="98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67327</xdr:rowOff>
    </xdr:from>
    <xdr:ext cx="762000" cy="259045"/>
    <xdr:sp macro="" textlink="">
      <xdr:nvSpPr>
        <xdr:cNvPr id="354" name="テキスト ボックス 353"/>
        <xdr:cNvSpPr txBox="1"/>
      </xdr:nvSpPr>
      <xdr:spPr>
        <a:xfrm>
          <a:off x="13131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実質公債費比率は、類似団体平均・全国平均・埼玉県平均を下回っているものの、前年度に比べ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％となった。増となった主な要因は、公債費充当一般財源が</a:t>
          </a:r>
          <a:r>
            <a:rPr kumimoji="1" lang="en-US" altLang="ja-JP" sz="1300">
              <a:latin typeface="ＭＳ Ｐゴシック" panose="020B0600070205080204" pitchFamily="50" charset="-128"/>
              <a:ea typeface="ＭＳ Ｐゴシック" panose="020B0600070205080204" pitchFamily="50" charset="-128"/>
            </a:rPr>
            <a:t>5,930</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4,000</a:t>
          </a:r>
          <a:r>
            <a:rPr kumimoji="1" lang="ja-JP" altLang="en-US" sz="1300">
              <a:latin typeface="ＭＳ Ｐゴシック" panose="020B0600070205080204" pitchFamily="50" charset="-128"/>
              <a:ea typeface="ＭＳ Ｐゴシック" panose="020B0600070205080204" pitchFamily="50" charset="-128"/>
            </a:rPr>
            <a:t>円増加し、普通交付税に参入される災害災害復旧費等が減少したことなどが挙げられる。今後も償還額以上に起債をしないようし、公債費の縮減に努めていく。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43</xdr:row>
      <xdr:rowOff>143510</xdr:rowOff>
    </xdr:to>
    <xdr:cxnSp macro="">
      <xdr:nvCxnSpPr>
        <xdr:cNvPr id="383" name="直線コネクタ 382"/>
        <xdr:cNvCxnSpPr/>
      </xdr:nvCxnSpPr>
      <xdr:spPr>
        <a:xfrm flipV="1">
          <a:off x="17018000" y="6100233"/>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84"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85" name="直線コネクタ 384"/>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6"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7" name="直線コネクタ 386"/>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11430</xdr:rowOff>
    </xdr:from>
    <xdr:to>
      <xdr:col>81</xdr:col>
      <xdr:colOff>44450</xdr:colOff>
      <xdr:row>38</xdr:row>
      <xdr:rowOff>43604</xdr:rowOff>
    </xdr:to>
    <xdr:cxnSp macro="">
      <xdr:nvCxnSpPr>
        <xdr:cNvPr id="388" name="直線コネクタ 387"/>
        <xdr:cNvCxnSpPr/>
      </xdr:nvCxnSpPr>
      <xdr:spPr>
        <a:xfrm>
          <a:off x="16179800" y="652653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26687</xdr:rowOff>
    </xdr:from>
    <xdr:ext cx="762000" cy="259045"/>
    <xdr:sp macro="" textlink="">
      <xdr:nvSpPr>
        <xdr:cNvPr id="389" name="公債費負担の状況平均値テキスト"/>
        <xdr:cNvSpPr txBox="1"/>
      </xdr:nvSpPr>
      <xdr:spPr>
        <a:xfrm>
          <a:off x="17106900" y="6713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390" name="フローチャート: 判断 389"/>
        <xdr:cNvSpPr/>
      </xdr:nvSpPr>
      <xdr:spPr>
        <a:xfrm>
          <a:off x="169672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166794</xdr:rowOff>
    </xdr:from>
    <xdr:to>
      <xdr:col>77</xdr:col>
      <xdr:colOff>44450</xdr:colOff>
      <xdr:row>38</xdr:row>
      <xdr:rowOff>11430</xdr:rowOff>
    </xdr:to>
    <xdr:cxnSp macro="">
      <xdr:nvCxnSpPr>
        <xdr:cNvPr id="391" name="直線コネクタ 390"/>
        <xdr:cNvCxnSpPr/>
      </xdr:nvCxnSpPr>
      <xdr:spPr>
        <a:xfrm>
          <a:off x="15290800" y="65104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70696</xdr:rowOff>
    </xdr:from>
    <xdr:to>
      <xdr:col>77</xdr:col>
      <xdr:colOff>95250</xdr:colOff>
      <xdr:row>40</xdr:row>
      <xdr:rowOff>846</xdr:rowOff>
    </xdr:to>
    <xdr:sp macro="" textlink="">
      <xdr:nvSpPr>
        <xdr:cNvPr id="392" name="フローチャート: 判断 391"/>
        <xdr:cNvSpPr/>
      </xdr:nvSpPr>
      <xdr:spPr>
        <a:xfrm>
          <a:off x="16129000" y="675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157073</xdr:rowOff>
    </xdr:from>
    <xdr:ext cx="736600" cy="259045"/>
    <xdr:sp macro="" textlink="">
      <xdr:nvSpPr>
        <xdr:cNvPr id="393" name="テキスト ボックス 392"/>
        <xdr:cNvSpPr txBox="1"/>
      </xdr:nvSpPr>
      <xdr:spPr>
        <a:xfrm>
          <a:off x="15798800" y="6843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142663</xdr:rowOff>
    </xdr:from>
    <xdr:to>
      <xdr:col>72</xdr:col>
      <xdr:colOff>203200</xdr:colOff>
      <xdr:row>37</xdr:row>
      <xdr:rowOff>166794</xdr:rowOff>
    </xdr:to>
    <xdr:cxnSp macro="">
      <xdr:nvCxnSpPr>
        <xdr:cNvPr id="394" name="直線コネクタ 393"/>
        <xdr:cNvCxnSpPr/>
      </xdr:nvCxnSpPr>
      <xdr:spPr>
        <a:xfrm>
          <a:off x="14401800" y="648631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102870</xdr:rowOff>
    </xdr:from>
    <xdr:to>
      <xdr:col>73</xdr:col>
      <xdr:colOff>44450</xdr:colOff>
      <xdr:row>40</xdr:row>
      <xdr:rowOff>33020</xdr:rowOff>
    </xdr:to>
    <xdr:sp macro="" textlink="">
      <xdr:nvSpPr>
        <xdr:cNvPr id="395" name="フローチャート: 判断 394"/>
        <xdr:cNvSpPr/>
      </xdr:nvSpPr>
      <xdr:spPr>
        <a:xfrm>
          <a:off x="15240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17797</xdr:rowOff>
    </xdr:from>
    <xdr:ext cx="762000" cy="259045"/>
    <xdr:sp macro="" textlink="">
      <xdr:nvSpPr>
        <xdr:cNvPr id="396" name="テキスト ボックス 395"/>
        <xdr:cNvSpPr txBox="1"/>
      </xdr:nvSpPr>
      <xdr:spPr>
        <a:xfrm>
          <a:off x="14909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134620</xdr:rowOff>
    </xdr:from>
    <xdr:to>
      <xdr:col>68</xdr:col>
      <xdr:colOff>152400</xdr:colOff>
      <xdr:row>37</xdr:row>
      <xdr:rowOff>142663</xdr:rowOff>
    </xdr:to>
    <xdr:cxnSp macro="">
      <xdr:nvCxnSpPr>
        <xdr:cNvPr id="397" name="直線コネクタ 396"/>
        <xdr:cNvCxnSpPr/>
      </xdr:nvCxnSpPr>
      <xdr:spPr>
        <a:xfrm>
          <a:off x="13512800" y="64782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8" name="フローチャート: 判断 397"/>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99" name="テキスト ボックス 398"/>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22437</xdr:rowOff>
    </xdr:from>
    <xdr:to>
      <xdr:col>64</xdr:col>
      <xdr:colOff>152400</xdr:colOff>
      <xdr:row>39</xdr:row>
      <xdr:rowOff>124037</xdr:rowOff>
    </xdr:to>
    <xdr:sp macro="" textlink="">
      <xdr:nvSpPr>
        <xdr:cNvPr id="400" name="フローチャート: 判断 399"/>
        <xdr:cNvSpPr/>
      </xdr:nvSpPr>
      <xdr:spPr>
        <a:xfrm>
          <a:off x="13462000" y="67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108814</xdr:rowOff>
    </xdr:from>
    <xdr:ext cx="762000" cy="259045"/>
    <xdr:sp macro="" textlink="">
      <xdr:nvSpPr>
        <xdr:cNvPr id="401" name="テキスト ボックス 400"/>
        <xdr:cNvSpPr txBox="1"/>
      </xdr:nvSpPr>
      <xdr:spPr>
        <a:xfrm>
          <a:off x="13131800" y="679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164254</xdr:rowOff>
    </xdr:from>
    <xdr:to>
      <xdr:col>81</xdr:col>
      <xdr:colOff>95250</xdr:colOff>
      <xdr:row>38</xdr:row>
      <xdr:rowOff>94404</xdr:rowOff>
    </xdr:to>
    <xdr:sp macro="" textlink="">
      <xdr:nvSpPr>
        <xdr:cNvPr id="407" name="楕円 406"/>
        <xdr:cNvSpPr/>
      </xdr:nvSpPr>
      <xdr:spPr>
        <a:xfrm>
          <a:off x="169672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9330</xdr:rowOff>
    </xdr:from>
    <xdr:ext cx="762000" cy="259045"/>
    <xdr:sp macro="" textlink="">
      <xdr:nvSpPr>
        <xdr:cNvPr id="408" name="公債費負担の状況該当値テキスト"/>
        <xdr:cNvSpPr txBox="1"/>
      </xdr:nvSpPr>
      <xdr:spPr>
        <a:xfrm>
          <a:off x="17106900" y="635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132080</xdr:rowOff>
    </xdr:from>
    <xdr:to>
      <xdr:col>77</xdr:col>
      <xdr:colOff>95250</xdr:colOff>
      <xdr:row>38</xdr:row>
      <xdr:rowOff>62230</xdr:rowOff>
    </xdr:to>
    <xdr:sp macro="" textlink="">
      <xdr:nvSpPr>
        <xdr:cNvPr id="409" name="楕円 408"/>
        <xdr:cNvSpPr/>
      </xdr:nvSpPr>
      <xdr:spPr>
        <a:xfrm>
          <a:off x="16129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72407</xdr:rowOff>
    </xdr:from>
    <xdr:ext cx="736600" cy="259045"/>
    <xdr:sp macro="" textlink="">
      <xdr:nvSpPr>
        <xdr:cNvPr id="410" name="テキスト ボックス 409"/>
        <xdr:cNvSpPr txBox="1"/>
      </xdr:nvSpPr>
      <xdr:spPr>
        <a:xfrm>
          <a:off x="15798800" y="624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115993</xdr:rowOff>
    </xdr:from>
    <xdr:to>
      <xdr:col>73</xdr:col>
      <xdr:colOff>44450</xdr:colOff>
      <xdr:row>38</xdr:row>
      <xdr:rowOff>46143</xdr:rowOff>
    </xdr:to>
    <xdr:sp macro="" textlink="">
      <xdr:nvSpPr>
        <xdr:cNvPr id="411" name="楕円 410"/>
        <xdr:cNvSpPr/>
      </xdr:nvSpPr>
      <xdr:spPr>
        <a:xfrm>
          <a:off x="15240000" y="645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56320</xdr:rowOff>
    </xdr:from>
    <xdr:ext cx="762000" cy="259045"/>
    <xdr:sp macro="" textlink="">
      <xdr:nvSpPr>
        <xdr:cNvPr id="412" name="テキスト ボックス 411"/>
        <xdr:cNvSpPr txBox="1"/>
      </xdr:nvSpPr>
      <xdr:spPr>
        <a:xfrm>
          <a:off x="14909800" y="622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91863</xdr:rowOff>
    </xdr:from>
    <xdr:to>
      <xdr:col>68</xdr:col>
      <xdr:colOff>203200</xdr:colOff>
      <xdr:row>38</xdr:row>
      <xdr:rowOff>22013</xdr:rowOff>
    </xdr:to>
    <xdr:sp macro="" textlink="">
      <xdr:nvSpPr>
        <xdr:cNvPr id="413" name="楕円 412"/>
        <xdr:cNvSpPr/>
      </xdr:nvSpPr>
      <xdr:spPr>
        <a:xfrm>
          <a:off x="14351000" y="64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32190</xdr:rowOff>
    </xdr:from>
    <xdr:ext cx="762000" cy="259045"/>
    <xdr:sp macro="" textlink="">
      <xdr:nvSpPr>
        <xdr:cNvPr id="414" name="テキスト ボックス 413"/>
        <xdr:cNvSpPr txBox="1"/>
      </xdr:nvSpPr>
      <xdr:spPr>
        <a:xfrm>
          <a:off x="14020800" y="620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83820</xdr:rowOff>
    </xdr:from>
    <xdr:to>
      <xdr:col>64</xdr:col>
      <xdr:colOff>152400</xdr:colOff>
      <xdr:row>38</xdr:row>
      <xdr:rowOff>13970</xdr:rowOff>
    </xdr:to>
    <xdr:sp macro="" textlink="">
      <xdr:nvSpPr>
        <xdr:cNvPr id="415" name="楕円 414"/>
        <xdr:cNvSpPr/>
      </xdr:nvSpPr>
      <xdr:spPr>
        <a:xfrm>
          <a:off x="13462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24147</xdr:rowOff>
    </xdr:from>
    <xdr:ext cx="762000" cy="259045"/>
    <xdr:sp macro="" textlink="">
      <xdr:nvSpPr>
        <xdr:cNvPr id="416" name="テキスト ボックス 415"/>
        <xdr:cNvSpPr txBox="1"/>
      </xdr:nvSpPr>
      <xdr:spPr>
        <a:xfrm>
          <a:off x="13131800" y="619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将来負担比率は、前年度に比べ</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24.7</a:t>
          </a:r>
          <a:r>
            <a:rPr kumimoji="1" lang="ja-JP" altLang="en-US" sz="1300">
              <a:latin typeface="ＭＳ Ｐゴシック" panose="020B0600070205080204" pitchFamily="50" charset="-128"/>
              <a:ea typeface="ＭＳ Ｐゴシック" panose="020B0600070205080204" pitchFamily="50" charset="-128"/>
            </a:rPr>
            <a:t>％で、類似団体平均・全国平均を下回っている。減となった要因は、分子となる地方債の現在高が前年度に比べ</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6,306</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円減少したことや、分母となる標準税収入額が前年度に比べ</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2,874</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2,000</a:t>
          </a:r>
          <a:r>
            <a:rPr kumimoji="1" lang="ja-JP" altLang="en-US" sz="1300">
              <a:latin typeface="ＭＳ Ｐゴシック" panose="020B0600070205080204" pitchFamily="50" charset="-128"/>
              <a:ea typeface="ＭＳ Ｐゴシック" panose="020B0600070205080204" pitchFamily="50" charset="-128"/>
            </a:rPr>
            <a:t>円増加したことが挙げられる。今後も充当可能財源等の確保や地方債現在高の減少に努める。</a:t>
          </a: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24493</xdr:rowOff>
    </xdr:to>
    <xdr:cxnSp macro="">
      <xdr:nvCxnSpPr>
        <xdr:cNvPr id="447" name="直線コネクタ 446"/>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168020</xdr:rowOff>
    </xdr:from>
    <xdr:ext cx="762000" cy="259045"/>
    <xdr:sp macro="" textlink="">
      <xdr:nvSpPr>
        <xdr:cNvPr id="448" name="将来負担の状況最小値テキスト"/>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24493</xdr:rowOff>
    </xdr:from>
    <xdr:to>
      <xdr:col>81</xdr:col>
      <xdr:colOff>133350</xdr:colOff>
      <xdr:row>23</xdr:row>
      <xdr:rowOff>24493</xdr:rowOff>
    </xdr:to>
    <xdr:cxnSp macro="">
      <xdr:nvCxnSpPr>
        <xdr:cNvPr id="449" name="直線コネクタ 448"/>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25279</xdr:rowOff>
    </xdr:from>
    <xdr:to>
      <xdr:col>81</xdr:col>
      <xdr:colOff>44450</xdr:colOff>
      <xdr:row>15</xdr:row>
      <xdr:rowOff>40217</xdr:rowOff>
    </xdr:to>
    <xdr:cxnSp macro="">
      <xdr:nvCxnSpPr>
        <xdr:cNvPr id="452" name="直線コネクタ 451"/>
        <xdr:cNvCxnSpPr/>
      </xdr:nvCxnSpPr>
      <xdr:spPr>
        <a:xfrm flipV="1">
          <a:off x="16179800" y="2597029"/>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60070</xdr:rowOff>
    </xdr:from>
    <xdr:ext cx="762000" cy="259045"/>
    <xdr:sp macro="" textlink="">
      <xdr:nvSpPr>
        <xdr:cNvPr id="453" name="将来負担の状況平均値テキスト"/>
        <xdr:cNvSpPr txBox="1"/>
      </xdr:nvSpPr>
      <xdr:spPr>
        <a:xfrm>
          <a:off x="17106900" y="2803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87993</xdr:rowOff>
    </xdr:from>
    <xdr:to>
      <xdr:col>81</xdr:col>
      <xdr:colOff>95250</xdr:colOff>
      <xdr:row>17</xdr:row>
      <xdr:rowOff>18143</xdr:rowOff>
    </xdr:to>
    <xdr:sp macro="" textlink="">
      <xdr:nvSpPr>
        <xdr:cNvPr id="454" name="フローチャート: 判断 453"/>
        <xdr:cNvSpPr/>
      </xdr:nvSpPr>
      <xdr:spPr>
        <a:xfrm>
          <a:off x="169672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40217</xdr:rowOff>
    </xdr:from>
    <xdr:to>
      <xdr:col>77</xdr:col>
      <xdr:colOff>44450</xdr:colOff>
      <xdr:row>15</xdr:row>
      <xdr:rowOff>47111</xdr:rowOff>
    </xdr:to>
    <xdr:cxnSp macro="">
      <xdr:nvCxnSpPr>
        <xdr:cNvPr id="455" name="直線コネクタ 454"/>
        <xdr:cNvCxnSpPr/>
      </xdr:nvCxnSpPr>
      <xdr:spPr>
        <a:xfrm flipV="1">
          <a:off x="15290800" y="261196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61565</xdr:rowOff>
    </xdr:from>
    <xdr:to>
      <xdr:col>77</xdr:col>
      <xdr:colOff>95250</xdr:colOff>
      <xdr:row>16</xdr:row>
      <xdr:rowOff>163165</xdr:rowOff>
    </xdr:to>
    <xdr:sp macro="" textlink="">
      <xdr:nvSpPr>
        <xdr:cNvPr id="456" name="フローチャート: 判断 455"/>
        <xdr:cNvSpPr/>
      </xdr:nvSpPr>
      <xdr:spPr>
        <a:xfrm>
          <a:off x="16129000" y="2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147942</xdr:rowOff>
    </xdr:from>
    <xdr:ext cx="736600" cy="259045"/>
    <xdr:sp macro="" textlink="">
      <xdr:nvSpPr>
        <xdr:cNvPr id="457" name="テキスト ボックス 456"/>
        <xdr:cNvSpPr txBox="1"/>
      </xdr:nvSpPr>
      <xdr:spPr>
        <a:xfrm>
          <a:off x="15798800" y="2891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34471</xdr:rowOff>
    </xdr:from>
    <xdr:to>
      <xdr:col>72</xdr:col>
      <xdr:colOff>203200</xdr:colOff>
      <xdr:row>15</xdr:row>
      <xdr:rowOff>47111</xdr:rowOff>
    </xdr:to>
    <xdr:cxnSp macro="">
      <xdr:nvCxnSpPr>
        <xdr:cNvPr id="458" name="直線コネクタ 457"/>
        <xdr:cNvCxnSpPr/>
      </xdr:nvCxnSpPr>
      <xdr:spPr>
        <a:xfrm>
          <a:off x="14401800" y="2606221"/>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107527</xdr:rowOff>
    </xdr:from>
    <xdr:to>
      <xdr:col>73</xdr:col>
      <xdr:colOff>44450</xdr:colOff>
      <xdr:row>17</xdr:row>
      <xdr:rowOff>37677</xdr:rowOff>
    </xdr:to>
    <xdr:sp macro="" textlink="">
      <xdr:nvSpPr>
        <xdr:cNvPr id="459" name="フローチャート: 判断 458"/>
        <xdr:cNvSpPr/>
      </xdr:nvSpPr>
      <xdr:spPr>
        <a:xfrm>
          <a:off x="15240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22454</xdr:rowOff>
    </xdr:from>
    <xdr:ext cx="762000" cy="259045"/>
    <xdr:sp macro="" textlink="">
      <xdr:nvSpPr>
        <xdr:cNvPr id="460" name="テキスト ボックス 459"/>
        <xdr:cNvSpPr txBox="1"/>
      </xdr:nvSpPr>
      <xdr:spPr>
        <a:xfrm>
          <a:off x="14909800" y="293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34471</xdr:rowOff>
    </xdr:from>
    <xdr:to>
      <xdr:col>68</xdr:col>
      <xdr:colOff>152400</xdr:colOff>
      <xdr:row>15</xdr:row>
      <xdr:rowOff>137886</xdr:rowOff>
    </xdr:to>
    <xdr:cxnSp macro="">
      <xdr:nvCxnSpPr>
        <xdr:cNvPr id="461" name="直線コネクタ 460"/>
        <xdr:cNvCxnSpPr/>
      </xdr:nvCxnSpPr>
      <xdr:spPr>
        <a:xfrm flipV="1">
          <a:off x="13512800" y="260622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129359</xdr:rowOff>
    </xdr:from>
    <xdr:to>
      <xdr:col>68</xdr:col>
      <xdr:colOff>203200</xdr:colOff>
      <xdr:row>17</xdr:row>
      <xdr:rowOff>59509</xdr:rowOff>
    </xdr:to>
    <xdr:sp macro="" textlink="">
      <xdr:nvSpPr>
        <xdr:cNvPr id="462" name="フローチャート: 判断 461"/>
        <xdr:cNvSpPr/>
      </xdr:nvSpPr>
      <xdr:spPr>
        <a:xfrm>
          <a:off x="143510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44286</xdr:rowOff>
    </xdr:from>
    <xdr:ext cx="762000" cy="259045"/>
    <xdr:sp macro="" textlink="">
      <xdr:nvSpPr>
        <xdr:cNvPr id="463" name="テキスト ボックス 462"/>
        <xdr:cNvSpPr txBox="1"/>
      </xdr:nvSpPr>
      <xdr:spPr>
        <a:xfrm>
          <a:off x="14020800" y="295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91682</xdr:rowOff>
    </xdr:from>
    <xdr:to>
      <xdr:col>64</xdr:col>
      <xdr:colOff>152400</xdr:colOff>
      <xdr:row>16</xdr:row>
      <xdr:rowOff>21832</xdr:rowOff>
    </xdr:to>
    <xdr:sp macro="" textlink="">
      <xdr:nvSpPr>
        <xdr:cNvPr id="464" name="フローチャート: 判断 463"/>
        <xdr:cNvSpPr/>
      </xdr:nvSpPr>
      <xdr:spPr>
        <a:xfrm>
          <a:off x="13462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6609</xdr:rowOff>
    </xdr:from>
    <xdr:ext cx="762000" cy="259045"/>
    <xdr:sp macro="" textlink="">
      <xdr:nvSpPr>
        <xdr:cNvPr id="465" name="テキスト ボックス 464"/>
        <xdr:cNvSpPr txBox="1"/>
      </xdr:nvSpPr>
      <xdr:spPr>
        <a:xfrm>
          <a:off x="13131800" y="274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145929</xdr:rowOff>
    </xdr:from>
    <xdr:to>
      <xdr:col>81</xdr:col>
      <xdr:colOff>95250</xdr:colOff>
      <xdr:row>15</xdr:row>
      <xdr:rowOff>76079</xdr:rowOff>
    </xdr:to>
    <xdr:sp macro="" textlink="">
      <xdr:nvSpPr>
        <xdr:cNvPr id="471" name="楕円 470"/>
        <xdr:cNvSpPr/>
      </xdr:nvSpPr>
      <xdr:spPr>
        <a:xfrm>
          <a:off x="16967200" y="254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162456</xdr:rowOff>
    </xdr:from>
    <xdr:ext cx="762000" cy="259045"/>
    <xdr:sp macro="" textlink="">
      <xdr:nvSpPr>
        <xdr:cNvPr id="472" name="将来負担の状況該当値テキスト"/>
        <xdr:cNvSpPr txBox="1"/>
      </xdr:nvSpPr>
      <xdr:spPr>
        <a:xfrm>
          <a:off x="17106900" y="239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160867</xdr:rowOff>
    </xdr:from>
    <xdr:to>
      <xdr:col>77</xdr:col>
      <xdr:colOff>95250</xdr:colOff>
      <xdr:row>15</xdr:row>
      <xdr:rowOff>91017</xdr:rowOff>
    </xdr:to>
    <xdr:sp macro="" textlink="">
      <xdr:nvSpPr>
        <xdr:cNvPr id="473" name="楕円 472"/>
        <xdr:cNvSpPr/>
      </xdr:nvSpPr>
      <xdr:spPr>
        <a:xfrm>
          <a:off x="16129000" y="256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101194</xdr:rowOff>
    </xdr:from>
    <xdr:ext cx="736600" cy="259045"/>
    <xdr:sp macro="" textlink="">
      <xdr:nvSpPr>
        <xdr:cNvPr id="474" name="テキスト ボックス 473"/>
        <xdr:cNvSpPr txBox="1"/>
      </xdr:nvSpPr>
      <xdr:spPr>
        <a:xfrm>
          <a:off x="15798800" y="233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167761</xdr:rowOff>
    </xdr:from>
    <xdr:to>
      <xdr:col>73</xdr:col>
      <xdr:colOff>44450</xdr:colOff>
      <xdr:row>15</xdr:row>
      <xdr:rowOff>97911</xdr:rowOff>
    </xdr:to>
    <xdr:sp macro="" textlink="">
      <xdr:nvSpPr>
        <xdr:cNvPr id="475" name="楕円 474"/>
        <xdr:cNvSpPr/>
      </xdr:nvSpPr>
      <xdr:spPr>
        <a:xfrm>
          <a:off x="15240000" y="256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108088</xdr:rowOff>
    </xdr:from>
    <xdr:ext cx="762000" cy="259045"/>
    <xdr:sp macro="" textlink="">
      <xdr:nvSpPr>
        <xdr:cNvPr id="476" name="テキスト ボックス 475"/>
        <xdr:cNvSpPr txBox="1"/>
      </xdr:nvSpPr>
      <xdr:spPr>
        <a:xfrm>
          <a:off x="14909800" y="2336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155121</xdr:rowOff>
    </xdr:from>
    <xdr:to>
      <xdr:col>68</xdr:col>
      <xdr:colOff>203200</xdr:colOff>
      <xdr:row>15</xdr:row>
      <xdr:rowOff>85271</xdr:rowOff>
    </xdr:to>
    <xdr:sp macro="" textlink="">
      <xdr:nvSpPr>
        <xdr:cNvPr id="477" name="楕円 476"/>
        <xdr:cNvSpPr/>
      </xdr:nvSpPr>
      <xdr:spPr>
        <a:xfrm>
          <a:off x="14351000" y="255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95448</xdr:rowOff>
    </xdr:from>
    <xdr:ext cx="762000" cy="259045"/>
    <xdr:sp macro="" textlink="">
      <xdr:nvSpPr>
        <xdr:cNvPr id="478" name="テキスト ボックス 477"/>
        <xdr:cNvSpPr txBox="1"/>
      </xdr:nvSpPr>
      <xdr:spPr>
        <a:xfrm>
          <a:off x="14020800" y="232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87086</xdr:rowOff>
    </xdr:from>
    <xdr:to>
      <xdr:col>64</xdr:col>
      <xdr:colOff>152400</xdr:colOff>
      <xdr:row>16</xdr:row>
      <xdr:rowOff>17236</xdr:rowOff>
    </xdr:to>
    <xdr:sp macro="" textlink="">
      <xdr:nvSpPr>
        <xdr:cNvPr id="479" name="楕円 478"/>
        <xdr:cNvSpPr/>
      </xdr:nvSpPr>
      <xdr:spPr>
        <a:xfrm>
          <a:off x="13462000" y="265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27413</xdr:rowOff>
    </xdr:from>
    <xdr:ext cx="762000" cy="259045"/>
    <xdr:sp macro="" textlink="">
      <xdr:nvSpPr>
        <xdr:cNvPr id="480" name="テキスト ボックス 479"/>
        <xdr:cNvSpPr txBox="1"/>
      </xdr:nvSpPr>
      <xdr:spPr>
        <a:xfrm>
          <a:off x="13131800" y="242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埼玉県朝霞市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141,802
137,665
18.34
44,433,341
43,266,460
967,917
24,611,558
26,926,149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24.7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人件費の経常収支比率は、前年度に比べ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23.9</a:t>
          </a:r>
          <a:r>
            <a:rPr kumimoji="1" lang="ja-JP" altLang="en-US" sz="1300">
              <a:latin typeface="ＭＳ Ｐゴシック" panose="020B0600070205080204" pitchFamily="50" charset="-128"/>
              <a:ea typeface="ＭＳ Ｐゴシック" panose="020B0600070205080204" pitchFamily="50" charset="-128"/>
            </a:rPr>
            <a:t>％で、類似団体平均を上回っているが、全国平均、埼玉県平均を下回っている。選挙が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回あったことによる報酬の増や職員給増加などにより、人件費充当経常一般財源等が増加したものの、市税や地方特例交付金の増など、経常一般財源収入の方がより増加したため、比率は減少した。今後も人件費関係経費全体について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53522</xdr:rowOff>
    </xdr:from>
    <xdr:to>
      <xdr:col>24</xdr:col>
      <xdr:colOff>25400</xdr:colOff>
      <xdr:row>42</xdr:row>
      <xdr:rowOff>61685</xdr:rowOff>
    </xdr:to>
    <xdr:cxnSp macro="">
      <xdr:nvCxnSpPr>
        <xdr:cNvPr id="63" name="直線コネクタ 62"/>
        <xdr:cNvCxnSpPr/>
      </xdr:nvCxnSpPr>
      <xdr:spPr>
        <a:xfrm flipV="1">
          <a:off x="4826000" y="5711372"/>
          <a:ext cx="0" cy="155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139899</xdr:rowOff>
    </xdr:from>
    <xdr:ext cx="762000" cy="259045"/>
    <xdr:sp macro="" textlink="">
      <xdr:nvSpPr>
        <xdr:cNvPr id="66" name="人件費最大値テキスト"/>
        <xdr:cNvSpPr txBox="1"/>
      </xdr:nvSpPr>
      <xdr:spPr>
        <a:xfrm>
          <a:off x="4914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53522</xdr:rowOff>
    </xdr:from>
    <xdr:to>
      <xdr:col>24</xdr:col>
      <xdr:colOff>114300</xdr:colOff>
      <xdr:row>33</xdr:row>
      <xdr:rowOff>53522</xdr:rowOff>
    </xdr:to>
    <xdr:cxnSp macro="">
      <xdr:nvCxnSpPr>
        <xdr:cNvPr id="67" name="直線コネクタ 66"/>
        <xdr:cNvCxnSpPr/>
      </xdr:nvCxnSpPr>
      <xdr:spPr>
        <a:xfrm>
          <a:off x="4737100" y="571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45357</xdr:rowOff>
    </xdr:from>
    <xdr:to>
      <xdr:col>24</xdr:col>
      <xdr:colOff>25400</xdr:colOff>
      <xdr:row>38</xdr:row>
      <xdr:rowOff>78015</xdr:rowOff>
    </xdr:to>
    <xdr:cxnSp macro="">
      <xdr:nvCxnSpPr>
        <xdr:cNvPr id="68" name="直線コネクタ 67"/>
        <xdr:cNvCxnSpPr/>
      </xdr:nvCxnSpPr>
      <xdr:spPr>
        <a:xfrm flipV="1">
          <a:off x="3987800" y="65604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125384</xdr:rowOff>
    </xdr:from>
    <xdr:ext cx="762000" cy="259045"/>
    <xdr:sp macro="" textlink="">
      <xdr:nvSpPr>
        <xdr:cNvPr id="69" name="人件費平均値テキスト"/>
        <xdr:cNvSpPr txBox="1"/>
      </xdr:nvSpPr>
      <xdr:spPr>
        <a:xfrm>
          <a:off x="4914900" y="6126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108857</xdr:rowOff>
    </xdr:from>
    <xdr:to>
      <xdr:col>24</xdr:col>
      <xdr:colOff>76200</xdr:colOff>
      <xdr:row>37</xdr:row>
      <xdr:rowOff>39007</xdr:rowOff>
    </xdr:to>
    <xdr:sp macro="" textlink="">
      <xdr:nvSpPr>
        <xdr:cNvPr id="70" name="フローチャート: 判断 69"/>
        <xdr:cNvSpPr/>
      </xdr:nvSpPr>
      <xdr:spPr>
        <a:xfrm>
          <a:off x="47752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78015</xdr:rowOff>
    </xdr:from>
    <xdr:to>
      <xdr:col>19</xdr:col>
      <xdr:colOff>187325</xdr:colOff>
      <xdr:row>38</xdr:row>
      <xdr:rowOff>127000</xdr:rowOff>
    </xdr:to>
    <xdr:cxnSp macro="">
      <xdr:nvCxnSpPr>
        <xdr:cNvPr id="71" name="直線コネクタ 70"/>
        <xdr:cNvCxnSpPr/>
      </xdr:nvCxnSpPr>
      <xdr:spPr>
        <a:xfrm flipV="1">
          <a:off x="3098800" y="65931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92528</xdr:rowOff>
    </xdr:from>
    <xdr:to>
      <xdr:col>20</xdr:col>
      <xdr:colOff>38100</xdr:colOff>
      <xdr:row>37</xdr:row>
      <xdr:rowOff>22678</xdr:rowOff>
    </xdr:to>
    <xdr:sp macro="" textlink="">
      <xdr:nvSpPr>
        <xdr:cNvPr id="72" name="フローチャート: 判断 71"/>
        <xdr:cNvSpPr/>
      </xdr:nvSpPr>
      <xdr:spPr>
        <a:xfrm>
          <a:off x="3937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32855</xdr:rowOff>
    </xdr:from>
    <xdr:ext cx="736600" cy="259045"/>
    <xdr:sp macro="" textlink="">
      <xdr:nvSpPr>
        <xdr:cNvPr id="73" name="テキスト ボックス 72"/>
        <xdr:cNvSpPr txBox="1"/>
      </xdr:nvSpPr>
      <xdr:spPr>
        <a:xfrm>
          <a:off x="3606800" y="603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127000</xdr:rowOff>
    </xdr:from>
    <xdr:to>
      <xdr:col>15</xdr:col>
      <xdr:colOff>98425</xdr:colOff>
      <xdr:row>39</xdr:row>
      <xdr:rowOff>20865</xdr:rowOff>
    </xdr:to>
    <xdr:cxnSp macro="">
      <xdr:nvCxnSpPr>
        <xdr:cNvPr id="74" name="直線コネクタ 73"/>
        <xdr:cNvCxnSpPr/>
      </xdr:nvCxnSpPr>
      <xdr:spPr>
        <a:xfrm flipV="1">
          <a:off x="2209800" y="66421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27214</xdr:rowOff>
    </xdr:from>
    <xdr:to>
      <xdr:col>15</xdr:col>
      <xdr:colOff>149225</xdr:colOff>
      <xdr:row>36</xdr:row>
      <xdr:rowOff>128814</xdr:rowOff>
    </xdr:to>
    <xdr:sp macro="" textlink="">
      <xdr:nvSpPr>
        <xdr:cNvPr id="75" name="フローチャート: 判断 74"/>
        <xdr:cNvSpPr/>
      </xdr:nvSpPr>
      <xdr:spPr>
        <a:xfrm>
          <a:off x="3048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138991</xdr:rowOff>
    </xdr:from>
    <xdr:ext cx="762000" cy="259045"/>
    <xdr:sp macro="" textlink="">
      <xdr:nvSpPr>
        <xdr:cNvPr id="76" name="テキスト ボックス 75"/>
        <xdr:cNvSpPr txBox="1"/>
      </xdr:nvSpPr>
      <xdr:spPr>
        <a:xfrm>
          <a:off x="2717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94343</xdr:rowOff>
    </xdr:from>
    <xdr:to>
      <xdr:col>11</xdr:col>
      <xdr:colOff>9525</xdr:colOff>
      <xdr:row>39</xdr:row>
      <xdr:rowOff>20865</xdr:rowOff>
    </xdr:to>
    <xdr:cxnSp macro="">
      <xdr:nvCxnSpPr>
        <xdr:cNvPr id="77" name="直線コネクタ 76"/>
        <xdr:cNvCxnSpPr/>
      </xdr:nvCxnSpPr>
      <xdr:spPr>
        <a:xfrm>
          <a:off x="1320800" y="66094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59872</xdr:rowOff>
    </xdr:from>
    <xdr:to>
      <xdr:col>11</xdr:col>
      <xdr:colOff>60325</xdr:colOff>
      <xdr:row>36</xdr:row>
      <xdr:rowOff>161472</xdr:rowOff>
    </xdr:to>
    <xdr:sp macro="" textlink="">
      <xdr:nvSpPr>
        <xdr:cNvPr id="78" name="フローチャート: 判断 77"/>
        <xdr:cNvSpPr/>
      </xdr:nvSpPr>
      <xdr:spPr>
        <a:xfrm>
          <a:off x="2159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199</xdr:rowOff>
    </xdr:from>
    <xdr:ext cx="762000" cy="259045"/>
    <xdr:sp macro="" textlink="">
      <xdr:nvSpPr>
        <xdr:cNvPr id="79" name="テキスト ボックス 78"/>
        <xdr:cNvSpPr txBox="1"/>
      </xdr:nvSpPr>
      <xdr:spPr>
        <a:xfrm>
          <a:off x="1828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43543</xdr:rowOff>
    </xdr:from>
    <xdr:to>
      <xdr:col>6</xdr:col>
      <xdr:colOff>171450</xdr:colOff>
      <xdr:row>36</xdr:row>
      <xdr:rowOff>145143</xdr:rowOff>
    </xdr:to>
    <xdr:sp macro="" textlink="">
      <xdr:nvSpPr>
        <xdr:cNvPr id="80" name="フローチャート: 判断 79"/>
        <xdr:cNvSpPr/>
      </xdr:nvSpPr>
      <xdr:spPr>
        <a:xfrm>
          <a:off x="1270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155320</xdr:rowOff>
    </xdr:from>
    <xdr:ext cx="762000" cy="259045"/>
    <xdr:sp macro="" textlink="">
      <xdr:nvSpPr>
        <xdr:cNvPr id="81" name="テキスト ボックス 80"/>
        <xdr:cNvSpPr txBox="1"/>
      </xdr:nvSpPr>
      <xdr:spPr>
        <a:xfrm>
          <a:off x="939800" y="59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166007</xdr:rowOff>
    </xdr:from>
    <xdr:to>
      <xdr:col>24</xdr:col>
      <xdr:colOff>76200</xdr:colOff>
      <xdr:row>38</xdr:row>
      <xdr:rowOff>96157</xdr:rowOff>
    </xdr:to>
    <xdr:sp macro="" textlink="">
      <xdr:nvSpPr>
        <xdr:cNvPr id="87" name="楕円 86"/>
        <xdr:cNvSpPr/>
      </xdr:nvSpPr>
      <xdr:spPr>
        <a:xfrm>
          <a:off x="4775200" y="650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138084</xdr:rowOff>
    </xdr:from>
    <xdr:ext cx="762000" cy="259045"/>
    <xdr:sp macro="" textlink="">
      <xdr:nvSpPr>
        <xdr:cNvPr id="88" name="人件費該当値テキスト"/>
        <xdr:cNvSpPr txBox="1"/>
      </xdr:nvSpPr>
      <xdr:spPr>
        <a:xfrm>
          <a:off x="49149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27215</xdr:rowOff>
    </xdr:from>
    <xdr:to>
      <xdr:col>20</xdr:col>
      <xdr:colOff>38100</xdr:colOff>
      <xdr:row>38</xdr:row>
      <xdr:rowOff>128815</xdr:rowOff>
    </xdr:to>
    <xdr:sp macro="" textlink="">
      <xdr:nvSpPr>
        <xdr:cNvPr id="89" name="楕円 88"/>
        <xdr:cNvSpPr/>
      </xdr:nvSpPr>
      <xdr:spPr>
        <a:xfrm>
          <a:off x="3937000" y="654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113592</xdr:rowOff>
    </xdr:from>
    <xdr:ext cx="736600" cy="259045"/>
    <xdr:sp macro="" textlink="">
      <xdr:nvSpPr>
        <xdr:cNvPr id="90" name="テキスト ボックス 89"/>
        <xdr:cNvSpPr txBox="1"/>
      </xdr:nvSpPr>
      <xdr:spPr>
        <a:xfrm>
          <a:off x="3606800" y="662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76200</xdr:rowOff>
    </xdr:from>
    <xdr:to>
      <xdr:col>15</xdr:col>
      <xdr:colOff>149225</xdr:colOff>
      <xdr:row>39</xdr:row>
      <xdr:rowOff>6350</xdr:rowOff>
    </xdr:to>
    <xdr:sp macro="" textlink="">
      <xdr:nvSpPr>
        <xdr:cNvPr id="91" name="楕円 90"/>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162577</xdr:rowOff>
    </xdr:from>
    <xdr:ext cx="762000" cy="259045"/>
    <xdr:sp macro="" textlink="">
      <xdr:nvSpPr>
        <xdr:cNvPr id="92" name="テキスト ボックス 91"/>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141515</xdr:rowOff>
    </xdr:from>
    <xdr:to>
      <xdr:col>11</xdr:col>
      <xdr:colOff>60325</xdr:colOff>
      <xdr:row>39</xdr:row>
      <xdr:rowOff>71665</xdr:rowOff>
    </xdr:to>
    <xdr:sp macro="" textlink="">
      <xdr:nvSpPr>
        <xdr:cNvPr id="93" name="楕円 92"/>
        <xdr:cNvSpPr/>
      </xdr:nvSpPr>
      <xdr:spPr>
        <a:xfrm>
          <a:off x="2159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56442</xdr:rowOff>
    </xdr:from>
    <xdr:ext cx="762000" cy="259045"/>
    <xdr:sp macro="" textlink="">
      <xdr:nvSpPr>
        <xdr:cNvPr id="94" name="テキスト ボックス 93"/>
        <xdr:cNvSpPr txBox="1"/>
      </xdr:nvSpPr>
      <xdr:spPr>
        <a:xfrm>
          <a:off x="1828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43543</xdr:rowOff>
    </xdr:from>
    <xdr:to>
      <xdr:col>6</xdr:col>
      <xdr:colOff>171450</xdr:colOff>
      <xdr:row>38</xdr:row>
      <xdr:rowOff>145143</xdr:rowOff>
    </xdr:to>
    <xdr:sp macro="" textlink="">
      <xdr:nvSpPr>
        <xdr:cNvPr id="95" name="楕円 94"/>
        <xdr:cNvSpPr/>
      </xdr:nvSpPr>
      <xdr:spPr>
        <a:xfrm>
          <a:off x="1270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129920</xdr:rowOff>
    </xdr:from>
    <xdr:ext cx="762000" cy="259045"/>
    <xdr:sp macro="" textlink="">
      <xdr:nvSpPr>
        <xdr:cNvPr id="96" name="テキスト ボックス 95"/>
        <xdr:cNvSpPr txBox="1"/>
      </xdr:nvSpPr>
      <xdr:spPr>
        <a:xfrm>
          <a:off x="939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物件費に係る経常収支比率については、前年度に比べ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19.1</a:t>
          </a:r>
          <a:r>
            <a:rPr kumimoji="1" lang="ja-JP" altLang="en-US" sz="1300">
              <a:latin typeface="ＭＳ Ｐゴシック" panose="020B0600070205080204" pitchFamily="50" charset="-128"/>
              <a:ea typeface="ＭＳ Ｐゴシック" panose="020B0600070205080204" pitchFamily="50" charset="-128"/>
            </a:rPr>
            <a:t>％で、依然として類似団体平均・全国平均を上回っている。</a:t>
          </a:r>
        </a:p>
        <a:p>
          <a:r>
            <a:rPr kumimoji="1" lang="ja-JP" altLang="en-US" sz="1300">
              <a:latin typeface="ＭＳ Ｐゴシック" panose="020B0600070205080204" pitchFamily="50" charset="-128"/>
              <a:ea typeface="ＭＳ Ｐゴシック" panose="020B0600070205080204" pitchFamily="50" charset="-128"/>
            </a:rPr>
            <a:t>要因としては、児童館が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館新規開館したことで指定管理料が増加したことなどにより、物件費充当経常一般財源等が増えたことによる。</a:t>
          </a:r>
        </a:p>
        <a:p>
          <a:r>
            <a:rPr kumimoji="1" lang="ja-JP" altLang="en-US" sz="1300">
              <a:latin typeface="ＭＳ Ｐゴシック" panose="020B0600070205080204" pitchFamily="50" charset="-128"/>
              <a:ea typeface="ＭＳ Ｐゴシック" panose="020B0600070205080204" pitchFamily="50" charset="-128"/>
            </a:rPr>
            <a:t>引き続き、市民サービスの向上に力を入れると同時に、経費削減に向けた努力を行っていく。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21</xdr:row>
      <xdr:rowOff>167822</xdr:rowOff>
    </xdr:to>
    <xdr:cxnSp macro="">
      <xdr:nvCxnSpPr>
        <xdr:cNvPr id="126" name="直線コネクタ 125"/>
        <xdr:cNvCxnSpPr/>
      </xdr:nvCxnSpPr>
      <xdr:spPr>
        <a:xfrm flipV="1">
          <a:off x="16510000" y="2347686"/>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7"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8" name="直線コネクタ 127"/>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9" name="物件費最大値テキスト"/>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30" name="直線コネクタ 129"/>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78014</xdr:rowOff>
    </xdr:from>
    <xdr:to>
      <xdr:col>82</xdr:col>
      <xdr:colOff>107950</xdr:colOff>
      <xdr:row>21</xdr:row>
      <xdr:rowOff>53522</xdr:rowOff>
    </xdr:to>
    <xdr:cxnSp macro="">
      <xdr:nvCxnSpPr>
        <xdr:cNvPr id="131" name="直線コネクタ 130"/>
        <xdr:cNvCxnSpPr/>
      </xdr:nvCxnSpPr>
      <xdr:spPr>
        <a:xfrm>
          <a:off x="15671800" y="3507014"/>
          <a:ext cx="8382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68234</xdr:rowOff>
    </xdr:from>
    <xdr:ext cx="762000" cy="259045"/>
    <xdr:sp macro="" textlink="">
      <xdr:nvSpPr>
        <xdr:cNvPr id="132" name="物件費平均値テキスト"/>
        <xdr:cNvSpPr txBox="1"/>
      </xdr:nvSpPr>
      <xdr:spPr>
        <a:xfrm>
          <a:off x="16598900" y="281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3" name="フローチャート: 判断 132"/>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78014</xdr:rowOff>
    </xdr:from>
    <xdr:to>
      <xdr:col>78</xdr:col>
      <xdr:colOff>69850</xdr:colOff>
      <xdr:row>20</xdr:row>
      <xdr:rowOff>127000</xdr:rowOff>
    </xdr:to>
    <xdr:cxnSp macro="">
      <xdr:nvCxnSpPr>
        <xdr:cNvPr id="134" name="直線コネクタ 133"/>
        <xdr:cNvCxnSpPr/>
      </xdr:nvCxnSpPr>
      <xdr:spPr>
        <a:xfrm flipV="1">
          <a:off x="14782800" y="35070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2721</xdr:rowOff>
    </xdr:from>
    <xdr:to>
      <xdr:col>78</xdr:col>
      <xdr:colOff>120650</xdr:colOff>
      <xdr:row>17</xdr:row>
      <xdr:rowOff>104321</xdr:rowOff>
    </xdr:to>
    <xdr:sp macro="" textlink="">
      <xdr:nvSpPr>
        <xdr:cNvPr id="135" name="フローチャート: 判断 134"/>
        <xdr:cNvSpPr/>
      </xdr:nvSpPr>
      <xdr:spPr>
        <a:xfrm>
          <a:off x="156210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114498</xdr:rowOff>
    </xdr:from>
    <xdr:ext cx="736600" cy="259045"/>
    <xdr:sp macro="" textlink="">
      <xdr:nvSpPr>
        <xdr:cNvPr id="136" name="テキスト ボックス 135"/>
        <xdr:cNvSpPr txBox="1"/>
      </xdr:nvSpPr>
      <xdr:spPr>
        <a:xfrm>
          <a:off x="15290800" y="268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127000</xdr:rowOff>
    </xdr:from>
    <xdr:to>
      <xdr:col>73</xdr:col>
      <xdr:colOff>180975</xdr:colOff>
      <xdr:row>21</xdr:row>
      <xdr:rowOff>37193</xdr:rowOff>
    </xdr:to>
    <xdr:cxnSp macro="">
      <xdr:nvCxnSpPr>
        <xdr:cNvPr id="137" name="直線コネクタ 136"/>
        <xdr:cNvCxnSpPr/>
      </xdr:nvCxnSpPr>
      <xdr:spPr>
        <a:xfrm flipV="1">
          <a:off x="13893800" y="35560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8" name="フローチャート: 判断 137"/>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39" name="テキスト ボックス 138"/>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127000</xdr:rowOff>
    </xdr:from>
    <xdr:to>
      <xdr:col>69</xdr:col>
      <xdr:colOff>92075</xdr:colOff>
      <xdr:row>21</xdr:row>
      <xdr:rowOff>37193</xdr:rowOff>
    </xdr:to>
    <xdr:cxnSp macro="">
      <xdr:nvCxnSpPr>
        <xdr:cNvPr id="140" name="直線コネクタ 139"/>
        <xdr:cNvCxnSpPr/>
      </xdr:nvCxnSpPr>
      <xdr:spPr>
        <a:xfrm>
          <a:off x="13004800" y="35560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41" name="フローチャート: 判断 140"/>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32856</xdr:rowOff>
    </xdr:from>
    <xdr:ext cx="762000" cy="259045"/>
    <xdr:sp macro="" textlink="">
      <xdr:nvSpPr>
        <xdr:cNvPr id="142" name="テキスト ボックス 141"/>
        <xdr:cNvSpPr txBox="1"/>
      </xdr:nvSpPr>
      <xdr:spPr>
        <a:xfrm>
          <a:off x="13512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3" name="フローチャート: 判断 142"/>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163484</xdr:rowOff>
    </xdr:from>
    <xdr:ext cx="762000" cy="259045"/>
    <xdr:sp macro="" textlink="">
      <xdr:nvSpPr>
        <xdr:cNvPr id="144" name="テキスト ボックス 143"/>
        <xdr:cNvSpPr txBox="1"/>
      </xdr:nvSpPr>
      <xdr:spPr>
        <a:xfrm>
          <a:off x="12623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2722</xdr:rowOff>
    </xdr:from>
    <xdr:to>
      <xdr:col>82</xdr:col>
      <xdr:colOff>158750</xdr:colOff>
      <xdr:row>21</xdr:row>
      <xdr:rowOff>104322</xdr:rowOff>
    </xdr:to>
    <xdr:sp macro="" textlink="">
      <xdr:nvSpPr>
        <xdr:cNvPr id="150" name="楕円 149"/>
        <xdr:cNvSpPr/>
      </xdr:nvSpPr>
      <xdr:spPr>
        <a:xfrm>
          <a:off x="16459200" y="360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82749</xdr:rowOff>
    </xdr:from>
    <xdr:ext cx="762000" cy="259045"/>
    <xdr:sp macro="" textlink="">
      <xdr:nvSpPr>
        <xdr:cNvPr id="151" name="物件費該当値テキスト"/>
        <xdr:cNvSpPr txBox="1"/>
      </xdr:nvSpPr>
      <xdr:spPr>
        <a:xfrm>
          <a:off x="16598900" y="351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27214</xdr:rowOff>
    </xdr:from>
    <xdr:to>
      <xdr:col>78</xdr:col>
      <xdr:colOff>120650</xdr:colOff>
      <xdr:row>20</xdr:row>
      <xdr:rowOff>128814</xdr:rowOff>
    </xdr:to>
    <xdr:sp macro="" textlink="">
      <xdr:nvSpPr>
        <xdr:cNvPr id="152" name="楕円 151"/>
        <xdr:cNvSpPr/>
      </xdr:nvSpPr>
      <xdr:spPr>
        <a:xfrm>
          <a:off x="15621000" y="34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113591</xdr:rowOff>
    </xdr:from>
    <xdr:ext cx="736600" cy="259045"/>
    <xdr:sp macro="" textlink="">
      <xdr:nvSpPr>
        <xdr:cNvPr id="153" name="テキスト ボックス 152"/>
        <xdr:cNvSpPr txBox="1"/>
      </xdr:nvSpPr>
      <xdr:spPr>
        <a:xfrm>
          <a:off x="15290800" y="354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76200</xdr:rowOff>
    </xdr:from>
    <xdr:to>
      <xdr:col>74</xdr:col>
      <xdr:colOff>31750</xdr:colOff>
      <xdr:row>21</xdr:row>
      <xdr:rowOff>6350</xdr:rowOff>
    </xdr:to>
    <xdr:sp macro="" textlink="">
      <xdr:nvSpPr>
        <xdr:cNvPr id="154" name="楕円 153"/>
        <xdr:cNvSpPr/>
      </xdr:nvSpPr>
      <xdr:spPr>
        <a:xfrm>
          <a:off x="14732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162577</xdr:rowOff>
    </xdr:from>
    <xdr:ext cx="762000" cy="259045"/>
    <xdr:sp macro="" textlink="">
      <xdr:nvSpPr>
        <xdr:cNvPr id="155" name="テキスト ボックス 154"/>
        <xdr:cNvSpPr txBox="1"/>
      </xdr:nvSpPr>
      <xdr:spPr>
        <a:xfrm>
          <a:off x="144018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157843</xdr:rowOff>
    </xdr:from>
    <xdr:to>
      <xdr:col>69</xdr:col>
      <xdr:colOff>142875</xdr:colOff>
      <xdr:row>21</xdr:row>
      <xdr:rowOff>87993</xdr:rowOff>
    </xdr:to>
    <xdr:sp macro="" textlink="">
      <xdr:nvSpPr>
        <xdr:cNvPr id="156" name="楕円 155"/>
        <xdr:cNvSpPr/>
      </xdr:nvSpPr>
      <xdr:spPr>
        <a:xfrm>
          <a:off x="13843000" y="358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72770</xdr:rowOff>
    </xdr:from>
    <xdr:ext cx="762000" cy="259045"/>
    <xdr:sp macro="" textlink="">
      <xdr:nvSpPr>
        <xdr:cNvPr id="157" name="テキスト ボックス 156"/>
        <xdr:cNvSpPr txBox="1"/>
      </xdr:nvSpPr>
      <xdr:spPr>
        <a:xfrm>
          <a:off x="13512800" y="367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76200</xdr:rowOff>
    </xdr:from>
    <xdr:to>
      <xdr:col>65</xdr:col>
      <xdr:colOff>53975</xdr:colOff>
      <xdr:row>21</xdr:row>
      <xdr:rowOff>6350</xdr:rowOff>
    </xdr:to>
    <xdr:sp macro="" textlink="">
      <xdr:nvSpPr>
        <xdr:cNvPr id="158" name="楕円 157"/>
        <xdr:cNvSpPr/>
      </xdr:nvSpPr>
      <xdr:spPr>
        <a:xfrm>
          <a:off x="12954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162577</xdr:rowOff>
    </xdr:from>
    <xdr:ext cx="762000" cy="259045"/>
    <xdr:sp macro="" textlink="">
      <xdr:nvSpPr>
        <xdr:cNvPr id="159" name="テキスト ボックス 158"/>
        <xdr:cNvSpPr txBox="1"/>
      </xdr:nvSpPr>
      <xdr:spPr>
        <a:xfrm>
          <a:off x="126238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扶助費の経常収支比率は、前年度に比べ</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％増の</a:t>
          </a:r>
          <a:r>
            <a:rPr kumimoji="1" lang="en-US" altLang="ja-JP" sz="1200">
              <a:latin typeface="ＭＳ Ｐゴシック" panose="020B0600070205080204" pitchFamily="50" charset="-128"/>
              <a:ea typeface="ＭＳ Ｐゴシック" panose="020B0600070205080204" pitchFamily="50" charset="-128"/>
            </a:rPr>
            <a:t>20.9</a:t>
          </a:r>
          <a:r>
            <a:rPr kumimoji="1" lang="ja-JP" altLang="en-US" sz="1200">
              <a:latin typeface="ＭＳ Ｐゴシック" panose="020B0600070205080204" pitchFamily="50" charset="-128"/>
              <a:ea typeface="ＭＳ Ｐゴシック" panose="020B0600070205080204" pitchFamily="50" charset="-128"/>
            </a:rPr>
            <a:t>％で、類似団体平均・全国平均・埼玉県平均を上回り、かつ上昇傾向にある。市税や地方特例交付金の増など、経常一般財源収入が増加したものの、待機児童解消のための保育園等の新設による負担金の増や障害福祉サービスの給付費の増に伴う経常一般財源の増加など、扶助費充当経常一般財源等の方がより増加したため、比率は増加した。人口が増加傾向にあることもあり、扶助費の大幅な削減は難しいことから、今後も上昇傾向が続くものと考え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140716</xdr:rowOff>
    </xdr:from>
    <xdr:to>
      <xdr:col>24</xdr:col>
      <xdr:colOff>25400</xdr:colOff>
      <xdr:row>61</xdr:row>
      <xdr:rowOff>78994</xdr:rowOff>
    </xdr:to>
    <xdr:cxnSp macro="">
      <xdr:nvCxnSpPr>
        <xdr:cNvPr id="185" name="直線コネクタ 184"/>
        <xdr:cNvCxnSpPr/>
      </xdr:nvCxnSpPr>
      <xdr:spPr>
        <a:xfrm flipV="1">
          <a:off x="4826000" y="9056116"/>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51071</xdr:rowOff>
    </xdr:from>
    <xdr:ext cx="762000" cy="259045"/>
    <xdr:sp macro="" textlink="">
      <xdr:nvSpPr>
        <xdr:cNvPr id="186" name="扶助費最小値テキスト"/>
        <xdr:cNvSpPr txBox="1"/>
      </xdr:nvSpPr>
      <xdr:spPr>
        <a:xfrm>
          <a:off x="4914900" y="10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78994</xdr:rowOff>
    </xdr:from>
    <xdr:to>
      <xdr:col>24</xdr:col>
      <xdr:colOff>114300</xdr:colOff>
      <xdr:row>61</xdr:row>
      <xdr:rowOff>78994</xdr:rowOff>
    </xdr:to>
    <xdr:cxnSp macro="">
      <xdr:nvCxnSpPr>
        <xdr:cNvPr id="187" name="直線コネクタ 186"/>
        <xdr:cNvCxnSpPr/>
      </xdr:nvCxnSpPr>
      <xdr:spPr>
        <a:xfrm>
          <a:off x="4737100" y="105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55643</xdr:rowOff>
    </xdr:from>
    <xdr:ext cx="762000" cy="259045"/>
    <xdr:sp macro="" textlink="">
      <xdr:nvSpPr>
        <xdr:cNvPr id="188" name="扶助費最大値テキスト"/>
        <xdr:cNvSpPr txBox="1"/>
      </xdr:nvSpPr>
      <xdr:spPr>
        <a:xfrm>
          <a:off x="4914900" y="879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140716</xdr:rowOff>
    </xdr:from>
    <xdr:to>
      <xdr:col>24</xdr:col>
      <xdr:colOff>114300</xdr:colOff>
      <xdr:row>52</xdr:row>
      <xdr:rowOff>140716</xdr:rowOff>
    </xdr:to>
    <xdr:cxnSp macro="">
      <xdr:nvCxnSpPr>
        <xdr:cNvPr id="189" name="直線コネクタ 188"/>
        <xdr:cNvCxnSpPr/>
      </xdr:nvCxnSpPr>
      <xdr:spPr>
        <a:xfrm>
          <a:off x="4737100" y="905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1270</xdr:rowOff>
    </xdr:from>
    <xdr:to>
      <xdr:col>24</xdr:col>
      <xdr:colOff>25400</xdr:colOff>
      <xdr:row>59</xdr:row>
      <xdr:rowOff>37846</xdr:rowOff>
    </xdr:to>
    <xdr:cxnSp macro="">
      <xdr:nvCxnSpPr>
        <xdr:cNvPr id="190" name="直線コネクタ 189"/>
        <xdr:cNvCxnSpPr/>
      </xdr:nvCxnSpPr>
      <xdr:spPr>
        <a:xfrm>
          <a:off x="3987800" y="101168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85869</xdr:rowOff>
    </xdr:from>
    <xdr:ext cx="762000" cy="259045"/>
    <xdr:sp macro="" textlink="">
      <xdr:nvSpPr>
        <xdr:cNvPr id="191" name="扶助費平均値テキスト"/>
        <xdr:cNvSpPr txBox="1"/>
      </xdr:nvSpPr>
      <xdr:spPr>
        <a:xfrm>
          <a:off x="4914900" y="9344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69342</xdr:rowOff>
    </xdr:from>
    <xdr:to>
      <xdr:col>24</xdr:col>
      <xdr:colOff>76200</xdr:colOff>
      <xdr:row>55</xdr:row>
      <xdr:rowOff>170942</xdr:rowOff>
    </xdr:to>
    <xdr:sp macro="" textlink="">
      <xdr:nvSpPr>
        <xdr:cNvPr id="192" name="フローチャート: 判断 191"/>
        <xdr:cNvSpPr/>
      </xdr:nvSpPr>
      <xdr:spPr>
        <a:xfrm>
          <a:off x="4775200" y="94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145288</xdr:rowOff>
    </xdr:from>
    <xdr:to>
      <xdr:col>19</xdr:col>
      <xdr:colOff>187325</xdr:colOff>
      <xdr:row>59</xdr:row>
      <xdr:rowOff>1270</xdr:rowOff>
    </xdr:to>
    <xdr:cxnSp macro="">
      <xdr:nvCxnSpPr>
        <xdr:cNvPr id="193" name="直線コネクタ 192"/>
        <xdr:cNvCxnSpPr/>
      </xdr:nvCxnSpPr>
      <xdr:spPr>
        <a:xfrm>
          <a:off x="3098800" y="100893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158496</xdr:rowOff>
    </xdr:from>
    <xdr:to>
      <xdr:col>20</xdr:col>
      <xdr:colOff>38100</xdr:colOff>
      <xdr:row>55</xdr:row>
      <xdr:rowOff>88646</xdr:rowOff>
    </xdr:to>
    <xdr:sp macro="" textlink="">
      <xdr:nvSpPr>
        <xdr:cNvPr id="194" name="フローチャート: 判断 193"/>
        <xdr:cNvSpPr/>
      </xdr:nvSpPr>
      <xdr:spPr>
        <a:xfrm>
          <a:off x="3937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98823</xdr:rowOff>
    </xdr:from>
    <xdr:ext cx="736600" cy="259045"/>
    <xdr:sp macro="" textlink="">
      <xdr:nvSpPr>
        <xdr:cNvPr id="195" name="テキスト ボックス 194"/>
        <xdr:cNvSpPr txBox="1"/>
      </xdr:nvSpPr>
      <xdr:spPr>
        <a:xfrm>
          <a:off x="3606800" y="918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143002</xdr:rowOff>
    </xdr:from>
    <xdr:to>
      <xdr:col>15</xdr:col>
      <xdr:colOff>98425</xdr:colOff>
      <xdr:row>58</xdr:row>
      <xdr:rowOff>145288</xdr:rowOff>
    </xdr:to>
    <xdr:cxnSp macro="">
      <xdr:nvCxnSpPr>
        <xdr:cNvPr id="196" name="直線コネクタ 195"/>
        <xdr:cNvCxnSpPr/>
      </xdr:nvCxnSpPr>
      <xdr:spPr>
        <a:xfrm>
          <a:off x="2209800" y="991565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131064</xdr:rowOff>
    </xdr:from>
    <xdr:to>
      <xdr:col>15</xdr:col>
      <xdr:colOff>149225</xdr:colOff>
      <xdr:row>55</xdr:row>
      <xdr:rowOff>61214</xdr:rowOff>
    </xdr:to>
    <xdr:sp macro="" textlink="">
      <xdr:nvSpPr>
        <xdr:cNvPr id="197" name="フローチャート: 判断 196"/>
        <xdr:cNvSpPr/>
      </xdr:nvSpPr>
      <xdr:spPr>
        <a:xfrm>
          <a:off x="3048000" y="938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71391</xdr:rowOff>
    </xdr:from>
    <xdr:ext cx="762000" cy="259045"/>
    <xdr:sp macro="" textlink="">
      <xdr:nvSpPr>
        <xdr:cNvPr id="198" name="テキスト ボックス 197"/>
        <xdr:cNvSpPr txBox="1"/>
      </xdr:nvSpPr>
      <xdr:spPr>
        <a:xfrm>
          <a:off x="2717800" y="91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60706</xdr:rowOff>
    </xdr:from>
    <xdr:to>
      <xdr:col>11</xdr:col>
      <xdr:colOff>9525</xdr:colOff>
      <xdr:row>57</xdr:row>
      <xdr:rowOff>143002</xdr:rowOff>
    </xdr:to>
    <xdr:cxnSp macro="">
      <xdr:nvCxnSpPr>
        <xdr:cNvPr id="199" name="直線コネクタ 198"/>
        <xdr:cNvCxnSpPr/>
      </xdr:nvCxnSpPr>
      <xdr:spPr>
        <a:xfrm>
          <a:off x="1320800" y="98333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94488</xdr:rowOff>
    </xdr:from>
    <xdr:to>
      <xdr:col>11</xdr:col>
      <xdr:colOff>60325</xdr:colOff>
      <xdr:row>55</xdr:row>
      <xdr:rowOff>24638</xdr:rowOff>
    </xdr:to>
    <xdr:sp macro="" textlink="">
      <xdr:nvSpPr>
        <xdr:cNvPr id="200" name="フローチャート: 判断 199"/>
        <xdr:cNvSpPr/>
      </xdr:nvSpPr>
      <xdr:spPr>
        <a:xfrm>
          <a:off x="2159000" y="935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34815</xdr:rowOff>
    </xdr:from>
    <xdr:ext cx="762000" cy="259045"/>
    <xdr:sp macro="" textlink="">
      <xdr:nvSpPr>
        <xdr:cNvPr id="201" name="テキスト ボックス 200"/>
        <xdr:cNvSpPr txBox="1"/>
      </xdr:nvSpPr>
      <xdr:spPr>
        <a:xfrm>
          <a:off x="1828800" y="912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103632</xdr:rowOff>
    </xdr:from>
    <xdr:to>
      <xdr:col>6</xdr:col>
      <xdr:colOff>171450</xdr:colOff>
      <xdr:row>55</xdr:row>
      <xdr:rowOff>33782</xdr:rowOff>
    </xdr:to>
    <xdr:sp macro="" textlink="">
      <xdr:nvSpPr>
        <xdr:cNvPr id="202" name="フローチャート: 判断 201"/>
        <xdr:cNvSpPr/>
      </xdr:nvSpPr>
      <xdr:spPr>
        <a:xfrm>
          <a:off x="1270000" y="936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43959</xdr:rowOff>
    </xdr:from>
    <xdr:ext cx="762000" cy="259045"/>
    <xdr:sp macro="" textlink="">
      <xdr:nvSpPr>
        <xdr:cNvPr id="203" name="テキスト ボックス 202"/>
        <xdr:cNvSpPr txBox="1"/>
      </xdr:nvSpPr>
      <xdr:spPr>
        <a:xfrm>
          <a:off x="939800" y="913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158496</xdr:rowOff>
    </xdr:from>
    <xdr:to>
      <xdr:col>24</xdr:col>
      <xdr:colOff>76200</xdr:colOff>
      <xdr:row>59</xdr:row>
      <xdr:rowOff>88646</xdr:rowOff>
    </xdr:to>
    <xdr:sp macro="" textlink="">
      <xdr:nvSpPr>
        <xdr:cNvPr id="209" name="楕円 208"/>
        <xdr:cNvSpPr/>
      </xdr:nvSpPr>
      <xdr:spPr>
        <a:xfrm>
          <a:off x="4775200" y="1010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130573</xdr:rowOff>
    </xdr:from>
    <xdr:ext cx="762000" cy="259045"/>
    <xdr:sp macro="" textlink="">
      <xdr:nvSpPr>
        <xdr:cNvPr id="210" name="扶助費該当値テキスト"/>
        <xdr:cNvSpPr txBox="1"/>
      </xdr:nvSpPr>
      <xdr:spPr>
        <a:xfrm>
          <a:off x="4914900" y="1007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121920</xdr:rowOff>
    </xdr:from>
    <xdr:to>
      <xdr:col>20</xdr:col>
      <xdr:colOff>38100</xdr:colOff>
      <xdr:row>59</xdr:row>
      <xdr:rowOff>52070</xdr:rowOff>
    </xdr:to>
    <xdr:sp macro="" textlink="">
      <xdr:nvSpPr>
        <xdr:cNvPr id="211" name="楕円 210"/>
        <xdr:cNvSpPr/>
      </xdr:nvSpPr>
      <xdr:spPr>
        <a:xfrm>
          <a:off x="3937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36847</xdr:rowOff>
    </xdr:from>
    <xdr:ext cx="736600" cy="259045"/>
    <xdr:sp macro="" textlink="">
      <xdr:nvSpPr>
        <xdr:cNvPr id="212" name="テキスト ボックス 211"/>
        <xdr:cNvSpPr txBox="1"/>
      </xdr:nvSpPr>
      <xdr:spPr>
        <a:xfrm>
          <a:off x="3606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94488</xdr:rowOff>
    </xdr:from>
    <xdr:to>
      <xdr:col>15</xdr:col>
      <xdr:colOff>149225</xdr:colOff>
      <xdr:row>59</xdr:row>
      <xdr:rowOff>24638</xdr:rowOff>
    </xdr:to>
    <xdr:sp macro="" textlink="">
      <xdr:nvSpPr>
        <xdr:cNvPr id="213" name="楕円 212"/>
        <xdr:cNvSpPr/>
      </xdr:nvSpPr>
      <xdr:spPr>
        <a:xfrm>
          <a:off x="3048000" y="1003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9415</xdr:rowOff>
    </xdr:from>
    <xdr:ext cx="762000" cy="259045"/>
    <xdr:sp macro="" textlink="">
      <xdr:nvSpPr>
        <xdr:cNvPr id="214" name="テキスト ボックス 213"/>
        <xdr:cNvSpPr txBox="1"/>
      </xdr:nvSpPr>
      <xdr:spPr>
        <a:xfrm>
          <a:off x="2717800" y="1012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92202</xdr:rowOff>
    </xdr:from>
    <xdr:to>
      <xdr:col>11</xdr:col>
      <xdr:colOff>60325</xdr:colOff>
      <xdr:row>58</xdr:row>
      <xdr:rowOff>22352</xdr:rowOff>
    </xdr:to>
    <xdr:sp macro="" textlink="">
      <xdr:nvSpPr>
        <xdr:cNvPr id="215" name="楕円 214"/>
        <xdr:cNvSpPr/>
      </xdr:nvSpPr>
      <xdr:spPr>
        <a:xfrm>
          <a:off x="21590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7129</xdr:rowOff>
    </xdr:from>
    <xdr:ext cx="762000" cy="259045"/>
    <xdr:sp macro="" textlink="">
      <xdr:nvSpPr>
        <xdr:cNvPr id="216" name="テキスト ボックス 215"/>
        <xdr:cNvSpPr txBox="1"/>
      </xdr:nvSpPr>
      <xdr:spPr>
        <a:xfrm>
          <a:off x="1828800" y="995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9906</xdr:rowOff>
    </xdr:from>
    <xdr:to>
      <xdr:col>6</xdr:col>
      <xdr:colOff>171450</xdr:colOff>
      <xdr:row>57</xdr:row>
      <xdr:rowOff>111506</xdr:rowOff>
    </xdr:to>
    <xdr:sp macro="" textlink="">
      <xdr:nvSpPr>
        <xdr:cNvPr id="217" name="楕円 216"/>
        <xdr:cNvSpPr/>
      </xdr:nvSpPr>
      <xdr:spPr>
        <a:xfrm>
          <a:off x="1270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96283</xdr:rowOff>
    </xdr:from>
    <xdr:ext cx="762000" cy="259045"/>
    <xdr:sp macro="" textlink="">
      <xdr:nvSpPr>
        <xdr:cNvPr id="218" name="テキスト ボックス 217"/>
        <xdr:cNvSpPr txBox="1"/>
      </xdr:nvSpPr>
      <xdr:spPr>
        <a:xfrm>
          <a:off x="939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その他に係る経常収支比率については、前年度に比べ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で、類似団体平均・全国平均・埼玉県平均を下回っている。国民健康保険特別会計繰出金の減などにより、その他充当一般財源等が増加したため、比率は減少した。今後も各特別会計への繰出金の内容を精査するとともに、経費削減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86178</xdr:rowOff>
    </xdr:from>
    <xdr:to>
      <xdr:col>82</xdr:col>
      <xdr:colOff>107950</xdr:colOff>
      <xdr:row>62</xdr:row>
      <xdr:rowOff>29028</xdr:rowOff>
    </xdr:to>
    <xdr:cxnSp macro="">
      <xdr:nvCxnSpPr>
        <xdr:cNvPr id="248" name="直線コネクタ 247"/>
        <xdr:cNvCxnSpPr/>
      </xdr:nvCxnSpPr>
      <xdr:spPr>
        <a:xfrm flipV="1">
          <a:off x="16510000" y="9173028"/>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9" name="その他最小値テキスト"/>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50" name="直線コネクタ 249"/>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xdr:rowOff>
    </xdr:from>
    <xdr:ext cx="762000" cy="259045"/>
    <xdr:sp macro="" textlink="">
      <xdr:nvSpPr>
        <xdr:cNvPr id="251" name="その他最大値テキスト"/>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86178</xdr:rowOff>
    </xdr:from>
    <xdr:to>
      <xdr:col>82</xdr:col>
      <xdr:colOff>196850</xdr:colOff>
      <xdr:row>53</xdr:row>
      <xdr:rowOff>86178</xdr:rowOff>
    </xdr:to>
    <xdr:cxnSp macro="">
      <xdr:nvCxnSpPr>
        <xdr:cNvPr id="252" name="直線コネクタ 251"/>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37193</xdr:rowOff>
    </xdr:from>
    <xdr:to>
      <xdr:col>82</xdr:col>
      <xdr:colOff>107950</xdr:colOff>
      <xdr:row>55</xdr:row>
      <xdr:rowOff>151493</xdr:rowOff>
    </xdr:to>
    <xdr:cxnSp macro="">
      <xdr:nvCxnSpPr>
        <xdr:cNvPr id="253" name="直線コネクタ 252"/>
        <xdr:cNvCxnSpPr/>
      </xdr:nvCxnSpPr>
      <xdr:spPr>
        <a:xfrm flipV="1">
          <a:off x="15671800" y="9466943"/>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23784</xdr:rowOff>
    </xdr:from>
    <xdr:ext cx="762000" cy="259045"/>
    <xdr:sp macro="" textlink="">
      <xdr:nvSpPr>
        <xdr:cNvPr id="254" name="その他平均値テキスト"/>
        <xdr:cNvSpPr txBox="1"/>
      </xdr:nvSpPr>
      <xdr:spPr>
        <a:xfrm>
          <a:off x="16598900" y="9796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51707</xdr:rowOff>
    </xdr:from>
    <xdr:to>
      <xdr:col>82</xdr:col>
      <xdr:colOff>158750</xdr:colOff>
      <xdr:row>57</xdr:row>
      <xdr:rowOff>153307</xdr:rowOff>
    </xdr:to>
    <xdr:sp macro="" textlink="">
      <xdr:nvSpPr>
        <xdr:cNvPr id="255" name="フローチャート: 判断 254"/>
        <xdr:cNvSpPr/>
      </xdr:nvSpPr>
      <xdr:spPr>
        <a:xfrm>
          <a:off x="164592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118835</xdr:rowOff>
    </xdr:from>
    <xdr:to>
      <xdr:col>78</xdr:col>
      <xdr:colOff>69850</xdr:colOff>
      <xdr:row>55</xdr:row>
      <xdr:rowOff>151493</xdr:rowOff>
    </xdr:to>
    <xdr:cxnSp macro="">
      <xdr:nvCxnSpPr>
        <xdr:cNvPr id="256" name="直線コネクタ 255"/>
        <xdr:cNvCxnSpPr/>
      </xdr:nvCxnSpPr>
      <xdr:spPr>
        <a:xfrm>
          <a:off x="14782800" y="9548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7" name="フローチャート: 判断 256"/>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170742</xdr:rowOff>
    </xdr:from>
    <xdr:ext cx="736600" cy="259045"/>
    <xdr:sp macro="" textlink="">
      <xdr:nvSpPr>
        <xdr:cNvPr id="258" name="テキスト ボックス 257"/>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4535</xdr:rowOff>
    </xdr:from>
    <xdr:to>
      <xdr:col>73</xdr:col>
      <xdr:colOff>180975</xdr:colOff>
      <xdr:row>55</xdr:row>
      <xdr:rowOff>118835</xdr:rowOff>
    </xdr:to>
    <xdr:cxnSp macro="">
      <xdr:nvCxnSpPr>
        <xdr:cNvPr id="259" name="直線コネクタ 258"/>
        <xdr:cNvCxnSpPr/>
      </xdr:nvCxnSpPr>
      <xdr:spPr>
        <a:xfrm>
          <a:off x="13893800" y="94342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68035</xdr:rowOff>
    </xdr:from>
    <xdr:to>
      <xdr:col>74</xdr:col>
      <xdr:colOff>31750</xdr:colOff>
      <xdr:row>57</xdr:row>
      <xdr:rowOff>169635</xdr:rowOff>
    </xdr:to>
    <xdr:sp macro="" textlink="">
      <xdr:nvSpPr>
        <xdr:cNvPr id="260" name="フローチャート: 判断 259"/>
        <xdr:cNvSpPr/>
      </xdr:nvSpPr>
      <xdr:spPr>
        <a:xfrm>
          <a:off x="14732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154412</xdr:rowOff>
    </xdr:from>
    <xdr:ext cx="762000" cy="259045"/>
    <xdr:sp macro="" textlink="">
      <xdr:nvSpPr>
        <xdr:cNvPr id="261" name="テキスト ボックス 260"/>
        <xdr:cNvSpPr txBox="1"/>
      </xdr:nvSpPr>
      <xdr:spPr>
        <a:xfrm>
          <a:off x="14401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110672</xdr:rowOff>
    </xdr:from>
    <xdr:to>
      <xdr:col>69</xdr:col>
      <xdr:colOff>92075</xdr:colOff>
      <xdr:row>55</xdr:row>
      <xdr:rowOff>4535</xdr:rowOff>
    </xdr:to>
    <xdr:cxnSp macro="">
      <xdr:nvCxnSpPr>
        <xdr:cNvPr id="262" name="直線コネクタ 261"/>
        <xdr:cNvCxnSpPr/>
      </xdr:nvCxnSpPr>
      <xdr:spPr>
        <a:xfrm>
          <a:off x="13004800" y="93689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10885</xdr:rowOff>
    </xdr:from>
    <xdr:to>
      <xdr:col>69</xdr:col>
      <xdr:colOff>142875</xdr:colOff>
      <xdr:row>58</xdr:row>
      <xdr:rowOff>112485</xdr:rowOff>
    </xdr:to>
    <xdr:sp macro="" textlink="">
      <xdr:nvSpPr>
        <xdr:cNvPr id="263" name="フローチャート: 判断 262"/>
        <xdr:cNvSpPr/>
      </xdr:nvSpPr>
      <xdr:spPr>
        <a:xfrm>
          <a:off x="13843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97262</xdr:rowOff>
    </xdr:from>
    <xdr:ext cx="762000" cy="259045"/>
    <xdr:sp macro="" textlink="">
      <xdr:nvSpPr>
        <xdr:cNvPr id="264" name="テキスト ボックス 263"/>
        <xdr:cNvSpPr txBox="1"/>
      </xdr:nvSpPr>
      <xdr:spPr>
        <a:xfrm>
          <a:off x="13512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5" name="フローチャート: 判断 264"/>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66" name="テキスト ボックス 265"/>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157843</xdr:rowOff>
    </xdr:from>
    <xdr:to>
      <xdr:col>82</xdr:col>
      <xdr:colOff>158750</xdr:colOff>
      <xdr:row>55</xdr:row>
      <xdr:rowOff>87993</xdr:rowOff>
    </xdr:to>
    <xdr:sp macro="" textlink="">
      <xdr:nvSpPr>
        <xdr:cNvPr id="272" name="楕円 271"/>
        <xdr:cNvSpPr/>
      </xdr:nvSpPr>
      <xdr:spPr>
        <a:xfrm>
          <a:off x="16459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2920</xdr:rowOff>
    </xdr:from>
    <xdr:ext cx="762000" cy="259045"/>
    <xdr:sp macro="" textlink="">
      <xdr:nvSpPr>
        <xdr:cNvPr id="273" name="その他該当値テキスト"/>
        <xdr:cNvSpPr txBox="1"/>
      </xdr:nvSpPr>
      <xdr:spPr>
        <a:xfrm>
          <a:off x="16598900" y="926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100693</xdr:rowOff>
    </xdr:from>
    <xdr:to>
      <xdr:col>78</xdr:col>
      <xdr:colOff>120650</xdr:colOff>
      <xdr:row>56</xdr:row>
      <xdr:rowOff>30843</xdr:rowOff>
    </xdr:to>
    <xdr:sp macro="" textlink="">
      <xdr:nvSpPr>
        <xdr:cNvPr id="274" name="楕円 273"/>
        <xdr:cNvSpPr/>
      </xdr:nvSpPr>
      <xdr:spPr>
        <a:xfrm>
          <a:off x="15621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41020</xdr:rowOff>
    </xdr:from>
    <xdr:ext cx="736600" cy="259045"/>
    <xdr:sp macro="" textlink="">
      <xdr:nvSpPr>
        <xdr:cNvPr id="275" name="テキスト ボックス 274"/>
        <xdr:cNvSpPr txBox="1"/>
      </xdr:nvSpPr>
      <xdr:spPr>
        <a:xfrm>
          <a:off x="15290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68035</xdr:rowOff>
    </xdr:from>
    <xdr:to>
      <xdr:col>74</xdr:col>
      <xdr:colOff>31750</xdr:colOff>
      <xdr:row>55</xdr:row>
      <xdr:rowOff>169635</xdr:rowOff>
    </xdr:to>
    <xdr:sp macro="" textlink="">
      <xdr:nvSpPr>
        <xdr:cNvPr id="276" name="楕円 275"/>
        <xdr:cNvSpPr/>
      </xdr:nvSpPr>
      <xdr:spPr>
        <a:xfrm>
          <a:off x="14732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8362</xdr:rowOff>
    </xdr:from>
    <xdr:ext cx="762000" cy="259045"/>
    <xdr:sp macro="" textlink="">
      <xdr:nvSpPr>
        <xdr:cNvPr id="277" name="テキスト ボックス 276"/>
        <xdr:cNvSpPr txBox="1"/>
      </xdr:nvSpPr>
      <xdr:spPr>
        <a:xfrm>
          <a:off x="14401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125185</xdr:rowOff>
    </xdr:from>
    <xdr:to>
      <xdr:col>69</xdr:col>
      <xdr:colOff>142875</xdr:colOff>
      <xdr:row>55</xdr:row>
      <xdr:rowOff>55335</xdr:rowOff>
    </xdr:to>
    <xdr:sp macro="" textlink="">
      <xdr:nvSpPr>
        <xdr:cNvPr id="278" name="楕円 277"/>
        <xdr:cNvSpPr/>
      </xdr:nvSpPr>
      <xdr:spPr>
        <a:xfrm>
          <a:off x="13843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65512</xdr:rowOff>
    </xdr:from>
    <xdr:ext cx="762000" cy="259045"/>
    <xdr:sp macro="" textlink="">
      <xdr:nvSpPr>
        <xdr:cNvPr id="279" name="テキスト ボックス 278"/>
        <xdr:cNvSpPr txBox="1"/>
      </xdr:nvSpPr>
      <xdr:spPr>
        <a:xfrm>
          <a:off x="13512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59872</xdr:rowOff>
    </xdr:from>
    <xdr:to>
      <xdr:col>65</xdr:col>
      <xdr:colOff>53975</xdr:colOff>
      <xdr:row>54</xdr:row>
      <xdr:rowOff>161472</xdr:rowOff>
    </xdr:to>
    <xdr:sp macro="" textlink="">
      <xdr:nvSpPr>
        <xdr:cNvPr id="280" name="楕円 279"/>
        <xdr:cNvSpPr/>
      </xdr:nvSpPr>
      <xdr:spPr>
        <a:xfrm>
          <a:off x="12954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199</xdr:rowOff>
    </xdr:from>
    <xdr:ext cx="762000" cy="259045"/>
    <xdr:sp macro="" textlink="">
      <xdr:nvSpPr>
        <xdr:cNvPr id="281" name="テキスト ボックス 280"/>
        <xdr:cNvSpPr txBox="1"/>
      </xdr:nvSpPr>
      <xdr:spPr>
        <a:xfrm>
          <a:off x="12623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補助費等に係る経常収支比率については、前年度に比べ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％で、類似団体平均・全国平均・埼玉県平均を下回っている。幼稚園利用料等補助金の増などにより補助費等充当一般財源等が増加したため、比率は増加した。今後も事業の精査を行っていく。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110672</xdr:rowOff>
    </xdr:from>
    <xdr:to>
      <xdr:col>82</xdr:col>
      <xdr:colOff>107950</xdr:colOff>
      <xdr:row>41</xdr:row>
      <xdr:rowOff>124278</xdr:rowOff>
    </xdr:to>
    <xdr:cxnSp macro="">
      <xdr:nvCxnSpPr>
        <xdr:cNvPr id="311" name="直線コネクタ 310"/>
        <xdr:cNvCxnSpPr/>
      </xdr:nvCxnSpPr>
      <xdr:spPr>
        <a:xfrm flipV="1">
          <a:off x="16510000" y="55970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96355</xdr:rowOff>
    </xdr:from>
    <xdr:ext cx="762000" cy="259045"/>
    <xdr:sp macro="" textlink="">
      <xdr:nvSpPr>
        <xdr:cNvPr id="312" name="補助費等最小値テキスト"/>
        <xdr:cNvSpPr txBox="1"/>
      </xdr:nvSpPr>
      <xdr:spPr>
        <a:xfrm>
          <a:off x="16598900" y="712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124278</xdr:rowOff>
    </xdr:from>
    <xdr:to>
      <xdr:col>82</xdr:col>
      <xdr:colOff>196850</xdr:colOff>
      <xdr:row>41</xdr:row>
      <xdr:rowOff>124278</xdr:rowOff>
    </xdr:to>
    <xdr:cxnSp macro="">
      <xdr:nvCxnSpPr>
        <xdr:cNvPr id="313" name="直線コネクタ 312"/>
        <xdr:cNvCxnSpPr/>
      </xdr:nvCxnSpPr>
      <xdr:spPr>
        <a:xfrm>
          <a:off x="16421100" y="71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25599</xdr:rowOff>
    </xdr:from>
    <xdr:ext cx="762000" cy="259045"/>
    <xdr:sp macro="" textlink="">
      <xdr:nvSpPr>
        <xdr:cNvPr id="314" name="補助費等最大値テキスト"/>
        <xdr:cNvSpPr txBox="1"/>
      </xdr:nvSpPr>
      <xdr:spPr>
        <a:xfrm>
          <a:off x="16598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110672</xdr:rowOff>
    </xdr:from>
    <xdr:to>
      <xdr:col>82</xdr:col>
      <xdr:colOff>196850</xdr:colOff>
      <xdr:row>32</xdr:row>
      <xdr:rowOff>110672</xdr:rowOff>
    </xdr:to>
    <xdr:cxnSp macro="">
      <xdr:nvCxnSpPr>
        <xdr:cNvPr id="315" name="直線コネクタ 314"/>
        <xdr:cNvCxnSpPr/>
      </xdr:nvCxnSpPr>
      <xdr:spPr>
        <a:xfrm>
          <a:off x="16421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118836</xdr:rowOff>
    </xdr:from>
    <xdr:to>
      <xdr:col>82</xdr:col>
      <xdr:colOff>107950</xdr:colOff>
      <xdr:row>36</xdr:row>
      <xdr:rowOff>56243</xdr:rowOff>
    </xdr:to>
    <xdr:cxnSp macro="">
      <xdr:nvCxnSpPr>
        <xdr:cNvPr id="316" name="直線コネクタ 315"/>
        <xdr:cNvCxnSpPr/>
      </xdr:nvCxnSpPr>
      <xdr:spPr>
        <a:xfrm>
          <a:off x="15671800" y="6119586"/>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67327</xdr:rowOff>
    </xdr:from>
    <xdr:ext cx="762000" cy="259045"/>
    <xdr:sp macro="" textlink="">
      <xdr:nvSpPr>
        <xdr:cNvPr id="317" name="補助費等平均値テキスト"/>
        <xdr:cNvSpPr txBox="1"/>
      </xdr:nvSpPr>
      <xdr:spPr>
        <a:xfrm>
          <a:off x="16598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18" name="フローチャート: 判断 317"/>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64407</xdr:rowOff>
    </xdr:from>
    <xdr:to>
      <xdr:col>78</xdr:col>
      <xdr:colOff>69850</xdr:colOff>
      <xdr:row>35</xdr:row>
      <xdr:rowOff>118836</xdr:rowOff>
    </xdr:to>
    <xdr:cxnSp macro="">
      <xdr:nvCxnSpPr>
        <xdr:cNvPr id="319" name="直線コネクタ 318"/>
        <xdr:cNvCxnSpPr/>
      </xdr:nvCxnSpPr>
      <xdr:spPr>
        <a:xfrm>
          <a:off x="14782800" y="60651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29936</xdr:rowOff>
    </xdr:from>
    <xdr:to>
      <xdr:col>78</xdr:col>
      <xdr:colOff>120650</xdr:colOff>
      <xdr:row>37</xdr:row>
      <xdr:rowOff>131536</xdr:rowOff>
    </xdr:to>
    <xdr:sp macro="" textlink="">
      <xdr:nvSpPr>
        <xdr:cNvPr id="320" name="フローチャート: 判断 319"/>
        <xdr:cNvSpPr/>
      </xdr:nvSpPr>
      <xdr:spPr>
        <a:xfrm>
          <a:off x="15621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116312</xdr:rowOff>
    </xdr:from>
    <xdr:ext cx="736600" cy="259045"/>
    <xdr:sp macro="" textlink="">
      <xdr:nvSpPr>
        <xdr:cNvPr id="321" name="テキスト ボックス 320"/>
        <xdr:cNvSpPr txBox="1"/>
      </xdr:nvSpPr>
      <xdr:spPr>
        <a:xfrm>
          <a:off x="15290800" y="645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64407</xdr:rowOff>
    </xdr:from>
    <xdr:to>
      <xdr:col>73</xdr:col>
      <xdr:colOff>180975</xdr:colOff>
      <xdr:row>35</xdr:row>
      <xdr:rowOff>118836</xdr:rowOff>
    </xdr:to>
    <xdr:cxnSp macro="">
      <xdr:nvCxnSpPr>
        <xdr:cNvPr id="322" name="直線コネクタ 321"/>
        <xdr:cNvCxnSpPr/>
      </xdr:nvCxnSpPr>
      <xdr:spPr>
        <a:xfrm flipV="1">
          <a:off x="13893800" y="60651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40822</xdr:rowOff>
    </xdr:from>
    <xdr:to>
      <xdr:col>74</xdr:col>
      <xdr:colOff>31750</xdr:colOff>
      <xdr:row>37</xdr:row>
      <xdr:rowOff>142422</xdr:rowOff>
    </xdr:to>
    <xdr:sp macro="" textlink="">
      <xdr:nvSpPr>
        <xdr:cNvPr id="323" name="フローチャート: 判断 322"/>
        <xdr:cNvSpPr/>
      </xdr:nvSpPr>
      <xdr:spPr>
        <a:xfrm>
          <a:off x="14732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127199</xdr:rowOff>
    </xdr:from>
    <xdr:ext cx="762000" cy="259045"/>
    <xdr:sp macro="" textlink="">
      <xdr:nvSpPr>
        <xdr:cNvPr id="324" name="テキスト ボックス 323"/>
        <xdr:cNvSpPr txBox="1"/>
      </xdr:nvSpPr>
      <xdr:spPr>
        <a:xfrm>
          <a:off x="14401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118836</xdr:rowOff>
    </xdr:from>
    <xdr:to>
      <xdr:col>69</xdr:col>
      <xdr:colOff>92075</xdr:colOff>
      <xdr:row>35</xdr:row>
      <xdr:rowOff>162378</xdr:rowOff>
    </xdr:to>
    <xdr:cxnSp macro="">
      <xdr:nvCxnSpPr>
        <xdr:cNvPr id="325" name="直線コネクタ 324"/>
        <xdr:cNvCxnSpPr/>
      </xdr:nvCxnSpPr>
      <xdr:spPr>
        <a:xfrm flipV="1">
          <a:off x="13004800" y="6119586"/>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136072</xdr:rowOff>
    </xdr:from>
    <xdr:to>
      <xdr:col>69</xdr:col>
      <xdr:colOff>142875</xdr:colOff>
      <xdr:row>37</xdr:row>
      <xdr:rowOff>66222</xdr:rowOff>
    </xdr:to>
    <xdr:sp macro="" textlink="">
      <xdr:nvSpPr>
        <xdr:cNvPr id="326" name="フローチャート: 判断 325"/>
        <xdr:cNvSpPr/>
      </xdr:nvSpPr>
      <xdr:spPr>
        <a:xfrm>
          <a:off x="13843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50999</xdr:rowOff>
    </xdr:from>
    <xdr:ext cx="762000" cy="259045"/>
    <xdr:sp macro="" textlink="">
      <xdr:nvSpPr>
        <xdr:cNvPr id="327" name="テキスト ボックス 326"/>
        <xdr:cNvSpPr txBox="1"/>
      </xdr:nvSpPr>
      <xdr:spPr>
        <a:xfrm>
          <a:off x="13512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70757</xdr:rowOff>
    </xdr:from>
    <xdr:to>
      <xdr:col>65</xdr:col>
      <xdr:colOff>53975</xdr:colOff>
      <xdr:row>37</xdr:row>
      <xdr:rowOff>907</xdr:rowOff>
    </xdr:to>
    <xdr:sp macro="" textlink="">
      <xdr:nvSpPr>
        <xdr:cNvPr id="328" name="フローチャート: 判断 327"/>
        <xdr:cNvSpPr/>
      </xdr:nvSpPr>
      <xdr:spPr>
        <a:xfrm>
          <a:off x="12954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157134</xdr:rowOff>
    </xdr:from>
    <xdr:ext cx="762000" cy="259045"/>
    <xdr:sp macro="" textlink="">
      <xdr:nvSpPr>
        <xdr:cNvPr id="329" name="テキスト ボックス 328"/>
        <xdr:cNvSpPr txBox="1"/>
      </xdr:nvSpPr>
      <xdr:spPr>
        <a:xfrm>
          <a:off x="12623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5443</xdr:rowOff>
    </xdr:from>
    <xdr:to>
      <xdr:col>82</xdr:col>
      <xdr:colOff>158750</xdr:colOff>
      <xdr:row>36</xdr:row>
      <xdr:rowOff>107043</xdr:rowOff>
    </xdr:to>
    <xdr:sp macro="" textlink="">
      <xdr:nvSpPr>
        <xdr:cNvPr id="335" name="楕円 334"/>
        <xdr:cNvSpPr/>
      </xdr:nvSpPr>
      <xdr:spPr>
        <a:xfrm>
          <a:off x="164592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21970</xdr:rowOff>
    </xdr:from>
    <xdr:ext cx="762000" cy="259045"/>
    <xdr:sp macro="" textlink="">
      <xdr:nvSpPr>
        <xdr:cNvPr id="336" name="補助費等該当値テキスト"/>
        <xdr:cNvSpPr txBox="1"/>
      </xdr:nvSpPr>
      <xdr:spPr>
        <a:xfrm>
          <a:off x="165989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68036</xdr:rowOff>
    </xdr:from>
    <xdr:to>
      <xdr:col>78</xdr:col>
      <xdr:colOff>120650</xdr:colOff>
      <xdr:row>35</xdr:row>
      <xdr:rowOff>169636</xdr:rowOff>
    </xdr:to>
    <xdr:sp macro="" textlink="">
      <xdr:nvSpPr>
        <xdr:cNvPr id="337" name="楕円 336"/>
        <xdr:cNvSpPr/>
      </xdr:nvSpPr>
      <xdr:spPr>
        <a:xfrm>
          <a:off x="15621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8363</xdr:rowOff>
    </xdr:from>
    <xdr:ext cx="736600" cy="259045"/>
    <xdr:sp macro="" textlink="">
      <xdr:nvSpPr>
        <xdr:cNvPr id="338" name="テキスト ボックス 337"/>
        <xdr:cNvSpPr txBox="1"/>
      </xdr:nvSpPr>
      <xdr:spPr>
        <a:xfrm>
          <a:off x="15290800" y="5837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13607</xdr:rowOff>
    </xdr:from>
    <xdr:to>
      <xdr:col>74</xdr:col>
      <xdr:colOff>31750</xdr:colOff>
      <xdr:row>35</xdr:row>
      <xdr:rowOff>115207</xdr:rowOff>
    </xdr:to>
    <xdr:sp macro="" textlink="">
      <xdr:nvSpPr>
        <xdr:cNvPr id="339" name="楕円 338"/>
        <xdr:cNvSpPr/>
      </xdr:nvSpPr>
      <xdr:spPr>
        <a:xfrm>
          <a:off x="14732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125384</xdr:rowOff>
    </xdr:from>
    <xdr:ext cx="762000" cy="259045"/>
    <xdr:sp macro="" textlink="">
      <xdr:nvSpPr>
        <xdr:cNvPr id="340" name="テキスト ボックス 339"/>
        <xdr:cNvSpPr txBox="1"/>
      </xdr:nvSpPr>
      <xdr:spPr>
        <a:xfrm>
          <a:off x="14401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68036</xdr:rowOff>
    </xdr:from>
    <xdr:to>
      <xdr:col>69</xdr:col>
      <xdr:colOff>142875</xdr:colOff>
      <xdr:row>35</xdr:row>
      <xdr:rowOff>169636</xdr:rowOff>
    </xdr:to>
    <xdr:sp macro="" textlink="">
      <xdr:nvSpPr>
        <xdr:cNvPr id="341" name="楕円 340"/>
        <xdr:cNvSpPr/>
      </xdr:nvSpPr>
      <xdr:spPr>
        <a:xfrm>
          <a:off x="13843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8363</xdr:rowOff>
    </xdr:from>
    <xdr:ext cx="762000" cy="259045"/>
    <xdr:sp macro="" textlink="">
      <xdr:nvSpPr>
        <xdr:cNvPr id="342" name="テキスト ボックス 341"/>
        <xdr:cNvSpPr txBox="1"/>
      </xdr:nvSpPr>
      <xdr:spPr>
        <a:xfrm>
          <a:off x="13512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111578</xdr:rowOff>
    </xdr:from>
    <xdr:to>
      <xdr:col>65</xdr:col>
      <xdr:colOff>53975</xdr:colOff>
      <xdr:row>36</xdr:row>
      <xdr:rowOff>41728</xdr:rowOff>
    </xdr:to>
    <xdr:sp macro="" textlink="">
      <xdr:nvSpPr>
        <xdr:cNvPr id="343" name="楕円 342"/>
        <xdr:cNvSpPr/>
      </xdr:nvSpPr>
      <xdr:spPr>
        <a:xfrm>
          <a:off x="129540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51905</xdr:rowOff>
    </xdr:from>
    <xdr:ext cx="762000" cy="259045"/>
    <xdr:sp macro="" textlink="">
      <xdr:nvSpPr>
        <xdr:cNvPr id="344" name="テキスト ボックス 343"/>
        <xdr:cNvSpPr txBox="1"/>
      </xdr:nvSpPr>
      <xdr:spPr>
        <a:xfrm>
          <a:off x="12623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公債費の経常収支比率は、前年度に比べ</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％減の</a:t>
          </a:r>
          <a:r>
            <a:rPr kumimoji="1" lang="en-US" altLang="ja-JP" sz="1100">
              <a:latin typeface="ＭＳ Ｐゴシック" panose="020B0600070205080204" pitchFamily="50" charset="-128"/>
              <a:ea typeface="ＭＳ Ｐゴシック" panose="020B0600070205080204" pitchFamily="50" charset="-128"/>
            </a:rPr>
            <a:t>11.9</a:t>
          </a:r>
          <a:r>
            <a:rPr kumimoji="1" lang="ja-JP" altLang="en-US" sz="1100">
              <a:latin typeface="ＭＳ Ｐゴシック" panose="020B0600070205080204" pitchFamily="50" charset="-128"/>
              <a:ea typeface="ＭＳ Ｐゴシック" panose="020B0600070205080204" pitchFamily="50" charset="-128"/>
            </a:rPr>
            <a:t>％で、類似団体平均・全国平均・埼玉県平均を下回っている。新規借入や据置終了による元金償還額の増加が、償還が終了したことによる減額を上回ったため、分子となる公債費充当経常一般財源等が増加したが、市税や地方消費税交付金の増など、分母となる経常一般財源収入の方がより増加したため、比率が減少した。今後、大型事業の元金償還が始まると、償還経費が増加することも考えられるが、近年は償還額以上に起債をしないよう努めていることから、数値は減少傾向になると考えており、今後も十分な精査のうえ、必要に応じて起債するよう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15422</xdr:rowOff>
    </xdr:from>
    <xdr:to>
      <xdr:col>24</xdr:col>
      <xdr:colOff>25400</xdr:colOff>
      <xdr:row>81</xdr:row>
      <xdr:rowOff>58964</xdr:rowOff>
    </xdr:to>
    <xdr:cxnSp macro="">
      <xdr:nvCxnSpPr>
        <xdr:cNvPr id="374" name="直線コネクタ 373"/>
        <xdr:cNvCxnSpPr/>
      </xdr:nvCxnSpPr>
      <xdr:spPr>
        <a:xfrm flipV="1">
          <a:off x="4826000" y="12531272"/>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31041</xdr:rowOff>
    </xdr:from>
    <xdr:ext cx="762000" cy="259045"/>
    <xdr:sp macro="" textlink="">
      <xdr:nvSpPr>
        <xdr:cNvPr id="375" name="公債費最小値テキスト"/>
        <xdr:cNvSpPr txBox="1"/>
      </xdr:nvSpPr>
      <xdr:spPr>
        <a:xfrm>
          <a:off x="4914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58964</xdr:rowOff>
    </xdr:from>
    <xdr:to>
      <xdr:col>24</xdr:col>
      <xdr:colOff>114300</xdr:colOff>
      <xdr:row>81</xdr:row>
      <xdr:rowOff>58964</xdr:rowOff>
    </xdr:to>
    <xdr:cxnSp macro="">
      <xdr:nvCxnSpPr>
        <xdr:cNvPr id="376" name="直線コネクタ 375"/>
        <xdr:cNvCxnSpPr/>
      </xdr:nvCxnSpPr>
      <xdr:spPr>
        <a:xfrm>
          <a:off x="4737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101799</xdr:rowOff>
    </xdr:from>
    <xdr:ext cx="762000" cy="259045"/>
    <xdr:sp macro="" textlink="">
      <xdr:nvSpPr>
        <xdr:cNvPr id="377" name="公債費最大値テキスト"/>
        <xdr:cNvSpPr txBox="1"/>
      </xdr:nvSpPr>
      <xdr:spPr>
        <a:xfrm>
          <a:off x="4914900" y="1227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15422</xdr:rowOff>
    </xdr:from>
    <xdr:to>
      <xdr:col>24</xdr:col>
      <xdr:colOff>114300</xdr:colOff>
      <xdr:row>73</xdr:row>
      <xdr:rowOff>15422</xdr:rowOff>
    </xdr:to>
    <xdr:cxnSp macro="">
      <xdr:nvCxnSpPr>
        <xdr:cNvPr id="378" name="直線コネクタ 377"/>
        <xdr:cNvCxnSpPr/>
      </xdr:nvCxnSpPr>
      <xdr:spPr>
        <a:xfrm>
          <a:off x="4737100" y="1253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83457</xdr:rowOff>
    </xdr:from>
    <xdr:to>
      <xdr:col>24</xdr:col>
      <xdr:colOff>25400</xdr:colOff>
      <xdr:row>74</xdr:row>
      <xdr:rowOff>94343</xdr:rowOff>
    </xdr:to>
    <xdr:cxnSp macro="">
      <xdr:nvCxnSpPr>
        <xdr:cNvPr id="379" name="直線コネクタ 378"/>
        <xdr:cNvCxnSpPr/>
      </xdr:nvCxnSpPr>
      <xdr:spPr>
        <a:xfrm flipV="1">
          <a:off x="3987800" y="127707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45556</xdr:rowOff>
    </xdr:from>
    <xdr:ext cx="762000" cy="259045"/>
    <xdr:sp macro="" textlink="">
      <xdr:nvSpPr>
        <xdr:cNvPr id="380" name="公債費平均値テキスト"/>
        <xdr:cNvSpPr txBox="1"/>
      </xdr:nvSpPr>
      <xdr:spPr>
        <a:xfrm>
          <a:off x="4914900" y="13247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73479</xdr:rowOff>
    </xdr:from>
    <xdr:to>
      <xdr:col>24</xdr:col>
      <xdr:colOff>76200</xdr:colOff>
      <xdr:row>78</xdr:row>
      <xdr:rowOff>3629</xdr:rowOff>
    </xdr:to>
    <xdr:sp macro="" textlink="">
      <xdr:nvSpPr>
        <xdr:cNvPr id="381" name="フローチャート: 判断 380"/>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94343</xdr:rowOff>
    </xdr:from>
    <xdr:to>
      <xdr:col>19</xdr:col>
      <xdr:colOff>187325</xdr:colOff>
      <xdr:row>74</xdr:row>
      <xdr:rowOff>116115</xdr:rowOff>
    </xdr:to>
    <xdr:cxnSp macro="">
      <xdr:nvCxnSpPr>
        <xdr:cNvPr id="382" name="直線コネクタ 381"/>
        <xdr:cNvCxnSpPr/>
      </xdr:nvCxnSpPr>
      <xdr:spPr>
        <a:xfrm flipV="1">
          <a:off x="3098800" y="127816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73479</xdr:rowOff>
    </xdr:from>
    <xdr:to>
      <xdr:col>20</xdr:col>
      <xdr:colOff>38100</xdr:colOff>
      <xdr:row>78</xdr:row>
      <xdr:rowOff>3629</xdr:rowOff>
    </xdr:to>
    <xdr:sp macro="" textlink="">
      <xdr:nvSpPr>
        <xdr:cNvPr id="383" name="フローチャート: 判断 382"/>
        <xdr:cNvSpPr/>
      </xdr:nvSpPr>
      <xdr:spPr>
        <a:xfrm>
          <a:off x="3937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159856</xdr:rowOff>
    </xdr:from>
    <xdr:ext cx="736600" cy="259045"/>
    <xdr:sp macro="" textlink="">
      <xdr:nvSpPr>
        <xdr:cNvPr id="384" name="テキスト ボックス 383"/>
        <xdr:cNvSpPr txBox="1"/>
      </xdr:nvSpPr>
      <xdr:spPr>
        <a:xfrm>
          <a:off x="3606800" y="13361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116115</xdr:rowOff>
    </xdr:from>
    <xdr:to>
      <xdr:col>15</xdr:col>
      <xdr:colOff>98425</xdr:colOff>
      <xdr:row>74</xdr:row>
      <xdr:rowOff>137885</xdr:rowOff>
    </xdr:to>
    <xdr:cxnSp macro="">
      <xdr:nvCxnSpPr>
        <xdr:cNvPr id="385" name="直線コネクタ 384"/>
        <xdr:cNvCxnSpPr/>
      </xdr:nvCxnSpPr>
      <xdr:spPr>
        <a:xfrm flipV="1">
          <a:off x="2209800" y="128034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84364</xdr:rowOff>
    </xdr:from>
    <xdr:to>
      <xdr:col>15</xdr:col>
      <xdr:colOff>149225</xdr:colOff>
      <xdr:row>78</xdr:row>
      <xdr:rowOff>14514</xdr:rowOff>
    </xdr:to>
    <xdr:sp macro="" textlink="">
      <xdr:nvSpPr>
        <xdr:cNvPr id="386" name="フローチャート: 判断 385"/>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170741</xdr:rowOff>
    </xdr:from>
    <xdr:ext cx="762000" cy="259045"/>
    <xdr:sp macro="" textlink="">
      <xdr:nvSpPr>
        <xdr:cNvPr id="387" name="テキスト ボックス 386"/>
        <xdr:cNvSpPr txBox="1"/>
      </xdr:nvSpPr>
      <xdr:spPr>
        <a:xfrm>
          <a:off x="2717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127000</xdr:rowOff>
    </xdr:from>
    <xdr:to>
      <xdr:col>11</xdr:col>
      <xdr:colOff>9525</xdr:colOff>
      <xdr:row>74</xdr:row>
      <xdr:rowOff>137885</xdr:rowOff>
    </xdr:to>
    <xdr:cxnSp macro="">
      <xdr:nvCxnSpPr>
        <xdr:cNvPr id="388" name="直線コネクタ 387"/>
        <xdr:cNvCxnSpPr/>
      </xdr:nvCxnSpPr>
      <xdr:spPr>
        <a:xfrm>
          <a:off x="1320800" y="128143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9" name="フローチャート: 判断 388"/>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90" name="テキスト ボックス 389"/>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91" name="フローチャート: 判断 390"/>
        <xdr:cNvSpPr/>
      </xdr:nvSpPr>
      <xdr:spPr>
        <a:xfrm>
          <a:off x="1270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157134</xdr:rowOff>
    </xdr:from>
    <xdr:ext cx="762000" cy="259045"/>
    <xdr:sp macro="" textlink="">
      <xdr:nvSpPr>
        <xdr:cNvPr id="392" name="テキスト ボックス 391"/>
        <xdr:cNvSpPr txBox="1"/>
      </xdr:nvSpPr>
      <xdr:spPr>
        <a:xfrm>
          <a:off x="939800" y="1318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32657</xdr:rowOff>
    </xdr:from>
    <xdr:to>
      <xdr:col>24</xdr:col>
      <xdr:colOff>76200</xdr:colOff>
      <xdr:row>74</xdr:row>
      <xdr:rowOff>134257</xdr:rowOff>
    </xdr:to>
    <xdr:sp macro="" textlink="">
      <xdr:nvSpPr>
        <xdr:cNvPr id="398" name="楕円 397"/>
        <xdr:cNvSpPr/>
      </xdr:nvSpPr>
      <xdr:spPr>
        <a:xfrm>
          <a:off x="4775200" y="127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49184</xdr:rowOff>
    </xdr:from>
    <xdr:ext cx="762000" cy="259045"/>
    <xdr:sp macro="" textlink="">
      <xdr:nvSpPr>
        <xdr:cNvPr id="399" name="公債費該当値テキスト"/>
        <xdr:cNvSpPr txBox="1"/>
      </xdr:nvSpPr>
      <xdr:spPr>
        <a:xfrm>
          <a:off x="49149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43543</xdr:rowOff>
    </xdr:from>
    <xdr:to>
      <xdr:col>20</xdr:col>
      <xdr:colOff>38100</xdr:colOff>
      <xdr:row>74</xdr:row>
      <xdr:rowOff>145143</xdr:rowOff>
    </xdr:to>
    <xdr:sp macro="" textlink="">
      <xdr:nvSpPr>
        <xdr:cNvPr id="400" name="楕円 399"/>
        <xdr:cNvSpPr/>
      </xdr:nvSpPr>
      <xdr:spPr>
        <a:xfrm>
          <a:off x="3937000" y="1273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155320</xdr:rowOff>
    </xdr:from>
    <xdr:ext cx="736600" cy="259045"/>
    <xdr:sp macro="" textlink="">
      <xdr:nvSpPr>
        <xdr:cNvPr id="401" name="テキスト ボックス 400"/>
        <xdr:cNvSpPr txBox="1"/>
      </xdr:nvSpPr>
      <xdr:spPr>
        <a:xfrm>
          <a:off x="3606800" y="1249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65315</xdr:rowOff>
    </xdr:from>
    <xdr:to>
      <xdr:col>15</xdr:col>
      <xdr:colOff>149225</xdr:colOff>
      <xdr:row>74</xdr:row>
      <xdr:rowOff>166915</xdr:rowOff>
    </xdr:to>
    <xdr:sp macro="" textlink="">
      <xdr:nvSpPr>
        <xdr:cNvPr id="402" name="楕円 401"/>
        <xdr:cNvSpPr/>
      </xdr:nvSpPr>
      <xdr:spPr>
        <a:xfrm>
          <a:off x="3048000" y="1275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5642</xdr:rowOff>
    </xdr:from>
    <xdr:ext cx="762000" cy="259045"/>
    <xdr:sp macro="" textlink="">
      <xdr:nvSpPr>
        <xdr:cNvPr id="403" name="テキスト ボックス 402"/>
        <xdr:cNvSpPr txBox="1"/>
      </xdr:nvSpPr>
      <xdr:spPr>
        <a:xfrm>
          <a:off x="2717800" y="1252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87085</xdr:rowOff>
    </xdr:from>
    <xdr:to>
      <xdr:col>11</xdr:col>
      <xdr:colOff>60325</xdr:colOff>
      <xdr:row>75</xdr:row>
      <xdr:rowOff>17235</xdr:rowOff>
    </xdr:to>
    <xdr:sp macro="" textlink="">
      <xdr:nvSpPr>
        <xdr:cNvPr id="404" name="楕円 403"/>
        <xdr:cNvSpPr/>
      </xdr:nvSpPr>
      <xdr:spPr>
        <a:xfrm>
          <a:off x="2159000" y="1277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27412</xdr:rowOff>
    </xdr:from>
    <xdr:ext cx="762000" cy="259045"/>
    <xdr:sp macro="" textlink="">
      <xdr:nvSpPr>
        <xdr:cNvPr id="405" name="テキスト ボックス 404"/>
        <xdr:cNvSpPr txBox="1"/>
      </xdr:nvSpPr>
      <xdr:spPr>
        <a:xfrm>
          <a:off x="1828800" y="1254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76200</xdr:rowOff>
    </xdr:from>
    <xdr:to>
      <xdr:col>6</xdr:col>
      <xdr:colOff>171450</xdr:colOff>
      <xdr:row>75</xdr:row>
      <xdr:rowOff>6350</xdr:rowOff>
    </xdr:to>
    <xdr:sp macro="" textlink="">
      <xdr:nvSpPr>
        <xdr:cNvPr id="406" name="楕円 405"/>
        <xdr:cNvSpPr/>
      </xdr:nvSpPr>
      <xdr:spPr>
        <a:xfrm>
          <a:off x="1270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16527</xdr:rowOff>
    </xdr:from>
    <xdr:ext cx="762000" cy="259045"/>
    <xdr:sp macro="" textlink="">
      <xdr:nvSpPr>
        <xdr:cNvPr id="407" name="テキスト ボックス 406"/>
        <xdr:cNvSpPr txBox="1"/>
      </xdr:nvSpPr>
      <xdr:spPr>
        <a:xfrm>
          <a:off x="939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公債費以外に係る経常収支比率については、前年度に比べ</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83.4</a:t>
          </a:r>
          <a:r>
            <a:rPr kumimoji="1" lang="ja-JP" altLang="en-US" sz="1300">
              <a:latin typeface="ＭＳ Ｐゴシック" panose="020B0600070205080204" pitchFamily="50" charset="-128"/>
              <a:ea typeface="ＭＳ Ｐゴシック" panose="020B0600070205080204" pitchFamily="50" charset="-128"/>
            </a:rPr>
            <a:t>％で、類似団体平均・全国平均・埼玉県平均を上回っている。扶助費及び物件費に係る経常収支比率が高いことに起因する。扶助費の大幅な削減は難しいが、物件費などについて経費削減に努める。</a:t>
          </a: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2" name="直線コネクタ 42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3" name="テキスト ボックス 42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4" name="直線コネクタ 42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5" name="テキスト ボックス 42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8" name="直線コネクタ 42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9" name="テキスト ボックス 42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0" name="直線コネクタ 42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1" name="テキスト ボックス 43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54610</xdr:rowOff>
    </xdr:from>
    <xdr:to>
      <xdr:col>82</xdr:col>
      <xdr:colOff>107950</xdr:colOff>
      <xdr:row>80</xdr:row>
      <xdr:rowOff>134620</xdr:rowOff>
    </xdr:to>
    <xdr:cxnSp macro="">
      <xdr:nvCxnSpPr>
        <xdr:cNvPr id="435" name="直線コネクタ 434"/>
        <xdr:cNvCxnSpPr/>
      </xdr:nvCxnSpPr>
      <xdr:spPr>
        <a:xfrm flipV="1">
          <a:off x="16510000" y="125704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106697</xdr:rowOff>
    </xdr:from>
    <xdr:ext cx="762000" cy="259045"/>
    <xdr:sp macro="" textlink="">
      <xdr:nvSpPr>
        <xdr:cNvPr id="436" name="公債費以外最小値テキスト"/>
        <xdr:cNvSpPr txBox="1"/>
      </xdr:nvSpPr>
      <xdr:spPr>
        <a:xfrm>
          <a:off x="16598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134620</xdr:rowOff>
    </xdr:from>
    <xdr:to>
      <xdr:col>82</xdr:col>
      <xdr:colOff>196850</xdr:colOff>
      <xdr:row>80</xdr:row>
      <xdr:rowOff>134620</xdr:rowOff>
    </xdr:to>
    <xdr:cxnSp macro="">
      <xdr:nvCxnSpPr>
        <xdr:cNvPr id="437" name="直線コネクタ 436"/>
        <xdr:cNvCxnSpPr/>
      </xdr:nvCxnSpPr>
      <xdr:spPr>
        <a:xfrm>
          <a:off x="16421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140987</xdr:rowOff>
    </xdr:from>
    <xdr:ext cx="762000" cy="259045"/>
    <xdr:sp macro="" textlink="">
      <xdr:nvSpPr>
        <xdr:cNvPr id="438" name="公債費以外最大値テキスト"/>
        <xdr:cNvSpPr txBox="1"/>
      </xdr:nvSpPr>
      <xdr:spPr>
        <a:xfrm>
          <a:off x="16598900" y="1231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54610</xdr:rowOff>
    </xdr:from>
    <xdr:to>
      <xdr:col>82</xdr:col>
      <xdr:colOff>196850</xdr:colOff>
      <xdr:row>73</xdr:row>
      <xdr:rowOff>54610</xdr:rowOff>
    </xdr:to>
    <xdr:cxnSp macro="">
      <xdr:nvCxnSpPr>
        <xdr:cNvPr id="439" name="直線コネクタ 438"/>
        <xdr:cNvCxnSpPr/>
      </xdr:nvCxnSpPr>
      <xdr:spPr>
        <a:xfrm>
          <a:off x="16421100" y="12570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50800</xdr:rowOff>
    </xdr:from>
    <xdr:to>
      <xdr:col>82</xdr:col>
      <xdr:colOff>107950</xdr:colOff>
      <xdr:row>78</xdr:row>
      <xdr:rowOff>157480</xdr:rowOff>
    </xdr:to>
    <xdr:cxnSp macro="">
      <xdr:nvCxnSpPr>
        <xdr:cNvPr id="440" name="直線コネクタ 439"/>
        <xdr:cNvCxnSpPr/>
      </xdr:nvCxnSpPr>
      <xdr:spPr>
        <a:xfrm>
          <a:off x="15671800" y="134239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104157</xdr:rowOff>
    </xdr:from>
    <xdr:ext cx="762000" cy="259045"/>
    <xdr:sp macro="" textlink="">
      <xdr:nvSpPr>
        <xdr:cNvPr id="441" name="公債費以外平均値テキスト"/>
        <xdr:cNvSpPr txBox="1"/>
      </xdr:nvSpPr>
      <xdr:spPr>
        <a:xfrm>
          <a:off x="16598900" y="1279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42" name="フローチャート: 判断 441"/>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20320</xdr:rowOff>
    </xdr:from>
    <xdr:to>
      <xdr:col>78</xdr:col>
      <xdr:colOff>69850</xdr:colOff>
      <xdr:row>78</xdr:row>
      <xdr:rowOff>50800</xdr:rowOff>
    </xdr:to>
    <xdr:cxnSp macro="">
      <xdr:nvCxnSpPr>
        <xdr:cNvPr id="443" name="直線コネクタ 442"/>
        <xdr:cNvCxnSpPr/>
      </xdr:nvCxnSpPr>
      <xdr:spPr>
        <a:xfrm>
          <a:off x="14782800" y="13393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129540</xdr:rowOff>
    </xdr:from>
    <xdr:to>
      <xdr:col>78</xdr:col>
      <xdr:colOff>120650</xdr:colOff>
      <xdr:row>75</xdr:row>
      <xdr:rowOff>59690</xdr:rowOff>
    </xdr:to>
    <xdr:sp macro="" textlink="">
      <xdr:nvSpPr>
        <xdr:cNvPr id="444" name="フローチャート: 判断 443"/>
        <xdr:cNvSpPr/>
      </xdr:nvSpPr>
      <xdr:spPr>
        <a:xfrm>
          <a:off x="15621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69867</xdr:rowOff>
    </xdr:from>
    <xdr:ext cx="736600" cy="259045"/>
    <xdr:sp macro="" textlink="">
      <xdr:nvSpPr>
        <xdr:cNvPr id="445" name="テキスト ボックス 444"/>
        <xdr:cNvSpPr txBox="1"/>
      </xdr:nvSpPr>
      <xdr:spPr>
        <a:xfrm>
          <a:off x="15290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100330</xdr:rowOff>
    </xdr:from>
    <xdr:to>
      <xdr:col>73</xdr:col>
      <xdr:colOff>180975</xdr:colOff>
      <xdr:row>78</xdr:row>
      <xdr:rowOff>20320</xdr:rowOff>
    </xdr:to>
    <xdr:cxnSp macro="">
      <xdr:nvCxnSpPr>
        <xdr:cNvPr id="446" name="直線コネクタ 445"/>
        <xdr:cNvCxnSpPr/>
      </xdr:nvCxnSpPr>
      <xdr:spPr>
        <a:xfrm>
          <a:off x="13893800" y="133019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53340</xdr:rowOff>
    </xdr:from>
    <xdr:to>
      <xdr:col>74</xdr:col>
      <xdr:colOff>31750</xdr:colOff>
      <xdr:row>74</xdr:row>
      <xdr:rowOff>154940</xdr:rowOff>
    </xdr:to>
    <xdr:sp macro="" textlink="">
      <xdr:nvSpPr>
        <xdr:cNvPr id="447" name="フローチャート: 判断 446"/>
        <xdr:cNvSpPr/>
      </xdr:nvSpPr>
      <xdr:spPr>
        <a:xfrm>
          <a:off x="147320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165117</xdr:rowOff>
    </xdr:from>
    <xdr:ext cx="762000" cy="259045"/>
    <xdr:sp macro="" textlink="">
      <xdr:nvSpPr>
        <xdr:cNvPr id="448" name="テキスト ボックス 447"/>
        <xdr:cNvSpPr txBox="1"/>
      </xdr:nvSpPr>
      <xdr:spPr>
        <a:xfrm>
          <a:off x="14401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119380</xdr:rowOff>
    </xdr:from>
    <xdr:to>
      <xdr:col>69</xdr:col>
      <xdr:colOff>92075</xdr:colOff>
      <xdr:row>77</xdr:row>
      <xdr:rowOff>100330</xdr:rowOff>
    </xdr:to>
    <xdr:cxnSp macro="">
      <xdr:nvCxnSpPr>
        <xdr:cNvPr id="449" name="直線コネクタ 448"/>
        <xdr:cNvCxnSpPr/>
      </xdr:nvCxnSpPr>
      <xdr:spPr>
        <a:xfrm>
          <a:off x="13004800" y="131495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22860</xdr:rowOff>
    </xdr:from>
    <xdr:to>
      <xdr:col>69</xdr:col>
      <xdr:colOff>142875</xdr:colOff>
      <xdr:row>74</xdr:row>
      <xdr:rowOff>124460</xdr:rowOff>
    </xdr:to>
    <xdr:sp macro="" textlink="">
      <xdr:nvSpPr>
        <xdr:cNvPr id="450" name="フローチャート: 判断 449"/>
        <xdr:cNvSpPr/>
      </xdr:nvSpPr>
      <xdr:spPr>
        <a:xfrm>
          <a:off x="13843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134637</xdr:rowOff>
    </xdr:from>
    <xdr:ext cx="762000" cy="259045"/>
    <xdr:sp macro="" textlink="">
      <xdr:nvSpPr>
        <xdr:cNvPr id="451" name="テキスト ボックス 450"/>
        <xdr:cNvSpPr txBox="1"/>
      </xdr:nvSpPr>
      <xdr:spPr>
        <a:xfrm>
          <a:off x="13512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xdr:rowOff>
    </xdr:from>
    <xdr:to>
      <xdr:col>65</xdr:col>
      <xdr:colOff>53975</xdr:colOff>
      <xdr:row>74</xdr:row>
      <xdr:rowOff>109220</xdr:rowOff>
    </xdr:to>
    <xdr:sp macro="" textlink="">
      <xdr:nvSpPr>
        <xdr:cNvPr id="452" name="フローチャート: 判断 451"/>
        <xdr:cNvSpPr/>
      </xdr:nvSpPr>
      <xdr:spPr>
        <a:xfrm>
          <a:off x="12954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119397</xdr:rowOff>
    </xdr:from>
    <xdr:ext cx="762000" cy="259045"/>
    <xdr:sp macro="" textlink="">
      <xdr:nvSpPr>
        <xdr:cNvPr id="453" name="テキスト ボックス 452"/>
        <xdr:cNvSpPr txBox="1"/>
      </xdr:nvSpPr>
      <xdr:spPr>
        <a:xfrm>
          <a:off x="12623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106680</xdr:rowOff>
    </xdr:from>
    <xdr:to>
      <xdr:col>82</xdr:col>
      <xdr:colOff>158750</xdr:colOff>
      <xdr:row>79</xdr:row>
      <xdr:rowOff>36830</xdr:rowOff>
    </xdr:to>
    <xdr:sp macro="" textlink="">
      <xdr:nvSpPr>
        <xdr:cNvPr id="459" name="楕円 458"/>
        <xdr:cNvSpPr/>
      </xdr:nvSpPr>
      <xdr:spPr>
        <a:xfrm>
          <a:off x="164592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78757</xdr:rowOff>
    </xdr:from>
    <xdr:ext cx="762000" cy="259045"/>
    <xdr:sp macro="" textlink="">
      <xdr:nvSpPr>
        <xdr:cNvPr id="460" name="公債費以外該当値テキスト"/>
        <xdr:cNvSpPr txBox="1"/>
      </xdr:nvSpPr>
      <xdr:spPr>
        <a:xfrm>
          <a:off x="165989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0</xdr:rowOff>
    </xdr:from>
    <xdr:to>
      <xdr:col>78</xdr:col>
      <xdr:colOff>120650</xdr:colOff>
      <xdr:row>78</xdr:row>
      <xdr:rowOff>101600</xdr:rowOff>
    </xdr:to>
    <xdr:sp macro="" textlink="">
      <xdr:nvSpPr>
        <xdr:cNvPr id="461" name="楕円 460"/>
        <xdr:cNvSpPr/>
      </xdr:nvSpPr>
      <xdr:spPr>
        <a:xfrm>
          <a:off x="15621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86377</xdr:rowOff>
    </xdr:from>
    <xdr:ext cx="736600" cy="259045"/>
    <xdr:sp macro="" textlink="">
      <xdr:nvSpPr>
        <xdr:cNvPr id="462" name="テキスト ボックス 461"/>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140970</xdr:rowOff>
    </xdr:from>
    <xdr:to>
      <xdr:col>74</xdr:col>
      <xdr:colOff>31750</xdr:colOff>
      <xdr:row>78</xdr:row>
      <xdr:rowOff>71120</xdr:rowOff>
    </xdr:to>
    <xdr:sp macro="" textlink="">
      <xdr:nvSpPr>
        <xdr:cNvPr id="463" name="楕円 462"/>
        <xdr:cNvSpPr/>
      </xdr:nvSpPr>
      <xdr:spPr>
        <a:xfrm>
          <a:off x="14732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55897</xdr:rowOff>
    </xdr:from>
    <xdr:ext cx="762000" cy="259045"/>
    <xdr:sp macro="" textlink="">
      <xdr:nvSpPr>
        <xdr:cNvPr id="464" name="テキスト ボックス 463"/>
        <xdr:cNvSpPr txBox="1"/>
      </xdr:nvSpPr>
      <xdr:spPr>
        <a:xfrm>
          <a:off x="14401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49530</xdr:rowOff>
    </xdr:from>
    <xdr:to>
      <xdr:col>69</xdr:col>
      <xdr:colOff>142875</xdr:colOff>
      <xdr:row>77</xdr:row>
      <xdr:rowOff>151130</xdr:rowOff>
    </xdr:to>
    <xdr:sp macro="" textlink="">
      <xdr:nvSpPr>
        <xdr:cNvPr id="465" name="楕円 464"/>
        <xdr:cNvSpPr/>
      </xdr:nvSpPr>
      <xdr:spPr>
        <a:xfrm>
          <a:off x="13843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135907</xdr:rowOff>
    </xdr:from>
    <xdr:ext cx="762000" cy="259045"/>
    <xdr:sp macro="" textlink="">
      <xdr:nvSpPr>
        <xdr:cNvPr id="466" name="テキスト ボックス 465"/>
        <xdr:cNvSpPr txBox="1"/>
      </xdr:nvSpPr>
      <xdr:spPr>
        <a:xfrm>
          <a:off x="13512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68580</xdr:rowOff>
    </xdr:from>
    <xdr:to>
      <xdr:col>65</xdr:col>
      <xdr:colOff>53975</xdr:colOff>
      <xdr:row>76</xdr:row>
      <xdr:rowOff>170180</xdr:rowOff>
    </xdr:to>
    <xdr:sp macro="" textlink="">
      <xdr:nvSpPr>
        <xdr:cNvPr id="467" name="楕円 466"/>
        <xdr:cNvSpPr/>
      </xdr:nvSpPr>
      <xdr:spPr>
        <a:xfrm>
          <a:off x="12954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154957</xdr:rowOff>
    </xdr:from>
    <xdr:ext cx="762000" cy="259045"/>
    <xdr:sp macro="" textlink="">
      <xdr:nvSpPr>
        <xdr:cNvPr id="468" name="テキスト ボックス 467"/>
        <xdr:cNvSpPr txBox="1"/>
      </xdr:nvSpPr>
      <xdr:spPr>
        <a:xfrm>
          <a:off x="12623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埼玉県朝霞市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2293</xdr:rowOff>
    </xdr:from>
    <xdr:to>
      <xdr:col>29</xdr:col>
      <xdr:colOff>127000</xdr:colOff>
      <xdr:row>19</xdr:row>
      <xdr:rowOff>124235</xdr:rowOff>
    </xdr:to>
    <xdr:cxnSp macro="">
      <xdr:nvCxnSpPr>
        <xdr:cNvPr id="47" name="直線コネクタ 46"/>
        <xdr:cNvCxnSpPr/>
      </xdr:nvCxnSpPr>
      <xdr:spPr bwMode="auto">
        <a:xfrm flipV="1">
          <a:off x="5651500" y="2107318"/>
          <a:ext cx="0" cy="1322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96312</xdr:rowOff>
    </xdr:from>
    <xdr:ext cx="762000" cy="259045"/>
    <xdr:sp macro="" textlink="">
      <xdr:nvSpPr>
        <xdr:cNvPr id="48" name="人口1人当たり決算額の推移最小値テキスト130"/>
        <xdr:cNvSpPr txBox="1"/>
      </xdr:nvSpPr>
      <xdr:spPr>
        <a:xfrm>
          <a:off x="5740400" y="340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124235</xdr:rowOff>
    </xdr:from>
    <xdr:to>
      <xdr:col>30</xdr:col>
      <xdr:colOff>25400</xdr:colOff>
      <xdr:row>19</xdr:row>
      <xdr:rowOff>124235</xdr:rowOff>
    </xdr:to>
    <xdr:cxnSp macro="">
      <xdr:nvCxnSpPr>
        <xdr:cNvPr id="49" name="直線コネクタ 48"/>
        <xdr:cNvCxnSpPr/>
      </xdr:nvCxnSpPr>
      <xdr:spPr bwMode="auto">
        <a:xfrm>
          <a:off x="5562600" y="34294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88670</xdr:rowOff>
    </xdr:from>
    <xdr:ext cx="762000" cy="259045"/>
    <xdr:sp macro="" textlink="">
      <xdr:nvSpPr>
        <xdr:cNvPr id="50" name="人口1人当たり決算額の推移最大値テキスト130"/>
        <xdr:cNvSpPr txBox="1"/>
      </xdr:nvSpPr>
      <xdr:spPr>
        <a:xfrm>
          <a:off x="5740400" y="1850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2293</xdr:rowOff>
    </xdr:from>
    <xdr:to>
      <xdr:col>30</xdr:col>
      <xdr:colOff>25400</xdr:colOff>
      <xdr:row>12</xdr:row>
      <xdr:rowOff>2293</xdr:rowOff>
    </xdr:to>
    <xdr:cxnSp macro="">
      <xdr:nvCxnSpPr>
        <xdr:cNvPr id="51" name="直線コネクタ 50"/>
        <xdr:cNvCxnSpPr/>
      </xdr:nvCxnSpPr>
      <xdr:spPr bwMode="auto">
        <a:xfrm>
          <a:off x="5562600" y="2107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55916</xdr:rowOff>
    </xdr:from>
    <xdr:to>
      <xdr:col>29</xdr:col>
      <xdr:colOff>127000</xdr:colOff>
      <xdr:row>19</xdr:row>
      <xdr:rowOff>67999</xdr:rowOff>
    </xdr:to>
    <xdr:cxnSp macro="">
      <xdr:nvCxnSpPr>
        <xdr:cNvPr id="52" name="直線コネクタ 51"/>
        <xdr:cNvCxnSpPr/>
      </xdr:nvCxnSpPr>
      <xdr:spPr bwMode="auto">
        <a:xfrm flipV="1">
          <a:off x="5003800" y="3361091"/>
          <a:ext cx="647700" cy="12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121215</xdr:rowOff>
    </xdr:from>
    <xdr:ext cx="762000" cy="259045"/>
    <xdr:sp macro="" textlink="">
      <xdr:nvSpPr>
        <xdr:cNvPr id="53" name="人口1人当たり決算額の推移平均値テキスト130"/>
        <xdr:cNvSpPr txBox="1"/>
      </xdr:nvSpPr>
      <xdr:spPr>
        <a:xfrm>
          <a:off x="5740400" y="2569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104688</xdr:rowOff>
    </xdr:from>
    <xdr:to>
      <xdr:col>29</xdr:col>
      <xdr:colOff>177800</xdr:colOff>
      <xdr:row>16</xdr:row>
      <xdr:rowOff>34838</xdr:rowOff>
    </xdr:to>
    <xdr:sp macro="" textlink="">
      <xdr:nvSpPr>
        <xdr:cNvPr id="54" name="フローチャート: 判断 53"/>
        <xdr:cNvSpPr/>
      </xdr:nvSpPr>
      <xdr:spPr bwMode="auto">
        <a:xfrm>
          <a:off x="5600700" y="27240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67999</xdr:rowOff>
    </xdr:from>
    <xdr:to>
      <xdr:col>26</xdr:col>
      <xdr:colOff>50800</xdr:colOff>
      <xdr:row>19</xdr:row>
      <xdr:rowOff>75674</xdr:rowOff>
    </xdr:to>
    <xdr:cxnSp macro="">
      <xdr:nvCxnSpPr>
        <xdr:cNvPr id="55" name="直線コネクタ 54"/>
        <xdr:cNvCxnSpPr/>
      </xdr:nvCxnSpPr>
      <xdr:spPr bwMode="auto">
        <a:xfrm flipV="1">
          <a:off x="4305300" y="3373174"/>
          <a:ext cx="698500" cy="7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156253</xdr:rowOff>
    </xdr:from>
    <xdr:to>
      <xdr:col>26</xdr:col>
      <xdr:colOff>101600</xdr:colOff>
      <xdr:row>16</xdr:row>
      <xdr:rowOff>86403</xdr:rowOff>
    </xdr:to>
    <xdr:sp macro="" textlink="">
      <xdr:nvSpPr>
        <xdr:cNvPr id="56" name="フローチャート: 判断 55"/>
        <xdr:cNvSpPr/>
      </xdr:nvSpPr>
      <xdr:spPr bwMode="auto">
        <a:xfrm>
          <a:off x="4953000" y="2775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96580</xdr:rowOff>
    </xdr:from>
    <xdr:ext cx="736600" cy="259045"/>
    <xdr:sp macro="" textlink="">
      <xdr:nvSpPr>
        <xdr:cNvPr id="57" name="テキスト ボックス 56"/>
        <xdr:cNvSpPr txBox="1"/>
      </xdr:nvSpPr>
      <xdr:spPr>
        <a:xfrm>
          <a:off x="4622800" y="25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75674</xdr:rowOff>
    </xdr:from>
    <xdr:to>
      <xdr:col>22</xdr:col>
      <xdr:colOff>114300</xdr:colOff>
      <xdr:row>19</xdr:row>
      <xdr:rowOff>77535</xdr:rowOff>
    </xdr:to>
    <xdr:cxnSp macro="">
      <xdr:nvCxnSpPr>
        <xdr:cNvPr id="58" name="直線コネクタ 57"/>
        <xdr:cNvCxnSpPr/>
      </xdr:nvCxnSpPr>
      <xdr:spPr bwMode="auto">
        <a:xfrm flipV="1">
          <a:off x="3606800" y="3380849"/>
          <a:ext cx="698500" cy="1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16089</xdr:rowOff>
    </xdr:from>
    <xdr:to>
      <xdr:col>22</xdr:col>
      <xdr:colOff>165100</xdr:colOff>
      <xdr:row>16</xdr:row>
      <xdr:rowOff>117689</xdr:rowOff>
    </xdr:to>
    <xdr:sp macro="" textlink="">
      <xdr:nvSpPr>
        <xdr:cNvPr id="59" name="フローチャート: 判断 58"/>
        <xdr:cNvSpPr/>
      </xdr:nvSpPr>
      <xdr:spPr bwMode="auto">
        <a:xfrm>
          <a:off x="42545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127866</xdr:rowOff>
    </xdr:from>
    <xdr:ext cx="762000" cy="259045"/>
    <xdr:sp macro="" textlink="">
      <xdr:nvSpPr>
        <xdr:cNvPr id="60" name="テキスト ボックス 59"/>
        <xdr:cNvSpPr txBox="1"/>
      </xdr:nvSpPr>
      <xdr:spPr>
        <a:xfrm>
          <a:off x="3924300" y="257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77535</xdr:rowOff>
    </xdr:from>
    <xdr:to>
      <xdr:col>18</xdr:col>
      <xdr:colOff>177800</xdr:colOff>
      <xdr:row>19</xdr:row>
      <xdr:rowOff>104641</xdr:rowOff>
    </xdr:to>
    <xdr:cxnSp macro="">
      <xdr:nvCxnSpPr>
        <xdr:cNvPr id="61" name="直線コネクタ 60"/>
        <xdr:cNvCxnSpPr/>
      </xdr:nvCxnSpPr>
      <xdr:spPr bwMode="auto">
        <a:xfrm flipV="1">
          <a:off x="2908300" y="3382710"/>
          <a:ext cx="698500" cy="27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40517</xdr:rowOff>
    </xdr:from>
    <xdr:to>
      <xdr:col>19</xdr:col>
      <xdr:colOff>38100</xdr:colOff>
      <xdr:row>16</xdr:row>
      <xdr:rowOff>142117</xdr:rowOff>
    </xdr:to>
    <xdr:sp macro="" textlink="">
      <xdr:nvSpPr>
        <xdr:cNvPr id="62" name="フローチャート: 判断 61"/>
        <xdr:cNvSpPr/>
      </xdr:nvSpPr>
      <xdr:spPr bwMode="auto">
        <a:xfrm>
          <a:off x="35560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152294</xdr:rowOff>
    </xdr:from>
    <xdr:ext cx="762000" cy="259045"/>
    <xdr:sp macro="" textlink="">
      <xdr:nvSpPr>
        <xdr:cNvPr id="63" name="テキスト ボックス 62"/>
        <xdr:cNvSpPr txBox="1"/>
      </xdr:nvSpPr>
      <xdr:spPr>
        <a:xfrm>
          <a:off x="3225800" y="260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38492</xdr:rowOff>
    </xdr:from>
    <xdr:to>
      <xdr:col>15</xdr:col>
      <xdr:colOff>101600</xdr:colOff>
      <xdr:row>17</xdr:row>
      <xdr:rowOff>140092</xdr:rowOff>
    </xdr:to>
    <xdr:sp macro="" textlink="">
      <xdr:nvSpPr>
        <xdr:cNvPr id="64" name="フローチャート: 判断 63"/>
        <xdr:cNvSpPr/>
      </xdr:nvSpPr>
      <xdr:spPr bwMode="auto">
        <a:xfrm>
          <a:off x="28575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150269</xdr:rowOff>
    </xdr:from>
    <xdr:ext cx="762000" cy="259045"/>
    <xdr:sp macro="" textlink="">
      <xdr:nvSpPr>
        <xdr:cNvPr id="65" name="テキスト ボックス 64"/>
        <xdr:cNvSpPr txBox="1"/>
      </xdr:nvSpPr>
      <xdr:spPr>
        <a:xfrm>
          <a:off x="2527300" y="2769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5116</xdr:rowOff>
    </xdr:from>
    <xdr:to>
      <xdr:col>29</xdr:col>
      <xdr:colOff>177800</xdr:colOff>
      <xdr:row>19</xdr:row>
      <xdr:rowOff>106716</xdr:rowOff>
    </xdr:to>
    <xdr:sp macro="" textlink="">
      <xdr:nvSpPr>
        <xdr:cNvPr id="71" name="楕円 70"/>
        <xdr:cNvSpPr/>
      </xdr:nvSpPr>
      <xdr:spPr bwMode="auto">
        <a:xfrm>
          <a:off x="5600700" y="3310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85143</xdr:rowOff>
    </xdr:from>
    <xdr:ext cx="762000" cy="259045"/>
    <xdr:sp macro="" textlink="">
      <xdr:nvSpPr>
        <xdr:cNvPr id="72" name="人口1人当たり決算額の推移該当値テキスト130"/>
        <xdr:cNvSpPr txBox="1"/>
      </xdr:nvSpPr>
      <xdr:spPr>
        <a:xfrm>
          <a:off x="5740400" y="3218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17199</xdr:rowOff>
    </xdr:from>
    <xdr:to>
      <xdr:col>26</xdr:col>
      <xdr:colOff>101600</xdr:colOff>
      <xdr:row>19</xdr:row>
      <xdr:rowOff>118799</xdr:rowOff>
    </xdr:to>
    <xdr:sp macro="" textlink="">
      <xdr:nvSpPr>
        <xdr:cNvPr id="73" name="楕円 72"/>
        <xdr:cNvSpPr/>
      </xdr:nvSpPr>
      <xdr:spPr bwMode="auto">
        <a:xfrm>
          <a:off x="4953000" y="3322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103576</xdr:rowOff>
    </xdr:from>
    <xdr:ext cx="736600" cy="259045"/>
    <xdr:sp macro="" textlink="">
      <xdr:nvSpPr>
        <xdr:cNvPr id="74" name="テキスト ボックス 73"/>
        <xdr:cNvSpPr txBox="1"/>
      </xdr:nvSpPr>
      <xdr:spPr>
        <a:xfrm>
          <a:off x="4622800" y="3408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24874</xdr:rowOff>
    </xdr:from>
    <xdr:to>
      <xdr:col>22</xdr:col>
      <xdr:colOff>165100</xdr:colOff>
      <xdr:row>19</xdr:row>
      <xdr:rowOff>126474</xdr:rowOff>
    </xdr:to>
    <xdr:sp macro="" textlink="">
      <xdr:nvSpPr>
        <xdr:cNvPr id="75" name="楕円 74"/>
        <xdr:cNvSpPr/>
      </xdr:nvSpPr>
      <xdr:spPr bwMode="auto">
        <a:xfrm>
          <a:off x="4254500" y="3330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111251</xdr:rowOff>
    </xdr:from>
    <xdr:ext cx="762000" cy="259045"/>
    <xdr:sp macro="" textlink="">
      <xdr:nvSpPr>
        <xdr:cNvPr id="76" name="テキスト ボックス 75"/>
        <xdr:cNvSpPr txBox="1"/>
      </xdr:nvSpPr>
      <xdr:spPr>
        <a:xfrm>
          <a:off x="3924300" y="3416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26735</xdr:rowOff>
    </xdr:from>
    <xdr:to>
      <xdr:col>19</xdr:col>
      <xdr:colOff>38100</xdr:colOff>
      <xdr:row>19</xdr:row>
      <xdr:rowOff>128335</xdr:rowOff>
    </xdr:to>
    <xdr:sp macro="" textlink="">
      <xdr:nvSpPr>
        <xdr:cNvPr id="77" name="楕円 76"/>
        <xdr:cNvSpPr/>
      </xdr:nvSpPr>
      <xdr:spPr bwMode="auto">
        <a:xfrm>
          <a:off x="3556000" y="3331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113112</xdr:rowOff>
    </xdr:from>
    <xdr:ext cx="762000" cy="259045"/>
    <xdr:sp macro="" textlink="">
      <xdr:nvSpPr>
        <xdr:cNvPr id="78" name="テキスト ボックス 77"/>
        <xdr:cNvSpPr txBox="1"/>
      </xdr:nvSpPr>
      <xdr:spPr>
        <a:xfrm>
          <a:off x="3225800" y="3418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53841</xdr:rowOff>
    </xdr:from>
    <xdr:to>
      <xdr:col>15</xdr:col>
      <xdr:colOff>101600</xdr:colOff>
      <xdr:row>19</xdr:row>
      <xdr:rowOff>155441</xdr:rowOff>
    </xdr:to>
    <xdr:sp macro="" textlink="">
      <xdr:nvSpPr>
        <xdr:cNvPr id="79" name="楕円 78"/>
        <xdr:cNvSpPr/>
      </xdr:nvSpPr>
      <xdr:spPr bwMode="auto">
        <a:xfrm>
          <a:off x="2857500" y="3359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140218</xdr:rowOff>
    </xdr:from>
    <xdr:ext cx="762000" cy="259045"/>
    <xdr:sp macro="" textlink="">
      <xdr:nvSpPr>
        <xdr:cNvPr id="80" name="テキスト ボックス 79"/>
        <xdr:cNvSpPr txBox="1"/>
      </xdr:nvSpPr>
      <xdr:spPr>
        <a:xfrm>
          <a:off x="2527300" y="3445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191389</xdr:rowOff>
    </xdr:from>
    <xdr:to>
      <xdr:col>29</xdr:col>
      <xdr:colOff>127000</xdr:colOff>
      <xdr:row>39</xdr:row>
      <xdr:rowOff>7062</xdr:rowOff>
    </xdr:to>
    <xdr:cxnSp macro="">
      <xdr:nvCxnSpPr>
        <xdr:cNvPr id="109" name="直線コネクタ 108"/>
        <xdr:cNvCxnSpPr/>
      </xdr:nvCxnSpPr>
      <xdr:spPr bwMode="auto">
        <a:xfrm flipV="1">
          <a:off x="5651500" y="6115939"/>
          <a:ext cx="0" cy="15301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150589</xdr:rowOff>
    </xdr:from>
    <xdr:ext cx="762000" cy="259045"/>
    <xdr:sp macro="" textlink="">
      <xdr:nvSpPr>
        <xdr:cNvPr id="110" name="人口1人当たり決算額の推移最小値テキスト445"/>
        <xdr:cNvSpPr txBox="1"/>
      </xdr:nvSpPr>
      <xdr:spPr>
        <a:xfrm>
          <a:off x="5740400" y="761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7062</xdr:rowOff>
    </xdr:from>
    <xdr:to>
      <xdr:col>30</xdr:col>
      <xdr:colOff>25400</xdr:colOff>
      <xdr:row>39</xdr:row>
      <xdr:rowOff>7062</xdr:rowOff>
    </xdr:to>
    <xdr:cxnSp macro="">
      <xdr:nvCxnSpPr>
        <xdr:cNvPr id="111" name="直線コネクタ 110"/>
        <xdr:cNvCxnSpPr/>
      </xdr:nvCxnSpPr>
      <xdr:spPr bwMode="auto">
        <a:xfrm>
          <a:off x="5562600" y="7646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106316</xdr:rowOff>
    </xdr:from>
    <xdr:ext cx="762000" cy="259045"/>
    <xdr:sp macro="" textlink="">
      <xdr:nvSpPr>
        <xdr:cNvPr id="112" name="人口1人当たり決算額の推移最大値テキスト445"/>
        <xdr:cNvSpPr txBox="1"/>
      </xdr:nvSpPr>
      <xdr:spPr>
        <a:xfrm>
          <a:off x="5740400" y="585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191389</xdr:rowOff>
    </xdr:from>
    <xdr:to>
      <xdr:col>30</xdr:col>
      <xdr:colOff>25400</xdr:colOff>
      <xdr:row>33</xdr:row>
      <xdr:rowOff>191389</xdr:rowOff>
    </xdr:to>
    <xdr:cxnSp macro="">
      <xdr:nvCxnSpPr>
        <xdr:cNvPr id="113" name="直線コネクタ 112"/>
        <xdr:cNvCxnSpPr/>
      </xdr:nvCxnSpPr>
      <xdr:spPr bwMode="auto">
        <a:xfrm>
          <a:off x="5562600" y="61159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124714</xdr:rowOff>
    </xdr:from>
    <xdr:to>
      <xdr:col>29</xdr:col>
      <xdr:colOff>127000</xdr:colOff>
      <xdr:row>37</xdr:row>
      <xdr:rowOff>148527</xdr:rowOff>
    </xdr:to>
    <xdr:cxnSp macro="">
      <xdr:nvCxnSpPr>
        <xdr:cNvPr id="114" name="直線コネクタ 113"/>
        <xdr:cNvCxnSpPr/>
      </xdr:nvCxnSpPr>
      <xdr:spPr bwMode="auto">
        <a:xfrm flipV="1">
          <a:off x="5003800" y="7249414"/>
          <a:ext cx="647700" cy="23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129150</xdr:rowOff>
    </xdr:from>
    <xdr:ext cx="762000" cy="259045"/>
    <xdr:sp macro="" textlink="">
      <xdr:nvSpPr>
        <xdr:cNvPr id="115" name="人口1人当たり決算額の推移平均値テキスト445"/>
        <xdr:cNvSpPr txBox="1"/>
      </xdr:nvSpPr>
      <xdr:spPr>
        <a:xfrm>
          <a:off x="5740400" y="6739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284073</xdr:rowOff>
    </xdr:from>
    <xdr:to>
      <xdr:col>29</xdr:col>
      <xdr:colOff>177800</xdr:colOff>
      <xdr:row>36</xdr:row>
      <xdr:rowOff>42773</xdr:rowOff>
    </xdr:to>
    <xdr:sp macro="" textlink="">
      <xdr:nvSpPr>
        <xdr:cNvPr id="116" name="フローチャート: 判断 115"/>
        <xdr:cNvSpPr/>
      </xdr:nvSpPr>
      <xdr:spPr bwMode="auto">
        <a:xfrm>
          <a:off x="5600700" y="6894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148527</xdr:rowOff>
    </xdr:from>
    <xdr:to>
      <xdr:col>26</xdr:col>
      <xdr:colOff>50800</xdr:colOff>
      <xdr:row>37</xdr:row>
      <xdr:rowOff>152794</xdr:rowOff>
    </xdr:to>
    <xdr:cxnSp macro="">
      <xdr:nvCxnSpPr>
        <xdr:cNvPr id="117" name="直線コネクタ 116"/>
        <xdr:cNvCxnSpPr/>
      </xdr:nvCxnSpPr>
      <xdr:spPr bwMode="auto">
        <a:xfrm flipV="1">
          <a:off x="4305300" y="7273227"/>
          <a:ext cx="698500" cy="4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286207</xdr:rowOff>
    </xdr:from>
    <xdr:to>
      <xdr:col>26</xdr:col>
      <xdr:colOff>101600</xdr:colOff>
      <xdr:row>36</xdr:row>
      <xdr:rowOff>44907</xdr:rowOff>
    </xdr:to>
    <xdr:sp macro="" textlink="">
      <xdr:nvSpPr>
        <xdr:cNvPr id="118" name="フローチャート: 判断 117"/>
        <xdr:cNvSpPr/>
      </xdr:nvSpPr>
      <xdr:spPr bwMode="auto">
        <a:xfrm>
          <a:off x="4953000" y="6896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55084</xdr:rowOff>
    </xdr:from>
    <xdr:ext cx="736600" cy="259045"/>
    <xdr:sp macro="" textlink="">
      <xdr:nvSpPr>
        <xdr:cNvPr id="119" name="テキスト ボックス 118"/>
        <xdr:cNvSpPr txBox="1"/>
      </xdr:nvSpPr>
      <xdr:spPr>
        <a:xfrm>
          <a:off x="4622800" y="666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152794</xdr:rowOff>
    </xdr:from>
    <xdr:to>
      <xdr:col>22</xdr:col>
      <xdr:colOff>114300</xdr:colOff>
      <xdr:row>37</xdr:row>
      <xdr:rowOff>193980</xdr:rowOff>
    </xdr:to>
    <xdr:cxnSp macro="">
      <xdr:nvCxnSpPr>
        <xdr:cNvPr id="120" name="直線コネクタ 119"/>
        <xdr:cNvCxnSpPr/>
      </xdr:nvCxnSpPr>
      <xdr:spPr bwMode="auto">
        <a:xfrm flipV="1">
          <a:off x="3606800" y="7277494"/>
          <a:ext cx="698500" cy="41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263881</xdr:rowOff>
    </xdr:from>
    <xdr:to>
      <xdr:col>22</xdr:col>
      <xdr:colOff>165100</xdr:colOff>
      <xdr:row>36</xdr:row>
      <xdr:rowOff>22581</xdr:rowOff>
    </xdr:to>
    <xdr:sp macro="" textlink="">
      <xdr:nvSpPr>
        <xdr:cNvPr id="121" name="フローチャート: 判断 120"/>
        <xdr:cNvSpPr/>
      </xdr:nvSpPr>
      <xdr:spPr bwMode="auto">
        <a:xfrm>
          <a:off x="4254500" y="6874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32758</xdr:rowOff>
    </xdr:from>
    <xdr:ext cx="762000" cy="259045"/>
    <xdr:sp macro="" textlink="">
      <xdr:nvSpPr>
        <xdr:cNvPr id="122" name="テキスト ボックス 121"/>
        <xdr:cNvSpPr txBox="1"/>
      </xdr:nvSpPr>
      <xdr:spPr>
        <a:xfrm>
          <a:off x="3924300" y="664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193980</xdr:rowOff>
    </xdr:from>
    <xdr:to>
      <xdr:col>18</xdr:col>
      <xdr:colOff>177800</xdr:colOff>
      <xdr:row>37</xdr:row>
      <xdr:rowOff>196685</xdr:rowOff>
    </xdr:to>
    <xdr:cxnSp macro="">
      <xdr:nvCxnSpPr>
        <xdr:cNvPr id="123" name="直線コネクタ 122"/>
        <xdr:cNvCxnSpPr/>
      </xdr:nvCxnSpPr>
      <xdr:spPr bwMode="auto">
        <a:xfrm flipV="1">
          <a:off x="2908300" y="7318680"/>
          <a:ext cx="698500" cy="2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234696</xdr:rowOff>
    </xdr:from>
    <xdr:to>
      <xdr:col>19</xdr:col>
      <xdr:colOff>38100</xdr:colOff>
      <xdr:row>35</xdr:row>
      <xdr:rowOff>336296</xdr:rowOff>
    </xdr:to>
    <xdr:sp macro="" textlink="">
      <xdr:nvSpPr>
        <xdr:cNvPr id="124" name="フローチャート: 判断 123"/>
        <xdr:cNvSpPr/>
      </xdr:nvSpPr>
      <xdr:spPr bwMode="auto">
        <a:xfrm>
          <a:off x="3556000" y="6845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3573</xdr:rowOff>
    </xdr:from>
    <xdr:ext cx="762000" cy="259045"/>
    <xdr:sp macro="" textlink="">
      <xdr:nvSpPr>
        <xdr:cNvPr id="125" name="テキスト ボックス 124"/>
        <xdr:cNvSpPr txBox="1"/>
      </xdr:nvSpPr>
      <xdr:spPr>
        <a:xfrm>
          <a:off x="3225800" y="6613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40539</xdr:rowOff>
    </xdr:from>
    <xdr:to>
      <xdr:col>15</xdr:col>
      <xdr:colOff>101600</xdr:colOff>
      <xdr:row>36</xdr:row>
      <xdr:rowOff>142139</xdr:rowOff>
    </xdr:to>
    <xdr:sp macro="" textlink="">
      <xdr:nvSpPr>
        <xdr:cNvPr id="126" name="フローチャート: 判断 125"/>
        <xdr:cNvSpPr/>
      </xdr:nvSpPr>
      <xdr:spPr bwMode="auto">
        <a:xfrm>
          <a:off x="2857500" y="6993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152316</xdr:rowOff>
    </xdr:from>
    <xdr:ext cx="762000" cy="259045"/>
    <xdr:sp macro="" textlink="">
      <xdr:nvSpPr>
        <xdr:cNvPr id="127" name="テキスト ボックス 126"/>
        <xdr:cNvSpPr txBox="1"/>
      </xdr:nvSpPr>
      <xdr:spPr>
        <a:xfrm>
          <a:off x="2527300" y="6762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73914</xdr:rowOff>
    </xdr:from>
    <xdr:to>
      <xdr:col>29</xdr:col>
      <xdr:colOff>177800</xdr:colOff>
      <xdr:row>37</xdr:row>
      <xdr:rowOff>175514</xdr:rowOff>
    </xdr:to>
    <xdr:sp macro="" textlink="">
      <xdr:nvSpPr>
        <xdr:cNvPr id="133" name="楕円 132"/>
        <xdr:cNvSpPr/>
      </xdr:nvSpPr>
      <xdr:spPr bwMode="auto">
        <a:xfrm>
          <a:off x="5600700" y="7198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45991</xdr:rowOff>
    </xdr:from>
    <xdr:ext cx="762000" cy="259045"/>
    <xdr:sp macro="" textlink="">
      <xdr:nvSpPr>
        <xdr:cNvPr id="134" name="人口1人当たり決算額の推移該当値テキスト445"/>
        <xdr:cNvSpPr txBox="1"/>
      </xdr:nvSpPr>
      <xdr:spPr>
        <a:xfrm>
          <a:off x="5740400" y="717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97727</xdr:rowOff>
    </xdr:from>
    <xdr:to>
      <xdr:col>26</xdr:col>
      <xdr:colOff>101600</xdr:colOff>
      <xdr:row>37</xdr:row>
      <xdr:rowOff>199327</xdr:rowOff>
    </xdr:to>
    <xdr:sp macro="" textlink="">
      <xdr:nvSpPr>
        <xdr:cNvPr id="135" name="楕円 134"/>
        <xdr:cNvSpPr/>
      </xdr:nvSpPr>
      <xdr:spPr bwMode="auto">
        <a:xfrm>
          <a:off x="4953000" y="7222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184104</xdr:rowOff>
    </xdr:from>
    <xdr:ext cx="736600" cy="259045"/>
    <xdr:sp macro="" textlink="">
      <xdr:nvSpPr>
        <xdr:cNvPr id="136" name="テキスト ボックス 135"/>
        <xdr:cNvSpPr txBox="1"/>
      </xdr:nvSpPr>
      <xdr:spPr>
        <a:xfrm>
          <a:off x="4622800" y="7308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101994</xdr:rowOff>
    </xdr:from>
    <xdr:to>
      <xdr:col>22</xdr:col>
      <xdr:colOff>165100</xdr:colOff>
      <xdr:row>37</xdr:row>
      <xdr:rowOff>203594</xdr:rowOff>
    </xdr:to>
    <xdr:sp macro="" textlink="">
      <xdr:nvSpPr>
        <xdr:cNvPr id="137" name="楕円 136"/>
        <xdr:cNvSpPr/>
      </xdr:nvSpPr>
      <xdr:spPr bwMode="auto">
        <a:xfrm>
          <a:off x="4254500" y="7226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188371</xdr:rowOff>
    </xdr:from>
    <xdr:ext cx="762000" cy="259045"/>
    <xdr:sp macro="" textlink="">
      <xdr:nvSpPr>
        <xdr:cNvPr id="138" name="テキスト ボックス 137"/>
        <xdr:cNvSpPr txBox="1"/>
      </xdr:nvSpPr>
      <xdr:spPr>
        <a:xfrm>
          <a:off x="3924300" y="731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143180</xdr:rowOff>
    </xdr:from>
    <xdr:to>
      <xdr:col>19</xdr:col>
      <xdr:colOff>38100</xdr:colOff>
      <xdr:row>37</xdr:row>
      <xdr:rowOff>244780</xdr:rowOff>
    </xdr:to>
    <xdr:sp macro="" textlink="">
      <xdr:nvSpPr>
        <xdr:cNvPr id="139" name="楕円 138"/>
        <xdr:cNvSpPr/>
      </xdr:nvSpPr>
      <xdr:spPr bwMode="auto">
        <a:xfrm>
          <a:off x="3556000" y="7267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229557</xdr:rowOff>
    </xdr:from>
    <xdr:ext cx="762000" cy="259045"/>
    <xdr:sp macro="" textlink="">
      <xdr:nvSpPr>
        <xdr:cNvPr id="140" name="テキスト ボックス 139"/>
        <xdr:cNvSpPr txBox="1"/>
      </xdr:nvSpPr>
      <xdr:spPr>
        <a:xfrm>
          <a:off x="3225800" y="735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145885</xdr:rowOff>
    </xdr:from>
    <xdr:to>
      <xdr:col>15</xdr:col>
      <xdr:colOff>101600</xdr:colOff>
      <xdr:row>37</xdr:row>
      <xdr:rowOff>247485</xdr:rowOff>
    </xdr:to>
    <xdr:sp macro="" textlink="">
      <xdr:nvSpPr>
        <xdr:cNvPr id="141" name="楕円 140"/>
        <xdr:cNvSpPr/>
      </xdr:nvSpPr>
      <xdr:spPr bwMode="auto">
        <a:xfrm>
          <a:off x="2857500" y="7270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232262</xdr:rowOff>
    </xdr:from>
    <xdr:ext cx="762000" cy="259045"/>
    <xdr:sp macro="" textlink="">
      <xdr:nvSpPr>
        <xdr:cNvPr id="142" name="テキスト ボックス 141"/>
        <xdr:cNvSpPr txBox="1"/>
      </xdr:nvSpPr>
      <xdr:spPr>
        <a:xfrm>
          <a:off x="2527300" y="7356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埼玉県朝霞市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141,802
137,665
18.34
44,433,341
43,266,460
967,917
24,611,558
26,926,149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24.7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94078</xdr:rowOff>
    </xdr:from>
    <xdr:to>
      <xdr:col>24</xdr:col>
      <xdr:colOff>62865</xdr:colOff>
      <xdr:row>39</xdr:row>
      <xdr:rowOff>4794</xdr:rowOff>
    </xdr:to>
    <xdr:cxnSp macro="">
      <xdr:nvCxnSpPr>
        <xdr:cNvPr id="58" name="直線コネクタ 57"/>
        <xdr:cNvCxnSpPr/>
      </xdr:nvCxnSpPr>
      <xdr:spPr>
        <a:xfrm flipV="1">
          <a:off x="4633595" y="5066128"/>
          <a:ext cx="1270" cy="1625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8621</xdr:rowOff>
    </xdr:from>
    <xdr:ext cx="534377" cy="259045"/>
    <xdr:sp macro="" textlink="">
      <xdr:nvSpPr>
        <xdr:cNvPr id="59" name="人件費最小値テキスト"/>
        <xdr:cNvSpPr txBox="1"/>
      </xdr:nvSpPr>
      <xdr:spPr>
        <a:xfrm>
          <a:off x="4686300" y="669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4794</xdr:rowOff>
    </xdr:from>
    <xdr:to>
      <xdr:col>24</xdr:col>
      <xdr:colOff>152400</xdr:colOff>
      <xdr:row>39</xdr:row>
      <xdr:rowOff>4794</xdr:rowOff>
    </xdr:to>
    <xdr:cxnSp macro="">
      <xdr:nvCxnSpPr>
        <xdr:cNvPr id="60" name="直線コネクタ 59"/>
        <xdr:cNvCxnSpPr/>
      </xdr:nvCxnSpPr>
      <xdr:spPr>
        <a:xfrm>
          <a:off x="4546600" y="6691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40755</xdr:rowOff>
    </xdr:from>
    <xdr:ext cx="534377" cy="259045"/>
    <xdr:sp macro="" textlink="">
      <xdr:nvSpPr>
        <xdr:cNvPr id="61" name="人件費最大値テキスト"/>
        <xdr:cNvSpPr txBox="1"/>
      </xdr:nvSpPr>
      <xdr:spPr>
        <a:xfrm>
          <a:off x="4686300" y="484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94078</xdr:rowOff>
    </xdr:from>
    <xdr:to>
      <xdr:col>24</xdr:col>
      <xdr:colOff>152400</xdr:colOff>
      <xdr:row>29</xdr:row>
      <xdr:rowOff>94078</xdr:rowOff>
    </xdr:to>
    <xdr:cxnSp macro="">
      <xdr:nvCxnSpPr>
        <xdr:cNvPr id="62" name="直線コネクタ 61"/>
        <xdr:cNvCxnSpPr/>
      </xdr:nvCxnSpPr>
      <xdr:spPr>
        <a:xfrm>
          <a:off x="4546600" y="50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121804</xdr:rowOff>
    </xdr:from>
    <xdr:to>
      <xdr:col>24</xdr:col>
      <xdr:colOff>63500</xdr:colOff>
      <xdr:row>37</xdr:row>
      <xdr:rowOff>122294</xdr:rowOff>
    </xdr:to>
    <xdr:cxnSp macro="">
      <xdr:nvCxnSpPr>
        <xdr:cNvPr id="63" name="直線コネクタ 62"/>
        <xdr:cNvCxnSpPr/>
      </xdr:nvCxnSpPr>
      <xdr:spPr>
        <a:xfrm>
          <a:off x="3797300" y="6465454"/>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149659</xdr:rowOff>
    </xdr:from>
    <xdr:ext cx="534377" cy="259045"/>
    <xdr:sp macro="" textlink="">
      <xdr:nvSpPr>
        <xdr:cNvPr id="64" name="人件費平均値テキスト"/>
        <xdr:cNvSpPr txBox="1"/>
      </xdr:nvSpPr>
      <xdr:spPr>
        <a:xfrm>
          <a:off x="4686300" y="5807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126782</xdr:rowOff>
    </xdr:from>
    <xdr:to>
      <xdr:col>24</xdr:col>
      <xdr:colOff>114300</xdr:colOff>
      <xdr:row>35</xdr:row>
      <xdr:rowOff>56932</xdr:rowOff>
    </xdr:to>
    <xdr:sp macro="" textlink="">
      <xdr:nvSpPr>
        <xdr:cNvPr id="65" name="フローチャート: 判断 64"/>
        <xdr:cNvSpPr/>
      </xdr:nvSpPr>
      <xdr:spPr>
        <a:xfrm>
          <a:off x="4584700" y="595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114946</xdr:rowOff>
    </xdr:from>
    <xdr:to>
      <xdr:col>19</xdr:col>
      <xdr:colOff>177800</xdr:colOff>
      <xdr:row>37</xdr:row>
      <xdr:rowOff>121804</xdr:rowOff>
    </xdr:to>
    <xdr:cxnSp macro="">
      <xdr:nvCxnSpPr>
        <xdr:cNvPr id="66" name="直線コネクタ 65"/>
        <xdr:cNvCxnSpPr/>
      </xdr:nvCxnSpPr>
      <xdr:spPr>
        <a:xfrm>
          <a:off x="2908300" y="645859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143144</xdr:rowOff>
    </xdr:from>
    <xdr:to>
      <xdr:col>20</xdr:col>
      <xdr:colOff>38100</xdr:colOff>
      <xdr:row>35</xdr:row>
      <xdr:rowOff>73294</xdr:rowOff>
    </xdr:to>
    <xdr:sp macro="" textlink="">
      <xdr:nvSpPr>
        <xdr:cNvPr id="67" name="フローチャート: 判断 66"/>
        <xdr:cNvSpPr/>
      </xdr:nvSpPr>
      <xdr:spPr>
        <a:xfrm>
          <a:off x="3746500" y="59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89821</xdr:rowOff>
    </xdr:from>
    <xdr:ext cx="534377" cy="259045"/>
    <xdr:sp macro="" textlink="">
      <xdr:nvSpPr>
        <xdr:cNvPr id="68" name="テキスト ボックス 67"/>
        <xdr:cNvSpPr txBox="1"/>
      </xdr:nvSpPr>
      <xdr:spPr>
        <a:xfrm>
          <a:off x="3530111" y="574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110962</xdr:rowOff>
    </xdr:from>
    <xdr:to>
      <xdr:col>15</xdr:col>
      <xdr:colOff>50800</xdr:colOff>
      <xdr:row>37</xdr:row>
      <xdr:rowOff>114946</xdr:rowOff>
    </xdr:to>
    <xdr:cxnSp macro="">
      <xdr:nvCxnSpPr>
        <xdr:cNvPr id="69" name="直線コネクタ 68"/>
        <xdr:cNvCxnSpPr/>
      </xdr:nvCxnSpPr>
      <xdr:spPr>
        <a:xfrm>
          <a:off x="2019300" y="6454612"/>
          <a:ext cx="889000" cy="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15781</xdr:rowOff>
    </xdr:from>
    <xdr:to>
      <xdr:col>15</xdr:col>
      <xdr:colOff>101600</xdr:colOff>
      <xdr:row>35</xdr:row>
      <xdr:rowOff>117381</xdr:rowOff>
    </xdr:to>
    <xdr:sp macro="" textlink="">
      <xdr:nvSpPr>
        <xdr:cNvPr id="70" name="フローチャート: 判断 69"/>
        <xdr:cNvSpPr/>
      </xdr:nvSpPr>
      <xdr:spPr>
        <a:xfrm>
          <a:off x="28575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133908</xdr:rowOff>
    </xdr:from>
    <xdr:ext cx="534377" cy="259045"/>
    <xdr:sp macro="" textlink="">
      <xdr:nvSpPr>
        <xdr:cNvPr id="71" name="テキスト ボックス 70"/>
        <xdr:cNvSpPr txBox="1"/>
      </xdr:nvSpPr>
      <xdr:spPr>
        <a:xfrm>
          <a:off x="2641111" y="579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110962</xdr:rowOff>
    </xdr:from>
    <xdr:to>
      <xdr:col>10</xdr:col>
      <xdr:colOff>114300</xdr:colOff>
      <xdr:row>37</xdr:row>
      <xdr:rowOff>126278</xdr:rowOff>
    </xdr:to>
    <xdr:cxnSp macro="">
      <xdr:nvCxnSpPr>
        <xdr:cNvPr id="72" name="直線コネクタ 71"/>
        <xdr:cNvCxnSpPr/>
      </xdr:nvCxnSpPr>
      <xdr:spPr>
        <a:xfrm flipV="1">
          <a:off x="1130300" y="6454612"/>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13299</xdr:rowOff>
    </xdr:from>
    <xdr:to>
      <xdr:col>10</xdr:col>
      <xdr:colOff>165100</xdr:colOff>
      <xdr:row>35</xdr:row>
      <xdr:rowOff>114899</xdr:rowOff>
    </xdr:to>
    <xdr:sp macro="" textlink="">
      <xdr:nvSpPr>
        <xdr:cNvPr id="73" name="フローチャート: 判断 72"/>
        <xdr:cNvSpPr/>
      </xdr:nvSpPr>
      <xdr:spPr>
        <a:xfrm>
          <a:off x="1968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131426</xdr:rowOff>
    </xdr:from>
    <xdr:ext cx="534377" cy="259045"/>
    <xdr:sp macro="" textlink="">
      <xdr:nvSpPr>
        <xdr:cNvPr id="74" name="テキスト ボックス 73"/>
        <xdr:cNvSpPr txBox="1"/>
      </xdr:nvSpPr>
      <xdr:spPr>
        <a:xfrm>
          <a:off x="1752111" y="57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99514</xdr:rowOff>
    </xdr:from>
    <xdr:to>
      <xdr:col>6</xdr:col>
      <xdr:colOff>38100</xdr:colOff>
      <xdr:row>36</xdr:row>
      <xdr:rowOff>29664</xdr:rowOff>
    </xdr:to>
    <xdr:sp macro="" textlink="">
      <xdr:nvSpPr>
        <xdr:cNvPr id="75" name="フローチャート: 判断 74"/>
        <xdr:cNvSpPr/>
      </xdr:nvSpPr>
      <xdr:spPr>
        <a:xfrm>
          <a:off x="1079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46191</xdr:rowOff>
    </xdr:from>
    <xdr:ext cx="534377" cy="259045"/>
    <xdr:sp macro="" textlink="">
      <xdr:nvSpPr>
        <xdr:cNvPr id="76" name="テキスト ボックス 75"/>
        <xdr:cNvSpPr txBox="1"/>
      </xdr:nvSpPr>
      <xdr:spPr>
        <a:xfrm>
          <a:off x="863111" y="587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71494</xdr:rowOff>
    </xdr:from>
    <xdr:to>
      <xdr:col>24</xdr:col>
      <xdr:colOff>114300</xdr:colOff>
      <xdr:row>38</xdr:row>
      <xdr:rowOff>1643</xdr:rowOff>
    </xdr:to>
    <xdr:sp macro="" textlink="">
      <xdr:nvSpPr>
        <xdr:cNvPr id="82" name="楕円 81"/>
        <xdr:cNvSpPr/>
      </xdr:nvSpPr>
      <xdr:spPr>
        <a:xfrm>
          <a:off x="4584700" y="64151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49921</xdr:rowOff>
    </xdr:from>
    <xdr:ext cx="534377" cy="259045"/>
    <xdr:sp macro="" textlink="">
      <xdr:nvSpPr>
        <xdr:cNvPr id="83" name="人件費該当値テキスト"/>
        <xdr:cNvSpPr txBox="1"/>
      </xdr:nvSpPr>
      <xdr:spPr>
        <a:xfrm>
          <a:off x="4686300" y="639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71004</xdr:rowOff>
    </xdr:from>
    <xdr:to>
      <xdr:col>20</xdr:col>
      <xdr:colOff>38100</xdr:colOff>
      <xdr:row>38</xdr:row>
      <xdr:rowOff>1153</xdr:rowOff>
    </xdr:to>
    <xdr:sp macro="" textlink="">
      <xdr:nvSpPr>
        <xdr:cNvPr id="84" name="楕円 83"/>
        <xdr:cNvSpPr/>
      </xdr:nvSpPr>
      <xdr:spPr>
        <a:xfrm>
          <a:off x="3746500" y="64146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163731</xdr:rowOff>
    </xdr:from>
    <xdr:ext cx="534377" cy="259045"/>
    <xdr:sp macro="" textlink="">
      <xdr:nvSpPr>
        <xdr:cNvPr id="85" name="テキスト ボックス 84"/>
        <xdr:cNvSpPr txBox="1"/>
      </xdr:nvSpPr>
      <xdr:spPr>
        <a:xfrm>
          <a:off x="3530111" y="650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64146</xdr:rowOff>
    </xdr:from>
    <xdr:to>
      <xdr:col>15</xdr:col>
      <xdr:colOff>101600</xdr:colOff>
      <xdr:row>37</xdr:row>
      <xdr:rowOff>165746</xdr:rowOff>
    </xdr:to>
    <xdr:sp macro="" textlink="">
      <xdr:nvSpPr>
        <xdr:cNvPr id="86" name="楕円 85"/>
        <xdr:cNvSpPr/>
      </xdr:nvSpPr>
      <xdr:spPr>
        <a:xfrm>
          <a:off x="2857500" y="640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156873</xdr:rowOff>
    </xdr:from>
    <xdr:ext cx="534377" cy="259045"/>
    <xdr:sp macro="" textlink="">
      <xdr:nvSpPr>
        <xdr:cNvPr id="87" name="テキスト ボックス 86"/>
        <xdr:cNvSpPr txBox="1"/>
      </xdr:nvSpPr>
      <xdr:spPr>
        <a:xfrm>
          <a:off x="2641111" y="650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60162</xdr:rowOff>
    </xdr:from>
    <xdr:to>
      <xdr:col>10</xdr:col>
      <xdr:colOff>165100</xdr:colOff>
      <xdr:row>37</xdr:row>
      <xdr:rowOff>161762</xdr:rowOff>
    </xdr:to>
    <xdr:sp macro="" textlink="">
      <xdr:nvSpPr>
        <xdr:cNvPr id="88" name="楕円 87"/>
        <xdr:cNvSpPr/>
      </xdr:nvSpPr>
      <xdr:spPr>
        <a:xfrm>
          <a:off x="1968500" y="640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152888</xdr:rowOff>
    </xdr:from>
    <xdr:ext cx="534377" cy="259045"/>
    <xdr:sp macro="" textlink="">
      <xdr:nvSpPr>
        <xdr:cNvPr id="89" name="テキスト ボックス 88"/>
        <xdr:cNvSpPr txBox="1"/>
      </xdr:nvSpPr>
      <xdr:spPr>
        <a:xfrm>
          <a:off x="1752111" y="649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75478</xdr:rowOff>
    </xdr:from>
    <xdr:to>
      <xdr:col>6</xdr:col>
      <xdr:colOff>38100</xdr:colOff>
      <xdr:row>38</xdr:row>
      <xdr:rowOff>5628</xdr:rowOff>
    </xdr:to>
    <xdr:sp macro="" textlink="">
      <xdr:nvSpPr>
        <xdr:cNvPr id="90" name="楕円 89"/>
        <xdr:cNvSpPr/>
      </xdr:nvSpPr>
      <xdr:spPr>
        <a:xfrm>
          <a:off x="1079500" y="641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168205</xdr:rowOff>
    </xdr:from>
    <xdr:ext cx="534377" cy="259045"/>
    <xdr:sp macro="" textlink="">
      <xdr:nvSpPr>
        <xdr:cNvPr id="91" name="テキスト ボックス 90"/>
        <xdr:cNvSpPr txBox="1"/>
      </xdr:nvSpPr>
      <xdr:spPr>
        <a:xfrm>
          <a:off x="863111" y="651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146754</xdr:rowOff>
    </xdr:from>
    <xdr:to>
      <xdr:col>24</xdr:col>
      <xdr:colOff>62865</xdr:colOff>
      <xdr:row>58</xdr:row>
      <xdr:rowOff>90747</xdr:rowOff>
    </xdr:to>
    <xdr:cxnSp macro="">
      <xdr:nvCxnSpPr>
        <xdr:cNvPr id="118" name="直線コネクタ 117"/>
        <xdr:cNvCxnSpPr/>
      </xdr:nvCxnSpPr>
      <xdr:spPr>
        <a:xfrm flipV="1">
          <a:off x="4633595" y="8719254"/>
          <a:ext cx="1270" cy="1315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94574</xdr:rowOff>
    </xdr:from>
    <xdr:ext cx="534377" cy="259045"/>
    <xdr:sp macro="" textlink="">
      <xdr:nvSpPr>
        <xdr:cNvPr id="119" name="物件費最小値テキスト"/>
        <xdr:cNvSpPr txBox="1"/>
      </xdr:nvSpPr>
      <xdr:spPr>
        <a:xfrm>
          <a:off x="4686300" y="1003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90747</xdr:rowOff>
    </xdr:from>
    <xdr:to>
      <xdr:col>24</xdr:col>
      <xdr:colOff>152400</xdr:colOff>
      <xdr:row>58</xdr:row>
      <xdr:rowOff>90747</xdr:rowOff>
    </xdr:to>
    <xdr:cxnSp macro="">
      <xdr:nvCxnSpPr>
        <xdr:cNvPr id="120" name="直線コネクタ 119"/>
        <xdr:cNvCxnSpPr/>
      </xdr:nvCxnSpPr>
      <xdr:spPr>
        <a:xfrm>
          <a:off x="4546600" y="10034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93431</xdr:rowOff>
    </xdr:from>
    <xdr:ext cx="534377" cy="259045"/>
    <xdr:sp macro="" textlink="">
      <xdr:nvSpPr>
        <xdr:cNvPr id="121" name="物件費最大値テキスト"/>
        <xdr:cNvSpPr txBox="1"/>
      </xdr:nvSpPr>
      <xdr:spPr>
        <a:xfrm>
          <a:off x="4686300" y="849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146754</xdr:rowOff>
    </xdr:from>
    <xdr:to>
      <xdr:col>24</xdr:col>
      <xdr:colOff>152400</xdr:colOff>
      <xdr:row>50</xdr:row>
      <xdr:rowOff>146754</xdr:rowOff>
    </xdr:to>
    <xdr:cxnSp macro="">
      <xdr:nvCxnSpPr>
        <xdr:cNvPr id="122" name="直線コネクタ 121"/>
        <xdr:cNvCxnSpPr/>
      </xdr:nvCxnSpPr>
      <xdr:spPr>
        <a:xfrm>
          <a:off x="4546600" y="871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106063</xdr:rowOff>
    </xdr:from>
    <xdr:to>
      <xdr:col>24</xdr:col>
      <xdr:colOff>63500</xdr:colOff>
      <xdr:row>56</xdr:row>
      <xdr:rowOff>170757</xdr:rowOff>
    </xdr:to>
    <xdr:cxnSp macro="">
      <xdr:nvCxnSpPr>
        <xdr:cNvPr id="123" name="直線コネクタ 122"/>
        <xdr:cNvCxnSpPr/>
      </xdr:nvCxnSpPr>
      <xdr:spPr>
        <a:xfrm>
          <a:off x="3797300" y="9707263"/>
          <a:ext cx="8382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17104</xdr:rowOff>
    </xdr:from>
    <xdr:ext cx="534377" cy="259045"/>
    <xdr:sp macro="" textlink="">
      <xdr:nvSpPr>
        <xdr:cNvPr id="124" name="物件費平均値テキスト"/>
        <xdr:cNvSpPr txBox="1"/>
      </xdr:nvSpPr>
      <xdr:spPr>
        <a:xfrm>
          <a:off x="4686300" y="9275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165677</xdr:rowOff>
    </xdr:from>
    <xdr:to>
      <xdr:col>24</xdr:col>
      <xdr:colOff>114300</xdr:colOff>
      <xdr:row>55</xdr:row>
      <xdr:rowOff>95827</xdr:rowOff>
    </xdr:to>
    <xdr:sp macro="" textlink="">
      <xdr:nvSpPr>
        <xdr:cNvPr id="125" name="フローチャート: 判断 124"/>
        <xdr:cNvSpPr/>
      </xdr:nvSpPr>
      <xdr:spPr>
        <a:xfrm>
          <a:off x="4584700" y="94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106063</xdr:rowOff>
    </xdr:from>
    <xdr:to>
      <xdr:col>19</xdr:col>
      <xdr:colOff>177800</xdr:colOff>
      <xdr:row>56</xdr:row>
      <xdr:rowOff>148779</xdr:rowOff>
    </xdr:to>
    <xdr:cxnSp macro="">
      <xdr:nvCxnSpPr>
        <xdr:cNvPr id="126" name="直線コネクタ 125"/>
        <xdr:cNvCxnSpPr/>
      </xdr:nvCxnSpPr>
      <xdr:spPr>
        <a:xfrm flipV="1">
          <a:off x="2908300" y="9707263"/>
          <a:ext cx="889000" cy="4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110454</xdr:rowOff>
    </xdr:from>
    <xdr:to>
      <xdr:col>20</xdr:col>
      <xdr:colOff>38100</xdr:colOff>
      <xdr:row>56</xdr:row>
      <xdr:rowOff>40604</xdr:rowOff>
    </xdr:to>
    <xdr:sp macro="" textlink="">
      <xdr:nvSpPr>
        <xdr:cNvPr id="127" name="フローチャート: 判断 126"/>
        <xdr:cNvSpPr/>
      </xdr:nvSpPr>
      <xdr:spPr>
        <a:xfrm>
          <a:off x="3746500" y="95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57131</xdr:rowOff>
    </xdr:from>
    <xdr:ext cx="534377" cy="259045"/>
    <xdr:sp macro="" textlink="">
      <xdr:nvSpPr>
        <xdr:cNvPr id="128" name="テキスト ボックス 127"/>
        <xdr:cNvSpPr txBox="1"/>
      </xdr:nvSpPr>
      <xdr:spPr>
        <a:xfrm>
          <a:off x="3530111" y="93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148779</xdr:rowOff>
    </xdr:from>
    <xdr:to>
      <xdr:col>15</xdr:col>
      <xdr:colOff>50800</xdr:colOff>
      <xdr:row>56</xdr:row>
      <xdr:rowOff>163050</xdr:rowOff>
    </xdr:to>
    <xdr:cxnSp macro="">
      <xdr:nvCxnSpPr>
        <xdr:cNvPr id="129" name="直線コネクタ 128"/>
        <xdr:cNvCxnSpPr/>
      </xdr:nvCxnSpPr>
      <xdr:spPr>
        <a:xfrm flipV="1">
          <a:off x="2019300" y="9749979"/>
          <a:ext cx="889000" cy="1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125999</xdr:rowOff>
    </xdr:from>
    <xdr:to>
      <xdr:col>15</xdr:col>
      <xdr:colOff>101600</xdr:colOff>
      <xdr:row>56</xdr:row>
      <xdr:rowOff>56149</xdr:rowOff>
    </xdr:to>
    <xdr:sp macro="" textlink="">
      <xdr:nvSpPr>
        <xdr:cNvPr id="130" name="フローチャート: 判断 129"/>
        <xdr:cNvSpPr/>
      </xdr:nvSpPr>
      <xdr:spPr>
        <a:xfrm>
          <a:off x="2857500" y="955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72676</xdr:rowOff>
    </xdr:from>
    <xdr:ext cx="534377" cy="259045"/>
    <xdr:sp macro="" textlink="">
      <xdr:nvSpPr>
        <xdr:cNvPr id="131" name="テキスト ボックス 130"/>
        <xdr:cNvSpPr txBox="1"/>
      </xdr:nvSpPr>
      <xdr:spPr>
        <a:xfrm>
          <a:off x="2641111" y="933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163050</xdr:rowOff>
    </xdr:from>
    <xdr:to>
      <xdr:col>10</xdr:col>
      <xdr:colOff>114300</xdr:colOff>
      <xdr:row>57</xdr:row>
      <xdr:rowOff>10084</xdr:rowOff>
    </xdr:to>
    <xdr:cxnSp macro="">
      <xdr:nvCxnSpPr>
        <xdr:cNvPr id="132" name="直線コネクタ 131"/>
        <xdr:cNvCxnSpPr/>
      </xdr:nvCxnSpPr>
      <xdr:spPr>
        <a:xfrm flipV="1">
          <a:off x="1130300" y="9764250"/>
          <a:ext cx="889000" cy="1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3339</xdr:rowOff>
    </xdr:from>
    <xdr:to>
      <xdr:col>10</xdr:col>
      <xdr:colOff>165100</xdr:colOff>
      <xdr:row>56</xdr:row>
      <xdr:rowOff>104939</xdr:rowOff>
    </xdr:to>
    <xdr:sp macro="" textlink="">
      <xdr:nvSpPr>
        <xdr:cNvPr id="133" name="フローチャート: 判断 132"/>
        <xdr:cNvSpPr/>
      </xdr:nvSpPr>
      <xdr:spPr>
        <a:xfrm>
          <a:off x="19685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121466</xdr:rowOff>
    </xdr:from>
    <xdr:ext cx="534377" cy="259045"/>
    <xdr:sp macro="" textlink="">
      <xdr:nvSpPr>
        <xdr:cNvPr id="134" name="テキスト ボックス 133"/>
        <xdr:cNvSpPr txBox="1"/>
      </xdr:nvSpPr>
      <xdr:spPr>
        <a:xfrm>
          <a:off x="1752111" y="937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79723</xdr:rowOff>
    </xdr:from>
    <xdr:to>
      <xdr:col>6</xdr:col>
      <xdr:colOff>38100</xdr:colOff>
      <xdr:row>57</xdr:row>
      <xdr:rowOff>9873</xdr:rowOff>
    </xdr:to>
    <xdr:sp macro="" textlink="">
      <xdr:nvSpPr>
        <xdr:cNvPr id="135" name="フローチャート: 判断 134"/>
        <xdr:cNvSpPr/>
      </xdr:nvSpPr>
      <xdr:spPr>
        <a:xfrm>
          <a:off x="1079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26400</xdr:rowOff>
    </xdr:from>
    <xdr:ext cx="534377" cy="259045"/>
    <xdr:sp macro="" textlink="">
      <xdr:nvSpPr>
        <xdr:cNvPr id="136" name="テキスト ボックス 135"/>
        <xdr:cNvSpPr txBox="1"/>
      </xdr:nvSpPr>
      <xdr:spPr>
        <a:xfrm>
          <a:off x="863111" y="945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119957</xdr:rowOff>
    </xdr:from>
    <xdr:to>
      <xdr:col>24</xdr:col>
      <xdr:colOff>114300</xdr:colOff>
      <xdr:row>57</xdr:row>
      <xdr:rowOff>50107</xdr:rowOff>
    </xdr:to>
    <xdr:sp macro="" textlink="">
      <xdr:nvSpPr>
        <xdr:cNvPr id="142" name="楕円 141"/>
        <xdr:cNvSpPr/>
      </xdr:nvSpPr>
      <xdr:spPr>
        <a:xfrm>
          <a:off x="4584700" y="972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98384</xdr:rowOff>
    </xdr:from>
    <xdr:ext cx="534377" cy="259045"/>
    <xdr:sp macro="" textlink="">
      <xdr:nvSpPr>
        <xdr:cNvPr id="143" name="物件費該当値テキスト"/>
        <xdr:cNvSpPr txBox="1"/>
      </xdr:nvSpPr>
      <xdr:spPr>
        <a:xfrm>
          <a:off x="4686300" y="96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55263</xdr:rowOff>
    </xdr:from>
    <xdr:to>
      <xdr:col>20</xdr:col>
      <xdr:colOff>38100</xdr:colOff>
      <xdr:row>56</xdr:row>
      <xdr:rowOff>156863</xdr:rowOff>
    </xdr:to>
    <xdr:sp macro="" textlink="">
      <xdr:nvSpPr>
        <xdr:cNvPr id="144" name="楕円 143"/>
        <xdr:cNvSpPr/>
      </xdr:nvSpPr>
      <xdr:spPr>
        <a:xfrm>
          <a:off x="3746500" y="965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147990</xdr:rowOff>
    </xdr:from>
    <xdr:ext cx="534377" cy="259045"/>
    <xdr:sp macro="" textlink="">
      <xdr:nvSpPr>
        <xdr:cNvPr id="145" name="テキスト ボックス 144"/>
        <xdr:cNvSpPr txBox="1"/>
      </xdr:nvSpPr>
      <xdr:spPr>
        <a:xfrm>
          <a:off x="3530111" y="974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97979</xdr:rowOff>
    </xdr:from>
    <xdr:to>
      <xdr:col>15</xdr:col>
      <xdr:colOff>101600</xdr:colOff>
      <xdr:row>57</xdr:row>
      <xdr:rowOff>28129</xdr:rowOff>
    </xdr:to>
    <xdr:sp macro="" textlink="">
      <xdr:nvSpPr>
        <xdr:cNvPr id="146" name="楕円 145"/>
        <xdr:cNvSpPr/>
      </xdr:nvSpPr>
      <xdr:spPr>
        <a:xfrm>
          <a:off x="2857500" y="969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19256</xdr:rowOff>
    </xdr:from>
    <xdr:ext cx="534377" cy="259045"/>
    <xdr:sp macro="" textlink="">
      <xdr:nvSpPr>
        <xdr:cNvPr id="147" name="テキスト ボックス 146"/>
        <xdr:cNvSpPr txBox="1"/>
      </xdr:nvSpPr>
      <xdr:spPr>
        <a:xfrm>
          <a:off x="2641111" y="979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112250</xdr:rowOff>
    </xdr:from>
    <xdr:to>
      <xdr:col>10</xdr:col>
      <xdr:colOff>165100</xdr:colOff>
      <xdr:row>57</xdr:row>
      <xdr:rowOff>42400</xdr:rowOff>
    </xdr:to>
    <xdr:sp macro="" textlink="">
      <xdr:nvSpPr>
        <xdr:cNvPr id="148" name="楕円 147"/>
        <xdr:cNvSpPr/>
      </xdr:nvSpPr>
      <xdr:spPr>
        <a:xfrm>
          <a:off x="1968500" y="971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33527</xdr:rowOff>
    </xdr:from>
    <xdr:ext cx="534377" cy="259045"/>
    <xdr:sp macro="" textlink="">
      <xdr:nvSpPr>
        <xdr:cNvPr id="149" name="テキスト ボックス 148"/>
        <xdr:cNvSpPr txBox="1"/>
      </xdr:nvSpPr>
      <xdr:spPr>
        <a:xfrm>
          <a:off x="1752111" y="98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130734</xdr:rowOff>
    </xdr:from>
    <xdr:to>
      <xdr:col>6</xdr:col>
      <xdr:colOff>38100</xdr:colOff>
      <xdr:row>57</xdr:row>
      <xdr:rowOff>60884</xdr:rowOff>
    </xdr:to>
    <xdr:sp macro="" textlink="">
      <xdr:nvSpPr>
        <xdr:cNvPr id="150" name="楕円 149"/>
        <xdr:cNvSpPr/>
      </xdr:nvSpPr>
      <xdr:spPr>
        <a:xfrm>
          <a:off x="1079500" y="973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52011</xdr:rowOff>
    </xdr:from>
    <xdr:ext cx="534377" cy="259045"/>
    <xdr:sp macro="" textlink="">
      <xdr:nvSpPr>
        <xdr:cNvPr id="151" name="テキスト ボックス 150"/>
        <xdr:cNvSpPr txBox="1"/>
      </xdr:nvSpPr>
      <xdr:spPr>
        <a:xfrm>
          <a:off x="863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133528</xdr:rowOff>
    </xdr:from>
    <xdr:to>
      <xdr:col>24</xdr:col>
      <xdr:colOff>62865</xdr:colOff>
      <xdr:row>77</xdr:row>
      <xdr:rowOff>152158</xdr:rowOff>
    </xdr:to>
    <xdr:cxnSp macro="">
      <xdr:nvCxnSpPr>
        <xdr:cNvPr id="171" name="直線コネクタ 170"/>
        <xdr:cNvCxnSpPr/>
      </xdr:nvCxnSpPr>
      <xdr:spPr>
        <a:xfrm flipV="1">
          <a:off x="4633595" y="12135028"/>
          <a:ext cx="1270" cy="1218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155985</xdr:rowOff>
    </xdr:from>
    <xdr:ext cx="378565" cy="259045"/>
    <xdr:sp macro="" textlink="">
      <xdr:nvSpPr>
        <xdr:cNvPr id="172" name="維持補修費最小値テキスト"/>
        <xdr:cNvSpPr txBox="1"/>
      </xdr:nvSpPr>
      <xdr:spPr>
        <a:xfrm>
          <a:off x="4686300" y="13357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152158</xdr:rowOff>
    </xdr:from>
    <xdr:to>
      <xdr:col>24</xdr:col>
      <xdr:colOff>152400</xdr:colOff>
      <xdr:row>77</xdr:row>
      <xdr:rowOff>152158</xdr:rowOff>
    </xdr:to>
    <xdr:cxnSp macro="">
      <xdr:nvCxnSpPr>
        <xdr:cNvPr id="173" name="直線コネクタ 172"/>
        <xdr:cNvCxnSpPr/>
      </xdr:nvCxnSpPr>
      <xdr:spPr>
        <a:xfrm>
          <a:off x="4546600" y="133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80205</xdr:rowOff>
    </xdr:from>
    <xdr:ext cx="534377" cy="259045"/>
    <xdr:sp macro="" textlink="">
      <xdr:nvSpPr>
        <xdr:cNvPr id="174" name="維持補修費最大値テキスト"/>
        <xdr:cNvSpPr txBox="1"/>
      </xdr:nvSpPr>
      <xdr:spPr>
        <a:xfrm>
          <a:off x="4686300" y="1191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133528</xdr:rowOff>
    </xdr:from>
    <xdr:to>
      <xdr:col>24</xdr:col>
      <xdr:colOff>152400</xdr:colOff>
      <xdr:row>70</xdr:row>
      <xdr:rowOff>133528</xdr:rowOff>
    </xdr:to>
    <xdr:cxnSp macro="">
      <xdr:nvCxnSpPr>
        <xdr:cNvPr id="175" name="直線コネクタ 174"/>
        <xdr:cNvCxnSpPr/>
      </xdr:nvCxnSpPr>
      <xdr:spPr>
        <a:xfrm>
          <a:off x="4546600" y="12135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32029</xdr:rowOff>
    </xdr:from>
    <xdr:to>
      <xdr:col>24</xdr:col>
      <xdr:colOff>63500</xdr:colOff>
      <xdr:row>77</xdr:row>
      <xdr:rowOff>58432</xdr:rowOff>
    </xdr:to>
    <xdr:cxnSp macro="">
      <xdr:nvCxnSpPr>
        <xdr:cNvPr id="176" name="直線コネクタ 175"/>
        <xdr:cNvCxnSpPr/>
      </xdr:nvCxnSpPr>
      <xdr:spPr>
        <a:xfrm flipV="1">
          <a:off x="3797300" y="13233679"/>
          <a:ext cx="8382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51370</xdr:rowOff>
    </xdr:from>
    <xdr:ext cx="469744" cy="259045"/>
    <xdr:sp macro="" textlink="">
      <xdr:nvSpPr>
        <xdr:cNvPr id="177" name="維持補修費平均値テキスト"/>
        <xdr:cNvSpPr txBox="1"/>
      </xdr:nvSpPr>
      <xdr:spPr>
        <a:xfrm>
          <a:off x="4686300" y="12910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28493</xdr:rowOff>
    </xdr:from>
    <xdr:to>
      <xdr:col>24</xdr:col>
      <xdr:colOff>114300</xdr:colOff>
      <xdr:row>76</xdr:row>
      <xdr:rowOff>130093</xdr:rowOff>
    </xdr:to>
    <xdr:sp macro="" textlink="">
      <xdr:nvSpPr>
        <xdr:cNvPr id="178" name="フローチャート: 判断 177"/>
        <xdr:cNvSpPr/>
      </xdr:nvSpPr>
      <xdr:spPr>
        <a:xfrm>
          <a:off x="4584700" y="130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58432</xdr:rowOff>
    </xdr:from>
    <xdr:to>
      <xdr:col>19</xdr:col>
      <xdr:colOff>177800</xdr:colOff>
      <xdr:row>77</xdr:row>
      <xdr:rowOff>60376</xdr:rowOff>
    </xdr:to>
    <xdr:cxnSp macro="">
      <xdr:nvCxnSpPr>
        <xdr:cNvPr id="179" name="直線コネクタ 178"/>
        <xdr:cNvCxnSpPr/>
      </xdr:nvCxnSpPr>
      <xdr:spPr>
        <a:xfrm flipV="1">
          <a:off x="2908300" y="13260082"/>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7519</xdr:rowOff>
    </xdr:from>
    <xdr:to>
      <xdr:col>20</xdr:col>
      <xdr:colOff>38100</xdr:colOff>
      <xdr:row>76</xdr:row>
      <xdr:rowOff>109119</xdr:rowOff>
    </xdr:to>
    <xdr:sp macro="" textlink="">
      <xdr:nvSpPr>
        <xdr:cNvPr id="180" name="フローチャート: 判断 179"/>
        <xdr:cNvSpPr/>
      </xdr:nvSpPr>
      <xdr:spPr>
        <a:xfrm>
          <a:off x="3746500" y="130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125645</xdr:rowOff>
    </xdr:from>
    <xdr:ext cx="469744" cy="259045"/>
    <xdr:sp macro="" textlink="">
      <xdr:nvSpPr>
        <xdr:cNvPr id="181" name="テキスト ボックス 180"/>
        <xdr:cNvSpPr txBox="1"/>
      </xdr:nvSpPr>
      <xdr:spPr>
        <a:xfrm>
          <a:off x="3562428" y="1281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45859</xdr:rowOff>
    </xdr:from>
    <xdr:to>
      <xdr:col>15</xdr:col>
      <xdr:colOff>50800</xdr:colOff>
      <xdr:row>77</xdr:row>
      <xdr:rowOff>60376</xdr:rowOff>
    </xdr:to>
    <xdr:cxnSp macro="">
      <xdr:nvCxnSpPr>
        <xdr:cNvPr id="182" name="直線コネクタ 181"/>
        <xdr:cNvCxnSpPr/>
      </xdr:nvCxnSpPr>
      <xdr:spPr>
        <a:xfrm>
          <a:off x="2019300" y="13247509"/>
          <a:ext cx="889000" cy="1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160565</xdr:rowOff>
    </xdr:from>
    <xdr:to>
      <xdr:col>15</xdr:col>
      <xdr:colOff>101600</xdr:colOff>
      <xdr:row>76</xdr:row>
      <xdr:rowOff>90715</xdr:rowOff>
    </xdr:to>
    <xdr:sp macro="" textlink="">
      <xdr:nvSpPr>
        <xdr:cNvPr id="183" name="フローチャート: 判断 182"/>
        <xdr:cNvSpPr/>
      </xdr:nvSpPr>
      <xdr:spPr>
        <a:xfrm>
          <a:off x="2857500" y="1301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107243</xdr:rowOff>
    </xdr:from>
    <xdr:ext cx="469744" cy="259045"/>
    <xdr:sp macro="" textlink="">
      <xdr:nvSpPr>
        <xdr:cNvPr id="184" name="テキスト ボックス 183"/>
        <xdr:cNvSpPr txBox="1"/>
      </xdr:nvSpPr>
      <xdr:spPr>
        <a:xfrm>
          <a:off x="2673428" y="1279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45859</xdr:rowOff>
    </xdr:from>
    <xdr:to>
      <xdr:col>10</xdr:col>
      <xdr:colOff>114300</xdr:colOff>
      <xdr:row>77</xdr:row>
      <xdr:rowOff>59519</xdr:rowOff>
    </xdr:to>
    <xdr:cxnSp macro="">
      <xdr:nvCxnSpPr>
        <xdr:cNvPr id="185" name="直線コネクタ 184"/>
        <xdr:cNvCxnSpPr/>
      </xdr:nvCxnSpPr>
      <xdr:spPr>
        <a:xfrm flipV="1">
          <a:off x="1130300" y="13247509"/>
          <a:ext cx="889000" cy="1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26836</xdr:rowOff>
    </xdr:from>
    <xdr:to>
      <xdr:col>10</xdr:col>
      <xdr:colOff>165100</xdr:colOff>
      <xdr:row>76</xdr:row>
      <xdr:rowOff>128436</xdr:rowOff>
    </xdr:to>
    <xdr:sp macro="" textlink="">
      <xdr:nvSpPr>
        <xdr:cNvPr id="186" name="フローチャート: 判断 185"/>
        <xdr:cNvSpPr/>
      </xdr:nvSpPr>
      <xdr:spPr>
        <a:xfrm>
          <a:off x="1968500" y="130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144962</xdr:rowOff>
    </xdr:from>
    <xdr:ext cx="469744" cy="259045"/>
    <xdr:sp macro="" textlink="">
      <xdr:nvSpPr>
        <xdr:cNvPr id="187" name="テキスト ボックス 186"/>
        <xdr:cNvSpPr txBox="1"/>
      </xdr:nvSpPr>
      <xdr:spPr>
        <a:xfrm>
          <a:off x="1784428" y="1283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85300</xdr:rowOff>
    </xdr:from>
    <xdr:to>
      <xdr:col>6</xdr:col>
      <xdr:colOff>38100</xdr:colOff>
      <xdr:row>77</xdr:row>
      <xdr:rowOff>15450</xdr:rowOff>
    </xdr:to>
    <xdr:sp macro="" textlink="">
      <xdr:nvSpPr>
        <xdr:cNvPr id="188" name="フローチャート: 判断 187"/>
        <xdr:cNvSpPr/>
      </xdr:nvSpPr>
      <xdr:spPr>
        <a:xfrm>
          <a:off x="1079500" y="131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31976</xdr:rowOff>
    </xdr:from>
    <xdr:ext cx="469744" cy="259045"/>
    <xdr:sp macro="" textlink="">
      <xdr:nvSpPr>
        <xdr:cNvPr id="189" name="テキスト ボックス 188"/>
        <xdr:cNvSpPr txBox="1"/>
      </xdr:nvSpPr>
      <xdr:spPr>
        <a:xfrm>
          <a:off x="895428" y="12890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152679</xdr:rowOff>
    </xdr:from>
    <xdr:to>
      <xdr:col>24</xdr:col>
      <xdr:colOff>114300</xdr:colOff>
      <xdr:row>77</xdr:row>
      <xdr:rowOff>82829</xdr:rowOff>
    </xdr:to>
    <xdr:sp macro="" textlink="">
      <xdr:nvSpPr>
        <xdr:cNvPr id="195" name="楕円 194"/>
        <xdr:cNvSpPr/>
      </xdr:nvSpPr>
      <xdr:spPr>
        <a:xfrm>
          <a:off x="4584700" y="1318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67606</xdr:rowOff>
    </xdr:from>
    <xdr:ext cx="469744" cy="259045"/>
    <xdr:sp macro="" textlink="">
      <xdr:nvSpPr>
        <xdr:cNvPr id="196" name="維持補修費該当値テキスト"/>
        <xdr:cNvSpPr txBox="1"/>
      </xdr:nvSpPr>
      <xdr:spPr>
        <a:xfrm>
          <a:off x="4686300" y="1309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7632</xdr:rowOff>
    </xdr:from>
    <xdr:to>
      <xdr:col>20</xdr:col>
      <xdr:colOff>38100</xdr:colOff>
      <xdr:row>77</xdr:row>
      <xdr:rowOff>109232</xdr:rowOff>
    </xdr:to>
    <xdr:sp macro="" textlink="">
      <xdr:nvSpPr>
        <xdr:cNvPr id="197" name="楕円 196"/>
        <xdr:cNvSpPr/>
      </xdr:nvSpPr>
      <xdr:spPr>
        <a:xfrm>
          <a:off x="3746500" y="13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100359</xdr:rowOff>
    </xdr:from>
    <xdr:ext cx="469744" cy="259045"/>
    <xdr:sp macro="" textlink="">
      <xdr:nvSpPr>
        <xdr:cNvPr id="198" name="テキスト ボックス 197"/>
        <xdr:cNvSpPr txBox="1"/>
      </xdr:nvSpPr>
      <xdr:spPr>
        <a:xfrm>
          <a:off x="3562428" y="1330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9576</xdr:rowOff>
    </xdr:from>
    <xdr:to>
      <xdr:col>15</xdr:col>
      <xdr:colOff>101600</xdr:colOff>
      <xdr:row>77</xdr:row>
      <xdr:rowOff>111176</xdr:rowOff>
    </xdr:to>
    <xdr:sp macro="" textlink="">
      <xdr:nvSpPr>
        <xdr:cNvPr id="199" name="楕円 198"/>
        <xdr:cNvSpPr/>
      </xdr:nvSpPr>
      <xdr:spPr>
        <a:xfrm>
          <a:off x="2857500" y="1321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102303</xdr:rowOff>
    </xdr:from>
    <xdr:ext cx="469744" cy="259045"/>
    <xdr:sp macro="" textlink="">
      <xdr:nvSpPr>
        <xdr:cNvPr id="200" name="テキスト ボックス 199"/>
        <xdr:cNvSpPr txBox="1"/>
      </xdr:nvSpPr>
      <xdr:spPr>
        <a:xfrm>
          <a:off x="2673428" y="1330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166509</xdr:rowOff>
    </xdr:from>
    <xdr:to>
      <xdr:col>10</xdr:col>
      <xdr:colOff>165100</xdr:colOff>
      <xdr:row>77</xdr:row>
      <xdr:rowOff>96659</xdr:rowOff>
    </xdr:to>
    <xdr:sp macro="" textlink="">
      <xdr:nvSpPr>
        <xdr:cNvPr id="201" name="楕円 200"/>
        <xdr:cNvSpPr/>
      </xdr:nvSpPr>
      <xdr:spPr>
        <a:xfrm>
          <a:off x="1968500" y="1319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87786</xdr:rowOff>
    </xdr:from>
    <xdr:ext cx="469744" cy="259045"/>
    <xdr:sp macro="" textlink="">
      <xdr:nvSpPr>
        <xdr:cNvPr id="202" name="テキスト ボックス 201"/>
        <xdr:cNvSpPr txBox="1"/>
      </xdr:nvSpPr>
      <xdr:spPr>
        <a:xfrm>
          <a:off x="1784428" y="13289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8719</xdr:rowOff>
    </xdr:from>
    <xdr:to>
      <xdr:col>6</xdr:col>
      <xdr:colOff>38100</xdr:colOff>
      <xdr:row>77</xdr:row>
      <xdr:rowOff>110319</xdr:rowOff>
    </xdr:to>
    <xdr:sp macro="" textlink="">
      <xdr:nvSpPr>
        <xdr:cNvPr id="203" name="楕円 202"/>
        <xdr:cNvSpPr/>
      </xdr:nvSpPr>
      <xdr:spPr>
        <a:xfrm>
          <a:off x="1079500" y="1321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101446</xdr:rowOff>
    </xdr:from>
    <xdr:ext cx="469744" cy="259045"/>
    <xdr:sp macro="" textlink="">
      <xdr:nvSpPr>
        <xdr:cNvPr id="204" name="テキスト ボックス 203"/>
        <xdr:cNvSpPr txBox="1"/>
      </xdr:nvSpPr>
      <xdr:spPr>
        <a:xfrm>
          <a:off x="895428" y="1330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44222</xdr:rowOff>
    </xdr:from>
    <xdr:to>
      <xdr:col>24</xdr:col>
      <xdr:colOff>62865</xdr:colOff>
      <xdr:row>99</xdr:row>
      <xdr:rowOff>93129</xdr:rowOff>
    </xdr:to>
    <xdr:cxnSp macro="">
      <xdr:nvCxnSpPr>
        <xdr:cNvPr id="229" name="直線コネクタ 228"/>
        <xdr:cNvCxnSpPr/>
      </xdr:nvCxnSpPr>
      <xdr:spPr>
        <a:xfrm flipV="1">
          <a:off x="4633595" y="15646172"/>
          <a:ext cx="1270" cy="1420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96956</xdr:rowOff>
    </xdr:from>
    <xdr:ext cx="534377" cy="259045"/>
    <xdr:sp macro="" textlink="">
      <xdr:nvSpPr>
        <xdr:cNvPr id="230" name="扶助費最小値テキスト"/>
        <xdr:cNvSpPr txBox="1"/>
      </xdr:nvSpPr>
      <xdr:spPr>
        <a:xfrm>
          <a:off x="4686300" y="170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93129</xdr:rowOff>
    </xdr:from>
    <xdr:to>
      <xdr:col>24</xdr:col>
      <xdr:colOff>152400</xdr:colOff>
      <xdr:row>99</xdr:row>
      <xdr:rowOff>93129</xdr:rowOff>
    </xdr:to>
    <xdr:cxnSp macro="">
      <xdr:nvCxnSpPr>
        <xdr:cNvPr id="231" name="直線コネクタ 230"/>
        <xdr:cNvCxnSpPr/>
      </xdr:nvCxnSpPr>
      <xdr:spPr>
        <a:xfrm>
          <a:off x="4546600" y="17066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162349</xdr:rowOff>
    </xdr:from>
    <xdr:ext cx="599010" cy="259045"/>
    <xdr:sp macro="" textlink="">
      <xdr:nvSpPr>
        <xdr:cNvPr id="232" name="扶助費最大値テキスト"/>
        <xdr:cNvSpPr txBox="1"/>
      </xdr:nvSpPr>
      <xdr:spPr>
        <a:xfrm>
          <a:off x="4686300" y="1542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44222</xdr:rowOff>
    </xdr:from>
    <xdr:to>
      <xdr:col>24</xdr:col>
      <xdr:colOff>152400</xdr:colOff>
      <xdr:row>91</xdr:row>
      <xdr:rowOff>44222</xdr:rowOff>
    </xdr:to>
    <xdr:cxnSp macro="">
      <xdr:nvCxnSpPr>
        <xdr:cNvPr id="233" name="直線コネクタ 232"/>
        <xdr:cNvCxnSpPr/>
      </xdr:nvCxnSpPr>
      <xdr:spPr>
        <a:xfrm>
          <a:off x="4546600" y="1564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89788</xdr:rowOff>
    </xdr:from>
    <xdr:to>
      <xdr:col>24</xdr:col>
      <xdr:colOff>63500</xdr:colOff>
      <xdr:row>98</xdr:row>
      <xdr:rowOff>160986</xdr:rowOff>
    </xdr:to>
    <xdr:cxnSp macro="">
      <xdr:nvCxnSpPr>
        <xdr:cNvPr id="234" name="直線コネクタ 233"/>
        <xdr:cNvCxnSpPr/>
      </xdr:nvCxnSpPr>
      <xdr:spPr>
        <a:xfrm flipV="1">
          <a:off x="3797300" y="16891888"/>
          <a:ext cx="838200" cy="7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15054</xdr:rowOff>
    </xdr:from>
    <xdr:ext cx="599010" cy="259045"/>
    <xdr:sp macro="" textlink="">
      <xdr:nvSpPr>
        <xdr:cNvPr id="235" name="扶助費平均値テキスト"/>
        <xdr:cNvSpPr txBox="1"/>
      </xdr:nvSpPr>
      <xdr:spPr>
        <a:xfrm>
          <a:off x="4686300" y="164742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163627</xdr:rowOff>
    </xdr:from>
    <xdr:to>
      <xdr:col>24</xdr:col>
      <xdr:colOff>114300</xdr:colOff>
      <xdr:row>97</xdr:row>
      <xdr:rowOff>93777</xdr:rowOff>
    </xdr:to>
    <xdr:sp macro="" textlink="">
      <xdr:nvSpPr>
        <xdr:cNvPr id="236" name="フローチャート: 判断 235"/>
        <xdr:cNvSpPr/>
      </xdr:nvSpPr>
      <xdr:spPr>
        <a:xfrm>
          <a:off x="4584700" y="166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160986</xdr:rowOff>
    </xdr:from>
    <xdr:to>
      <xdr:col>19</xdr:col>
      <xdr:colOff>177800</xdr:colOff>
      <xdr:row>99</xdr:row>
      <xdr:rowOff>6858</xdr:rowOff>
    </xdr:to>
    <xdr:cxnSp macro="">
      <xdr:nvCxnSpPr>
        <xdr:cNvPr id="237" name="直線コネクタ 236"/>
        <xdr:cNvCxnSpPr/>
      </xdr:nvCxnSpPr>
      <xdr:spPr>
        <a:xfrm flipV="1">
          <a:off x="2908300" y="16963086"/>
          <a:ext cx="889000" cy="1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65697</xdr:rowOff>
    </xdr:from>
    <xdr:to>
      <xdr:col>20</xdr:col>
      <xdr:colOff>38100</xdr:colOff>
      <xdr:row>97</xdr:row>
      <xdr:rowOff>167297</xdr:rowOff>
    </xdr:to>
    <xdr:sp macro="" textlink="">
      <xdr:nvSpPr>
        <xdr:cNvPr id="238" name="フローチャート: 判断 237"/>
        <xdr:cNvSpPr/>
      </xdr:nvSpPr>
      <xdr:spPr>
        <a:xfrm>
          <a:off x="3746500" y="1669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12374</xdr:rowOff>
    </xdr:from>
    <xdr:ext cx="599010" cy="259045"/>
    <xdr:sp macro="" textlink="">
      <xdr:nvSpPr>
        <xdr:cNvPr id="239" name="テキスト ボックス 238"/>
        <xdr:cNvSpPr txBox="1"/>
      </xdr:nvSpPr>
      <xdr:spPr>
        <a:xfrm>
          <a:off x="3497795" y="1647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6858</xdr:rowOff>
    </xdr:from>
    <xdr:to>
      <xdr:col>15</xdr:col>
      <xdr:colOff>50800</xdr:colOff>
      <xdr:row>99</xdr:row>
      <xdr:rowOff>71819</xdr:rowOff>
    </xdr:to>
    <xdr:cxnSp macro="">
      <xdr:nvCxnSpPr>
        <xdr:cNvPr id="240" name="直線コネクタ 239"/>
        <xdr:cNvCxnSpPr/>
      </xdr:nvCxnSpPr>
      <xdr:spPr>
        <a:xfrm flipV="1">
          <a:off x="2019300" y="16980408"/>
          <a:ext cx="889000" cy="6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87148</xdr:rowOff>
    </xdr:from>
    <xdr:to>
      <xdr:col>15</xdr:col>
      <xdr:colOff>101600</xdr:colOff>
      <xdr:row>98</xdr:row>
      <xdr:rowOff>17298</xdr:rowOff>
    </xdr:to>
    <xdr:sp macro="" textlink="">
      <xdr:nvSpPr>
        <xdr:cNvPr id="241" name="フローチャート: 判断 240"/>
        <xdr:cNvSpPr/>
      </xdr:nvSpPr>
      <xdr:spPr>
        <a:xfrm>
          <a:off x="2857500" y="1671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33825</xdr:rowOff>
    </xdr:from>
    <xdr:ext cx="599010" cy="259045"/>
    <xdr:sp macro="" textlink="">
      <xdr:nvSpPr>
        <xdr:cNvPr id="242" name="テキスト ボックス 241"/>
        <xdr:cNvSpPr txBox="1"/>
      </xdr:nvSpPr>
      <xdr:spPr>
        <a:xfrm>
          <a:off x="2608795" y="16493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71819</xdr:rowOff>
    </xdr:from>
    <xdr:to>
      <xdr:col>10</xdr:col>
      <xdr:colOff>114300</xdr:colOff>
      <xdr:row>99</xdr:row>
      <xdr:rowOff>139536</xdr:rowOff>
    </xdr:to>
    <xdr:cxnSp macro="">
      <xdr:nvCxnSpPr>
        <xdr:cNvPr id="243" name="直線コネクタ 242"/>
        <xdr:cNvCxnSpPr/>
      </xdr:nvCxnSpPr>
      <xdr:spPr>
        <a:xfrm flipV="1">
          <a:off x="1130300" y="17045369"/>
          <a:ext cx="889000" cy="6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116167</xdr:rowOff>
    </xdr:from>
    <xdr:to>
      <xdr:col>10</xdr:col>
      <xdr:colOff>165100</xdr:colOff>
      <xdr:row>98</xdr:row>
      <xdr:rowOff>46317</xdr:rowOff>
    </xdr:to>
    <xdr:sp macro="" textlink="">
      <xdr:nvSpPr>
        <xdr:cNvPr id="244" name="フローチャート: 判断 243"/>
        <xdr:cNvSpPr/>
      </xdr:nvSpPr>
      <xdr:spPr>
        <a:xfrm>
          <a:off x="1968500" y="167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62844</xdr:rowOff>
    </xdr:from>
    <xdr:ext cx="599010" cy="259045"/>
    <xdr:sp macro="" textlink="">
      <xdr:nvSpPr>
        <xdr:cNvPr id="245" name="テキスト ボックス 244"/>
        <xdr:cNvSpPr txBox="1"/>
      </xdr:nvSpPr>
      <xdr:spPr>
        <a:xfrm>
          <a:off x="1719795" y="16522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2412</xdr:rowOff>
    </xdr:from>
    <xdr:to>
      <xdr:col>6</xdr:col>
      <xdr:colOff>38100</xdr:colOff>
      <xdr:row>98</xdr:row>
      <xdr:rowOff>104012</xdr:rowOff>
    </xdr:to>
    <xdr:sp macro="" textlink="">
      <xdr:nvSpPr>
        <xdr:cNvPr id="246" name="フローチャート: 判断 245"/>
        <xdr:cNvSpPr/>
      </xdr:nvSpPr>
      <xdr:spPr>
        <a:xfrm>
          <a:off x="1079500" y="1680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120539</xdr:rowOff>
    </xdr:from>
    <xdr:ext cx="599010" cy="259045"/>
    <xdr:sp macro="" textlink="">
      <xdr:nvSpPr>
        <xdr:cNvPr id="247" name="テキスト ボックス 246"/>
        <xdr:cNvSpPr txBox="1"/>
      </xdr:nvSpPr>
      <xdr:spPr>
        <a:xfrm>
          <a:off x="830795" y="16579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38988</xdr:rowOff>
    </xdr:from>
    <xdr:to>
      <xdr:col>24</xdr:col>
      <xdr:colOff>114300</xdr:colOff>
      <xdr:row>98</xdr:row>
      <xdr:rowOff>140588</xdr:rowOff>
    </xdr:to>
    <xdr:sp macro="" textlink="">
      <xdr:nvSpPr>
        <xdr:cNvPr id="253" name="楕円 252"/>
        <xdr:cNvSpPr/>
      </xdr:nvSpPr>
      <xdr:spPr>
        <a:xfrm>
          <a:off x="4584700" y="1684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17415</xdr:rowOff>
    </xdr:from>
    <xdr:ext cx="534377" cy="259045"/>
    <xdr:sp macro="" textlink="">
      <xdr:nvSpPr>
        <xdr:cNvPr id="254" name="扶助費該当値テキスト"/>
        <xdr:cNvSpPr txBox="1"/>
      </xdr:nvSpPr>
      <xdr:spPr>
        <a:xfrm>
          <a:off x="4686300" y="1681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110186</xdr:rowOff>
    </xdr:from>
    <xdr:to>
      <xdr:col>20</xdr:col>
      <xdr:colOff>38100</xdr:colOff>
      <xdr:row>99</xdr:row>
      <xdr:rowOff>40336</xdr:rowOff>
    </xdr:to>
    <xdr:sp macro="" textlink="">
      <xdr:nvSpPr>
        <xdr:cNvPr id="255" name="楕円 254"/>
        <xdr:cNvSpPr/>
      </xdr:nvSpPr>
      <xdr:spPr>
        <a:xfrm>
          <a:off x="3746500" y="1691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31463</xdr:rowOff>
    </xdr:from>
    <xdr:ext cx="534377" cy="259045"/>
    <xdr:sp macro="" textlink="">
      <xdr:nvSpPr>
        <xdr:cNvPr id="256" name="テキスト ボックス 255"/>
        <xdr:cNvSpPr txBox="1"/>
      </xdr:nvSpPr>
      <xdr:spPr>
        <a:xfrm>
          <a:off x="3530111" y="1700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127508</xdr:rowOff>
    </xdr:from>
    <xdr:to>
      <xdr:col>15</xdr:col>
      <xdr:colOff>101600</xdr:colOff>
      <xdr:row>99</xdr:row>
      <xdr:rowOff>57658</xdr:rowOff>
    </xdr:to>
    <xdr:sp macro="" textlink="">
      <xdr:nvSpPr>
        <xdr:cNvPr id="257" name="楕円 256"/>
        <xdr:cNvSpPr/>
      </xdr:nvSpPr>
      <xdr:spPr>
        <a:xfrm>
          <a:off x="2857500" y="1692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48785</xdr:rowOff>
    </xdr:from>
    <xdr:ext cx="534377" cy="259045"/>
    <xdr:sp macro="" textlink="">
      <xdr:nvSpPr>
        <xdr:cNvPr id="258" name="テキスト ボックス 257"/>
        <xdr:cNvSpPr txBox="1"/>
      </xdr:nvSpPr>
      <xdr:spPr>
        <a:xfrm>
          <a:off x="2641111" y="1702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21019</xdr:rowOff>
    </xdr:from>
    <xdr:to>
      <xdr:col>10</xdr:col>
      <xdr:colOff>165100</xdr:colOff>
      <xdr:row>99</xdr:row>
      <xdr:rowOff>122619</xdr:rowOff>
    </xdr:to>
    <xdr:sp macro="" textlink="">
      <xdr:nvSpPr>
        <xdr:cNvPr id="259" name="楕円 258"/>
        <xdr:cNvSpPr/>
      </xdr:nvSpPr>
      <xdr:spPr>
        <a:xfrm>
          <a:off x="1968500" y="1699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113746</xdr:rowOff>
    </xdr:from>
    <xdr:ext cx="534377" cy="259045"/>
    <xdr:sp macro="" textlink="">
      <xdr:nvSpPr>
        <xdr:cNvPr id="260" name="テキスト ボックス 259"/>
        <xdr:cNvSpPr txBox="1"/>
      </xdr:nvSpPr>
      <xdr:spPr>
        <a:xfrm>
          <a:off x="1752111" y="1708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88736</xdr:rowOff>
    </xdr:from>
    <xdr:to>
      <xdr:col>6</xdr:col>
      <xdr:colOff>38100</xdr:colOff>
      <xdr:row>100</xdr:row>
      <xdr:rowOff>18886</xdr:rowOff>
    </xdr:to>
    <xdr:sp macro="" textlink="">
      <xdr:nvSpPr>
        <xdr:cNvPr id="261" name="楕円 260"/>
        <xdr:cNvSpPr/>
      </xdr:nvSpPr>
      <xdr:spPr>
        <a:xfrm>
          <a:off x="1079500" y="170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10013</xdr:rowOff>
    </xdr:from>
    <xdr:ext cx="534377" cy="259045"/>
    <xdr:sp macro="" textlink="">
      <xdr:nvSpPr>
        <xdr:cNvPr id="262" name="テキスト ボックス 261"/>
        <xdr:cNvSpPr txBox="1"/>
      </xdr:nvSpPr>
      <xdr:spPr>
        <a:xfrm>
          <a:off x="863111" y="1715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101028</xdr:rowOff>
    </xdr:from>
    <xdr:to>
      <xdr:col>54</xdr:col>
      <xdr:colOff>189865</xdr:colOff>
      <xdr:row>39</xdr:row>
      <xdr:rowOff>57232</xdr:rowOff>
    </xdr:to>
    <xdr:cxnSp macro="">
      <xdr:nvCxnSpPr>
        <xdr:cNvPr id="287" name="直線コネクタ 286"/>
        <xdr:cNvCxnSpPr/>
      </xdr:nvCxnSpPr>
      <xdr:spPr>
        <a:xfrm flipV="1">
          <a:off x="10475595" y="5244528"/>
          <a:ext cx="1270" cy="149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61059</xdr:rowOff>
    </xdr:from>
    <xdr:ext cx="534377" cy="259045"/>
    <xdr:sp macro="" textlink="">
      <xdr:nvSpPr>
        <xdr:cNvPr id="288" name="補助費等最小値テキスト"/>
        <xdr:cNvSpPr txBox="1"/>
      </xdr:nvSpPr>
      <xdr:spPr>
        <a:xfrm>
          <a:off x="10528300" y="674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57232</xdr:rowOff>
    </xdr:from>
    <xdr:to>
      <xdr:col>55</xdr:col>
      <xdr:colOff>88900</xdr:colOff>
      <xdr:row>39</xdr:row>
      <xdr:rowOff>57232</xdr:rowOff>
    </xdr:to>
    <xdr:cxnSp macro="">
      <xdr:nvCxnSpPr>
        <xdr:cNvPr id="289" name="直線コネクタ 288"/>
        <xdr:cNvCxnSpPr/>
      </xdr:nvCxnSpPr>
      <xdr:spPr>
        <a:xfrm>
          <a:off x="10388600" y="674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47705</xdr:rowOff>
    </xdr:from>
    <xdr:ext cx="534377" cy="259045"/>
    <xdr:sp macro="" textlink="">
      <xdr:nvSpPr>
        <xdr:cNvPr id="290" name="補助費等最大値テキスト"/>
        <xdr:cNvSpPr txBox="1"/>
      </xdr:nvSpPr>
      <xdr:spPr>
        <a:xfrm>
          <a:off x="10528300" y="501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101028</xdr:rowOff>
    </xdr:from>
    <xdr:to>
      <xdr:col>55</xdr:col>
      <xdr:colOff>88900</xdr:colOff>
      <xdr:row>30</xdr:row>
      <xdr:rowOff>101028</xdr:rowOff>
    </xdr:to>
    <xdr:cxnSp macro="">
      <xdr:nvCxnSpPr>
        <xdr:cNvPr id="291" name="直線コネクタ 290"/>
        <xdr:cNvCxnSpPr/>
      </xdr:nvCxnSpPr>
      <xdr:spPr>
        <a:xfrm>
          <a:off x="10388600" y="524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147530</xdr:rowOff>
    </xdr:from>
    <xdr:to>
      <xdr:col>55</xdr:col>
      <xdr:colOff>0</xdr:colOff>
      <xdr:row>39</xdr:row>
      <xdr:rowOff>9284</xdr:rowOff>
    </xdr:to>
    <xdr:cxnSp macro="">
      <xdr:nvCxnSpPr>
        <xdr:cNvPr id="292" name="直線コネクタ 291"/>
        <xdr:cNvCxnSpPr/>
      </xdr:nvCxnSpPr>
      <xdr:spPr>
        <a:xfrm flipV="1">
          <a:off x="9639300" y="6662630"/>
          <a:ext cx="838200" cy="3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101414</xdr:rowOff>
    </xdr:from>
    <xdr:ext cx="534377" cy="259045"/>
    <xdr:sp macro="" textlink="">
      <xdr:nvSpPr>
        <xdr:cNvPr id="293" name="補助費等平均値テキスト"/>
        <xdr:cNvSpPr txBox="1"/>
      </xdr:nvSpPr>
      <xdr:spPr>
        <a:xfrm>
          <a:off x="10528300" y="5930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78537</xdr:rowOff>
    </xdr:from>
    <xdr:to>
      <xdr:col>55</xdr:col>
      <xdr:colOff>50800</xdr:colOff>
      <xdr:row>36</xdr:row>
      <xdr:rowOff>8687</xdr:rowOff>
    </xdr:to>
    <xdr:sp macro="" textlink="">
      <xdr:nvSpPr>
        <xdr:cNvPr id="294" name="フローチャート: 判断 293"/>
        <xdr:cNvSpPr/>
      </xdr:nvSpPr>
      <xdr:spPr>
        <a:xfrm>
          <a:off x="10426700" y="607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9284</xdr:rowOff>
    </xdr:from>
    <xdr:to>
      <xdr:col>50</xdr:col>
      <xdr:colOff>114300</xdr:colOff>
      <xdr:row>39</xdr:row>
      <xdr:rowOff>29229</xdr:rowOff>
    </xdr:to>
    <xdr:cxnSp macro="">
      <xdr:nvCxnSpPr>
        <xdr:cNvPr id="295" name="直線コネクタ 294"/>
        <xdr:cNvCxnSpPr/>
      </xdr:nvCxnSpPr>
      <xdr:spPr>
        <a:xfrm flipV="1">
          <a:off x="8750300" y="6695834"/>
          <a:ext cx="889000" cy="1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136334</xdr:rowOff>
    </xdr:from>
    <xdr:to>
      <xdr:col>50</xdr:col>
      <xdr:colOff>165100</xdr:colOff>
      <xdr:row>36</xdr:row>
      <xdr:rowOff>66484</xdr:rowOff>
    </xdr:to>
    <xdr:sp macro="" textlink="">
      <xdr:nvSpPr>
        <xdr:cNvPr id="296" name="フローチャート: 判断 295"/>
        <xdr:cNvSpPr/>
      </xdr:nvSpPr>
      <xdr:spPr>
        <a:xfrm>
          <a:off x="9588500" y="613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83011</xdr:rowOff>
    </xdr:from>
    <xdr:ext cx="534377" cy="259045"/>
    <xdr:sp macro="" textlink="">
      <xdr:nvSpPr>
        <xdr:cNvPr id="297" name="テキスト ボックス 296"/>
        <xdr:cNvSpPr txBox="1"/>
      </xdr:nvSpPr>
      <xdr:spPr>
        <a:xfrm>
          <a:off x="9372111" y="591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29229</xdr:rowOff>
    </xdr:from>
    <xdr:to>
      <xdr:col>45</xdr:col>
      <xdr:colOff>177800</xdr:colOff>
      <xdr:row>39</xdr:row>
      <xdr:rowOff>42640</xdr:rowOff>
    </xdr:to>
    <xdr:cxnSp macro="">
      <xdr:nvCxnSpPr>
        <xdr:cNvPr id="298" name="直線コネクタ 297"/>
        <xdr:cNvCxnSpPr/>
      </xdr:nvCxnSpPr>
      <xdr:spPr>
        <a:xfrm flipV="1">
          <a:off x="7861300" y="6715779"/>
          <a:ext cx="8890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154946</xdr:rowOff>
    </xdr:from>
    <xdr:to>
      <xdr:col>46</xdr:col>
      <xdr:colOff>38100</xdr:colOff>
      <xdr:row>36</xdr:row>
      <xdr:rowOff>85096</xdr:rowOff>
    </xdr:to>
    <xdr:sp macro="" textlink="">
      <xdr:nvSpPr>
        <xdr:cNvPr id="299" name="フローチャート: 判断 298"/>
        <xdr:cNvSpPr/>
      </xdr:nvSpPr>
      <xdr:spPr>
        <a:xfrm>
          <a:off x="8699500" y="6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101623</xdr:rowOff>
    </xdr:from>
    <xdr:ext cx="534377" cy="259045"/>
    <xdr:sp macro="" textlink="">
      <xdr:nvSpPr>
        <xdr:cNvPr id="300" name="テキスト ボックス 299"/>
        <xdr:cNvSpPr txBox="1"/>
      </xdr:nvSpPr>
      <xdr:spPr>
        <a:xfrm>
          <a:off x="8483111" y="593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161436</xdr:rowOff>
    </xdr:from>
    <xdr:to>
      <xdr:col>41</xdr:col>
      <xdr:colOff>50800</xdr:colOff>
      <xdr:row>39</xdr:row>
      <xdr:rowOff>42640</xdr:rowOff>
    </xdr:to>
    <xdr:cxnSp macro="">
      <xdr:nvCxnSpPr>
        <xdr:cNvPr id="301" name="直線コネクタ 300"/>
        <xdr:cNvCxnSpPr/>
      </xdr:nvCxnSpPr>
      <xdr:spPr>
        <a:xfrm>
          <a:off x="6972300" y="6676536"/>
          <a:ext cx="889000" cy="5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49257</xdr:rowOff>
    </xdr:from>
    <xdr:to>
      <xdr:col>41</xdr:col>
      <xdr:colOff>101600</xdr:colOff>
      <xdr:row>36</xdr:row>
      <xdr:rowOff>150857</xdr:rowOff>
    </xdr:to>
    <xdr:sp macro="" textlink="">
      <xdr:nvSpPr>
        <xdr:cNvPr id="302" name="フローチャート: 判断 301"/>
        <xdr:cNvSpPr/>
      </xdr:nvSpPr>
      <xdr:spPr>
        <a:xfrm>
          <a:off x="7810500" y="62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167384</xdr:rowOff>
    </xdr:from>
    <xdr:ext cx="534377" cy="259045"/>
    <xdr:sp macro="" textlink="">
      <xdr:nvSpPr>
        <xdr:cNvPr id="303" name="テキスト ボックス 302"/>
        <xdr:cNvSpPr txBox="1"/>
      </xdr:nvSpPr>
      <xdr:spPr>
        <a:xfrm>
          <a:off x="7594111" y="599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103987</xdr:rowOff>
    </xdr:from>
    <xdr:to>
      <xdr:col>36</xdr:col>
      <xdr:colOff>165100</xdr:colOff>
      <xdr:row>37</xdr:row>
      <xdr:rowOff>34137</xdr:rowOff>
    </xdr:to>
    <xdr:sp macro="" textlink="">
      <xdr:nvSpPr>
        <xdr:cNvPr id="304" name="フローチャート: 判断 303"/>
        <xdr:cNvSpPr/>
      </xdr:nvSpPr>
      <xdr:spPr>
        <a:xfrm>
          <a:off x="6921500" y="62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50664</xdr:rowOff>
    </xdr:from>
    <xdr:ext cx="534377" cy="259045"/>
    <xdr:sp macro="" textlink="">
      <xdr:nvSpPr>
        <xdr:cNvPr id="305" name="テキスト ボックス 304"/>
        <xdr:cNvSpPr txBox="1"/>
      </xdr:nvSpPr>
      <xdr:spPr>
        <a:xfrm>
          <a:off x="6705111" y="605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96730</xdr:rowOff>
    </xdr:from>
    <xdr:to>
      <xdr:col>55</xdr:col>
      <xdr:colOff>50800</xdr:colOff>
      <xdr:row>39</xdr:row>
      <xdr:rowOff>26880</xdr:rowOff>
    </xdr:to>
    <xdr:sp macro="" textlink="">
      <xdr:nvSpPr>
        <xdr:cNvPr id="311" name="楕円 310"/>
        <xdr:cNvSpPr/>
      </xdr:nvSpPr>
      <xdr:spPr>
        <a:xfrm>
          <a:off x="10426700" y="661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11657</xdr:rowOff>
    </xdr:from>
    <xdr:ext cx="534377" cy="259045"/>
    <xdr:sp macro="" textlink="">
      <xdr:nvSpPr>
        <xdr:cNvPr id="312" name="補助費等該当値テキスト"/>
        <xdr:cNvSpPr txBox="1"/>
      </xdr:nvSpPr>
      <xdr:spPr>
        <a:xfrm>
          <a:off x="10528300" y="652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129934</xdr:rowOff>
    </xdr:from>
    <xdr:to>
      <xdr:col>50</xdr:col>
      <xdr:colOff>165100</xdr:colOff>
      <xdr:row>39</xdr:row>
      <xdr:rowOff>60084</xdr:rowOff>
    </xdr:to>
    <xdr:sp macro="" textlink="">
      <xdr:nvSpPr>
        <xdr:cNvPr id="313" name="楕円 312"/>
        <xdr:cNvSpPr/>
      </xdr:nvSpPr>
      <xdr:spPr>
        <a:xfrm>
          <a:off x="9588500" y="664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51211</xdr:rowOff>
    </xdr:from>
    <xdr:ext cx="534377" cy="259045"/>
    <xdr:sp macro="" textlink="">
      <xdr:nvSpPr>
        <xdr:cNvPr id="314" name="テキスト ボックス 313"/>
        <xdr:cNvSpPr txBox="1"/>
      </xdr:nvSpPr>
      <xdr:spPr>
        <a:xfrm>
          <a:off x="9372111" y="673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149879</xdr:rowOff>
    </xdr:from>
    <xdr:to>
      <xdr:col>46</xdr:col>
      <xdr:colOff>38100</xdr:colOff>
      <xdr:row>39</xdr:row>
      <xdr:rowOff>80029</xdr:rowOff>
    </xdr:to>
    <xdr:sp macro="" textlink="">
      <xdr:nvSpPr>
        <xdr:cNvPr id="315" name="楕円 314"/>
        <xdr:cNvSpPr/>
      </xdr:nvSpPr>
      <xdr:spPr>
        <a:xfrm>
          <a:off x="8699500" y="666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71156</xdr:rowOff>
    </xdr:from>
    <xdr:ext cx="534377" cy="259045"/>
    <xdr:sp macro="" textlink="">
      <xdr:nvSpPr>
        <xdr:cNvPr id="316" name="テキスト ボックス 315"/>
        <xdr:cNvSpPr txBox="1"/>
      </xdr:nvSpPr>
      <xdr:spPr>
        <a:xfrm>
          <a:off x="8483111" y="675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163290</xdr:rowOff>
    </xdr:from>
    <xdr:to>
      <xdr:col>41</xdr:col>
      <xdr:colOff>101600</xdr:colOff>
      <xdr:row>39</xdr:row>
      <xdr:rowOff>93440</xdr:rowOff>
    </xdr:to>
    <xdr:sp macro="" textlink="">
      <xdr:nvSpPr>
        <xdr:cNvPr id="317" name="楕円 316"/>
        <xdr:cNvSpPr/>
      </xdr:nvSpPr>
      <xdr:spPr>
        <a:xfrm>
          <a:off x="7810500" y="667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84567</xdr:rowOff>
    </xdr:from>
    <xdr:ext cx="534377" cy="259045"/>
    <xdr:sp macro="" textlink="">
      <xdr:nvSpPr>
        <xdr:cNvPr id="318" name="テキスト ボックス 317"/>
        <xdr:cNvSpPr txBox="1"/>
      </xdr:nvSpPr>
      <xdr:spPr>
        <a:xfrm>
          <a:off x="7594111" y="677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110636</xdr:rowOff>
    </xdr:from>
    <xdr:to>
      <xdr:col>36</xdr:col>
      <xdr:colOff>165100</xdr:colOff>
      <xdr:row>39</xdr:row>
      <xdr:rowOff>40786</xdr:rowOff>
    </xdr:to>
    <xdr:sp macro="" textlink="">
      <xdr:nvSpPr>
        <xdr:cNvPr id="319" name="楕円 318"/>
        <xdr:cNvSpPr/>
      </xdr:nvSpPr>
      <xdr:spPr>
        <a:xfrm>
          <a:off x="6921500" y="662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31913</xdr:rowOff>
    </xdr:from>
    <xdr:ext cx="534377" cy="259045"/>
    <xdr:sp macro="" textlink="">
      <xdr:nvSpPr>
        <xdr:cNvPr id="320" name="テキスト ボックス 319"/>
        <xdr:cNvSpPr txBox="1"/>
      </xdr:nvSpPr>
      <xdr:spPr>
        <a:xfrm>
          <a:off x="6705111" y="671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156921</xdr:rowOff>
    </xdr:from>
    <xdr:to>
      <xdr:col>54</xdr:col>
      <xdr:colOff>189865</xdr:colOff>
      <xdr:row>57</xdr:row>
      <xdr:rowOff>82639</xdr:rowOff>
    </xdr:to>
    <xdr:cxnSp macro="">
      <xdr:nvCxnSpPr>
        <xdr:cNvPr id="344" name="直線コネクタ 343"/>
        <xdr:cNvCxnSpPr/>
      </xdr:nvCxnSpPr>
      <xdr:spPr>
        <a:xfrm flipV="1">
          <a:off x="10475595" y="8557971"/>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86466</xdr:rowOff>
    </xdr:from>
    <xdr:ext cx="534377" cy="259045"/>
    <xdr:sp macro="" textlink="">
      <xdr:nvSpPr>
        <xdr:cNvPr id="345" name="普通建設事業費最小値テキスト"/>
        <xdr:cNvSpPr txBox="1"/>
      </xdr:nvSpPr>
      <xdr:spPr>
        <a:xfrm>
          <a:off x="10528300" y="985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82639</xdr:rowOff>
    </xdr:from>
    <xdr:to>
      <xdr:col>55</xdr:col>
      <xdr:colOff>88900</xdr:colOff>
      <xdr:row>57</xdr:row>
      <xdr:rowOff>82639</xdr:rowOff>
    </xdr:to>
    <xdr:cxnSp macro="">
      <xdr:nvCxnSpPr>
        <xdr:cNvPr id="346" name="直線コネクタ 345"/>
        <xdr:cNvCxnSpPr/>
      </xdr:nvCxnSpPr>
      <xdr:spPr>
        <a:xfrm>
          <a:off x="10388600" y="9855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103598</xdr:rowOff>
    </xdr:from>
    <xdr:ext cx="599010" cy="259045"/>
    <xdr:sp macro="" textlink="">
      <xdr:nvSpPr>
        <xdr:cNvPr id="347" name="普通建設事業費最大値テキスト"/>
        <xdr:cNvSpPr txBox="1"/>
      </xdr:nvSpPr>
      <xdr:spPr>
        <a:xfrm>
          <a:off x="10528300" y="833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156921</xdr:rowOff>
    </xdr:from>
    <xdr:to>
      <xdr:col>55</xdr:col>
      <xdr:colOff>88900</xdr:colOff>
      <xdr:row>49</xdr:row>
      <xdr:rowOff>156921</xdr:rowOff>
    </xdr:to>
    <xdr:cxnSp macro="">
      <xdr:nvCxnSpPr>
        <xdr:cNvPr id="348" name="直線コネクタ 347"/>
        <xdr:cNvCxnSpPr/>
      </xdr:nvCxnSpPr>
      <xdr:spPr>
        <a:xfrm>
          <a:off x="10388600" y="855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82639</xdr:rowOff>
    </xdr:from>
    <xdr:to>
      <xdr:col>55</xdr:col>
      <xdr:colOff>0</xdr:colOff>
      <xdr:row>57</xdr:row>
      <xdr:rowOff>106325</xdr:rowOff>
    </xdr:to>
    <xdr:cxnSp macro="">
      <xdr:nvCxnSpPr>
        <xdr:cNvPr id="349" name="直線コネクタ 348"/>
        <xdr:cNvCxnSpPr/>
      </xdr:nvCxnSpPr>
      <xdr:spPr>
        <a:xfrm flipV="1">
          <a:off x="9639300" y="9855289"/>
          <a:ext cx="838200" cy="2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130179</xdr:rowOff>
    </xdr:from>
    <xdr:ext cx="534377" cy="259045"/>
    <xdr:sp macro="" textlink="">
      <xdr:nvSpPr>
        <xdr:cNvPr id="350" name="普通建設事業費平均値テキスト"/>
        <xdr:cNvSpPr txBox="1"/>
      </xdr:nvSpPr>
      <xdr:spPr>
        <a:xfrm>
          <a:off x="10528300" y="9045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107302</xdr:rowOff>
    </xdr:from>
    <xdr:to>
      <xdr:col>55</xdr:col>
      <xdr:colOff>50800</xdr:colOff>
      <xdr:row>54</xdr:row>
      <xdr:rowOff>37452</xdr:rowOff>
    </xdr:to>
    <xdr:sp macro="" textlink="">
      <xdr:nvSpPr>
        <xdr:cNvPr id="351" name="フローチャート: 判断 350"/>
        <xdr:cNvSpPr/>
      </xdr:nvSpPr>
      <xdr:spPr>
        <a:xfrm>
          <a:off x="10426700" y="919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106325</xdr:rowOff>
    </xdr:from>
    <xdr:to>
      <xdr:col>50</xdr:col>
      <xdr:colOff>114300</xdr:colOff>
      <xdr:row>57</xdr:row>
      <xdr:rowOff>139382</xdr:rowOff>
    </xdr:to>
    <xdr:cxnSp macro="">
      <xdr:nvCxnSpPr>
        <xdr:cNvPr id="352" name="直線コネクタ 351"/>
        <xdr:cNvCxnSpPr/>
      </xdr:nvCxnSpPr>
      <xdr:spPr>
        <a:xfrm flipV="1">
          <a:off x="8750300" y="9878975"/>
          <a:ext cx="889000" cy="3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1740</xdr:rowOff>
    </xdr:from>
    <xdr:to>
      <xdr:col>50</xdr:col>
      <xdr:colOff>165100</xdr:colOff>
      <xdr:row>54</xdr:row>
      <xdr:rowOff>103340</xdr:rowOff>
    </xdr:to>
    <xdr:sp macro="" textlink="">
      <xdr:nvSpPr>
        <xdr:cNvPr id="353" name="フローチャート: 判断 352"/>
        <xdr:cNvSpPr/>
      </xdr:nvSpPr>
      <xdr:spPr>
        <a:xfrm>
          <a:off x="9588500" y="926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119867</xdr:rowOff>
    </xdr:from>
    <xdr:ext cx="534377" cy="259045"/>
    <xdr:sp macro="" textlink="">
      <xdr:nvSpPr>
        <xdr:cNvPr id="354" name="テキスト ボックス 353"/>
        <xdr:cNvSpPr txBox="1"/>
      </xdr:nvSpPr>
      <xdr:spPr>
        <a:xfrm>
          <a:off x="9372111" y="903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139382</xdr:rowOff>
    </xdr:from>
    <xdr:to>
      <xdr:col>45</xdr:col>
      <xdr:colOff>177800</xdr:colOff>
      <xdr:row>57</xdr:row>
      <xdr:rowOff>141948</xdr:rowOff>
    </xdr:to>
    <xdr:cxnSp macro="">
      <xdr:nvCxnSpPr>
        <xdr:cNvPr id="355" name="直線コネクタ 354"/>
        <xdr:cNvCxnSpPr/>
      </xdr:nvCxnSpPr>
      <xdr:spPr>
        <a:xfrm flipV="1">
          <a:off x="7861300" y="9912032"/>
          <a:ext cx="889000" cy="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150431</xdr:rowOff>
    </xdr:from>
    <xdr:to>
      <xdr:col>46</xdr:col>
      <xdr:colOff>38100</xdr:colOff>
      <xdr:row>54</xdr:row>
      <xdr:rowOff>80581</xdr:rowOff>
    </xdr:to>
    <xdr:sp macro="" textlink="">
      <xdr:nvSpPr>
        <xdr:cNvPr id="356" name="フローチャート: 判断 355"/>
        <xdr:cNvSpPr/>
      </xdr:nvSpPr>
      <xdr:spPr>
        <a:xfrm>
          <a:off x="8699500" y="923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97108</xdr:rowOff>
    </xdr:from>
    <xdr:ext cx="534377" cy="259045"/>
    <xdr:sp macro="" textlink="">
      <xdr:nvSpPr>
        <xdr:cNvPr id="357" name="テキスト ボックス 356"/>
        <xdr:cNvSpPr txBox="1"/>
      </xdr:nvSpPr>
      <xdr:spPr>
        <a:xfrm>
          <a:off x="8483111" y="901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141948</xdr:rowOff>
    </xdr:from>
    <xdr:to>
      <xdr:col>41</xdr:col>
      <xdr:colOff>50800</xdr:colOff>
      <xdr:row>58</xdr:row>
      <xdr:rowOff>49606</xdr:rowOff>
    </xdr:to>
    <xdr:cxnSp macro="">
      <xdr:nvCxnSpPr>
        <xdr:cNvPr id="358" name="直線コネクタ 357"/>
        <xdr:cNvCxnSpPr/>
      </xdr:nvCxnSpPr>
      <xdr:spPr>
        <a:xfrm flipV="1">
          <a:off x="6972300" y="9914598"/>
          <a:ext cx="889000" cy="7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13436</xdr:rowOff>
    </xdr:from>
    <xdr:to>
      <xdr:col>41</xdr:col>
      <xdr:colOff>101600</xdr:colOff>
      <xdr:row>54</xdr:row>
      <xdr:rowOff>115036</xdr:rowOff>
    </xdr:to>
    <xdr:sp macro="" textlink="">
      <xdr:nvSpPr>
        <xdr:cNvPr id="359" name="フローチャート: 判断 358"/>
        <xdr:cNvSpPr/>
      </xdr:nvSpPr>
      <xdr:spPr>
        <a:xfrm>
          <a:off x="7810500" y="927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131563</xdr:rowOff>
    </xdr:from>
    <xdr:ext cx="534377" cy="259045"/>
    <xdr:sp macro="" textlink="">
      <xdr:nvSpPr>
        <xdr:cNvPr id="360" name="テキスト ボックス 359"/>
        <xdr:cNvSpPr txBox="1"/>
      </xdr:nvSpPr>
      <xdr:spPr>
        <a:xfrm>
          <a:off x="7594111" y="904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113652</xdr:rowOff>
    </xdr:from>
    <xdr:to>
      <xdr:col>36</xdr:col>
      <xdr:colOff>165100</xdr:colOff>
      <xdr:row>55</xdr:row>
      <xdr:rowOff>43802</xdr:rowOff>
    </xdr:to>
    <xdr:sp macro="" textlink="">
      <xdr:nvSpPr>
        <xdr:cNvPr id="361" name="フローチャート: 判断 360"/>
        <xdr:cNvSpPr/>
      </xdr:nvSpPr>
      <xdr:spPr>
        <a:xfrm>
          <a:off x="6921500" y="937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60329</xdr:rowOff>
    </xdr:from>
    <xdr:ext cx="534377" cy="259045"/>
    <xdr:sp macro="" textlink="">
      <xdr:nvSpPr>
        <xdr:cNvPr id="362" name="テキスト ボックス 361"/>
        <xdr:cNvSpPr txBox="1"/>
      </xdr:nvSpPr>
      <xdr:spPr>
        <a:xfrm>
          <a:off x="6705111" y="914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31839</xdr:rowOff>
    </xdr:from>
    <xdr:to>
      <xdr:col>55</xdr:col>
      <xdr:colOff>50800</xdr:colOff>
      <xdr:row>57</xdr:row>
      <xdr:rowOff>133439</xdr:rowOff>
    </xdr:to>
    <xdr:sp macro="" textlink="">
      <xdr:nvSpPr>
        <xdr:cNvPr id="368" name="楕円 367"/>
        <xdr:cNvSpPr/>
      </xdr:nvSpPr>
      <xdr:spPr>
        <a:xfrm>
          <a:off x="10426700" y="980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118216</xdr:rowOff>
    </xdr:from>
    <xdr:ext cx="534377" cy="259045"/>
    <xdr:sp macro="" textlink="">
      <xdr:nvSpPr>
        <xdr:cNvPr id="369" name="普通建設事業費該当値テキスト"/>
        <xdr:cNvSpPr txBox="1"/>
      </xdr:nvSpPr>
      <xdr:spPr>
        <a:xfrm>
          <a:off x="10528300"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55525</xdr:rowOff>
    </xdr:from>
    <xdr:to>
      <xdr:col>50</xdr:col>
      <xdr:colOff>165100</xdr:colOff>
      <xdr:row>57</xdr:row>
      <xdr:rowOff>157125</xdr:rowOff>
    </xdr:to>
    <xdr:sp macro="" textlink="">
      <xdr:nvSpPr>
        <xdr:cNvPr id="370" name="楕円 369"/>
        <xdr:cNvSpPr/>
      </xdr:nvSpPr>
      <xdr:spPr>
        <a:xfrm>
          <a:off x="9588500" y="982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148252</xdr:rowOff>
    </xdr:from>
    <xdr:ext cx="534377" cy="259045"/>
    <xdr:sp macro="" textlink="">
      <xdr:nvSpPr>
        <xdr:cNvPr id="371" name="テキスト ボックス 370"/>
        <xdr:cNvSpPr txBox="1"/>
      </xdr:nvSpPr>
      <xdr:spPr>
        <a:xfrm>
          <a:off x="9372111" y="992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88582</xdr:rowOff>
    </xdr:from>
    <xdr:to>
      <xdr:col>46</xdr:col>
      <xdr:colOff>38100</xdr:colOff>
      <xdr:row>58</xdr:row>
      <xdr:rowOff>18732</xdr:rowOff>
    </xdr:to>
    <xdr:sp macro="" textlink="">
      <xdr:nvSpPr>
        <xdr:cNvPr id="372" name="楕円 371"/>
        <xdr:cNvSpPr/>
      </xdr:nvSpPr>
      <xdr:spPr>
        <a:xfrm>
          <a:off x="8699500" y="986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9859</xdr:rowOff>
    </xdr:from>
    <xdr:ext cx="534377" cy="259045"/>
    <xdr:sp macro="" textlink="">
      <xdr:nvSpPr>
        <xdr:cNvPr id="373" name="テキスト ボックス 372"/>
        <xdr:cNvSpPr txBox="1"/>
      </xdr:nvSpPr>
      <xdr:spPr>
        <a:xfrm>
          <a:off x="8483111" y="995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91148</xdr:rowOff>
    </xdr:from>
    <xdr:to>
      <xdr:col>41</xdr:col>
      <xdr:colOff>101600</xdr:colOff>
      <xdr:row>58</xdr:row>
      <xdr:rowOff>21298</xdr:rowOff>
    </xdr:to>
    <xdr:sp macro="" textlink="">
      <xdr:nvSpPr>
        <xdr:cNvPr id="374" name="楕円 373"/>
        <xdr:cNvSpPr/>
      </xdr:nvSpPr>
      <xdr:spPr>
        <a:xfrm>
          <a:off x="7810500" y="986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12425</xdr:rowOff>
    </xdr:from>
    <xdr:ext cx="534377" cy="259045"/>
    <xdr:sp macro="" textlink="">
      <xdr:nvSpPr>
        <xdr:cNvPr id="375" name="テキスト ボックス 374"/>
        <xdr:cNvSpPr txBox="1"/>
      </xdr:nvSpPr>
      <xdr:spPr>
        <a:xfrm>
          <a:off x="7594111" y="995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170256</xdr:rowOff>
    </xdr:from>
    <xdr:to>
      <xdr:col>36</xdr:col>
      <xdr:colOff>165100</xdr:colOff>
      <xdr:row>58</xdr:row>
      <xdr:rowOff>100406</xdr:rowOff>
    </xdr:to>
    <xdr:sp macro="" textlink="">
      <xdr:nvSpPr>
        <xdr:cNvPr id="376" name="楕円 375"/>
        <xdr:cNvSpPr/>
      </xdr:nvSpPr>
      <xdr:spPr>
        <a:xfrm>
          <a:off x="6921500" y="994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91533</xdr:rowOff>
    </xdr:from>
    <xdr:ext cx="534377" cy="259045"/>
    <xdr:sp macro="" textlink="">
      <xdr:nvSpPr>
        <xdr:cNvPr id="377" name="テキスト ボックス 376"/>
        <xdr:cNvSpPr txBox="1"/>
      </xdr:nvSpPr>
      <xdr:spPr>
        <a:xfrm>
          <a:off x="6705111" y="1003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152121</xdr:rowOff>
    </xdr:from>
    <xdr:to>
      <xdr:col>54</xdr:col>
      <xdr:colOff>189865</xdr:colOff>
      <xdr:row>79</xdr:row>
      <xdr:rowOff>22961</xdr:rowOff>
    </xdr:to>
    <xdr:cxnSp macro="">
      <xdr:nvCxnSpPr>
        <xdr:cNvPr id="401" name="直線コネクタ 400"/>
        <xdr:cNvCxnSpPr/>
      </xdr:nvCxnSpPr>
      <xdr:spPr>
        <a:xfrm flipV="1">
          <a:off x="10475595" y="12153621"/>
          <a:ext cx="1270" cy="1413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26788</xdr:rowOff>
    </xdr:from>
    <xdr:ext cx="378565" cy="259045"/>
    <xdr:sp macro="" textlink="">
      <xdr:nvSpPr>
        <xdr:cNvPr id="402" name="普通建設事業費 （ うち新規整備　）最小値テキスト"/>
        <xdr:cNvSpPr txBox="1"/>
      </xdr:nvSpPr>
      <xdr:spPr>
        <a:xfrm>
          <a:off x="10528300" y="13571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22961</xdr:rowOff>
    </xdr:from>
    <xdr:to>
      <xdr:col>55</xdr:col>
      <xdr:colOff>88900</xdr:colOff>
      <xdr:row>79</xdr:row>
      <xdr:rowOff>22961</xdr:rowOff>
    </xdr:to>
    <xdr:cxnSp macro="">
      <xdr:nvCxnSpPr>
        <xdr:cNvPr id="403" name="直線コネクタ 402"/>
        <xdr:cNvCxnSpPr/>
      </xdr:nvCxnSpPr>
      <xdr:spPr>
        <a:xfrm>
          <a:off x="10388600" y="1356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98798</xdr:rowOff>
    </xdr:from>
    <xdr:ext cx="534377" cy="259045"/>
    <xdr:sp macro="" textlink="">
      <xdr:nvSpPr>
        <xdr:cNvPr id="404" name="普通建設事業費 （ うち新規整備　）最大値テキスト"/>
        <xdr:cNvSpPr txBox="1"/>
      </xdr:nvSpPr>
      <xdr:spPr>
        <a:xfrm>
          <a:off x="10528300" y="1192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152121</xdr:rowOff>
    </xdr:from>
    <xdr:to>
      <xdr:col>55</xdr:col>
      <xdr:colOff>88900</xdr:colOff>
      <xdr:row>70</xdr:row>
      <xdr:rowOff>152121</xdr:rowOff>
    </xdr:to>
    <xdr:cxnSp macro="">
      <xdr:nvCxnSpPr>
        <xdr:cNvPr id="405" name="直線コネクタ 404"/>
        <xdr:cNvCxnSpPr/>
      </xdr:nvCxnSpPr>
      <xdr:spPr>
        <a:xfrm>
          <a:off x="10388600" y="1215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111544</xdr:rowOff>
    </xdr:from>
    <xdr:to>
      <xdr:col>55</xdr:col>
      <xdr:colOff>0</xdr:colOff>
      <xdr:row>78</xdr:row>
      <xdr:rowOff>62395</xdr:rowOff>
    </xdr:to>
    <xdr:cxnSp macro="">
      <xdr:nvCxnSpPr>
        <xdr:cNvPr id="406" name="直線コネクタ 405"/>
        <xdr:cNvCxnSpPr/>
      </xdr:nvCxnSpPr>
      <xdr:spPr>
        <a:xfrm flipV="1">
          <a:off x="9639300" y="13313194"/>
          <a:ext cx="838200" cy="1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149572</xdr:rowOff>
    </xdr:from>
    <xdr:ext cx="534377" cy="259045"/>
    <xdr:sp macro="" textlink="">
      <xdr:nvSpPr>
        <xdr:cNvPr id="407" name="普通建設事業費 （ うち新規整備　）平均値テキスト"/>
        <xdr:cNvSpPr txBox="1"/>
      </xdr:nvSpPr>
      <xdr:spPr>
        <a:xfrm>
          <a:off x="10528300" y="1283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126695</xdr:rowOff>
    </xdr:from>
    <xdr:to>
      <xdr:col>55</xdr:col>
      <xdr:colOff>50800</xdr:colOff>
      <xdr:row>76</xdr:row>
      <xdr:rowOff>56846</xdr:rowOff>
    </xdr:to>
    <xdr:sp macro="" textlink="">
      <xdr:nvSpPr>
        <xdr:cNvPr id="408" name="フローチャート: 判断 407"/>
        <xdr:cNvSpPr/>
      </xdr:nvSpPr>
      <xdr:spPr>
        <a:xfrm>
          <a:off x="10426700" y="129854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62395</xdr:rowOff>
    </xdr:from>
    <xdr:to>
      <xdr:col>50</xdr:col>
      <xdr:colOff>114300</xdr:colOff>
      <xdr:row>79</xdr:row>
      <xdr:rowOff>9322</xdr:rowOff>
    </xdr:to>
    <xdr:cxnSp macro="">
      <xdr:nvCxnSpPr>
        <xdr:cNvPr id="409" name="直線コネクタ 408"/>
        <xdr:cNvCxnSpPr/>
      </xdr:nvCxnSpPr>
      <xdr:spPr>
        <a:xfrm flipV="1">
          <a:off x="8750300" y="13435495"/>
          <a:ext cx="889000" cy="11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45428</xdr:rowOff>
    </xdr:from>
    <xdr:to>
      <xdr:col>50</xdr:col>
      <xdr:colOff>165100</xdr:colOff>
      <xdr:row>76</xdr:row>
      <xdr:rowOff>147028</xdr:rowOff>
    </xdr:to>
    <xdr:sp macro="" textlink="">
      <xdr:nvSpPr>
        <xdr:cNvPr id="410" name="フローチャート: 判断 409"/>
        <xdr:cNvSpPr/>
      </xdr:nvSpPr>
      <xdr:spPr>
        <a:xfrm>
          <a:off x="9588500" y="130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163555</xdr:rowOff>
    </xdr:from>
    <xdr:ext cx="534377" cy="259045"/>
    <xdr:sp macro="" textlink="">
      <xdr:nvSpPr>
        <xdr:cNvPr id="411" name="テキスト ボックス 410"/>
        <xdr:cNvSpPr txBox="1"/>
      </xdr:nvSpPr>
      <xdr:spPr>
        <a:xfrm>
          <a:off x="9372111" y="1285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9322</xdr:rowOff>
    </xdr:from>
    <xdr:to>
      <xdr:col>45</xdr:col>
      <xdr:colOff>177800</xdr:colOff>
      <xdr:row>79</xdr:row>
      <xdr:rowOff>26200</xdr:rowOff>
    </xdr:to>
    <xdr:cxnSp macro="">
      <xdr:nvCxnSpPr>
        <xdr:cNvPr id="412" name="直線コネクタ 411"/>
        <xdr:cNvCxnSpPr/>
      </xdr:nvCxnSpPr>
      <xdr:spPr>
        <a:xfrm flipV="1">
          <a:off x="7861300" y="13553872"/>
          <a:ext cx="889000" cy="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100826</xdr:rowOff>
    </xdr:from>
    <xdr:to>
      <xdr:col>46</xdr:col>
      <xdr:colOff>38100</xdr:colOff>
      <xdr:row>76</xdr:row>
      <xdr:rowOff>30975</xdr:rowOff>
    </xdr:to>
    <xdr:sp macro="" textlink="">
      <xdr:nvSpPr>
        <xdr:cNvPr id="413" name="フローチャート: 判断 412"/>
        <xdr:cNvSpPr/>
      </xdr:nvSpPr>
      <xdr:spPr>
        <a:xfrm>
          <a:off x="8699500" y="1295957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47503</xdr:rowOff>
    </xdr:from>
    <xdr:ext cx="534377" cy="259045"/>
    <xdr:sp macro="" textlink="">
      <xdr:nvSpPr>
        <xdr:cNvPr id="414" name="テキスト ボックス 413"/>
        <xdr:cNvSpPr txBox="1"/>
      </xdr:nvSpPr>
      <xdr:spPr>
        <a:xfrm>
          <a:off x="8483111" y="1273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162103</xdr:rowOff>
    </xdr:from>
    <xdr:to>
      <xdr:col>41</xdr:col>
      <xdr:colOff>50800</xdr:colOff>
      <xdr:row>79</xdr:row>
      <xdr:rowOff>26200</xdr:rowOff>
    </xdr:to>
    <xdr:cxnSp macro="">
      <xdr:nvCxnSpPr>
        <xdr:cNvPr id="415" name="直線コネクタ 414"/>
        <xdr:cNvCxnSpPr/>
      </xdr:nvCxnSpPr>
      <xdr:spPr>
        <a:xfrm>
          <a:off x="6972300" y="13535203"/>
          <a:ext cx="889000" cy="3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16091</xdr:rowOff>
    </xdr:from>
    <xdr:to>
      <xdr:col>41</xdr:col>
      <xdr:colOff>101600</xdr:colOff>
      <xdr:row>75</xdr:row>
      <xdr:rowOff>117691</xdr:rowOff>
    </xdr:to>
    <xdr:sp macro="" textlink="">
      <xdr:nvSpPr>
        <xdr:cNvPr id="416" name="フローチャート: 判断 415"/>
        <xdr:cNvSpPr/>
      </xdr:nvSpPr>
      <xdr:spPr>
        <a:xfrm>
          <a:off x="7810500" y="1287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134218</xdr:rowOff>
    </xdr:from>
    <xdr:ext cx="534377" cy="259045"/>
    <xdr:sp macro="" textlink="">
      <xdr:nvSpPr>
        <xdr:cNvPr id="417" name="テキスト ボックス 416"/>
        <xdr:cNvSpPr txBox="1"/>
      </xdr:nvSpPr>
      <xdr:spPr>
        <a:xfrm>
          <a:off x="7594111" y="1265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166624</xdr:rowOff>
    </xdr:from>
    <xdr:to>
      <xdr:col>36</xdr:col>
      <xdr:colOff>165100</xdr:colOff>
      <xdr:row>74</xdr:row>
      <xdr:rowOff>96774</xdr:rowOff>
    </xdr:to>
    <xdr:sp macro="" textlink="">
      <xdr:nvSpPr>
        <xdr:cNvPr id="418" name="フローチャート: 判断 417"/>
        <xdr:cNvSpPr/>
      </xdr:nvSpPr>
      <xdr:spPr>
        <a:xfrm>
          <a:off x="6921500" y="126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113301</xdr:rowOff>
    </xdr:from>
    <xdr:ext cx="534377" cy="259045"/>
    <xdr:sp macro="" textlink="">
      <xdr:nvSpPr>
        <xdr:cNvPr id="419" name="テキスト ボックス 418"/>
        <xdr:cNvSpPr txBox="1"/>
      </xdr:nvSpPr>
      <xdr:spPr>
        <a:xfrm>
          <a:off x="6705111" y="1245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60744</xdr:rowOff>
    </xdr:from>
    <xdr:to>
      <xdr:col>55</xdr:col>
      <xdr:colOff>50800</xdr:colOff>
      <xdr:row>77</xdr:row>
      <xdr:rowOff>162344</xdr:rowOff>
    </xdr:to>
    <xdr:sp macro="" textlink="">
      <xdr:nvSpPr>
        <xdr:cNvPr id="425" name="楕円 424"/>
        <xdr:cNvSpPr/>
      </xdr:nvSpPr>
      <xdr:spPr>
        <a:xfrm>
          <a:off x="10426700" y="1326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39171</xdr:rowOff>
    </xdr:from>
    <xdr:ext cx="469744" cy="259045"/>
    <xdr:sp macro="" textlink="">
      <xdr:nvSpPr>
        <xdr:cNvPr id="426" name="普通建設事業費 （ うち新規整備　）該当値テキスト"/>
        <xdr:cNvSpPr txBox="1"/>
      </xdr:nvSpPr>
      <xdr:spPr>
        <a:xfrm>
          <a:off x="10528300" y="1324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11595</xdr:rowOff>
    </xdr:from>
    <xdr:to>
      <xdr:col>50</xdr:col>
      <xdr:colOff>165100</xdr:colOff>
      <xdr:row>78</xdr:row>
      <xdr:rowOff>113195</xdr:rowOff>
    </xdr:to>
    <xdr:sp macro="" textlink="">
      <xdr:nvSpPr>
        <xdr:cNvPr id="427" name="楕円 426"/>
        <xdr:cNvSpPr/>
      </xdr:nvSpPr>
      <xdr:spPr>
        <a:xfrm>
          <a:off x="9588500" y="1338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104322</xdr:rowOff>
    </xdr:from>
    <xdr:ext cx="469744" cy="259045"/>
    <xdr:sp macro="" textlink="">
      <xdr:nvSpPr>
        <xdr:cNvPr id="428" name="テキスト ボックス 427"/>
        <xdr:cNvSpPr txBox="1"/>
      </xdr:nvSpPr>
      <xdr:spPr>
        <a:xfrm>
          <a:off x="9404428" y="1347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129972</xdr:rowOff>
    </xdr:from>
    <xdr:to>
      <xdr:col>46</xdr:col>
      <xdr:colOff>38100</xdr:colOff>
      <xdr:row>79</xdr:row>
      <xdr:rowOff>60122</xdr:rowOff>
    </xdr:to>
    <xdr:sp macro="" textlink="">
      <xdr:nvSpPr>
        <xdr:cNvPr id="429" name="楕円 428"/>
        <xdr:cNvSpPr/>
      </xdr:nvSpPr>
      <xdr:spPr>
        <a:xfrm>
          <a:off x="8699500" y="1350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51249</xdr:rowOff>
    </xdr:from>
    <xdr:ext cx="378565" cy="259045"/>
    <xdr:sp macro="" textlink="">
      <xdr:nvSpPr>
        <xdr:cNvPr id="430" name="テキスト ボックス 429"/>
        <xdr:cNvSpPr txBox="1"/>
      </xdr:nvSpPr>
      <xdr:spPr>
        <a:xfrm>
          <a:off x="8561017" y="13595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146850</xdr:rowOff>
    </xdr:from>
    <xdr:to>
      <xdr:col>41</xdr:col>
      <xdr:colOff>101600</xdr:colOff>
      <xdr:row>79</xdr:row>
      <xdr:rowOff>77000</xdr:rowOff>
    </xdr:to>
    <xdr:sp macro="" textlink="">
      <xdr:nvSpPr>
        <xdr:cNvPr id="431" name="楕円 430"/>
        <xdr:cNvSpPr/>
      </xdr:nvSpPr>
      <xdr:spPr>
        <a:xfrm>
          <a:off x="7810500" y="1351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68127</xdr:rowOff>
    </xdr:from>
    <xdr:ext cx="378565" cy="259045"/>
    <xdr:sp macro="" textlink="">
      <xdr:nvSpPr>
        <xdr:cNvPr id="432" name="テキスト ボックス 431"/>
        <xdr:cNvSpPr txBox="1"/>
      </xdr:nvSpPr>
      <xdr:spPr>
        <a:xfrm>
          <a:off x="7672017" y="13612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111303</xdr:rowOff>
    </xdr:from>
    <xdr:to>
      <xdr:col>36</xdr:col>
      <xdr:colOff>165100</xdr:colOff>
      <xdr:row>79</xdr:row>
      <xdr:rowOff>41453</xdr:rowOff>
    </xdr:to>
    <xdr:sp macro="" textlink="">
      <xdr:nvSpPr>
        <xdr:cNvPr id="433" name="楕円 432"/>
        <xdr:cNvSpPr/>
      </xdr:nvSpPr>
      <xdr:spPr>
        <a:xfrm>
          <a:off x="6921500" y="1348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32580</xdr:rowOff>
    </xdr:from>
    <xdr:ext cx="469744" cy="259045"/>
    <xdr:sp macro="" textlink="">
      <xdr:nvSpPr>
        <xdr:cNvPr id="434" name="テキスト ボックス 433"/>
        <xdr:cNvSpPr txBox="1"/>
      </xdr:nvSpPr>
      <xdr:spPr>
        <a:xfrm>
          <a:off x="6737428" y="1357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77391</xdr:rowOff>
    </xdr:from>
    <xdr:to>
      <xdr:col>54</xdr:col>
      <xdr:colOff>189865</xdr:colOff>
      <xdr:row>98</xdr:row>
      <xdr:rowOff>60669</xdr:rowOff>
    </xdr:to>
    <xdr:cxnSp macro="">
      <xdr:nvCxnSpPr>
        <xdr:cNvPr id="460" name="直線コネクタ 459"/>
        <xdr:cNvCxnSpPr/>
      </xdr:nvCxnSpPr>
      <xdr:spPr>
        <a:xfrm flipV="1">
          <a:off x="10475595" y="15507891"/>
          <a:ext cx="1270" cy="135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64496</xdr:rowOff>
    </xdr:from>
    <xdr:ext cx="534377" cy="259045"/>
    <xdr:sp macro="" textlink="">
      <xdr:nvSpPr>
        <xdr:cNvPr id="461" name="普通建設事業費 （ うち更新整備　）最小値テキスト"/>
        <xdr:cNvSpPr txBox="1"/>
      </xdr:nvSpPr>
      <xdr:spPr>
        <a:xfrm>
          <a:off x="10528300" y="1686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60669</xdr:rowOff>
    </xdr:from>
    <xdr:to>
      <xdr:col>55</xdr:col>
      <xdr:colOff>88900</xdr:colOff>
      <xdr:row>98</xdr:row>
      <xdr:rowOff>60669</xdr:rowOff>
    </xdr:to>
    <xdr:cxnSp macro="">
      <xdr:nvCxnSpPr>
        <xdr:cNvPr id="462" name="直線コネクタ 461"/>
        <xdr:cNvCxnSpPr/>
      </xdr:nvCxnSpPr>
      <xdr:spPr>
        <a:xfrm>
          <a:off x="10388600" y="16862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24068</xdr:rowOff>
    </xdr:from>
    <xdr:ext cx="534377" cy="259045"/>
    <xdr:sp macro="" textlink="">
      <xdr:nvSpPr>
        <xdr:cNvPr id="463" name="普通建設事業費 （ うち更新整備　）最大値テキスト"/>
        <xdr:cNvSpPr txBox="1"/>
      </xdr:nvSpPr>
      <xdr:spPr>
        <a:xfrm>
          <a:off x="10528300" y="1528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77391</xdr:rowOff>
    </xdr:from>
    <xdr:to>
      <xdr:col>55</xdr:col>
      <xdr:colOff>88900</xdr:colOff>
      <xdr:row>90</xdr:row>
      <xdr:rowOff>77391</xdr:rowOff>
    </xdr:to>
    <xdr:cxnSp macro="">
      <xdr:nvCxnSpPr>
        <xdr:cNvPr id="464" name="直線コネクタ 463"/>
        <xdr:cNvCxnSpPr/>
      </xdr:nvCxnSpPr>
      <xdr:spPr>
        <a:xfrm>
          <a:off x="10388600" y="1550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43655</xdr:rowOff>
    </xdr:from>
    <xdr:to>
      <xdr:col>55</xdr:col>
      <xdr:colOff>0</xdr:colOff>
      <xdr:row>98</xdr:row>
      <xdr:rowOff>60669</xdr:rowOff>
    </xdr:to>
    <xdr:cxnSp macro="">
      <xdr:nvCxnSpPr>
        <xdr:cNvPr id="465" name="直線コネクタ 464"/>
        <xdr:cNvCxnSpPr/>
      </xdr:nvCxnSpPr>
      <xdr:spPr>
        <a:xfrm>
          <a:off x="9639300" y="16845755"/>
          <a:ext cx="838200" cy="1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39637</xdr:rowOff>
    </xdr:from>
    <xdr:ext cx="534377" cy="259045"/>
    <xdr:sp macro="" textlink="">
      <xdr:nvSpPr>
        <xdr:cNvPr id="466" name="普通建設事業費 （ うち更新整備　）平均値テキスト"/>
        <xdr:cNvSpPr txBox="1"/>
      </xdr:nvSpPr>
      <xdr:spPr>
        <a:xfrm>
          <a:off x="10528300" y="16155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16760</xdr:rowOff>
    </xdr:from>
    <xdr:to>
      <xdr:col>55</xdr:col>
      <xdr:colOff>50800</xdr:colOff>
      <xdr:row>95</xdr:row>
      <xdr:rowOff>118360</xdr:rowOff>
    </xdr:to>
    <xdr:sp macro="" textlink="">
      <xdr:nvSpPr>
        <xdr:cNvPr id="467" name="フローチャート: 判断 466"/>
        <xdr:cNvSpPr/>
      </xdr:nvSpPr>
      <xdr:spPr>
        <a:xfrm>
          <a:off x="10426700" y="163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43655</xdr:rowOff>
    </xdr:from>
    <xdr:to>
      <xdr:col>50</xdr:col>
      <xdr:colOff>114300</xdr:colOff>
      <xdr:row>98</xdr:row>
      <xdr:rowOff>77488</xdr:rowOff>
    </xdr:to>
    <xdr:cxnSp macro="">
      <xdr:nvCxnSpPr>
        <xdr:cNvPr id="468" name="直線コネクタ 467"/>
        <xdr:cNvCxnSpPr/>
      </xdr:nvCxnSpPr>
      <xdr:spPr>
        <a:xfrm flipV="1">
          <a:off x="8750300" y="16845755"/>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100493</xdr:rowOff>
    </xdr:from>
    <xdr:to>
      <xdr:col>50</xdr:col>
      <xdr:colOff>165100</xdr:colOff>
      <xdr:row>96</xdr:row>
      <xdr:rowOff>30643</xdr:rowOff>
    </xdr:to>
    <xdr:sp macro="" textlink="">
      <xdr:nvSpPr>
        <xdr:cNvPr id="469" name="フローチャート: 判断 468"/>
        <xdr:cNvSpPr/>
      </xdr:nvSpPr>
      <xdr:spPr>
        <a:xfrm>
          <a:off x="9588500" y="1638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47170</xdr:rowOff>
    </xdr:from>
    <xdr:ext cx="534377" cy="259045"/>
    <xdr:sp macro="" textlink="">
      <xdr:nvSpPr>
        <xdr:cNvPr id="470" name="テキスト ボックス 469"/>
        <xdr:cNvSpPr txBox="1"/>
      </xdr:nvSpPr>
      <xdr:spPr>
        <a:xfrm>
          <a:off x="9372111" y="1616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77488</xdr:rowOff>
    </xdr:from>
    <xdr:to>
      <xdr:col>45</xdr:col>
      <xdr:colOff>177800</xdr:colOff>
      <xdr:row>98</xdr:row>
      <xdr:rowOff>116661</xdr:rowOff>
    </xdr:to>
    <xdr:cxnSp macro="">
      <xdr:nvCxnSpPr>
        <xdr:cNvPr id="471" name="直線コネクタ 470"/>
        <xdr:cNvCxnSpPr/>
      </xdr:nvCxnSpPr>
      <xdr:spPr>
        <a:xfrm flipV="1">
          <a:off x="7861300" y="16879588"/>
          <a:ext cx="889000" cy="3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145233</xdr:rowOff>
    </xdr:from>
    <xdr:to>
      <xdr:col>46</xdr:col>
      <xdr:colOff>38100</xdr:colOff>
      <xdr:row>96</xdr:row>
      <xdr:rowOff>75383</xdr:rowOff>
    </xdr:to>
    <xdr:sp macro="" textlink="">
      <xdr:nvSpPr>
        <xdr:cNvPr id="472" name="フローチャート: 判断 471"/>
        <xdr:cNvSpPr/>
      </xdr:nvSpPr>
      <xdr:spPr>
        <a:xfrm>
          <a:off x="86995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91910</xdr:rowOff>
    </xdr:from>
    <xdr:ext cx="534377" cy="259045"/>
    <xdr:sp macro="" textlink="">
      <xdr:nvSpPr>
        <xdr:cNvPr id="473" name="テキスト ボックス 472"/>
        <xdr:cNvSpPr txBox="1"/>
      </xdr:nvSpPr>
      <xdr:spPr>
        <a:xfrm>
          <a:off x="8483111" y="162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116661</xdr:rowOff>
    </xdr:from>
    <xdr:to>
      <xdr:col>41</xdr:col>
      <xdr:colOff>50800</xdr:colOff>
      <xdr:row>98</xdr:row>
      <xdr:rowOff>125282</xdr:rowOff>
    </xdr:to>
    <xdr:cxnSp macro="">
      <xdr:nvCxnSpPr>
        <xdr:cNvPr id="474" name="直線コネクタ 473"/>
        <xdr:cNvCxnSpPr/>
      </xdr:nvCxnSpPr>
      <xdr:spPr>
        <a:xfrm flipV="1">
          <a:off x="6972300" y="16918761"/>
          <a:ext cx="889000" cy="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55541</xdr:rowOff>
    </xdr:from>
    <xdr:to>
      <xdr:col>41</xdr:col>
      <xdr:colOff>101600</xdr:colOff>
      <xdr:row>96</xdr:row>
      <xdr:rowOff>157141</xdr:rowOff>
    </xdr:to>
    <xdr:sp macro="" textlink="">
      <xdr:nvSpPr>
        <xdr:cNvPr id="475" name="フローチャート: 判断 474"/>
        <xdr:cNvSpPr/>
      </xdr:nvSpPr>
      <xdr:spPr>
        <a:xfrm>
          <a:off x="7810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2218</xdr:rowOff>
    </xdr:from>
    <xdr:ext cx="534377" cy="259045"/>
    <xdr:sp macro="" textlink="">
      <xdr:nvSpPr>
        <xdr:cNvPr id="476" name="テキスト ボックス 475"/>
        <xdr:cNvSpPr txBox="1"/>
      </xdr:nvSpPr>
      <xdr:spPr>
        <a:xfrm>
          <a:off x="7594111" y="1628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24386</xdr:rowOff>
    </xdr:from>
    <xdr:to>
      <xdr:col>36</xdr:col>
      <xdr:colOff>165100</xdr:colOff>
      <xdr:row>97</xdr:row>
      <xdr:rowOff>125986</xdr:rowOff>
    </xdr:to>
    <xdr:sp macro="" textlink="">
      <xdr:nvSpPr>
        <xdr:cNvPr id="477" name="フローチャート: 判断 476"/>
        <xdr:cNvSpPr/>
      </xdr:nvSpPr>
      <xdr:spPr>
        <a:xfrm>
          <a:off x="6921500" y="1665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142513</xdr:rowOff>
    </xdr:from>
    <xdr:ext cx="534377" cy="259045"/>
    <xdr:sp macro="" textlink="">
      <xdr:nvSpPr>
        <xdr:cNvPr id="478" name="テキスト ボックス 477"/>
        <xdr:cNvSpPr txBox="1"/>
      </xdr:nvSpPr>
      <xdr:spPr>
        <a:xfrm>
          <a:off x="6705111" y="1643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9869</xdr:rowOff>
    </xdr:from>
    <xdr:to>
      <xdr:col>55</xdr:col>
      <xdr:colOff>50800</xdr:colOff>
      <xdr:row>98</xdr:row>
      <xdr:rowOff>111469</xdr:rowOff>
    </xdr:to>
    <xdr:sp macro="" textlink="">
      <xdr:nvSpPr>
        <xdr:cNvPr id="484" name="楕円 483"/>
        <xdr:cNvSpPr/>
      </xdr:nvSpPr>
      <xdr:spPr>
        <a:xfrm>
          <a:off x="10426700" y="1681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96246</xdr:rowOff>
    </xdr:from>
    <xdr:ext cx="534377" cy="259045"/>
    <xdr:sp macro="" textlink="">
      <xdr:nvSpPr>
        <xdr:cNvPr id="485" name="普通建設事業費 （ うち更新整備　）該当値テキスト"/>
        <xdr:cNvSpPr txBox="1"/>
      </xdr:nvSpPr>
      <xdr:spPr>
        <a:xfrm>
          <a:off x="10528300" y="1672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164305</xdr:rowOff>
    </xdr:from>
    <xdr:to>
      <xdr:col>50</xdr:col>
      <xdr:colOff>165100</xdr:colOff>
      <xdr:row>98</xdr:row>
      <xdr:rowOff>94455</xdr:rowOff>
    </xdr:to>
    <xdr:sp macro="" textlink="">
      <xdr:nvSpPr>
        <xdr:cNvPr id="486" name="楕円 485"/>
        <xdr:cNvSpPr/>
      </xdr:nvSpPr>
      <xdr:spPr>
        <a:xfrm>
          <a:off x="9588500" y="1679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85582</xdr:rowOff>
    </xdr:from>
    <xdr:ext cx="534377" cy="259045"/>
    <xdr:sp macro="" textlink="">
      <xdr:nvSpPr>
        <xdr:cNvPr id="487" name="テキスト ボックス 486"/>
        <xdr:cNvSpPr txBox="1"/>
      </xdr:nvSpPr>
      <xdr:spPr>
        <a:xfrm>
          <a:off x="9372111" y="1688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26688</xdr:rowOff>
    </xdr:from>
    <xdr:to>
      <xdr:col>46</xdr:col>
      <xdr:colOff>38100</xdr:colOff>
      <xdr:row>98</xdr:row>
      <xdr:rowOff>128288</xdr:rowOff>
    </xdr:to>
    <xdr:sp macro="" textlink="">
      <xdr:nvSpPr>
        <xdr:cNvPr id="488" name="楕円 487"/>
        <xdr:cNvSpPr/>
      </xdr:nvSpPr>
      <xdr:spPr>
        <a:xfrm>
          <a:off x="8699500" y="1682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119415</xdr:rowOff>
    </xdr:from>
    <xdr:ext cx="534377" cy="259045"/>
    <xdr:sp macro="" textlink="">
      <xdr:nvSpPr>
        <xdr:cNvPr id="489" name="テキスト ボックス 488"/>
        <xdr:cNvSpPr txBox="1"/>
      </xdr:nvSpPr>
      <xdr:spPr>
        <a:xfrm>
          <a:off x="8483111" y="169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65861</xdr:rowOff>
    </xdr:from>
    <xdr:to>
      <xdr:col>41</xdr:col>
      <xdr:colOff>101600</xdr:colOff>
      <xdr:row>98</xdr:row>
      <xdr:rowOff>167461</xdr:rowOff>
    </xdr:to>
    <xdr:sp macro="" textlink="">
      <xdr:nvSpPr>
        <xdr:cNvPr id="490" name="楕円 489"/>
        <xdr:cNvSpPr/>
      </xdr:nvSpPr>
      <xdr:spPr>
        <a:xfrm>
          <a:off x="7810500" y="1686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158588</xdr:rowOff>
    </xdr:from>
    <xdr:ext cx="469744" cy="259045"/>
    <xdr:sp macro="" textlink="">
      <xdr:nvSpPr>
        <xdr:cNvPr id="491" name="テキスト ボックス 490"/>
        <xdr:cNvSpPr txBox="1"/>
      </xdr:nvSpPr>
      <xdr:spPr>
        <a:xfrm>
          <a:off x="7626428" y="16960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74482</xdr:rowOff>
    </xdr:from>
    <xdr:to>
      <xdr:col>36</xdr:col>
      <xdr:colOff>165100</xdr:colOff>
      <xdr:row>99</xdr:row>
      <xdr:rowOff>4632</xdr:rowOff>
    </xdr:to>
    <xdr:sp macro="" textlink="">
      <xdr:nvSpPr>
        <xdr:cNvPr id="492" name="楕円 491"/>
        <xdr:cNvSpPr/>
      </xdr:nvSpPr>
      <xdr:spPr>
        <a:xfrm>
          <a:off x="6921500" y="1687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167209</xdr:rowOff>
    </xdr:from>
    <xdr:ext cx="469744" cy="259045"/>
    <xdr:sp macro="" textlink="">
      <xdr:nvSpPr>
        <xdr:cNvPr id="493" name="テキスト ボックス 492"/>
        <xdr:cNvSpPr txBox="1"/>
      </xdr:nvSpPr>
      <xdr:spPr>
        <a:xfrm>
          <a:off x="6737428" y="1696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74320</xdr:rowOff>
    </xdr:from>
    <xdr:to>
      <xdr:col>85</xdr:col>
      <xdr:colOff>126364</xdr:colOff>
      <xdr:row>38</xdr:row>
      <xdr:rowOff>139700</xdr:rowOff>
    </xdr:to>
    <xdr:cxnSp macro="">
      <xdr:nvCxnSpPr>
        <xdr:cNvPr id="515" name="直線コネクタ 514"/>
        <xdr:cNvCxnSpPr/>
      </xdr:nvCxnSpPr>
      <xdr:spPr>
        <a:xfrm flipV="1">
          <a:off x="16317595" y="5560720"/>
          <a:ext cx="1269" cy="1094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20997</xdr:rowOff>
    </xdr:from>
    <xdr:ext cx="534377" cy="259045"/>
    <xdr:sp macro="" textlink="">
      <xdr:nvSpPr>
        <xdr:cNvPr id="518" name="災害復旧事業費最大値テキスト"/>
        <xdr:cNvSpPr txBox="1"/>
      </xdr:nvSpPr>
      <xdr:spPr>
        <a:xfrm>
          <a:off x="16370300" y="533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74320</xdr:rowOff>
    </xdr:from>
    <xdr:to>
      <xdr:col>86</xdr:col>
      <xdr:colOff>25400</xdr:colOff>
      <xdr:row>32</xdr:row>
      <xdr:rowOff>74320</xdr:rowOff>
    </xdr:to>
    <xdr:cxnSp macro="">
      <xdr:nvCxnSpPr>
        <xdr:cNvPr id="519" name="直線コネクタ 518"/>
        <xdr:cNvCxnSpPr/>
      </xdr:nvCxnSpPr>
      <xdr:spPr>
        <a:xfrm>
          <a:off x="16230600" y="556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136088</xdr:rowOff>
    </xdr:from>
    <xdr:to>
      <xdr:col>85</xdr:col>
      <xdr:colOff>127000</xdr:colOff>
      <xdr:row>38</xdr:row>
      <xdr:rowOff>139700</xdr:rowOff>
    </xdr:to>
    <xdr:cxnSp macro="">
      <xdr:nvCxnSpPr>
        <xdr:cNvPr id="520" name="直線コネクタ 519"/>
        <xdr:cNvCxnSpPr/>
      </xdr:nvCxnSpPr>
      <xdr:spPr>
        <a:xfrm flipV="1">
          <a:off x="15481300" y="6651188"/>
          <a:ext cx="8382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108805</xdr:rowOff>
    </xdr:from>
    <xdr:ext cx="469744" cy="259045"/>
    <xdr:sp macro="" textlink="">
      <xdr:nvSpPr>
        <xdr:cNvPr id="521" name="災害復旧事業費平均値テキスト"/>
        <xdr:cNvSpPr txBox="1"/>
      </xdr:nvSpPr>
      <xdr:spPr>
        <a:xfrm>
          <a:off x="16370300" y="6281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85928</xdr:rowOff>
    </xdr:from>
    <xdr:to>
      <xdr:col>85</xdr:col>
      <xdr:colOff>177800</xdr:colOff>
      <xdr:row>38</xdr:row>
      <xdr:rowOff>16078</xdr:rowOff>
    </xdr:to>
    <xdr:sp macro="" textlink="">
      <xdr:nvSpPr>
        <xdr:cNvPr id="522" name="フローチャート: 判断 521"/>
        <xdr:cNvSpPr/>
      </xdr:nvSpPr>
      <xdr:spPr>
        <a:xfrm>
          <a:off x="162687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3" name="直線コネクタ 52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158257</xdr:rowOff>
    </xdr:from>
    <xdr:to>
      <xdr:col>81</xdr:col>
      <xdr:colOff>101600</xdr:colOff>
      <xdr:row>38</xdr:row>
      <xdr:rowOff>88407</xdr:rowOff>
    </xdr:to>
    <xdr:sp macro="" textlink="">
      <xdr:nvSpPr>
        <xdr:cNvPr id="524" name="フローチャート: 判断 523"/>
        <xdr:cNvSpPr/>
      </xdr:nvSpPr>
      <xdr:spPr>
        <a:xfrm>
          <a:off x="15430500" y="650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104934</xdr:rowOff>
    </xdr:from>
    <xdr:ext cx="469744" cy="259045"/>
    <xdr:sp macro="" textlink="">
      <xdr:nvSpPr>
        <xdr:cNvPr id="525" name="テキスト ボックス 524"/>
        <xdr:cNvSpPr txBox="1"/>
      </xdr:nvSpPr>
      <xdr:spPr>
        <a:xfrm>
          <a:off x="15246428" y="6277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6" name="直線コネクタ 525"/>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5369</xdr:rowOff>
    </xdr:from>
    <xdr:to>
      <xdr:col>76</xdr:col>
      <xdr:colOff>165100</xdr:colOff>
      <xdr:row>38</xdr:row>
      <xdr:rowOff>106969</xdr:rowOff>
    </xdr:to>
    <xdr:sp macro="" textlink="">
      <xdr:nvSpPr>
        <xdr:cNvPr id="527" name="フローチャート: 判断 526"/>
        <xdr:cNvSpPr/>
      </xdr:nvSpPr>
      <xdr:spPr>
        <a:xfrm>
          <a:off x="14541500" y="652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123496</xdr:rowOff>
    </xdr:from>
    <xdr:ext cx="469744" cy="259045"/>
    <xdr:sp macro="" textlink="">
      <xdr:nvSpPr>
        <xdr:cNvPr id="528" name="テキスト ボックス 527"/>
        <xdr:cNvSpPr txBox="1"/>
      </xdr:nvSpPr>
      <xdr:spPr>
        <a:xfrm>
          <a:off x="14357428" y="629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9" name="直線コネクタ 528"/>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139100</xdr:rowOff>
    </xdr:from>
    <xdr:to>
      <xdr:col>72</xdr:col>
      <xdr:colOff>38100</xdr:colOff>
      <xdr:row>38</xdr:row>
      <xdr:rowOff>69250</xdr:rowOff>
    </xdr:to>
    <xdr:sp macro="" textlink="">
      <xdr:nvSpPr>
        <xdr:cNvPr id="530" name="フローチャート: 判断 529"/>
        <xdr:cNvSpPr/>
      </xdr:nvSpPr>
      <xdr:spPr>
        <a:xfrm>
          <a:off x="13652500" y="648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85777</xdr:rowOff>
    </xdr:from>
    <xdr:ext cx="469744" cy="259045"/>
    <xdr:sp macro="" textlink="">
      <xdr:nvSpPr>
        <xdr:cNvPr id="531" name="テキスト ボックス 530"/>
        <xdr:cNvSpPr txBox="1"/>
      </xdr:nvSpPr>
      <xdr:spPr>
        <a:xfrm>
          <a:off x="13468428" y="625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53330</xdr:rowOff>
    </xdr:from>
    <xdr:to>
      <xdr:col>67</xdr:col>
      <xdr:colOff>101600</xdr:colOff>
      <xdr:row>38</xdr:row>
      <xdr:rowOff>154930</xdr:rowOff>
    </xdr:to>
    <xdr:sp macro="" textlink="">
      <xdr:nvSpPr>
        <xdr:cNvPr id="532" name="フローチャート: 判断 531"/>
        <xdr:cNvSpPr/>
      </xdr:nvSpPr>
      <xdr:spPr>
        <a:xfrm>
          <a:off x="12763500" y="656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xdr:rowOff>
    </xdr:from>
    <xdr:ext cx="378565" cy="259045"/>
    <xdr:sp macro="" textlink="">
      <xdr:nvSpPr>
        <xdr:cNvPr id="533" name="テキスト ボックス 532"/>
        <xdr:cNvSpPr txBox="1"/>
      </xdr:nvSpPr>
      <xdr:spPr>
        <a:xfrm>
          <a:off x="12625017" y="6343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85288</xdr:rowOff>
    </xdr:from>
    <xdr:to>
      <xdr:col>85</xdr:col>
      <xdr:colOff>177800</xdr:colOff>
      <xdr:row>39</xdr:row>
      <xdr:rowOff>15438</xdr:rowOff>
    </xdr:to>
    <xdr:sp macro="" textlink="">
      <xdr:nvSpPr>
        <xdr:cNvPr id="539" name="楕円 538"/>
        <xdr:cNvSpPr/>
      </xdr:nvSpPr>
      <xdr:spPr>
        <a:xfrm>
          <a:off x="16268700" y="660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215</xdr:rowOff>
    </xdr:from>
    <xdr:ext cx="313932" cy="259045"/>
    <xdr:sp macro="" textlink="">
      <xdr:nvSpPr>
        <xdr:cNvPr id="540" name="災害復旧事業費該当値テキスト"/>
        <xdr:cNvSpPr txBox="1"/>
      </xdr:nvSpPr>
      <xdr:spPr>
        <a:xfrm>
          <a:off x="16370300" y="65153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1" name="楕円 54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2" name="テキスト ボックス 54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3" name="楕円 54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4" name="テキスト ボックス 54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5" name="楕円 54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6" name="テキスト ボックス 54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7" name="楕円 54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8" name="テキスト ボックス 547"/>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8" name="テキスト ボックス 60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0" name="テキスト ボックス 609"/>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87179</xdr:rowOff>
    </xdr:from>
    <xdr:to>
      <xdr:col>85</xdr:col>
      <xdr:colOff>126364</xdr:colOff>
      <xdr:row>79</xdr:row>
      <xdr:rowOff>25667</xdr:rowOff>
    </xdr:to>
    <xdr:cxnSp macro="">
      <xdr:nvCxnSpPr>
        <xdr:cNvPr id="622" name="直線コネクタ 621"/>
        <xdr:cNvCxnSpPr/>
      </xdr:nvCxnSpPr>
      <xdr:spPr>
        <a:xfrm flipV="1">
          <a:off x="16317595" y="12260129"/>
          <a:ext cx="1269" cy="1310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29494</xdr:rowOff>
    </xdr:from>
    <xdr:ext cx="534377" cy="259045"/>
    <xdr:sp macro="" textlink="">
      <xdr:nvSpPr>
        <xdr:cNvPr id="623" name="公債費最小値テキスト"/>
        <xdr:cNvSpPr txBox="1"/>
      </xdr:nvSpPr>
      <xdr:spPr>
        <a:xfrm>
          <a:off x="16370300" y="135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25667</xdr:rowOff>
    </xdr:from>
    <xdr:to>
      <xdr:col>86</xdr:col>
      <xdr:colOff>25400</xdr:colOff>
      <xdr:row>79</xdr:row>
      <xdr:rowOff>25667</xdr:rowOff>
    </xdr:to>
    <xdr:cxnSp macro="">
      <xdr:nvCxnSpPr>
        <xdr:cNvPr id="624" name="直線コネクタ 623"/>
        <xdr:cNvCxnSpPr/>
      </xdr:nvCxnSpPr>
      <xdr:spPr>
        <a:xfrm>
          <a:off x="16230600" y="135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33856</xdr:rowOff>
    </xdr:from>
    <xdr:ext cx="534377" cy="259045"/>
    <xdr:sp macro="" textlink="">
      <xdr:nvSpPr>
        <xdr:cNvPr id="625" name="公債費最大値テキスト"/>
        <xdr:cNvSpPr txBox="1"/>
      </xdr:nvSpPr>
      <xdr:spPr>
        <a:xfrm>
          <a:off x="16370300" y="1203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87179</xdr:rowOff>
    </xdr:from>
    <xdr:to>
      <xdr:col>86</xdr:col>
      <xdr:colOff>25400</xdr:colOff>
      <xdr:row>71</xdr:row>
      <xdr:rowOff>87179</xdr:rowOff>
    </xdr:to>
    <xdr:cxnSp macro="">
      <xdr:nvCxnSpPr>
        <xdr:cNvPr id="626" name="直線コネクタ 625"/>
        <xdr:cNvCxnSpPr/>
      </xdr:nvCxnSpPr>
      <xdr:spPr>
        <a:xfrm>
          <a:off x="16230600" y="1226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15780</xdr:rowOff>
    </xdr:from>
    <xdr:to>
      <xdr:col>85</xdr:col>
      <xdr:colOff>127000</xdr:colOff>
      <xdr:row>79</xdr:row>
      <xdr:rowOff>18562</xdr:rowOff>
    </xdr:to>
    <xdr:cxnSp macro="">
      <xdr:nvCxnSpPr>
        <xdr:cNvPr id="627" name="直線コネクタ 626"/>
        <xdr:cNvCxnSpPr/>
      </xdr:nvCxnSpPr>
      <xdr:spPr>
        <a:xfrm flipV="1">
          <a:off x="15481300" y="13560330"/>
          <a:ext cx="8382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39368</xdr:rowOff>
    </xdr:from>
    <xdr:ext cx="534377" cy="259045"/>
    <xdr:sp macro="" textlink="">
      <xdr:nvSpPr>
        <xdr:cNvPr id="628" name="公債費平均値テキスト"/>
        <xdr:cNvSpPr txBox="1"/>
      </xdr:nvSpPr>
      <xdr:spPr>
        <a:xfrm>
          <a:off x="16370300" y="128981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16490</xdr:rowOff>
    </xdr:from>
    <xdr:to>
      <xdr:col>85</xdr:col>
      <xdr:colOff>177800</xdr:colOff>
      <xdr:row>76</xdr:row>
      <xdr:rowOff>118090</xdr:rowOff>
    </xdr:to>
    <xdr:sp macro="" textlink="">
      <xdr:nvSpPr>
        <xdr:cNvPr id="629" name="フローチャート: 判断 628"/>
        <xdr:cNvSpPr/>
      </xdr:nvSpPr>
      <xdr:spPr>
        <a:xfrm>
          <a:off x="16268700" y="130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16199</xdr:rowOff>
    </xdr:from>
    <xdr:to>
      <xdr:col>81</xdr:col>
      <xdr:colOff>50800</xdr:colOff>
      <xdr:row>79</xdr:row>
      <xdr:rowOff>18562</xdr:rowOff>
    </xdr:to>
    <xdr:cxnSp macro="">
      <xdr:nvCxnSpPr>
        <xdr:cNvPr id="630" name="直線コネクタ 629"/>
        <xdr:cNvCxnSpPr/>
      </xdr:nvCxnSpPr>
      <xdr:spPr>
        <a:xfrm>
          <a:off x="14592300" y="13560749"/>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171138</xdr:rowOff>
    </xdr:from>
    <xdr:to>
      <xdr:col>81</xdr:col>
      <xdr:colOff>101600</xdr:colOff>
      <xdr:row>76</xdr:row>
      <xdr:rowOff>101288</xdr:rowOff>
    </xdr:to>
    <xdr:sp macro="" textlink="">
      <xdr:nvSpPr>
        <xdr:cNvPr id="631" name="フローチャート: 判断 630"/>
        <xdr:cNvSpPr/>
      </xdr:nvSpPr>
      <xdr:spPr>
        <a:xfrm>
          <a:off x="15430500" y="130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117816</xdr:rowOff>
    </xdr:from>
    <xdr:ext cx="534377" cy="259045"/>
    <xdr:sp macro="" textlink="">
      <xdr:nvSpPr>
        <xdr:cNvPr id="632" name="テキスト ボックス 631"/>
        <xdr:cNvSpPr txBox="1"/>
      </xdr:nvSpPr>
      <xdr:spPr>
        <a:xfrm>
          <a:off x="15214111" y="1280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10579</xdr:rowOff>
    </xdr:from>
    <xdr:to>
      <xdr:col>76</xdr:col>
      <xdr:colOff>114300</xdr:colOff>
      <xdr:row>79</xdr:row>
      <xdr:rowOff>16199</xdr:rowOff>
    </xdr:to>
    <xdr:cxnSp macro="">
      <xdr:nvCxnSpPr>
        <xdr:cNvPr id="633" name="直線コネクタ 632"/>
        <xdr:cNvCxnSpPr/>
      </xdr:nvCxnSpPr>
      <xdr:spPr>
        <a:xfrm>
          <a:off x="13703300" y="13555129"/>
          <a:ext cx="889000" cy="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20796</xdr:rowOff>
    </xdr:from>
    <xdr:to>
      <xdr:col>76</xdr:col>
      <xdr:colOff>165100</xdr:colOff>
      <xdr:row>76</xdr:row>
      <xdr:rowOff>122396</xdr:rowOff>
    </xdr:to>
    <xdr:sp macro="" textlink="">
      <xdr:nvSpPr>
        <xdr:cNvPr id="634" name="フローチャート: 判断 633"/>
        <xdr:cNvSpPr/>
      </xdr:nvSpPr>
      <xdr:spPr>
        <a:xfrm>
          <a:off x="14541500" y="130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138923</xdr:rowOff>
    </xdr:from>
    <xdr:ext cx="534377" cy="259045"/>
    <xdr:sp macro="" textlink="">
      <xdr:nvSpPr>
        <xdr:cNvPr id="635" name="テキスト ボックス 634"/>
        <xdr:cNvSpPr txBox="1"/>
      </xdr:nvSpPr>
      <xdr:spPr>
        <a:xfrm>
          <a:off x="14325111" y="1282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6235</xdr:rowOff>
    </xdr:from>
    <xdr:to>
      <xdr:col>71</xdr:col>
      <xdr:colOff>177800</xdr:colOff>
      <xdr:row>79</xdr:row>
      <xdr:rowOff>10579</xdr:rowOff>
    </xdr:to>
    <xdr:cxnSp macro="">
      <xdr:nvCxnSpPr>
        <xdr:cNvPr id="636" name="直線コネクタ 635"/>
        <xdr:cNvCxnSpPr/>
      </xdr:nvCxnSpPr>
      <xdr:spPr>
        <a:xfrm>
          <a:off x="12814300" y="13550785"/>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23825</xdr:rowOff>
    </xdr:from>
    <xdr:to>
      <xdr:col>72</xdr:col>
      <xdr:colOff>38100</xdr:colOff>
      <xdr:row>76</xdr:row>
      <xdr:rowOff>125425</xdr:rowOff>
    </xdr:to>
    <xdr:sp macro="" textlink="">
      <xdr:nvSpPr>
        <xdr:cNvPr id="637" name="フローチャート: 判断 636"/>
        <xdr:cNvSpPr/>
      </xdr:nvSpPr>
      <xdr:spPr>
        <a:xfrm>
          <a:off x="13652500" y="130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141952</xdr:rowOff>
    </xdr:from>
    <xdr:ext cx="534377" cy="259045"/>
    <xdr:sp macro="" textlink="">
      <xdr:nvSpPr>
        <xdr:cNvPr id="638" name="テキスト ボックス 637"/>
        <xdr:cNvSpPr txBox="1"/>
      </xdr:nvSpPr>
      <xdr:spPr>
        <a:xfrm>
          <a:off x="13436111" y="1282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137401</xdr:rowOff>
    </xdr:from>
    <xdr:to>
      <xdr:col>67</xdr:col>
      <xdr:colOff>101600</xdr:colOff>
      <xdr:row>77</xdr:row>
      <xdr:rowOff>67551</xdr:rowOff>
    </xdr:to>
    <xdr:sp macro="" textlink="">
      <xdr:nvSpPr>
        <xdr:cNvPr id="639" name="フローチャート: 判断 638"/>
        <xdr:cNvSpPr/>
      </xdr:nvSpPr>
      <xdr:spPr>
        <a:xfrm>
          <a:off x="12763500" y="131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84078</xdr:rowOff>
    </xdr:from>
    <xdr:ext cx="534377" cy="259045"/>
    <xdr:sp macro="" textlink="">
      <xdr:nvSpPr>
        <xdr:cNvPr id="640" name="テキスト ボックス 639"/>
        <xdr:cNvSpPr txBox="1"/>
      </xdr:nvSpPr>
      <xdr:spPr>
        <a:xfrm>
          <a:off x="12547111" y="1294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136430</xdr:rowOff>
    </xdr:from>
    <xdr:to>
      <xdr:col>85</xdr:col>
      <xdr:colOff>177800</xdr:colOff>
      <xdr:row>79</xdr:row>
      <xdr:rowOff>66580</xdr:rowOff>
    </xdr:to>
    <xdr:sp macro="" textlink="">
      <xdr:nvSpPr>
        <xdr:cNvPr id="646" name="楕円 645"/>
        <xdr:cNvSpPr/>
      </xdr:nvSpPr>
      <xdr:spPr>
        <a:xfrm>
          <a:off x="16268700" y="135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51357</xdr:rowOff>
    </xdr:from>
    <xdr:ext cx="534377" cy="259045"/>
    <xdr:sp macro="" textlink="">
      <xdr:nvSpPr>
        <xdr:cNvPr id="647" name="公債費該当値テキスト"/>
        <xdr:cNvSpPr txBox="1"/>
      </xdr:nvSpPr>
      <xdr:spPr>
        <a:xfrm>
          <a:off x="16370300" y="134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139212</xdr:rowOff>
    </xdr:from>
    <xdr:to>
      <xdr:col>81</xdr:col>
      <xdr:colOff>101600</xdr:colOff>
      <xdr:row>79</xdr:row>
      <xdr:rowOff>69362</xdr:rowOff>
    </xdr:to>
    <xdr:sp macro="" textlink="">
      <xdr:nvSpPr>
        <xdr:cNvPr id="648" name="楕円 647"/>
        <xdr:cNvSpPr/>
      </xdr:nvSpPr>
      <xdr:spPr>
        <a:xfrm>
          <a:off x="15430500" y="1351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60489</xdr:rowOff>
    </xdr:from>
    <xdr:ext cx="534377" cy="259045"/>
    <xdr:sp macro="" textlink="">
      <xdr:nvSpPr>
        <xdr:cNvPr id="649" name="テキスト ボックス 648"/>
        <xdr:cNvSpPr txBox="1"/>
      </xdr:nvSpPr>
      <xdr:spPr>
        <a:xfrm>
          <a:off x="15214111" y="1360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136849</xdr:rowOff>
    </xdr:from>
    <xdr:to>
      <xdr:col>76</xdr:col>
      <xdr:colOff>165100</xdr:colOff>
      <xdr:row>79</xdr:row>
      <xdr:rowOff>66999</xdr:rowOff>
    </xdr:to>
    <xdr:sp macro="" textlink="">
      <xdr:nvSpPr>
        <xdr:cNvPr id="650" name="楕円 649"/>
        <xdr:cNvSpPr/>
      </xdr:nvSpPr>
      <xdr:spPr>
        <a:xfrm>
          <a:off x="14541500" y="1350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58126</xdr:rowOff>
    </xdr:from>
    <xdr:ext cx="534377" cy="259045"/>
    <xdr:sp macro="" textlink="">
      <xdr:nvSpPr>
        <xdr:cNvPr id="651" name="テキスト ボックス 650"/>
        <xdr:cNvSpPr txBox="1"/>
      </xdr:nvSpPr>
      <xdr:spPr>
        <a:xfrm>
          <a:off x="14325111" y="1360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131229</xdr:rowOff>
    </xdr:from>
    <xdr:to>
      <xdr:col>72</xdr:col>
      <xdr:colOff>38100</xdr:colOff>
      <xdr:row>79</xdr:row>
      <xdr:rowOff>61379</xdr:rowOff>
    </xdr:to>
    <xdr:sp macro="" textlink="">
      <xdr:nvSpPr>
        <xdr:cNvPr id="652" name="楕円 651"/>
        <xdr:cNvSpPr/>
      </xdr:nvSpPr>
      <xdr:spPr>
        <a:xfrm>
          <a:off x="13652500" y="1350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52506</xdr:rowOff>
    </xdr:from>
    <xdr:ext cx="534377" cy="259045"/>
    <xdr:sp macro="" textlink="">
      <xdr:nvSpPr>
        <xdr:cNvPr id="653" name="テキスト ボックス 652"/>
        <xdr:cNvSpPr txBox="1"/>
      </xdr:nvSpPr>
      <xdr:spPr>
        <a:xfrm>
          <a:off x="13436111" y="1359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126885</xdr:rowOff>
    </xdr:from>
    <xdr:to>
      <xdr:col>67</xdr:col>
      <xdr:colOff>101600</xdr:colOff>
      <xdr:row>79</xdr:row>
      <xdr:rowOff>57035</xdr:rowOff>
    </xdr:to>
    <xdr:sp macro="" textlink="">
      <xdr:nvSpPr>
        <xdr:cNvPr id="654" name="楕円 653"/>
        <xdr:cNvSpPr/>
      </xdr:nvSpPr>
      <xdr:spPr>
        <a:xfrm>
          <a:off x="12763500" y="1349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48162</xdr:rowOff>
    </xdr:from>
    <xdr:ext cx="534377" cy="259045"/>
    <xdr:sp macro="" textlink="">
      <xdr:nvSpPr>
        <xdr:cNvPr id="655" name="テキスト ボックス 654"/>
        <xdr:cNvSpPr txBox="1"/>
      </xdr:nvSpPr>
      <xdr:spPr>
        <a:xfrm>
          <a:off x="12547111" y="1359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5" name="テキスト ボックス 67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124194</xdr:rowOff>
    </xdr:from>
    <xdr:to>
      <xdr:col>85</xdr:col>
      <xdr:colOff>126364</xdr:colOff>
      <xdr:row>98</xdr:row>
      <xdr:rowOff>161189</xdr:rowOff>
    </xdr:to>
    <xdr:cxnSp macro="">
      <xdr:nvCxnSpPr>
        <xdr:cNvPr id="679" name="直線コネクタ 678"/>
        <xdr:cNvCxnSpPr/>
      </xdr:nvCxnSpPr>
      <xdr:spPr>
        <a:xfrm flipV="1">
          <a:off x="16317595" y="15554694"/>
          <a:ext cx="1269" cy="140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165016</xdr:rowOff>
    </xdr:from>
    <xdr:ext cx="469744" cy="259045"/>
    <xdr:sp macro="" textlink="">
      <xdr:nvSpPr>
        <xdr:cNvPr id="680" name="積立金最小値テキスト"/>
        <xdr:cNvSpPr txBox="1"/>
      </xdr:nvSpPr>
      <xdr:spPr>
        <a:xfrm>
          <a:off x="16370300" y="1696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161189</xdr:rowOff>
    </xdr:from>
    <xdr:to>
      <xdr:col>86</xdr:col>
      <xdr:colOff>25400</xdr:colOff>
      <xdr:row>98</xdr:row>
      <xdr:rowOff>161189</xdr:rowOff>
    </xdr:to>
    <xdr:cxnSp macro="">
      <xdr:nvCxnSpPr>
        <xdr:cNvPr id="681" name="直線コネクタ 680"/>
        <xdr:cNvCxnSpPr/>
      </xdr:nvCxnSpPr>
      <xdr:spPr>
        <a:xfrm>
          <a:off x="16230600" y="1696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70871</xdr:rowOff>
    </xdr:from>
    <xdr:ext cx="534377" cy="259045"/>
    <xdr:sp macro="" textlink="">
      <xdr:nvSpPr>
        <xdr:cNvPr id="682" name="積立金最大値テキスト"/>
        <xdr:cNvSpPr txBox="1"/>
      </xdr:nvSpPr>
      <xdr:spPr>
        <a:xfrm>
          <a:off x="16370300" y="1532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124194</xdr:rowOff>
    </xdr:from>
    <xdr:to>
      <xdr:col>86</xdr:col>
      <xdr:colOff>25400</xdr:colOff>
      <xdr:row>90</xdr:row>
      <xdr:rowOff>124194</xdr:rowOff>
    </xdr:to>
    <xdr:cxnSp macro="">
      <xdr:nvCxnSpPr>
        <xdr:cNvPr id="683" name="直線コネクタ 682"/>
        <xdr:cNvCxnSpPr/>
      </xdr:nvCxnSpPr>
      <xdr:spPr>
        <a:xfrm>
          <a:off x="16230600" y="15554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22961</xdr:rowOff>
    </xdr:from>
    <xdr:to>
      <xdr:col>85</xdr:col>
      <xdr:colOff>127000</xdr:colOff>
      <xdr:row>98</xdr:row>
      <xdr:rowOff>62624</xdr:rowOff>
    </xdr:to>
    <xdr:cxnSp macro="">
      <xdr:nvCxnSpPr>
        <xdr:cNvPr id="684" name="直線コネクタ 683"/>
        <xdr:cNvCxnSpPr/>
      </xdr:nvCxnSpPr>
      <xdr:spPr>
        <a:xfrm>
          <a:off x="15481300" y="16825061"/>
          <a:ext cx="838200" cy="3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94860</xdr:rowOff>
    </xdr:from>
    <xdr:ext cx="534377" cy="259045"/>
    <xdr:sp macro="" textlink="">
      <xdr:nvSpPr>
        <xdr:cNvPr id="685" name="積立金平均値テキスト"/>
        <xdr:cNvSpPr txBox="1"/>
      </xdr:nvSpPr>
      <xdr:spPr>
        <a:xfrm>
          <a:off x="16370300" y="16382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71983</xdr:rowOff>
    </xdr:from>
    <xdr:to>
      <xdr:col>85</xdr:col>
      <xdr:colOff>177800</xdr:colOff>
      <xdr:row>97</xdr:row>
      <xdr:rowOff>2133</xdr:rowOff>
    </xdr:to>
    <xdr:sp macro="" textlink="">
      <xdr:nvSpPr>
        <xdr:cNvPr id="686" name="フローチャート: 判断 685"/>
        <xdr:cNvSpPr/>
      </xdr:nvSpPr>
      <xdr:spPr>
        <a:xfrm>
          <a:off x="16268700" y="1653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22961</xdr:rowOff>
    </xdr:from>
    <xdr:to>
      <xdr:col>81</xdr:col>
      <xdr:colOff>50800</xdr:colOff>
      <xdr:row>98</xdr:row>
      <xdr:rowOff>67805</xdr:rowOff>
    </xdr:to>
    <xdr:cxnSp macro="">
      <xdr:nvCxnSpPr>
        <xdr:cNvPr id="687" name="直線コネクタ 686"/>
        <xdr:cNvCxnSpPr/>
      </xdr:nvCxnSpPr>
      <xdr:spPr>
        <a:xfrm flipV="1">
          <a:off x="14592300" y="16825061"/>
          <a:ext cx="889000" cy="4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158242</xdr:rowOff>
    </xdr:from>
    <xdr:to>
      <xdr:col>81</xdr:col>
      <xdr:colOff>101600</xdr:colOff>
      <xdr:row>96</xdr:row>
      <xdr:rowOff>88392</xdr:rowOff>
    </xdr:to>
    <xdr:sp macro="" textlink="">
      <xdr:nvSpPr>
        <xdr:cNvPr id="688" name="フローチャート: 判断 687"/>
        <xdr:cNvSpPr/>
      </xdr:nvSpPr>
      <xdr:spPr>
        <a:xfrm>
          <a:off x="15430500" y="1644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104919</xdr:rowOff>
    </xdr:from>
    <xdr:ext cx="534377" cy="259045"/>
    <xdr:sp macro="" textlink="">
      <xdr:nvSpPr>
        <xdr:cNvPr id="689" name="テキスト ボックス 688"/>
        <xdr:cNvSpPr txBox="1"/>
      </xdr:nvSpPr>
      <xdr:spPr>
        <a:xfrm>
          <a:off x="15214111" y="1622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67805</xdr:rowOff>
    </xdr:from>
    <xdr:to>
      <xdr:col>76</xdr:col>
      <xdr:colOff>114300</xdr:colOff>
      <xdr:row>98</xdr:row>
      <xdr:rowOff>71540</xdr:rowOff>
    </xdr:to>
    <xdr:cxnSp macro="">
      <xdr:nvCxnSpPr>
        <xdr:cNvPr id="690" name="直線コネクタ 689"/>
        <xdr:cNvCxnSpPr/>
      </xdr:nvCxnSpPr>
      <xdr:spPr>
        <a:xfrm flipV="1">
          <a:off x="13703300" y="16869905"/>
          <a:ext cx="889000" cy="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1918</xdr:rowOff>
    </xdr:from>
    <xdr:to>
      <xdr:col>76</xdr:col>
      <xdr:colOff>165100</xdr:colOff>
      <xdr:row>96</xdr:row>
      <xdr:rowOff>103518</xdr:rowOff>
    </xdr:to>
    <xdr:sp macro="" textlink="">
      <xdr:nvSpPr>
        <xdr:cNvPr id="691" name="フローチャート: 判断 690"/>
        <xdr:cNvSpPr/>
      </xdr:nvSpPr>
      <xdr:spPr>
        <a:xfrm>
          <a:off x="14541500" y="1646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120045</xdr:rowOff>
    </xdr:from>
    <xdr:ext cx="534377" cy="259045"/>
    <xdr:sp macro="" textlink="">
      <xdr:nvSpPr>
        <xdr:cNvPr id="692" name="テキスト ボックス 691"/>
        <xdr:cNvSpPr txBox="1"/>
      </xdr:nvSpPr>
      <xdr:spPr>
        <a:xfrm>
          <a:off x="14325111" y="1623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147053</xdr:rowOff>
    </xdr:from>
    <xdr:to>
      <xdr:col>71</xdr:col>
      <xdr:colOff>177800</xdr:colOff>
      <xdr:row>98</xdr:row>
      <xdr:rowOff>71540</xdr:rowOff>
    </xdr:to>
    <xdr:cxnSp macro="">
      <xdr:nvCxnSpPr>
        <xdr:cNvPr id="693" name="直線コネクタ 692"/>
        <xdr:cNvCxnSpPr/>
      </xdr:nvCxnSpPr>
      <xdr:spPr>
        <a:xfrm>
          <a:off x="12814300" y="16777703"/>
          <a:ext cx="889000" cy="9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101206</xdr:rowOff>
    </xdr:from>
    <xdr:to>
      <xdr:col>72</xdr:col>
      <xdr:colOff>38100</xdr:colOff>
      <xdr:row>96</xdr:row>
      <xdr:rowOff>31356</xdr:rowOff>
    </xdr:to>
    <xdr:sp macro="" textlink="">
      <xdr:nvSpPr>
        <xdr:cNvPr id="694" name="フローチャート: 判断 693"/>
        <xdr:cNvSpPr/>
      </xdr:nvSpPr>
      <xdr:spPr>
        <a:xfrm>
          <a:off x="13652500" y="163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47883</xdr:rowOff>
    </xdr:from>
    <xdr:ext cx="534377" cy="259045"/>
    <xdr:sp macro="" textlink="">
      <xdr:nvSpPr>
        <xdr:cNvPr id="695" name="テキスト ボックス 694"/>
        <xdr:cNvSpPr txBox="1"/>
      </xdr:nvSpPr>
      <xdr:spPr>
        <a:xfrm>
          <a:off x="13436111" y="161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3327</xdr:rowOff>
    </xdr:from>
    <xdr:to>
      <xdr:col>67</xdr:col>
      <xdr:colOff>101600</xdr:colOff>
      <xdr:row>96</xdr:row>
      <xdr:rowOff>104927</xdr:rowOff>
    </xdr:to>
    <xdr:sp macro="" textlink="">
      <xdr:nvSpPr>
        <xdr:cNvPr id="696" name="フローチャート: 判断 695"/>
        <xdr:cNvSpPr/>
      </xdr:nvSpPr>
      <xdr:spPr>
        <a:xfrm>
          <a:off x="12763500" y="1646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121454</xdr:rowOff>
    </xdr:from>
    <xdr:ext cx="534377" cy="259045"/>
    <xdr:sp macro="" textlink="">
      <xdr:nvSpPr>
        <xdr:cNvPr id="697" name="テキスト ボックス 696"/>
        <xdr:cNvSpPr txBox="1"/>
      </xdr:nvSpPr>
      <xdr:spPr>
        <a:xfrm>
          <a:off x="12547111" y="1623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11824</xdr:rowOff>
    </xdr:from>
    <xdr:to>
      <xdr:col>85</xdr:col>
      <xdr:colOff>177800</xdr:colOff>
      <xdr:row>98</xdr:row>
      <xdr:rowOff>113424</xdr:rowOff>
    </xdr:to>
    <xdr:sp macro="" textlink="">
      <xdr:nvSpPr>
        <xdr:cNvPr id="703" name="楕円 702"/>
        <xdr:cNvSpPr/>
      </xdr:nvSpPr>
      <xdr:spPr>
        <a:xfrm>
          <a:off x="16268700" y="168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98201</xdr:rowOff>
    </xdr:from>
    <xdr:ext cx="469744" cy="259045"/>
    <xdr:sp macro="" textlink="">
      <xdr:nvSpPr>
        <xdr:cNvPr id="704" name="積立金該当値テキスト"/>
        <xdr:cNvSpPr txBox="1"/>
      </xdr:nvSpPr>
      <xdr:spPr>
        <a:xfrm>
          <a:off x="16370300" y="16728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143611</xdr:rowOff>
    </xdr:from>
    <xdr:to>
      <xdr:col>81</xdr:col>
      <xdr:colOff>101600</xdr:colOff>
      <xdr:row>98</xdr:row>
      <xdr:rowOff>73761</xdr:rowOff>
    </xdr:to>
    <xdr:sp macro="" textlink="">
      <xdr:nvSpPr>
        <xdr:cNvPr id="705" name="楕円 704"/>
        <xdr:cNvSpPr/>
      </xdr:nvSpPr>
      <xdr:spPr>
        <a:xfrm>
          <a:off x="15430500" y="167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64888</xdr:rowOff>
    </xdr:from>
    <xdr:ext cx="469744" cy="259045"/>
    <xdr:sp macro="" textlink="">
      <xdr:nvSpPr>
        <xdr:cNvPr id="706" name="テキスト ボックス 705"/>
        <xdr:cNvSpPr txBox="1"/>
      </xdr:nvSpPr>
      <xdr:spPr>
        <a:xfrm>
          <a:off x="15246428" y="1686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17005</xdr:rowOff>
    </xdr:from>
    <xdr:to>
      <xdr:col>76</xdr:col>
      <xdr:colOff>165100</xdr:colOff>
      <xdr:row>98</xdr:row>
      <xdr:rowOff>118605</xdr:rowOff>
    </xdr:to>
    <xdr:sp macro="" textlink="">
      <xdr:nvSpPr>
        <xdr:cNvPr id="707" name="楕円 706"/>
        <xdr:cNvSpPr/>
      </xdr:nvSpPr>
      <xdr:spPr>
        <a:xfrm>
          <a:off x="14541500" y="168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109732</xdr:rowOff>
    </xdr:from>
    <xdr:ext cx="469744" cy="259045"/>
    <xdr:sp macro="" textlink="">
      <xdr:nvSpPr>
        <xdr:cNvPr id="708" name="テキスト ボックス 707"/>
        <xdr:cNvSpPr txBox="1"/>
      </xdr:nvSpPr>
      <xdr:spPr>
        <a:xfrm>
          <a:off x="14357428" y="1691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20740</xdr:rowOff>
    </xdr:from>
    <xdr:to>
      <xdr:col>72</xdr:col>
      <xdr:colOff>38100</xdr:colOff>
      <xdr:row>98</xdr:row>
      <xdr:rowOff>122340</xdr:rowOff>
    </xdr:to>
    <xdr:sp macro="" textlink="">
      <xdr:nvSpPr>
        <xdr:cNvPr id="709" name="楕円 708"/>
        <xdr:cNvSpPr/>
      </xdr:nvSpPr>
      <xdr:spPr>
        <a:xfrm>
          <a:off x="13652500" y="168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113467</xdr:rowOff>
    </xdr:from>
    <xdr:ext cx="469744" cy="259045"/>
    <xdr:sp macro="" textlink="">
      <xdr:nvSpPr>
        <xdr:cNvPr id="710" name="テキスト ボックス 709"/>
        <xdr:cNvSpPr txBox="1"/>
      </xdr:nvSpPr>
      <xdr:spPr>
        <a:xfrm>
          <a:off x="13468428" y="1691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96253</xdr:rowOff>
    </xdr:from>
    <xdr:to>
      <xdr:col>67</xdr:col>
      <xdr:colOff>101600</xdr:colOff>
      <xdr:row>98</xdr:row>
      <xdr:rowOff>26403</xdr:rowOff>
    </xdr:to>
    <xdr:sp macro="" textlink="">
      <xdr:nvSpPr>
        <xdr:cNvPr id="711" name="楕円 710"/>
        <xdr:cNvSpPr/>
      </xdr:nvSpPr>
      <xdr:spPr>
        <a:xfrm>
          <a:off x="12763500" y="1672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17530</xdr:rowOff>
    </xdr:from>
    <xdr:ext cx="469744" cy="259045"/>
    <xdr:sp macro="" textlink="">
      <xdr:nvSpPr>
        <xdr:cNvPr id="712" name="テキスト ボックス 711"/>
        <xdr:cNvSpPr txBox="1"/>
      </xdr:nvSpPr>
      <xdr:spPr>
        <a:xfrm>
          <a:off x="12579428" y="1681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71501</xdr:rowOff>
    </xdr:from>
    <xdr:to>
      <xdr:col>116</xdr:col>
      <xdr:colOff>62864</xdr:colOff>
      <xdr:row>39</xdr:row>
      <xdr:rowOff>44450</xdr:rowOff>
    </xdr:to>
    <xdr:cxnSp macro="">
      <xdr:nvCxnSpPr>
        <xdr:cNvPr id="736" name="直線コネクタ 735"/>
        <xdr:cNvCxnSpPr/>
      </xdr:nvCxnSpPr>
      <xdr:spPr>
        <a:xfrm flipV="1">
          <a:off x="22159595" y="5215001"/>
          <a:ext cx="1269" cy="1515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18178</xdr:rowOff>
    </xdr:from>
    <xdr:ext cx="534377" cy="259045"/>
    <xdr:sp macro="" textlink="">
      <xdr:nvSpPr>
        <xdr:cNvPr id="739" name="投資及び出資金最大値テキスト"/>
        <xdr:cNvSpPr txBox="1"/>
      </xdr:nvSpPr>
      <xdr:spPr>
        <a:xfrm>
          <a:off x="22212300" y="499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71501</xdr:rowOff>
    </xdr:from>
    <xdr:to>
      <xdr:col>116</xdr:col>
      <xdr:colOff>152400</xdr:colOff>
      <xdr:row>30</xdr:row>
      <xdr:rowOff>71501</xdr:rowOff>
    </xdr:to>
    <xdr:cxnSp macro="">
      <xdr:nvCxnSpPr>
        <xdr:cNvPr id="740" name="直線コネクタ 739"/>
        <xdr:cNvCxnSpPr/>
      </xdr:nvCxnSpPr>
      <xdr:spPr>
        <a:xfrm>
          <a:off x="22072600" y="521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162831</xdr:rowOff>
    </xdr:from>
    <xdr:ext cx="469744" cy="259045"/>
    <xdr:sp macro="" textlink="">
      <xdr:nvSpPr>
        <xdr:cNvPr id="742" name="投資及び出資金平均値テキスト"/>
        <xdr:cNvSpPr txBox="1"/>
      </xdr:nvSpPr>
      <xdr:spPr>
        <a:xfrm>
          <a:off x="22212300" y="6335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139954</xdr:rowOff>
    </xdr:from>
    <xdr:to>
      <xdr:col>116</xdr:col>
      <xdr:colOff>114300</xdr:colOff>
      <xdr:row>38</xdr:row>
      <xdr:rowOff>70104</xdr:rowOff>
    </xdr:to>
    <xdr:sp macro="" textlink="">
      <xdr:nvSpPr>
        <xdr:cNvPr id="743" name="フローチャート: 判断 742"/>
        <xdr:cNvSpPr/>
      </xdr:nvSpPr>
      <xdr:spPr>
        <a:xfrm>
          <a:off x="22110700" y="648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143764</xdr:rowOff>
    </xdr:from>
    <xdr:to>
      <xdr:col>112</xdr:col>
      <xdr:colOff>38100</xdr:colOff>
      <xdr:row>38</xdr:row>
      <xdr:rowOff>73914</xdr:rowOff>
    </xdr:to>
    <xdr:sp macro="" textlink="">
      <xdr:nvSpPr>
        <xdr:cNvPr id="745" name="フローチャート: 判断 744"/>
        <xdr:cNvSpPr/>
      </xdr:nvSpPr>
      <xdr:spPr>
        <a:xfrm>
          <a:off x="21272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90441</xdr:rowOff>
    </xdr:from>
    <xdr:ext cx="469744" cy="259045"/>
    <xdr:sp macro="" textlink="">
      <xdr:nvSpPr>
        <xdr:cNvPr id="746" name="テキスト ボックス 745"/>
        <xdr:cNvSpPr txBox="1"/>
      </xdr:nvSpPr>
      <xdr:spPr>
        <a:xfrm>
          <a:off x="21088428" y="626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136779</xdr:rowOff>
    </xdr:from>
    <xdr:to>
      <xdr:col>107</xdr:col>
      <xdr:colOff>101600</xdr:colOff>
      <xdr:row>38</xdr:row>
      <xdr:rowOff>66929</xdr:rowOff>
    </xdr:to>
    <xdr:sp macro="" textlink="">
      <xdr:nvSpPr>
        <xdr:cNvPr id="748" name="フローチャート: 判断 747"/>
        <xdr:cNvSpPr/>
      </xdr:nvSpPr>
      <xdr:spPr>
        <a:xfrm>
          <a:off x="203835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83456</xdr:rowOff>
    </xdr:from>
    <xdr:ext cx="469744" cy="259045"/>
    <xdr:sp macro="" textlink="">
      <xdr:nvSpPr>
        <xdr:cNvPr id="749" name="テキスト ボックス 748"/>
        <xdr:cNvSpPr txBox="1"/>
      </xdr:nvSpPr>
      <xdr:spPr>
        <a:xfrm>
          <a:off x="20199428" y="625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154432</xdr:rowOff>
    </xdr:from>
    <xdr:to>
      <xdr:col>102</xdr:col>
      <xdr:colOff>165100</xdr:colOff>
      <xdr:row>38</xdr:row>
      <xdr:rowOff>84582</xdr:rowOff>
    </xdr:to>
    <xdr:sp macro="" textlink="">
      <xdr:nvSpPr>
        <xdr:cNvPr id="751" name="フローチャート: 判断 750"/>
        <xdr:cNvSpPr/>
      </xdr:nvSpPr>
      <xdr:spPr>
        <a:xfrm>
          <a:off x="19494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101109</xdr:rowOff>
    </xdr:from>
    <xdr:ext cx="469744" cy="259045"/>
    <xdr:sp macro="" textlink="">
      <xdr:nvSpPr>
        <xdr:cNvPr id="752" name="テキスト ボックス 751"/>
        <xdr:cNvSpPr txBox="1"/>
      </xdr:nvSpPr>
      <xdr:spPr>
        <a:xfrm>
          <a:off x="19310428" y="627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39116</xdr:rowOff>
    </xdr:from>
    <xdr:to>
      <xdr:col>98</xdr:col>
      <xdr:colOff>38100</xdr:colOff>
      <xdr:row>38</xdr:row>
      <xdr:rowOff>140716</xdr:rowOff>
    </xdr:to>
    <xdr:sp macro="" textlink="">
      <xdr:nvSpPr>
        <xdr:cNvPr id="753" name="フローチャート: 判断 752"/>
        <xdr:cNvSpPr/>
      </xdr:nvSpPr>
      <xdr:spPr>
        <a:xfrm>
          <a:off x="18605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157243</xdr:rowOff>
    </xdr:from>
    <xdr:ext cx="378565" cy="259045"/>
    <xdr:sp macro="" textlink="">
      <xdr:nvSpPr>
        <xdr:cNvPr id="754" name="テキスト ボックス 753"/>
        <xdr:cNvSpPr txBox="1"/>
      </xdr:nvSpPr>
      <xdr:spPr>
        <a:xfrm>
          <a:off x="18467017" y="632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97500</xdr:rowOff>
    </xdr:from>
    <xdr:to>
      <xdr:col>116</xdr:col>
      <xdr:colOff>62864</xdr:colOff>
      <xdr:row>58</xdr:row>
      <xdr:rowOff>139700</xdr:rowOff>
    </xdr:to>
    <xdr:cxnSp macro="">
      <xdr:nvCxnSpPr>
        <xdr:cNvPr id="791" name="直線コネクタ 790"/>
        <xdr:cNvCxnSpPr/>
      </xdr:nvCxnSpPr>
      <xdr:spPr>
        <a:xfrm flipV="1">
          <a:off x="22159595" y="9012900"/>
          <a:ext cx="1269" cy="1070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44177</xdr:rowOff>
    </xdr:from>
    <xdr:ext cx="534377" cy="259045"/>
    <xdr:sp macro="" textlink="">
      <xdr:nvSpPr>
        <xdr:cNvPr id="794" name="貸付金最大値テキスト"/>
        <xdr:cNvSpPr txBox="1"/>
      </xdr:nvSpPr>
      <xdr:spPr>
        <a:xfrm>
          <a:off x="22212300" y="878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97500</xdr:rowOff>
    </xdr:from>
    <xdr:to>
      <xdr:col>116</xdr:col>
      <xdr:colOff>152400</xdr:colOff>
      <xdr:row>52</xdr:row>
      <xdr:rowOff>97500</xdr:rowOff>
    </xdr:to>
    <xdr:cxnSp macro="">
      <xdr:nvCxnSpPr>
        <xdr:cNvPr id="795" name="直線コネクタ 794"/>
        <xdr:cNvCxnSpPr/>
      </xdr:nvCxnSpPr>
      <xdr:spPr>
        <a:xfrm>
          <a:off x="22072600" y="901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111034</xdr:rowOff>
    </xdr:from>
    <xdr:to>
      <xdr:col>116</xdr:col>
      <xdr:colOff>63500</xdr:colOff>
      <xdr:row>58</xdr:row>
      <xdr:rowOff>114463</xdr:rowOff>
    </xdr:to>
    <xdr:cxnSp macro="">
      <xdr:nvCxnSpPr>
        <xdr:cNvPr id="796" name="直線コネクタ 795"/>
        <xdr:cNvCxnSpPr/>
      </xdr:nvCxnSpPr>
      <xdr:spPr>
        <a:xfrm>
          <a:off x="21323300" y="10055134"/>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25869</xdr:rowOff>
    </xdr:from>
    <xdr:ext cx="469744" cy="259045"/>
    <xdr:sp macro="" textlink="">
      <xdr:nvSpPr>
        <xdr:cNvPr id="797" name="貸付金平均値テキスト"/>
        <xdr:cNvSpPr txBox="1"/>
      </xdr:nvSpPr>
      <xdr:spPr>
        <a:xfrm>
          <a:off x="22212300" y="9627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2992</xdr:rowOff>
    </xdr:from>
    <xdr:to>
      <xdr:col>116</xdr:col>
      <xdr:colOff>114300</xdr:colOff>
      <xdr:row>57</xdr:row>
      <xdr:rowOff>104592</xdr:rowOff>
    </xdr:to>
    <xdr:sp macro="" textlink="">
      <xdr:nvSpPr>
        <xdr:cNvPr id="798" name="フローチャート: 判断 797"/>
        <xdr:cNvSpPr/>
      </xdr:nvSpPr>
      <xdr:spPr>
        <a:xfrm>
          <a:off x="22110700" y="977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107787</xdr:rowOff>
    </xdr:from>
    <xdr:to>
      <xdr:col>111</xdr:col>
      <xdr:colOff>177800</xdr:colOff>
      <xdr:row>58</xdr:row>
      <xdr:rowOff>111034</xdr:rowOff>
    </xdr:to>
    <xdr:cxnSp macro="">
      <xdr:nvCxnSpPr>
        <xdr:cNvPr id="799" name="直線コネクタ 798"/>
        <xdr:cNvCxnSpPr/>
      </xdr:nvCxnSpPr>
      <xdr:spPr>
        <a:xfrm>
          <a:off x="20434300" y="10051887"/>
          <a:ext cx="889000" cy="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164155</xdr:rowOff>
    </xdr:from>
    <xdr:to>
      <xdr:col>112</xdr:col>
      <xdr:colOff>38100</xdr:colOff>
      <xdr:row>57</xdr:row>
      <xdr:rowOff>94305</xdr:rowOff>
    </xdr:to>
    <xdr:sp macro="" textlink="">
      <xdr:nvSpPr>
        <xdr:cNvPr id="800" name="フローチャート: 判断 799"/>
        <xdr:cNvSpPr/>
      </xdr:nvSpPr>
      <xdr:spPr>
        <a:xfrm>
          <a:off x="21272500" y="976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110832</xdr:rowOff>
    </xdr:from>
    <xdr:ext cx="469744" cy="259045"/>
    <xdr:sp macro="" textlink="">
      <xdr:nvSpPr>
        <xdr:cNvPr id="801" name="テキスト ボックス 800"/>
        <xdr:cNvSpPr txBox="1"/>
      </xdr:nvSpPr>
      <xdr:spPr>
        <a:xfrm>
          <a:off x="21088428" y="954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105364</xdr:rowOff>
    </xdr:from>
    <xdr:to>
      <xdr:col>107</xdr:col>
      <xdr:colOff>50800</xdr:colOff>
      <xdr:row>58</xdr:row>
      <xdr:rowOff>107787</xdr:rowOff>
    </xdr:to>
    <xdr:cxnSp macro="">
      <xdr:nvCxnSpPr>
        <xdr:cNvPr id="802" name="直線コネクタ 801"/>
        <xdr:cNvCxnSpPr/>
      </xdr:nvCxnSpPr>
      <xdr:spPr>
        <a:xfrm>
          <a:off x="19545300" y="10049464"/>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140243</xdr:rowOff>
    </xdr:from>
    <xdr:to>
      <xdr:col>107</xdr:col>
      <xdr:colOff>101600</xdr:colOff>
      <xdr:row>57</xdr:row>
      <xdr:rowOff>70393</xdr:rowOff>
    </xdr:to>
    <xdr:sp macro="" textlink="">
      <xdr:nvSpPr>
        <xdr:cNvPr id="803" name="フローチャート: 判断 802"/>
        <xdr:cNvSpPr/>
      </xdr:nvSpPr>
      <xdr:spPr>
        <a:xfrm>
          <a:off x="20383500" y="974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86920</xdr:rowOff>
    </xdr:from>
    <xdr:ext cx="469744" cy="259045"/>
    <xdr:sp macro="" textlink="">
      <xdr:nvSpPr>
        <xdr:cNvPr id="804" name="テキスト ボックス 803"/>
        <xdr:cNvSpPr txBox="1"/>
      </xdr:nvSpPr>
      <xdr:spPr>
        <a:xfrm>
          <a:off x="20199428" y="951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101890</xdr:rowOff>
    </xdr:from>
    <xdr:to>
      <xdr:col>102</xdr:col>
      <xdr:colOff>114300</xdr:colOff>
      <xdr:row>58</xdr:row>
      <xdr:rowOff>105364</xdr:rowOff>
    </xdr:to>
    <xdr:cxnSp macro="">
      <xdr:nvCxnSpPr>
        <xdr:cNvPr id="805" name="直線コネクタ 804"/>
        <xdr:cNvCxnSpPr/>
      </xdr:nvCxnSpPr>
      <xdr:spPr>
        <a:xfrm>
          <a:off x="18656300" y="10045990"/>
          <a:ext cx="8890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141661</xdr:rowOff>
    </xdr:from>
    <xdr:to>
      <xdr:col>102</xdr:col>
      <xdr:colOff>165100</xdr:colOff>
      <xdr:row>57</xdr:row>
      <xdr:rowOff>71811</xdr:rowOff>
    </xdr:to>
    <xdr:sp macro="" textlink="">
      <xdr:nvSpPr>
        <xdr:cNvPr id="806" name="フローチャート: 判断 805"/>
        <xdr:cNvSpPr/>
      </xdr:nvSpPr>
      <xdr:spPr>
        <a:xfrm>
          <a:off x="19494500" y="974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88338</xdr:rowOff>
    </xdr:from>
    <xdr:ext cx="469744" cy="259045"/>
    <xdr:sp macro="" textlink="">
      <xdr:nvSpPr>
        <xdr:cNvPr id="807" name="テキスト ボックス 806"/>
        <xdr:cNvSpPr txBox="1"/>
      </xdr:nvSpPr>
      <xdr:spPr>
        <a:xfrm>
          <a:off x="19310428" y="951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112034</xdr:rowOff>
    </xdr:from>
    <xdr:to>
      <xdr:col>98</xdr:col>
      <xdr:colOff>38100</xdr:colOff>
      <xdr:row>57</xdr:row>
      <xdr:rowOff>42184</xdr:rowOff>
    </xdr:to>
    <xdr:sp macro="" textlink="">
      <xdr:nvSpPr>
        <xdr:cNvPr id="808" name="フローチャート: 判断 807"/>
        <xdr:cNvSpPr/>
      </xdr:nvSpPr>
      <xdr:spPr>
        <a:xfrm>
          <a:off x="18605500" y="971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58711</xdr:rowOff>
    </xdr:from>
    <xdr:ext cx="469744" cy="259045"/>
    <xdr:sp macro="" textlink="">
      <xdr:nvSpPr>
        <xdr:cNvPr id="809" name="テキスト ボックス 808"/>
        <xdr:cNvSpPr txBox="1"/>
      </xdr:nvSpPr>
      <xdr:spPr>
        <a:xfrm>
          <a:off x="18421428" y="948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63663</xdr:rowOff>
    </xdr:from>
    <xdr:to>
      <xdr:col>116</xdr:col>
      <xdr:colOff>114300</xdr:colOff>
      <xdr:row>58</xdr:row>
      <xdr:rowOff>165263</xdr:rowOff>
    </xdr:to>
    <xdr:sp macro="" textlink="">
      <xdr:nvSpPr>
        <xdr:cNvPr id="815" name="楕円 814"/>
        <xdr:cNvSpPr/>
      </xdr:nvSpPr>
      <xdr:spPr>
        <a:xfrm>
          <a:off x="22110700" y="1000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150040</xdr:rowOff>
    </xdr:from>
    <xdr:ext cx="378565" cy="259045"/>
    <xdr:sp macro="" textlink="">
      <xdr:nvSpPr>
        <xdr:cNvPr id="816" name="貸付金該当値テキスト"/>
        <xdr:cNvSpPr txBox="1"/>
      </xdr:nvSpPr>
      <xdr:spPr>
        <a:xfrm>
          <a:off x="22212300" y="9922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60234</xdr:rowOff>
    </xdr:from>
    <xdr:to>
      <xdr:col>112</xdr:col>
      <xdr:colOff>38100</xdr:colOff>
      <xdr:row>58</xdr:row>
      <xdr:rowOff>161834</xdr:rowOff>
    </xdr:to>
    <xdr:sp macro="" textlink="">
      <xdr:nvSpPr>
        <xdr:cNvPr id="817" name="楕円 816"/>
        <xdr:cNvSpPr/>
      </xdr:nvSpPr>
      <xdr:spPr>
        <a:xfrm>
          <a:off x="21272500" y="100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152961</xdr:rowOff>
    </xdr:from>
    <xdr:ext cx="378565" cy="259045"/>
    <xdr:sp macro="" textlink="">
      <xdr:nvSpPr>
        <xdr:cNvPr id="818" name="テキスト ボックス 817"/>
        <xdr:cNvSpPr txBox="1"/>
      </xdr:nvSpPr>
      <xdr:spPr>
        <a:xfrm>
          <a:off x="21134017" y="10097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56987</xdr:rowOff>
    </xdr:from>
    <xdr:to>
      <xdr:col>107</xdr:col>
      <xdr:colOff>101600</xdr:colOff>
      <xdr:row>58</xdr:row>
      <xdr:rowOff>158587</xdr:rowOff>
    </xdr:to>
    <xdr:sp macro="" textlink="">
      <xdr:nvSpPr>
        <xdr:cNvPr id="819" name="楕円 818"/>
        <xdr:cNvSpPr/>
      </xdr:nvSpPr>
      <xdr:spPr>
        <a:xfrm>
          <a:off x="20383500" y="1000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149714</xdr:rowOff>
    </xdr:from>
    <xdr:ext cx="378565" cy="259045"/>
    <xdr:sp macro="" textlink="">
      <xdr:nvSpPr>
        <xdr:cNvPr id="820" name="テキスト ボックス 819"/>
        <xdr:cNvSpPr txBox="1"/>
      </xdr:nvSpPr>
      <xdr:spPr>
        <a:xfrm>
          <a:off x="20245017" y="10093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54564</xdr:rowOff>
    </xdr:from>
    <xdr:to>
      <xdr:col>102</xdr:col>
      <xdr:colOff>165100</xdr:colOff>
      <xdr:row>58</xdr:row>
      <xdr:rowOff>156164</xdr:rowOff>
    </xdr:to>
    <xdr:sp macro="" textlink="">
      <xdr:nvSpPr>
        <xdr:cNvPr id="821" name="楕円 820"/>
        <xdr:cNvSpPr/>
      </xdr:nvSpPr>
      <xdr:spPr>
        <a:xfrm>
          <a:off x="19494500" y="999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147291</xdr:rowOff>
    </xdr:from>
    <xdr:ext cx="378565" cy="259045"/>
    <xdr:sp macro="" textlink="">
      <xdr:nvSpPr>
        <xdr:cNvPr id="822" name="テキスト ボックス 821"/>
        <xdr:cNvSpPr txBox="1"/>
      </xdr:nvSpPr>
      <xdr:spPr>
        <a:xfrm>
          <a:off x="19356017" y="10091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51090</xdr:rowOff>
    </xdr:from>
    <xdr:to>
      <xdr:col>98</xdr:col>
      <xdr:colOff>38100</xdr:colOff>
      <xdr:row>58</xdr:row>
      <xdr:rowOff>152690</xdr:rowOff>
    </xdr:to>
    <xdr:sp macro="" textlink="">
      <xdr:nvSpPr>
        <xdr:cNvPr id="823" name="楕円 822"/>
        <xdr:cNvSpPr/>
      </xdr:nvSpPr>
      <xdr:spPr>
        <a:xfrm>
          <a:off x="18605500" y="999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143817</xdr:rowOff>
    </xdr:from>
    <xdr:ext cx="378565" cy="259045"/>
    <xdr:sp macro="" textlink="">
      <xdr:nvSpPr>
        <xdr:cNvPr id="824" name="テキスト ボックス 823"/>
        <xdr:cNvSpPr txBox="1"/>
      </xdr:nvSpPr>
      <xdr:spPr>
        <a:xfrm>
          <a:off x="18467017" y="10087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5" name="テキスト ボックス 844"/>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7" name="テキスト ボックス 846"/>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171148</xdr:rowOff>
    </xdr:from>
    <xdr:to>
      <xdr:col>116</xdr:col>
      <xdr:colOff>62864</xdr:colOff>
      <xdr:row>78</xdr:row>
      <xdr:rowOff>99434</xdr:rowOff>
    </xdr:to>
    <xdr:cxnSp macro="">
      <xdr:nvCxnSpPr>
        <xdr:cNvPr id="851" name="直線コネクタ 850"/>
        <xdr:cNvCxnSpPr/>
      </xdr:nvCxnSpPr>
      <xdr:spPr>
        <a:xfrm flipV="1">
          <a:off x="22159595" y="12172648"/>
          <a:ext cx="1269" cy="129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103261</xdr:rowOff>
    </xdr:from>
    <xdr:ext cx="534377" cy="259045"/>
    <xdr:sp macro="" textlink="">
      <xdr:nvSpPr>
        <xdr:cNvPr id="852" name="繰出金最小値テキスト"/>
        <xdr:cNvSpPr txBox="1"/>
      </xdr:nvSpPr>
      <xdr:spPr>
        <a:xfrm>
          <a:off x="22212300" y="1347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99434</xdr:rowOff>
    </xdr:from>
    <xdr:to>
      <xdr:col>116</xdr:col>
      <xdr:colOff>152400</xdr:colOff>
      <xdr:row>78</xdr:row>
      <xdr:rowOff>99434</xdr:rowOff>
    </xdr:to>
    <xdr:cxnSp macro="">
      <xdr:nvCxnSpPr>
        <xdr:cNvPr id="853" name="直線コネクタ 852"/>
        <xdr:cNvCxnSpPr/>
      </xdr:nvCxnSpPr>
      <xdr:spPr>
        <a:xfrm>
          <a:off x="22072600" y="1347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117825</xdr:rowOff>
    </xdr:from>
    <xdr:ext cx="534377" cy="259045"/>
    <xdr:sp macro="" textlink="">
      <xdr:nvSpPr>
        <xdr:cNvPr id="854" name="繰出金最大値テキスト"/>
        <xdr:cNvSpPr txBox="1"/>
      </xdr:nvSpPr>
      <xdr:spPr>
        <a:xfrm>
          <a:off x="22212300" y="1194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171148</xdr:rowOff>
    </xdr:from>
    <xdr:to>
      <xdr:col>116</xdr:col>
      <xdr:colOff>152400</xdr:colOff>
      <xdr:row>70</xdr:row>
      <xdr:rowOff>171148</xdr:rowOff>
    </xdr:to>
    <xdr:cxnSp macro="">
      <xdr:nvCxnSpPr>
        <xdr:cNvPr id="855" name="直線コネクタ 854"/>
        <xdr:cNvCxnSpPr/>
      </xdr:nvCxnSpPr>
      <xdr:spPr>
        <a:xfrm>
          <a:off x="22072600" y="12172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99434</xdr:rowOff>
    </xdr:from>
    <xdr:to>
      <xdr:col>116</xdr:col>
      <xdr:colOff>63500</xdr:colOff>
      <xdr:row>78</xdr:row>
      <xdr:rowOff>137153</xdr:rowOff>
    </xdr:to>
    <xdr:cxnSp macro="">
      <xdr:nvCxnSpPr>
        <xdr:cNvPr id="856" name="直線コネクタ 855"/>
        <xdr:cNvCxnSpPr/>
      </xdr:nvCxnSpPr>
      <xdr:spPr>
        <a:xfrm flipV="1">
          <a:off x="21323300" y="13472534"/>
          <a:ext cx="8382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24582</xdr:rowOff>
    </xdr:from>
    <xdr:ext cx="534377" cy="259045"/>
    <xdr:sp macro="" textlink="">
      <xdr:nvSpPr>
        <xdr:cNvPr id="857" name="繰出金平均値テキスト"/>
        <xdr:cNvSpPr txBox="1"/>
      </xdr:nvSpPr>
      <xdr:spPr>
        <a:xfrm>
          <a:off x="22212300" y="12711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1705</xdr:rowOff>
    </xdr:from>
    <xdr:to>
      <xdr:col>116</xdr:col>
      <xdr:colOff>114300</xdr:colOff>
      <xdr:row>75</xdr:row>
      <xdr:rowOff>103305</xdr:rowOff>
    </xdr:to>
    <xdr:sp macro="" textlink="">
      <xdr:nvSpPr>
        <xdr:cNvPr id="858" name="フローチャート: 判断 857"/>
        <xdr:cNvSpPr/>
      </xdr:nvSpPr>
      <xdr:spPr>
        <a:xfrm>
          <a:off x="22110700" y="1286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104104</xdr:rowOff>
    </xdr:from>
    <xdr:to>
      <xdr:col>111</xdr:col>
      <xdr:colOff>177800</xdr:colOff>
      <xdr:row>78</xdr:row>
      <xdr:rowOff>137153</xdr:rowOff>
    </xdr:to>
    <xdr:cxnSp macro="">
      <xdr:nvCxnSpPr>
        <xdr:cNvPr id="859" name="直線コネクタ 858"/>
        <xdr:cNvCxnSpPr/>
      </xdr:nvCxnSpPr>
      <xdr:spPr>
        <a:xfrm>
          <a:off x="20434300" y="13477204"/>
          <a:ext cx="889000" cy="3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32142</xdr:rowOff>
    </xdr:from>
    <xdr:to>
      <xdr:col>112</xdr:col>
      <xdr:colOff>38100</xdr:colOff>
      <xdr:row>75</xdr:row>
      <xdr:rowOff>133742</xdr:rowOff>
    </xdr:to>
    <xdr:sp macro="" textlink="">
      <xdr:nvSpPr>
        <xdr:cNvPr id="860" name="フローチャート: 判断 859"/>
        <xdr:cNvSpPr/>
      </xdr:nvSpPr>
      <xdr:spPr>
        <a:xfrm>
          <a:off x="21272500" y="1289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150269</xdr:rowOff>
    </xdr:from>
    <xdr:ext cx="534377" cy="259045"/>
    <xdr:sp macro="" textlink="">
      <xdr:nvSpPr>
        <xdr:cNvPr id="861" name="テキスト ボックス 860"/>
        <xdr:cNvSpPr txBox="1"/>
      </xdr:nvSpPr>
      <xdr:spPr>
        <a:xfrm>
          <a:off x="21056111" y="1266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90421</xdr:rowOff>
    </xdr:from>
    <xdr:to>
      <xdr:col>107</xdr:col>
      <xdr:colOff>50800</xdr:colOff>
      <xdr:row>78</xdr:row>
      <xdr:rowOff>104104</xdr:rowOff>
    </xdr:to>
    <xdr:cxnSp macro="">
      <xdr:nvCxnSpPr>
        <xdr:cNvPr id="862" name="直線コネクタ 861"/>
        <xdr:cNvCxnSpPr/>
      </xdr:nvCxnSpPr>
      <xdr:spPr>
        <a:xfrm>
          <a:off x="19545300" y="13463521"/>
          <a:ext cx="889000" cy="1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167571</xdr:rowOff>
    </xdr:from>
    <xdr:to>
      <xdr:col>107</xdr:col>
      <xdr:colOff>101600</xdr:colOff>
      <xdr:row>75</xdr:row>
      <xdr:rowOff>97721</xdr:rowOff>
    </xdr:to>
    <xdr:sp macro="" textlink="">
      <xdr:nvSpPr>
        <xdr:cNvPr id="863" name="フローチャート: 判断 862"/>
        <xdr:cNvSpPr/>
      </xdr:nvSpPr>
      <xdr:spPr>
        <a:xfrm>
          <a:off x="203835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114248</xdr:rowOff>
    </xdr:from>
    <xdr:ext cx="534377" cy="259045"/>
    <xdr:sp macro="" textlink="">
      <xdr:nvSpPr>
        <xdr:cNvPr id="864" name="テキスト ボックス 863"/>
        <xdr:cNvSpPr txBox="1"/>
      </xdr:nvSpPr>
      <xdr:spPr>
        <a:xfrm>
          <a:off x="20167111" y="1263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70760</xdr:rowOff>
    </xdr:from>
    <xdr:to>
      <xdr:col>102</xdr:col>
      <xdr:colOff>114300</xdr:colOff>
      <xdr:row>78</xdr:row>
      <xdr:rowOff>90421</xdr:rowOff>
    </xdr:to>
    <xdr:cxnSp macro="">
      <xdr:nvCxnSpPr>
        <xdr:cNvPr id="865" name="直線コネクタ 864"/>
        <xdr:cNvCxnSpPr/>
      </xdr:nvCxnSpPr>
      <xdr:spPr>
        <a:xfrm>
          <a:off x="18656300" y="13443860"/>
          <a:ext cx="889000" cy="1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98501</xdr:rowOff>
    </xdr:from>
    <xdr:to>
      <xdr:col>102</xdr:col>
      <xdr:colOff>165100</xdr:colOff>
      <xdr:row>75</xdr:row>
      <xdr:rowOff>28651</xdr:rowOff>
    </xdr:to>
    <xdr:sp macro="" textlink="">
      <xdr:nvSpPr>
        <xdr:cNvPr id="866" name="フローチャート: 判断 865"/>
        <xdr:cNvSpPr/>
      </xdr:nvSpPr>
      <xdr:spPr>
        <a:xfrm>
          <a:off x="19494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45178</xdr:rowOff>
    </xdr:from>
    <xdr:ext cx="534377" cy="259045"/>
    <xdr:sp macro="" textlink="">
      <xdr:nvSpPr>
        <xdr:cNvPr id="867" name="テキスト ボックス 866"/>
        <xdr:cNvSpPr txBox="1"/>
      </xdr:nvSpPr>
      <xdr:spPr>
        <a:xfrm>
          <a:off x="19278111" y="1256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138049</xdr:rowOff>
    </xdr:from>
    <xdr:to>
      <xdr:col>98</xdr:col>
      <xdr:colOff>38100</xdr:colOff>
      <xdr:row>75</xdr:row>
      <xdr:rowOff>68199</xdr:rowOff>
    </xdr:to>
    <xdr:sp macro="" textlink="">
      <xdr:nvSpPr>
        <xdr:cNvPr id="868" name="フローチャート: 判断 867"/>
        <xdr:cNvSpPr/>
      </xdr:nvSpPr>
      <xdr:spPr>
        <a:xfrm>
          <a:off x="18605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84726</xdr:rowOff>
    </xdr:from>
    <xdr:ext cx="534377" cy="259045"/>
    <xdr:sp macro="" textlink="">
      <xdr:nvSpPr>
        <xdr:cNvPr id="869" name="テキスト ボックス 868"/>
        <xdr:cNvSpPr txBox="1"/>
      </xdr:nvSpPr>
      <xdr:spPr>
        <a:xfrm>
          <a:off x="18389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48634</xdr:rowOff>
    </xdr:from>
    <xdr:to>
      <xdr:col>116</xdr:col>
      <xdr:colOff>114300</xdr:colOff>
      <xdr:row>78</xdr:row>
      <xdr:rowOff>150234</xdr:rowOff>
    </xdr:to>
    <xdr:sp macro="" textlink="">
      <xdr:nvSpPr>
        <xdr:cNvPr id="875" name="楕円 874"/>
        <xdr:cNvSpPr/>
      </xdr:nvSpPr>
      <xdr:spPr>
        <a:xfrm>
          <a:off x="22110700" y="1342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135011</xdr:rowOff>
    </xdr:from>
    <xdr:ext cx="534377" cy="259045"/>
    <xdr:sp macro="" textlink="">
      <xdr:nvSpPr>
        <xdr:cNvPr id="876" name="繰出金該当値テキスト"/>
        <xdr:cNvSpPr txBox="1"/>
      </xdr:nvSpPr>
      <xdr:spPr>
        <a:xfrm>
          <a:off x="22212300" y="1333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86353</xdr:rowOff>
    </xdr:from>
    <xdr:to>
      <xdr:col>112</xdr:col>
      <xdr:colOff>38100</xdr:colOff>
      <xdr:row>79</xdr:row>
      <xdr:rowOff>16503</xdr:rowOff>
    </xdr:to>
    <xdr:sp macro="" textlink="">
      <xdr:nvSpPr>
        <xdr:cNvPr id="877" name="楕円 876"/>
        <xdr:cNvSpPr/>
      </xdr:nvSpPr>
      <xdr:spPr>
        <a:xfrm>
          <a:off x="21272500" y="1345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7630</xdr:rowOff>
    </xdr:from>
    <xdr:ext cx="534377" cy="259045"/>
    <xdr:sp macro="" textlink="">
      <xdr:nvSpPr>
        <xdr:cNvPr id="878" name="テキスト ボックス 877"/>
        <xdr:cNvSpPr txBox="1"/>
      </xdr:nvSpPr>
      <xdr:spPr>
        <a:xfrm>
          <a:off x="21056111" y="1355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53304</xdr:rowOff>
    </xdr:from>
    <xdr:to>
      <xdr:col>107</xdr:col>
      <xdr:colOff>101600</xdr:colOff>
      <xdr:row>78</xdr:row>
      <xdr:rowOff>154904</xdr:rowOff>
    </xdr:to>
    <xdr:sp macro="" textlink="">
      <xdr:nvSpPr>
        <xdr:cNvPr id="879" name="楕円 878"/>
        <xdr:cNvSpPr/>
      </xdr:nvSpPr>
      <xdr:spPr>
        <a:xfrm>
          <a:off x="20383500" y="1342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146031</xdr:rowOff>
    </xdr:from>
    <xdr:ext cx="534377" cy="259045"/>
    <xdr:sp macro="" textlink="">
      <xdr:nvSpPr>
        <xdr:cNvPr id="880" name="テキスト ボックス 879"/>
        <xdr:cNvSpPr txBox="1"/>
      </xdr:nvSpPr>
      <xdr:spPr>
        <a:xfrm>
          <a:off x="20167111" y="1351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39621</xdr:rowOff>
    </xdr:from>
    <xdr:to>
      <xdr:col>102</xdr:col>
      <xdr:colOff>165100</xdr:colOff>
      <xdr:row>78</xdr:row>
      <xdr:rowOff>141221</xdr:rowOff>
    </xdr:to>
    <xdr:sp macro="" textlink="">
      <xdr:nvSpPr>
        <xdr:cNvPr id="881" name="楕円 880"/>
        <xdr:cNvSpPr/>
      </xdr:nvSpPr>
      <xdr:spPr>
        <a:xfrm>
          <a:off x="19494500" y="1341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132348</xdr:rowOff>
    </xdr:from>
    <xdr:ext cx="534377" cy="259045"/>
    <xdr:sp macro="" textlink="">
      <xdr:nvSpPr>
        <xdr:cNvPr id="882" name="テキスト ボックス 881"/>
        <xdr:cNvSpPr txBox="1"/>
      </xdr:nvSpPr>
      <xdr:spPr>
        <a:xfrm>
          <a:off x="19278111" y="1350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19960</xdr:rowOff>
    </xdr:from>
    <xdr:to>
      <xdr:col>98</xdr:col>
      <xdr:colOff>38100</xdr:colOff>
      <xdr:row>78</xdr:row>
      <xdr:rowOff>121560</xdr:rowOff>
    </xdr:to>
    <xdr:sp macro="" textlink="">
      <xdr:nvSpPr>
        <xdr:cNvPr id="883" name="楕円 882"/>
        <xdr:cNvSpPr/>
      </xdr:nvSpPr>
      <xdr:spPr>
        <a:xfrm>
          <a:off x="18605500" y="1339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112687</xdr:rowOff>
    </xdr:from>
    <xdr:ext cx="534377" cy="259045"/>
    <xdr:sp macro="" textlink="">
      <xdr:nvSpPr>
        <xdr:cNvPr id="884" name="テキスト ボックス 883"/>
        <xdr:cNvSpPr txBox="1"/>
      </xdr:nvSpPr>
      <xdr:spPr>
        <a:xfrm>
          <a:off x="18389111" y="1348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5,119</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円となっている。主な構成項目である扶助費は、社会保障関係経費などの増により住民一人当たり</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9,930</a:t>
          </a:r>
          <a:r>
            <a:rPr kumimoji="1" lang="ja-JP" altLang="en-US" sz="1300">
              <a:latin typeface="ＭＳ Ｐゴシック" panose="020B0600070205080204" pitchFamily="50" charset="-128"/>
              <a:ea typeface="ＭＳ Ｐゴシック" panose="020B0600070205080204" pitchFamily="50" charset="-128"/>
            </a:rPr>
            <a:t>円となっており、埼玉県平均を上回っている。</a:t>
          </a:r>
        </a:p>
        <a:p>
          <a:r>
            <a:rPr kumimoji="1" lang="ja-JP" altLang="en-US" sz="1300">
              <a:latin typeface="ＭＳ Ｐゴシック" panose="020B0600070205080204" pitchFamily="50" charset="-128"/>
              <a:ea typeface="ＭＳ Ｐゴシック" panose="020B0600070205080204" pitchFamily="50" charset="-128"/>
            </a:rPr>
            <a:t>また、物件費についても、指定管理など民間活力の導入を推進してきたことなどにより、埼玉県平均を上回っている。</a:t>
          </a:r>
        </a:p>
        <a:p>
          <a:r>
            <a:rPr kumimoji="1" lang="ja-JP" altLang="en-US" sz="1300">
              <a:latin typeface="ＭＳ Ｐゴシック" panose="020B0600070205080204" pitchFamily="50" charset="-128"/>
              <a:ea typeface="ＭＳ Ｐゴシック" panose="020B0600070205080204" pitchFamily="50" charset="-128"/>
            </a:rPr>
            <a:t>一方、普通建設事業費や積立金については、全国平均、類似団体平均、埼玉県平均を下回っている。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普通建設事業については、扶助費など経常経費の比重が高いことにより抑えざるを得ない状況にあるが、今後、施設の老朽化対策に係る経費が増大することも考えられる。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積立金については、決算状況等により可能な範囲で積立を行う。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埼玉県朝霞市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141,802
137,665
18.34
44,433,341
43,266,460
967,917
24,611,558
26,926,149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24.7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131318</xdr:rowOff>
    </xdr:from>
    <xdr:to>
      <xdr:col>24</xdr:col>
      <xdr:colOff>62865</xdr:colOff>
      <xdr:row>39</xdr:row>
      <xdr:rowOff>103886</xdr:rowOff>
    </xdr:to>
    <xdr:cxnSp macro="">
      <xdr:nvCxnSpPr>
        <xdr:cNvPr id="56" name="直線コネクタ 55"/>
        <xdr:cNvCxnSpPr/>
      </xdr:nvCxnSpPr>
      <xdr:spPr>
        <a:xfrm flipV="1">
          <a:off x="4633595" y="5446268"/>
          <a:ext cx="127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107713</xdr:rowOff>
    </xdr:from>
    <xdr:ext cx="469744" cy="259045"/>
    <xdr:sp macro="" textlink="">
      <xdr:nvSpPr>
        <xdr:cNvPr id="57" name="議会費最小値テキスト"/>
        <xdr:cNvSpPr txBox="1"/>
      </xdr:nvSpPr>
      <xdr:spPr>
        <a:xfrm>
          <a:off x="4686300" y="679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103886</xdr:rowOff>
    </xdr:from>
    <xdr:to>
      <xdr:col>24</xdr:col>
      <xdr:colOff>152400</xdr:colOff>
      <xdr:row>39</xdr:row>
      <xdr:rowOff>103886</xdr:rowOff>
    </xdr:to>
    <xdr:cxnSp macro="">
      <xdr:nvCxnSpPr>
        <xdr:cNvPr id="58" name="直線コネクタ 57"/>
        <xdr:cNvCxnSpPr/>
      </xdr:nvCxnSpPr>
      <xdr:spPr>
        <a:xfrm>
          <a:off x="4546600" y="679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77995</xdr:rowOff>
    </xdr:from>
    <xdr:ext cx="469744" cy="259045"/>
    <xdr:sp macro="" textlink="">
      <xdr:nvSpPr>
        <xdr:cNvPr id="59" name="議会費最大値テキスト"/>
        <xdr:cNvSpPr txBox="1"/>
      </xdr:nvSpPr>
      <xdr:spPr>
        <a:xfrm>
          <a:off x="4686300" y="522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131318</xdr:rowOff>
    </xdr:from>
    <xdr:to>
      <xdr:col>24</xdr:col>
      <xdr:colOff>152400</xdr:colOff>
      <xdr:row>31</xdr:row>
      <xdr:rowOff>131318</xdr:rowOff>
    </xdr:to>
    <xdr:cxnSp macro="">
      <xdr:nvCxnSpPr>
        <xdr:cNvPr id="60" name="直線コネクタ 59"/>
        <xdr:cNvCxnSpPr/>
      </xdr:nvCxnSpPr>
      <xdr:spPr>
        <a:xfrm>
          <a:off x="4546600" y="5446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72644</xdr:rowOff>
    </xdr:from>
    <xdr:to>
      <xdr:col>24</xdr:col>
      <xdr:colOff>63500</xdr:colOff>
      <xdr:row>39</xdr:row>
      <xdr:rowOff>103886</xdr:rowOff>
    </xdr:to>
    <xdr:cxnSp macro="">
      <xdr:nvCxnSpPr>
        <xdr:cNvPr id="61" name="直線コネクタ 60"/>
        <xdr:cNvCxnSpPr/>
      </xdr:nvCxnSpPr>
      <xdr:spPr>
        <a:xfrm>
          <a:off x="3797300" y="6759194"/>
          <a:ext cx="8382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75963</xdr:rowOff>
    </xdr:from>
    <xdr:ext cx="469744" cy="259045"/>
    <xdr:sp macro="" textlink="">
      <xdr:nvSpPr>
        <xdr:cNvPr id="62" name="議会費平均値テキスト"/>
        <xdr:cNvSpPr txBox="1"/>
      </xdr:nvSpPr>
      <xdr:spPr>
        <a:xfrm>
          <a:off x="4686300" y="5905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53086</xdr:rowOff>
    </xdr:from>
    <xdr:to>
      <xdr:col>24</xdr:col>
      <xdr:colOff>114300</xdr:colOff>
      <xdr:row>35</xdr:row>
      <xdr:rowOff>154686</xdr:rowOff>
    </xdr:to>
    <xdr:sp macro="" textlink="">
      <xdr:nvSpPr>
        <xdr:cNvPr id="63" name="フローチャート: 判断 62"/>
        <xdr:cNvSpPr/>
      </xdr:nvSpPr>
      <xdr:spPr>
        <a:xfrm>
          <a:off x="45847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18542</xdr:rowOff>
    </xdr:from>
    <xdr:to>
      <xdr:col>19</xdr:col>
      <xdr:colOff>177800</xdr:colOff>
      <xdr:row>39</xdr:row>
      <xdr:rowOff>72644</xdr:rowOff>
    </xdr:to>
    <xdr:cxnSp macro="">
      <xdr:nvCxnSpPr>
        <xdr:cNvPr id="64" name="直線コネクタ 63"/>
        <xdr:cNvCxnSpPr/>
      </xdr:nvCxnSpPr>
      <xdr:spPr>
        <a:xfrm>
          <a:off x="2908300" y="6705092"/>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67564</xdr:rowOff>
    </xdr:from>
    <xdr:to>
      <xdr:col>20</xdr:col>
      <xdr:colOff>38100</xdr:colOff>
      <xdr:row>35</xdr:row>
      <xdr:rowOff>169164</xdr:rowOff>
    </xdr:to>
    <xdr:sp macro="" textlink="">
      <xdr:nvSpPr>
        <xdr:cNvPr id="65" name="フローチャート: 判断 64"/>
        <xdr:cNvSpPr/>
      </xdr:nvSpPr>
      <xdr:spPr>
        <a:xfrm>
          <a:off x="37465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14241</xdr:rowOff>
    </xdr:from>
    <xdr:ext cx="469744" cy="259045"/>
    <xdr:sp macro="" textlink="">
      <xdr:nvSpPr>
        <xdr:cNvPr id="66" name="テキスト ボックス 65"/>
        <xdr:cNvSpPr txBox="1"/>
      </xdr:nvSpPr>
      <xdr:spPr>
        <a:xfrm>
          <a:off x="3562428" y="584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5588</xdr:rowOff>
    </xdr:from>
    <xdr:to>
      <xdr:col>15</xdr:col>
      <xdr:colOff>50800</xdr:colOff>
      <xdr:row>39</xdr:row>
      <xdr:rowOff>18542</xdr:rowOff>
    </xdr:to>
    <xdr:cxnSp macro="">
      <xdr:nvCxnSpPr>
        <xdr:cNvPr id="67" name="直線コネクタ 66"/>
        <xdr:cNvCxnSpPr/>
      </xdr:nvCxnSpPr>
      <xdr:spPr>
        <a:xfrm>
          <a:off x="2019300" y="6692138"/>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53848</xdr:rowOff>
    </xdr:from>
    <xdr:to>
      <xdr:col>15</xdr:col>
      <xdr:colOff>101600</xdr:colOff>
      <xdr:row>35</xdr:row>
      <xdr:rowOff>155448</xdr:rowOff>
    </xdr:to>
    <xdr:sp macro="" textlink="">
      <xdr:nvSpPr>
        <xdr:cNvPr id="68" name="フローチャート: 判断 67"/>
        <xdr:cNvSpPr/>
      </xdr:nvSpPr>
      <xdr:spPr>
        <a:xfrm>
          <a:off x="2857500" y="605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525</xdr:rowOff>
    </xdr:from>
    <xdr:ext cx="469744" cy="259045"/>
    <xdr:sp macro="" textlink="">
      <xdr:nvSpPr>
        <xdr:cNvPr id="69" name="テキスト ボックス 68"/>
        <xdr:cNvSpPr txBox="1"/>
      </xdr:nvSpPr>
      <xdr:spPr>
        <a:xfrm>
          <a:off x="2673428" y="582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149606</xdr:rowOff>
    </xdr:from>
    <xdr:to>
      <xdr:col>10</xdr:col>
      <xdr:colOff>114300</xdr:colOff>
      <xdr:row>39</xdr:row>
      <xdr:rowOff>5588</xdr:rowOff>
    </xdr:to>
    <xdr:cxnSp macro="">
      <xdr:nvCxnSpPr>
        <xdr:cNvPr id="70" name="直線コネクタ 69"/>
        <xdr:cNvCxnSpPr/>
      </xdr:nvCxnSpPr>
      <xdr:spPr>
        <a:xfrm>
          <a:off x="1130300" y="666470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72898</xdr:rowOff>
    </xdr:from>
    <xdr:to>
      <xdr:col>10</xdr:col>
      <xdr:colOff>165100</xdr:colOff>
      <xdr:row>36</xdr:row>
      <xdr:rowOff>3048</xdr:rowOff>
    </xdr:to>
    <xdr:sp macro="" textlink="">
      <xdr:nvSpPr>
        <xdr:cNvPr id="71" name="フローチャート: 判断 70"/>
        <xdr:cNvSpPr/>
      </xdr:nvSpPr>
      <xdr:spPr>
        <a:xfrm>
          <a:off x="1968500" y="607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19575</xdr:rowOff>
    </xdr:from>
    <xdr:ext cx="469744" cy="259045"/>
    <xdr:sp macro="" textlink="">
      <xdr:nvSpPr>
        <xdr:cNvPr id="72" name="テキスト ボックス 71"/>
        <xdr:cNvSpPr txBox="1"/>
      </xdr:nvSpPr>
      <xdr:spPr>
        <a:xfrm>
          <a:off x="1784428" y="584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75184</xdr:rowOff>
    </xdr:from>
    <xdr:to>
      <xdr:col>6</xdr:col>
      <xdr:colOff>38100</xdr:colOff>
      <xdr:row>35</xdr:row>
      <xdr:rowOff>5334</xdr:rowOff>
    </xdr:to>
    <xdr:sp macro="" textlink="">
      <xdr:nvSpPr>
        <xdr:cNvPr id="73" name="フローチャート: 判断 72"/>
        <xdr:cNvSpPr/>
      </xdr:nvSpPr>
      <xdr:spPr>
        <a:xfrm>
          <a:off x="1079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21861</xdr:rowOff>
    </xdr:from>
    <xdr:ext cx="469744" cy="259045"/>
    <xdr:sp macro="" textlink="">
      <xdr:nvSpPr>
        <xdr:cNvPr id="74" name="テキスト ボックス 73"/>
        <xdr:cNvSpPr txBox="1"/>
      </xdr:nvSpPr>
      <xdr:spPr>
        <a:xfrm>
          <a:off x="895428" y="567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53086</xdr:rowOff>
    </xdr:from>
    <xdr:to>
      <xdr:col>24</xdr:col>
      <xdr:colOff>114300</xdr:colOff>
      <xdr:row>39</xdr:row>
      <xdr:rowOff>154686</xdr:rowOff>
    </xdr:to>
    <xdr:sp macro="" textlink="">
      <xdr:nvSpPr>
        <xdr:cNvPr id="80" name="楕円 79"/>
        <xdr:cNvSpPr/>
      </xdr:nvSpPr>
      <xdr:spPr>
        <a:xfrm>
          <a:off x="4584700" y="673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139463</xdr:rowOff>
    </xdr:from>
    <xdr:ext cx="469744" cy="259045"/>
    <xdr:sp macro="" textlink="">
      <xdr:nvSpPr>
        <xdr:cNvPr id="81" name="議会費該当値テキスト"/>
        <xdr:cNvSpPr txBox="1"/>
      </xdr:nvSpPr>
      <xdr:spPr>
        <a:xfrm>
          <a:off x="4686300" y="665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21844</xdr:rowOff>
    </xdr:from>
    <xdr:to>
      <xdr:col>20</xdr:col>
      <xdr:colOff>38100</xdr:colOff>
      <xdr:row>39</xdr:row>
      <xdr:rowOff>123444</xdr:rowOff>
    </xdr:to>
    <xdr:sp macro="" textlink="">
      <xdr:nvSpPr>
        <xdr:cNvPr id="82" name="楕円 81"/>
        <xdr:cNvSpPr/>
      </xdr:nvSpPr>
      <xdr:spPr>
        <a:xfrm>
          <a:off x="3746500" y="670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114571</xdr:rowOff>
    </xdr:from>
    <xdr:ext cx="469744" cy="259045"/>
    <xdr:sp macro="" textlink="">
      <xdr:nvSpPr>
        <xdr:cNvPr id="83" name="テキスト ボックス 82"/>
        <xdr:cNvSpPr txBox="1"/>
      </xdr:nvSpPr>
      <xdr:spPr>
        <a:xfrm>
          <a:off x="3562428" y="6801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139192</xdr:rowOff>
    </xdr:from>
    <xdr:to>
      <xdr:col>15</xdr:col>
      <xdr:colOff>101600</xdr:colOff>
      <xdr:row>39</xdr:row>
      <xdr:rowOff>69342</xdr:rowOff>
    </xdr:to>
    <xdr:sp macro="" textlink="">
      <xdr:nvSpPr>
        <xdr:cNvPr id="84" name="楕円 83"/>
        <xdr:cNvSpPr/>
      </xdr:nvSpPr>
      <xdr:spPr>
        <a:xfrm>
          <a:off x="28575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60469</xdr:rowOff>
    </xdr:from>
    <xdr:ext cx="469744" cy="259045"/>
    <xdr:sp macro="" textlink="">
      <xdr:nvSpPr>
        <xdr:cNvPr id="85" name="テキスト ボックス 84"/>
        <xdr:cNvSpPr txBox="1"/>
      </xdr:nvSpPr>
      <xdr:spPr>
        <a:xfrm>
          <a:off x="2673428" y="674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126238</xdr:rowOff>
    </xdr:from>
    <xdr:to>
      <xdr:col>10</xdr:col>
      <xdr:colOff>165100</xdr:colOff>
      <xdr:row>39</xdr:row>
      <xdr:rowOff>56388</xdr:rowOff>
    </xdr:to>
    <xdr:sp macro="" textlink="">
      <xdr:nvSpPr>
        <xdr:cNvPr id="86" name="楕円 85"/>
        <xdr:cNvSpPr/>
      </xdr:nvSpPr>
      <xdr:spPr>
        <a:xfrm>
          <a:off x="1968500" y="664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47515</xdr:rowOff>
    </xdr:from>
    <xdr:ext cx="469744" cy="259045"/>
    <xdr:sp macro="" textlink="">
      <xdr:nvSpPr>
        <xdr:cNvPr id="87" name="テキスト ボックス 86"/>
        <xdr:cNvSpPr txBox="1"/>
      </xdr:nvSpPr>
      <xdr:spPr>
        <a:xfrm>
          <a:off x="1784428" y="673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98806</xdr:rowOff>
    </xdr:from>
    <xdr:to>
      <xdr:col>6</xdr:col>
      <xdr:colOff>38100</xdr:colOff>
      <xdr:row>39</xdr:row>
      <xdr:rowOff>28956</xdr:rowOff>
    </xdr:to>
    <xdr:sp macro="" textlink="">
      <xdr:nvSpPr>
        <xdr:cNvPr id="88" name="楕円 87"/>
        <xdr:cNvSpPr/>
      </xdr:nvSpPr>
      <xdr:spPr>
        <a:xfrm>
          <a:off x="1079500" y="661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20083</xdr:rowOff>
    </xdr:from>
    <xdr:ext cx="469744" cy="259045"/>
    <xdr:sp macro="" textlink="">
      <xdr:nvSpPr>
        <xdr:cNvPr id="89" name="テキスト ボックス 88"/>
        <xdr:cNvSpPr txBox="1"/>
      </xdr:nvSpPr>
      <xdr:spPr>
        <a:xfrm>
          <a:off x="895428" y="670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89560</xdr:rowOff>
    </xdr:from>
    <xdr:to>
      <xdr:col>24</xdr:col>
      <xdr:colOff>62865</xdr:colOff>
      <xdr:row>57</xdr:row>
      <xdr:rowOff>146368</xdr:rowOff>
    </xdr:to>
    <xdr:cxnSp macro="">
      <xdr:nvCxnSpPr>
        <xdr:cNvPr id="114" name="直線コネクタ 113"/>
        <xdr:cNvCxnSpPr/>
      </xdr:nvCxnSpPr>
      <xdr:spPr>
        <a:xfrm flipV="1">
          <a:off x="4633595" y="8833510"/>
          <a:ext cx="1270" cy="1085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150195</xdr:rowOff>
    </xdr:from>
    <xdr:ext cx="534377" cy="259045"/>
    <xdr:sp macro="" textlink="">
      <xdr:nvSpPr>
        <xdr:cNvPr id="115" name="総務費最小値テキスト"/>
        <xdr:cNvSpPr txBox="1"/>
      </xdr:nvSpPr>
      <xdr:spPr>
        <a:xfrm>
          <a:off x="4686300" y="99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146368</xdr:rowOff>
    </xdr:from>
    <xdr:to>
      <xdr:col>24</xdr:col>
      <xdr:colOff>152400</xdr:colOff>
      <xdr:row>57</xdr:row>
      <xdr:rowOff>146368</xdr:rowOff>
    </xdr:to>
    <xdr:cxnSp macro="">
      <xdr:nvCxnSpPr>
        <xdr:cNvPr id="116" name="直線コネクタ 115"/>
        <xdr:cNvCxnSpPr/>
      </xdr:nvCxnSpPr>
      <xdr:spPr>
        <a:xfrm>
          <a:off x="4546600" y="9919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36237</xdr:rowOff>
    </xdr:from>
    <xdr:ext cx="534377" cy="259045"/>
    <xdr:sp macro="" textlink="">
      <xdr:nvSpPr>
        <xdr:cNvPr id="117" name="総務費最大値テキスト"/>
        <xdr:cNvSpPr txBox="1"/>
      </xdr:nvSpPr>
      <xdr:spPr>
        <a:xfrm>
          <a:off x="4686300" y="860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89560</xdr:rowOff>
    </xdr:from>
    <xdr:to>
      <xdr:col>24</xdr:col>
      <xdr:colOff>152400</xdr:colOff>
      <xdr:row>51</xdr:row>
      <xdr:rowOff>89560</xdr:rowOff>
    </xdr:to>
    <xdr:cxnSp macro="">
      <xdr:nvCxnSpPr>
        <xdr:cNvPr id="118" name="直線コネクタ 117"/>
        <xdr:cNvCxnSpPr/>
      </xdr:nvCxnSpPr>
      <xdr:spPr>
        <a:xfrm>
          <a:off x="4546600" y="883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141186</xdr:rowOff>
    </xdr:from>
    <xdr:to>
      <xdr:col>24</xdr:col>
      <xdr:colOff>63500</xdr:colOff>
      <xdr:row>57</xdr:row>
      <xdr:rowOff>71101</xdr:rowOff>
    </xdr:to>
    <xdr:cxnSp macro="">
      <xdr:nvCxnSpPr>
        <xdr:cNvPr id="119" name="直線コネクタ 118"/>
        <xdr:cNvCxnSpPr/>
      </xdr:nvCxnSpPr>
      <xdr:spPr>
        <a:xfrm>
          <a:off x="3797300" y="9742386"/>
          <a:ext cx="838200" cy="10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115149</xdr:rowOff>
    </xdr:from>
    <xdr:ext cx="534377" cy="259045"/>
    <xdr:sp macro="" textlink="">
      <xdr:nvSpPr>
        <xdr:cNvPr id="120" name="総務費平均値テキスト"/>
        <xdr:cNvSpPr txBox="1"/>
      </xdr:nvSpPr>
      <xdr:spPr>
        <a:xfrm>
          <a:off x="4686300" y="9201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92272</xdr:rowOff>
    </xdr:from>
    <xdr:to>
      <xdr:col>24</xdr:col>
      <xdr:colOff>114300</xdr:colOff>
      <xdr:row>55</xdr:row>
      <xdr:rowOff>22422</xdr:rowOff>
    </xdr:to>
    <xdr:sp macro="" textlink="">
      <xdr:nvSpPr>
        <xdr:cNvPr id="121" name="フローチャート: 判断 120"/>
        <xdr:cNvSpPr/>
      </xdr:nvSpPr>
      <xdr:spPr>
        <a:xfrm>
          <a:off x="4584700" y="935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141186</xdr:rowOff>
    </xdr:from>
    <xdr:to>
      <xdr:col>19</xdr:col>
      <xdr:colOff>177800</xdr:colOff>
      <xdr:row>56</xdr:row>
      <xdr:rowOff>163417</xdr:rowOff>
    </xdr:to>
    <xdr:cxnSp macro="">
      <xdr:nvCxnSpPr>
        <xdr:cNvPr id="122" name="直線コネクタ 121"/>
        <xdr:cNvCxnSpPr/>
      </xdr:nvCxnSpPr>
      <xdr:spPr>
        <a:xfrm flipV="1">
          <a:off x="2908300" y="9742386"/>
          <a:ext cx="889000" cy="2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138354</xdr:rowOff>
    </xdr:from>
    <xdr:to>
      <xdr:col>20</xdr:col>
      <xdr:colOff>38100</xdr:colOff>
      <xdr:row>55</xdr:row>
      <xdr:rowOff>68504</xdr:rowOff>
    </xdr:to>
    <xdr:sp macro="" textlink="">
      <xdr:nvSpPr>
        <xdr:cNvPr id="123" name="フローチャート: 判断 122"/>
        <xdr:cNvSpPr/>
      </xdr:nvSpPr>
      <xdr:spPr>
        <a:xfrm>
          <a:off x="3746500" y="939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85031</xdr:rowOff>
    </xdr:from>
    <xdr:ext cx="534377" cy="259045"/>
    <xdr:sp macro="" textlink="">
      <xdr:nvSpPr>
        <xdr:cNvPr id="124" name="テキスト ボックス 123"/>
        <xdr:cNvSpPr txBox="1"/>
      </xdr:nvSpPr>
      <xdr:spPr>
        <a:xfrm>
          <a:off x="3530111" y="917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163417</xdr:rowOff>
    </xdr:from>
    <xdr:to>
      <xdr:col>15</xdr:col>
      <xdr:colOff>50800</xdr:colOff>
      <xdr:row>57</xdr:row>
      <xdr:rowOff>6655</xdr:rowOff>
    </xdr:to>
    <xdr:cxnSp macro="">
      <xdr:nvCxnSpPr>
        <xdr:cNvPr id="125" name="直線コネクタ 124"/>
        <xdr:cNvCxnSpPr/>
      </xdr:nvCxnSpPr>
      <xdr:spPr>
        <a:xfrm flipV="1">
          <a:off x="2019300" y="9764617"/>
          <a:ext cx="889000" cy="1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133896</xdr:rowOff>
    </xdr:from>
    <xdr:to>
      <xdr:col>15</xdr:col>
      <xdr:colOff>101600</xdr:colOff>
      <xdr:row>55</xdr:row>
      <xdr:rowOff>64046</xdr:rowOff>
    </xdr:to>
    <xdr:sp macro="" textlink="">
      <xdr:nvSpPr>
        <xdr:cNvPr id="126" name="フローチャート: 判断 125"/>
        <xdr:cNvSpPr/>
      </xdr:nvSpPr>
      <xdr:spPr>
        <a:xfrm>
          <a:off x="28575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80573</xdr:rowOff>
    </xdr:from>
    <xdr:ext cx="534377" cy="259045"/>
    <xdr:sp macro="" textlink="">
      <xdr:nvSpPr>
        <xdr:cNvPr id="127" name="テキスト ボックス 126"/>
        <xdr:cNvSpPr txBox="1"/>
      </xdr:nvSpPr>
      <xdr:spPr>
        <a:xfrm>
          <a:off x="2641111" y="916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123546</xdr:rowOff>
    </xdr:from>
    <xdr:to>
      <xdr:col>10</xdr:col>
      <xdr:colOff>114300</xdr:colOff>
      <xdr:row>57</xdr:row>
      <xdr:rowOff>6655</xdr:rowOff>
    </xdr:to>
    <xdr:cxnSp macro="">
      <xdr:nvCxnSpPr>
        <xdr:cNvPr id="128" name="直線コネクタ 127"/>
        <xdr:cNvCxnSpPr/>
      </xdr:nvCxnSpPr>
      <xdr:spPr>
        <a:xfrm>
          <a:off x="1130300" y="9724746"/>
          <a:ext cx="889000" cy="5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132944</xdr:rowOff>
    </xdr:from>
    <xdr:to>
      <xdr:col>10</xdr:col>
      <xdr:colOff>165100</xdr:colOff>
      <xdr:row>55</xdr:row>
      <xdr:rowOff>63094</xdr:rowOff>
    </xdr:to>
    <xdr:sp macro="" textlink="">
      <xdr:nvSpPr>
        <xdr:cNvPr id="129" name="フローチャート: 判断 128"/>
        <xdr:cNvSpPr/>
      </xdr:nvSpPr>
      <xdr:spPr>
        <a:xfrm>
          <a:off x="1968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79621</xdr:rowOff>
    </xdr:from>
    <xdr:ext cx="534377" cy="259045"/>
    <xdr:sp macro="" textlink="">
      <xdr:nvSpPr>
        <xdr:cNvPr id="130" name="テキスト ボックス 129"/>
        <xdr:cNvSpPr txBox="1"/>
      </xdr:nvSpPr>
      <xdr:spPr>
        <a:xfrm>
          <a:off x="1752111" y="916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65774</xdr:rowOff>
    </xdr:from>
    <xdr:to>
      <xdr:col>6</xdr:col>
      <xdr:colOff>38100</xdr:colOff>
      <xdr:row>55</xdr:row>
      <xdr:rowOff>167374</xdr:rowOff>
    </xdr:to>
    <xdr:sp macro="" textlink="">
      <xdr:nvSpPr>
        <xdr:cNvPr id="131" name="フローチャート: 判断 130"/>
        <xdr:cNvSpPr/>
      </xdr:nvSpPr>
      <xdr:spPr>
        <a:xfrm>
          <a:off x="1079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12451</xdr:rowOff>
    </xdr:from>
    <xdr:ext cx="534377" cy="259045"/>
    <xdr:sp macro="" textlink="">
      <xdr:nvSpPr>
        <xdr:cNvPr id="132" name="テキスト ボックス 131"/>
        <xdr:cNvSpPr txBox="1"/>
      </xdr:nvSpPr>
      <xdr:spPr>
        <a:xfrm>
          <a:off x="863111" y="927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20301</xdr:rowOff>
    </xdr:from>
    <xdr:to>
      <xdr:col>24</xdr:col>
      <xdr:colOff>114300</xdr:colOff>
      <xdr:row>57</xdr:row>
      <xdr:rowOff>121901</xdr:rowOff>
    </xdr:to>
    <xdr:sp macro="" textlink="">
      <xdr:nvSpPr>
        <xdr:cNvPr id="138" name="楕円 137"/>
        <xdr:cNvSpPr/>
      </xdr:nvSpPr>
      <xdr:spPr>
        <a:xfrm>
          <a:off x="4584700" y="979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106678</xdr:rowOff>
    </xdr:from>
    <xdr:ext cx="534377" cy="259045"/>
    <xdr:sp macro="" textlink="">
      <xdr:nvSpPr>
        <xdr:cNvPr id="139" name="総務費該当値テキスト"/>
        <xdr:cNvSpPr txBox="1"/>
      </xdr:nvSpPr>
      <xdr:spPr>
        <a:xfrm>
          <a:off x="4686300" y="970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90386</xdr:rowOff>
    </xdr:from>
    <xdr:to>
      <xdr:col>20</xdr:col>
      <xdr:colOff>38100</xdr:colOff>
      <xdr:row>57</xdr:row>
      <xdr:rowOff>20536</xdr:rowOff>
    </xdr:to>
    <xdr:sp macro="" textlink="">
      <xdr:nvSpPr>
        <xdr:cNvPr id="140" name="楕円 139"/>
        <xdr:cNvSpPr/>
      </xdr:nvSpPr>
      <xdr:spPr>
        <a:xfrm>
          <a:off x="3746500" y="969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11663</xdr:rowOff>
    </xdr:from>
    <xdr:ext cx="534377" cy="259045"/>
    <xdr:sp macro="" textlink="">
      <xdr:nvSpPr>
        <xdr:cNvPr id="141" name="テキスト ボックス 140"/>
        <xdr:cNvSpPr txBox="1"/>
      </xdr:nvSpPr>
      <xdr:spPr>
        <a:xfrm>
          <a:off x="3530111" y="978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112617</xdr:rowOff>
    </xdr:from>
    <xdr:to>
      <xdr:col>15</xdr:col>
      <xdr:colOff>101600</xdr:colOff>
      <xdr:row>57</xdr:row>
      <xdr:rowOff>42767</xdr:rowOff>
    </xdr:to>
    <xdr:sp macro="" textlink="">
      <xdr:nvSpPr>
        <xdr:cNvPr id="142" name="楕円 141"/>
        <xdr:cNvSpPr/>
      </xdr:nvSpPr>
      <xdr:spPr>
        <a:xfrm>
          <a:off x="2857500" y="971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33894</xdr:rowOff>
    </xdr:from>
    <xdr:ext cx="534377" cy="259045"/>
    <xdr:sp macro="" textlink="">
      <xdr:nvSpPr>
        <xdr:cNvPr id="143" name="テキスト ボックス 142"/>
        <xdr:cNvSpPr txBox="1"/>
      </xdr:nvSpPr>
      <xdr:spPr>
        <a:xfrm>
          <a:off x="2641111" y="980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127305</xdr:rowOff>
    </xdr:from>
    <xdr:to>
      <xdr:col>10</xdr:col>
      <xdr:colOff>165100</xdr:colOff>
      <xdr:row>57</xdr:row>
      <xdr:rowOff>57455</xdr:rowOff>
    </xdr:to>
    <xdr:sp macro="" textlink="">
      <xdr:nvSpPr>
        <xdr:cNvPr id="144" name="楕円 143"/>
        <xdr:cNvSpPr/>
      </xdr:nvSpPr>
      <xdr:spPr>
        <a:xfrm>
          <a:off x="1968500" y="97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48582</xdr:rowOff>
    </xdr:from>
    <xdr:ext cx="534377" cy="259045"/>
    <xdr:sp macro="" textlink="">
      <xdr:nvSpPr>
        <xdr:cNvPr id="145" name="テキスト ボックス 144"/>
        <xdr:cNvSpPr txBox="1"/>
      </xdr:nvSpPr>
      <xdr:spPr>
        <a:xfrm>
          <a:off x="1752111" y="982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72746</xdr:rowOff>
    </xdr:from>
    <xdr:to>
      <xdr:col>6</xdr:col>
      <xdr:colOff>38100</xdr:colOff>
      <xdr:row>57</xdr:row>
      <xdr:rowOff>2896</xdr:rowOff>
    </xdr:to>
    <xdr:sp macro="" textlink="">
      <xdr:nvSpPr>
        <xdr:cNvPr id="146" name="楕円 145"/>
        <xdr:cNvSpPr/>
      </xdr:nvSpPr>
      <xdr:spPr>
        <a:xfrm>
          <a:off x="1079500" y="967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165473</xdr:rowOff>
    </xdr:from>
    <xdr:ext cx="534377" cy="259045"/>
    <xdr:sp macro="" textlink="">
      <xdr:nvSpPr>
        <xdr:cNvPr id="147" name="テキスト ボックス 146"/>
        <xdr:cNvSpPr txBox="1"/>
      </xdr:nvSpPr>
      <xdr:spPr>
        <a:xfrm>
          <a:off x="863111" y="976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11390</xdr:rowOff>
    </xdr:from>
    <xdr:to>
      <xdr:col>24</xdr:col>
      <xdr:colOff>62865</xdr:colOff>
      <xdr:row>78</xdr:row>
      <xdr:rowOff>53997</xdr:rowOff>
    </xdr:to>
    <xdr:cxnSp macro="">
      <xdr:nvCxnSpPr>
        <xdr:cNvPr id="174" name="直線コネクタ 173"/>
        <xdr:cNvCxnSpPr/>
      </xdr:nvCxnSpPr>
      <xdr:spPr>
        <a:xfrm flipV="1">
          <a:off x="4633595" y="12012890"/>
          <a:ext cx="1270" cy="141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57824</xdr:rowOff>
    </xdr:from>
    <xdr:ext cx="599010" cy="259045"/>
    <xdr:sp macro="" textlink="">
      <xdr:nvSpPr>
        <xdr:cNvPr id="175" name="民生費最小値テキスト"/>
        <xdr:cNvSpPr txBox="1"/>
      </xdr:nvSpPr>
      <xdr:spPr>
        <a:xfrm>
          <a:off x="4686300" y="13430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53997</xdr:rowOff>
    </xdr:from>
    <xdr:to>
      <xdr:col>24</xdr:col>
      <xdr:colOff>152400</xdr:colOff>
      <xdr:row>78</xdr:row>
      <xdr:rowOff>53997</xdr:rowOff>
    </xdr:to>
    <xdr:cxnSp macro="">
      <xdr:nvCxnSpPr>
        <xdr:cNvPr id="176" name="直線コネクタ 175"/>
        <xdr:cNvCxnSpPr/>
      </xdr:nvCxnSpPr>
      <xdr:spPr>
        <a:xfrm>
          <a:off x="4546600" y="1342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129517</xdr:rowOff>
    </xdr:from>
    <xdr:ext cx="599010" cy="259045"/>
    <xdr:sp macro="" textlink="">
      <xdr:nvSpPr>
        <xdr:cNvPr id="177" name="民生費最大値テキスト"/>
        <xdr:cNvSpPr txBox="1"/>
      </xdr:nvSpPr>
      <xdr:spPr>
        <a:xfrm>
          <a:off x="4686300" y="1178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11390</xdr:rowOff>
    </xdr:from>
    <xdr:to>
      <xdr:col>24</xdr:col>
      <xdr:colOff>152400</xdr:colOff>
      <xdr:row>70</xdr:row>
      <xdr:rowOff>11390</xdr:rowOff>
    </xdr:to>
    <xdr:cxnSp macro="">
      <xdr:nvCxnSpPr>
        <xdr:cNvPr id="178" name="直線コネクタ 177"/>
        <xdr:cNvCxnSpPr/>
      </xdr:nvCxnSpPr>
      <xdr:spPr>
        <a:xfrm>
          <a:off x="4546600" y="1201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38322</xdr:rowOff>
    </xdr:from>
    <xdr:to>
      <xdr:col>24</xdr:col>
      <xdr:colOff>63500</xdr:colOff>
      <xdr:row>77</xdr:row>
      <xdr:rowOff>131797</xdr:rowOff>
    </xdr:to>
    <xdr:cxnSp macro="">
      <xdr:nvCxnSpPr>
        <xdr:cNvPr id="179" name="直線コネクタ 178"/>
        <xdr:cNvCxnSpPr/>
      </xdr:nvCxnSpPr>
      <xdr:spPr>
        <a:xfrm flipV="1">
          <a:off x="3797300" y="13239972"/>
          <a:ext cx="838200" cy="9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111613</xdr:rowOff>
    </xdr:from>
    <xdr:ext cx="599010" cy="259045"/>
    <xdr:sp macro="" textlink="">
      <xdr:nvSpPr>
        <xdr:cNvPr id="180" name="民生費平均値テキスト"/>
        <xdr:cNvSpPr txBox="1"/>
      </xdr:nvSpPr>
      <xdr:spPr>
        <a:xfrm>
          <a:off x="4686300" y="12798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88736</xdr:rowOff>
    </xdr:from>
    <xdr:to>
      <xdr:col>24</xdr:col>
      <xdr:colOff>114300</xdr:colOff>
      <xdr:row>76</xdr:row>
      <xdr:rowOff>18886</xdr:rowOff>
    </xdr:to>
    <xdr:sp macro="" textlink="">
      <xdr:nvSpPr>
        <xdr:cNvPr id="181" name="フローチャート: 判断 180"/>
        <xdr:cNvSpPr/>
      </xdr:nvSpPr>
      <xdr:spPr>
        <a:xfrm>
          <a:off x="4584700" y="1294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131797</xdr:rowOff>
    </xdr:from>
    <xdr:to>
      <xdr:col>19</xdr:col>
      <xdr:colOff>177800</xdr:colOff>
      <xdr:row>77</xdr:row>
      <xdr:rowOff>149008</xdr:rowOff>
    </xdr:to>
    <xdr:cxnSp macro="">
      <xdr:nvCxnSpPr>
        <xdr:cNvPr id="182" name="直線コネクタ 181"/>
        <xdr:cNvCxnSpPr/>
      </xdr:nvCxnSpPr>
      <xdr:spPr>
        <a:xfrm flipV="1">
          <a:off x="2908300" y="13333447"/>
          <a:ext cx="889000" cy="1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160201</xdr:rowOff>
    </xdr:from>
    <xdr:to>
      <xdr:col>20</xdr:col>
      <xdr:colOff>38100</xdr:colOff>
      <xdr:row>76</xdr:row>
      <xdr:rowOff>90351</xdr:rowOff>
    </xdr:to>
    <xdr:sp macro="" textlink="">
      <xdr:nvSpPr>
        <xdr:cNvPr id="183" name="フローチャート: 判断 182"/>
        <xdr:cNvSpPr/>
      </xdr:nvSpPr>
      <xdr:spPr>
        <a:xfrm>
          <a:off x="3746500" y="1301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106878</xdr:rowOff>
    </xdr:from>
    <xdr:ext cx="599010" cy="259045"/>
    <xdr:sp macro="" textlink="">
      <xdr:nvSpPr>
        <xdr:cNvPr id="184" name="テキスト ボックス 183"/>
        <xdr:cNvSpPr txBox="1"/>
      </xdr:nvSpPr>
      <xdr:spPr>
        <a:xfrm>
          <a:off x="3497795" y="12794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149008</xdr:rowOff>
    </xdr:from>
    <xdr:to>
      <xdr:col>15</xdr:col>
      <xdr:colOff>50800</xdr:colOff>
      <xdr:row>77</xdr:row>
      <xdr:rowOff>164139</xdr:rowOff>
    </xdr:to>
    <xdr:cxnSp macro="">
      <xdr:nvCxnSpPr>
        <xdr:cNvPr id="185" name="直線コネクタ 184"/>
        <xdr:cNvCxnSpPr/>
      </xdr:nvCxnSpPr>
      <xdr:spPr>
        <a:xfrm flipV="1">
          <a:off x="2019300" y="13350658"/>
          <a:ext cx="889000" cy="1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1357</xdr:rowOff>
    </xdr:from>
    <xdr:to>
      <xdr:col>15</xdr:col>
      <xdr:colOff>101600</xdr:colOff>
      <xdr:row>76</xdr:row>
      <xdr:rowOff>102957</xdr:rowOff>
    </xdr:to>
    <xdr:sp macro="" textlink="">
      <xdr:nvSpPr>
        <xdr:cNvPr id="186" name="フローチャート: 判断 185"/>
        <xdr:cNvSpPr/>
      </xdr:nvSpPr>
      <xdr:spPr>
        <a:xfrm>
          <a:off x="28575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119484</xdr:rowOff>
    </xdr:from>
    <xdr:ext cx="599010" cy="259045"/>
    <xdr:sp macro="" textlink="">
      <xdr:nvSpPr>
        <xdr:cNvPr id="187" name="テキスト ボックス 186"/>
        <xdr:cNvSpPr txBox="1"/>
      </xdr:nvSpPr>
      <xdr:spPr>
        <a:xfrm>
          <a:off x="2608795" y="1280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164139</xdr:rowOff>
    </xdr:from>
    <xdr:to>
      <xdr:col>10</xdr:col>
      <xdr:colOff>114300</xdr:colOff>
      <xdr:row>78</xdr:row>
      <xdr:rowOff>105955</xdr:rowOff>
    </xdr:to>
    <xdr:cxnSp macro="">
      <xdr:nvCxnSpPr>
        <xdr:cNvPr id="188" name="直線コネクタ 187"/>
        <xdr:cNvCxnSpPr/>
      </xdr:nvCxnSpPr>
      <xdr:spPr>
        <a:xfrm flipV="1">
          <a:off x="1130300" y="13365789"/>
          <a:ext cx="889000" cy="11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40328</xdr:rowOff>
    </xdr:from>
    <xdr:to>
      <xdr:col>10</xdr:col>
      <xdr:colOff>165100</xdr:colOff>
      <xdr:row>76</xdr:row>
      <xdr:rowOff>141928</xdr:rowOff>
    </xdr:to>
    <xdr:sp macro="" textlink="">
      <xdr:nvSpPr>
        <xdr:cNvPr id="189" name="フローチャート: 判断 188"/>
        <xdr:cNvSpPr/>
      </xdr:nvSpPr>
      <xdr:spPr>
        <a:xfrm>
          <a:off x="1968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158455</xdr:rowOff>
    </xdr:from>
    <xdr:ext cx="599010" cy="259045"/>
    <xdr:sp macro="" textlink="">
      <xdr:nvSpPr>
        <xdr:cNvPr id="190" name="テキスト ボックス 189"/>
        <xdr:cNvSpPr txBox="1"/>
      </xdr:nvSpPr>
      <xdr:spPr>
        <a:xfrm>
          <a:off x="1719795" y="12845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86702</xdr:rowOff>
    </xdr:from>
    <xdr:to>
      <xdr:col>6</xdr:col>
      <xdr:colOff>38100</xdr:colOff>
      <xdr:row>77</xdr:row>
      <xdr:rowOff>16852</xdr:rowOff>
    </xdr:to>
    <xdr:sp macro="" textlink="">
      <xdr:nvSpPr>
        <xdr:cNvPr id="191" name="フローチャート: 判断 190"/>
        <xdr:cNvSpPr/>
      </xdr:nvSpPr>
      <xdr:spPr>
        <a:xfrm>
          <a:off x="1079500" y="1311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33378</xdr:rowOff>
    </xdr:from>
    <xdr:ext cx="599010" cy="259045"/>
    <xdr:sp macro="" textlink="">
      <xdr:nvSpPr>
        <xdr:cNvPr id="192" name="テキスト ボックス 191"/>
        <xdr:cNvSpPr txBox="1"/>
      </xdr:nvSpPr>
      <xdr:spPr>
        <a:xfrm>
          <a:off x="830795" y="1289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158972</xdr:rowOff>
    </xdr:from>
    <xdr:to>
      <xdr:col>24</xdr:col>
      <xdr:colOff>114300</xdr:colOff>
      <xdr:row>77</xdr:row>
      <xdr:rowOff>89122</xdr:rowOff>
    </xdr:to>
    <xdr:sp macro="" textlink="">
      <xdr:nvSpPr>
        <xdr:cNvPr id="198" name="楕円 197"/>
        <xdr:cNvSpPr/>
      </xdr:nvSpPr>
      <xdr:spPr>
        <a:xfrm>
          <a:off x="4584700" y="1318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137399</xdr:rowOff>
    </xdr:from>
    <xdr:ext cx="599010" cy="259045"/>
    <xdr:sp macro="" textlink="">
      <xdr:nvSpPr>
        <xdr:cNvPr id="199" name="民生費該当値テキスト"/>
        <xdr:cNvSpPr txBox="1"/>
      </xdr:nvSpPr>
      <xdr:spPr>
        <a:xfrm>
          <a:off x="4686300" y="13167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80997</xdr:rowOff>
    </xdr:from>
    <xdr:to>
      <xdr:col>20</xdr:col>
      <xdr:colOff>38100</xdr:colOff>
      <xdr:row>78</xdr:row>
      <xdr:rowOff>11147</xdr:rowOff>
    </xdr:to>
    <xdr:sp macro="" textlink="">
      <xdr:nvSpPr>
        <xdr:cNvPr id="200" name="楕円 199"/>
        <xdr:cNvSpPr/>
      </xdr:nvSpPr>
      <xdr:spPr>
        <a:xfrm>
          <a:off x="3746500" y="1328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2274</xdr:rowOff>
    </xdr:from>
    <xdr:ext cx="599010" cy="259045"/>
    <xdr:sp macro="" textlink="">
      <xdr:nvSpPr>
        <xdr:cNvPr id="201" name="テキスト ボックス 200"/>
        <xdr:cNvSpPr txBox="1"/>
      </xdr:nvSpPr>
      <xdr:spPr>
        <a:xfrm>
          <a:off x="3497795" y="1337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98208</xdr:rowOff>
    </xdr:from>
    <xdr:to>
      <xdr:col>15</xdr:col>
      <xdr:colOff>101600</xdr:colOff>
      <xdr:row>78</xdr:row>
      <xdr:rowOff>28358</xdr:rowOff>
    </xdr:to>
    <xdr:sp macro="" textlink="">
      <xdr:nvSpPr>
        <xdr:cNvPr id="202" name="楕円 201"/>
        <xdr:cNvSpPr/>
      </xdr:nvSpPr>
      <xdr:spPr>
        <a:xfrm>
          <a:off x="2857500" y="1329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19485</xdr:rowOff>
    </xdr:from>
    <xdr:ext cx="599010" cy="259045"/>
    <xdr:sp macro="" textlink="">
      <xdr:nvSpPr>
        <xdr:cNvPr id="203" name="テキスト ボックス 202"/>
        <xdr:cNvSpPr txBox="1"/>
      </xdr:nvSpPr>
      <xdr:spPr>
        <a:xfrm>
          <a:off x="2608795" y="13392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113339</xdr:rowOff>
    </xdr:from>
    <xdr:to>
      <xdr:col>10</xdr:col>
      <xdr:colOff>165100</xdr:colOff>
      <xdr:row>78</xdr:row>
      <xdr:rowOff>43489</xdr:rowOff>
    </xdr:to>
    <xdr:sp macro="" textlink="">
      <xdr:nvSpPr>
        <xdr:cNvPr id="204" name="楕円 203"/>
        <xdr:cNvSpPr/>
      </xdr:nvSpPr>
      <xdr:spPr>
        <a:xfrm>
          <a:off x="1968500" y="1331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34616</xdr:rowOff>
    </xdr:from>
    <xdr:ext cx="599010" cy="259045"/>
    <xdr:sp macro="" textlink="">
      <xdr:nvSpPr>
        <xdr:cNvPr id="205" name="テキスト ボックス 204"/>
        <xdr:cNvSpPr txBox="1"/>
      </xdr:nvSpPr>
      <xdr:spPr>
        <a:xfrm>
          <a:off x="1719795" y="13407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55155</xdr:rowOff>
    </xdr:from>
    <xdr:to>
      <xdr:col>6</xdr:col>
      <xdr:colOff>38100</xdr:colOff>
      <xdr:row>78</xdr:row>
      <xdr:rowOff>156755</xdr:rowOff>
    </xdr:to>
    <xdr:sp macro="" textlink="">
      <xdr:nvSpPr>
        <xdr:cNvPr id="206" name="楕円 205"/>
        <xdr:cNvSpPr/>
      </xdr:nvSpPr>
      <xdr:spPr>
        <a:xfrm>
          <a:off x="1079500" y="1342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147882</xdr:rowOff>
    </xdr:from>
    <xdr:ext cx="599010" cy="259045"/>
    <xdr:sp macro="" textlink="">
      <xdr:nvSpPr>
        <xdr:cNvPr id="207" name="テキスト ボックス 206"/>
        <xdr:cNvSpPr txBox="1"/>
      </xdr:nvSpPr>
      <xdr:spPr>
        <a:xfrm>
          <a:off x="830795" y="13520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41517</xdr:rowOff>
    </xdr:from>
    <xdr:to>
      <xdr:col>24</xdr:col>
      <xdr:colOff>62865</xdr:colOff>
      <xdr:row>99</xdr:row>
      <xdr:rowOff>115278</xdr:rowOff>
    </xdr:to>
    <xdr:cxnSp macro="">
      <xdr:nvCxnSpPr>
        <xdr:cNvPr id="232" name="直線コネクタ 231"/>
        <xdr:cNvCxnSpPr/>
      </xdr:nvCxnSpPr>
      <xdr:spPr>
        <a:xfrm flipV="1">
          <a:off x="4633595" y="15643467"/>
          <a:ext cx="1270" cy="1445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119105</xdr:rowOff>
    </xdr:from>
    <xdr:ext cx="534377" cy="259045"/>
    <xdr:sp macro="" textlink="">
      <xdr:nvSpPr>
        <xdr:cNvPr id="233" name="衛生費最小値テキスト"/>
        <xdr:cNvSpPr txBox="1"/>
      </xdr:nvSpPr>
      <xdr:spPr>
        <a:xfrm>
          <a:off x="4686300" y="1709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115278</xdr:rowOff>
    </xdr:from>
    <xdr:to>
      <xdr:col>24</xdr:col>
      <xdr:colOff>152400</xdr:colOff>
      <xdr:row>99</xdr:row>
      <xdr:rowOff>115278</xdr:rowOff>
    </xdr:to>
    <xdr:cxnSp macro="">
      <xdr:nvCxnSpPr>
        <xdr:cNvPr id="234" name="直線コネクタ 233"/>
        <xdr:cNvCxnSpPr/>
      </xdr:nvCxnSpPr>
      <xdr:spPr>
        <a:xfrm>
          <a:off x="4546600" y="1708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159644</xdr:rowOff>
    </xdr:from>
    <xdr:ext cx="534377" cy="259045"/>
    <xdr:sp macro="" textlink="">
      <xdr:nvSpPr>
        <xdr:cNvPr id="235" name="衛生費最大値テキスト"/>
        <xdr:cNvSpPr txBox="1"/>
      </xdr:nvSpPr>
      <xdr:spPr>
        <a:xfrm>
          <a:off x="4686300" y="1541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41517</xdr:rowOff>
    </xdr:from>
    <xdr:to>
      <xdr:col>24</xdr:col>
      <xdr:colOff>152400</xdr:colOff>
      <xdr:row>91</xdr:row>
      <xdr:rowOff>41517</xdr:rowOff>
    </xdr:to>
    <xdr:cxnSp macro="">
      <xdr:nvCxnSpPr>
        <xdr:cNvPr id="236" name="直線コネクタ 235"/>
        <xdr:cNvCxnSpPr/>
      </xdr:nvCxnSpPr>
      <xdr:spPr>
        <a:xfrm>
          <a:off x="4546600" y="1564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24657</xdr:rowOff>
    </xdr:from>
    <xdr:to>
      <xdr:col>24</xdr:col>
      <xdr:colOff>63500</xdr:colOff>
      <xdr:row>99</xdr:row>
      <xdr:rowOff>25685</xdr:rowOff>
    </xdr:to>
    <xdr:cxnSp macro="">
      <xdr:nvCxnSpPr>
        <xdr:cNvPr id="237" name="直線コネクタ 236"/>
        <xdr:cNvCxnSpPr/>
      </xdr:nvCxnSpPr>
      <xdr:spPr>
        <a:xfrm>
          <a:off x="3797300" y="16998207"/>
          <a:ext cx="8382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166203</xdr:rowOff>
    </xdr:from>
    <xdr:ext cx="534377" cy="259045"/>
    <xdr:sp macro="" textlink="">
      <xdr:nvSpPr>
        <xdr:cNvPr id="238" name="衛生費平均値テキスト"/>
        <xdr:cNvSpPr txBox="1"/>
      </xdr:nvSpPr>
      <xdr:spPr>
        <a:xfrm>
          <a:off x="4686300" y="16453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143326</xdr:rowOff>
    </xdr:from>
    <xdr:to>
      <xdr:col>24</xdr:col>
      <xdr:colOff>114300</xdr:colOff>
      <xdr:row>97</xdr:row>
      <xdr:rowOff>73476</xdr:rowOff>
    </xdr:to>
    <xdr:sp macro="" textlink="">
      <xdr:nvSpPr>
        <xdr:cNvPr id="239" name="フローチャート: 判断 238"/>
        <xdr:cNvSpPr/>
      </xdr:nvSpPr>
      <xdr:spPr>
        <a:xfrm>
          <a:off x="4584700" y="166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24657</xdr:rowOff>
    </xdr:from>
    <xdr:to>
      <xdr:col>19</xdr:col>
      <xdr:colOff>177800</xdr:colOff>
      <xdr:row>99</xdr:row>
      <xdr:rowOff>50242</xdr:rowOff>
    </xdr:to>
    <xdr:cxnSp macro="">
      <xdr:nvCxnSpPr>
        <xdr:cNvPr id="240" name="直線コネクタ 239"/>
        <xdr:cNvCxnSpPr/>
      </xdr:nvCxnSpPr>
      <xdr:spPr>
        <a:xfrm flipV="1">
          <a:off x="2908300" y="16998207"/>
          <a:ext cx="889000" cy="2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18262</xdr:rowOff>
    </xdr:from>
    <xdr:to>
      <xdr:col>20</xdr:col>
      <xdr:colOff>38100</xdr:colOff>
      <xdr:row>97</xdr:row>
      <xdr:rowOff>119862</xdr:rowOff>
    </xdr:to>
    <xdr:sp macro="" textlink="">
      <xdr:nvSpPr>
        <xdr:cNvPr id="241" name="フローチャート: 判断 240"/>
        <xdr:cNvSpPr/>
      </xdr:nvSpPr>
      <xdr:spPr>
        <a:xfrm>
          <a:off x="3746500" y="166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136389</xdr:rowOff>
    </xdr:from>
    <xdr:ext cx="534377" cy="259045"/>
    <xdr:sp macro="" textlink="">
      <xdr:nvSpPr>
        <xdr:cNvPr id="242" name="テキスト ボックス 241"/>
        <xdr:cNvSpPr txBox="1"/>
      </xdr:nvSpPr>
      <xdr:spPr>
        <a:xfrm>
          <a:off x="3530111" y="1642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38240</xdr:rowOff>
    </xdr:from>
    <xdr:to>
      <xdr:col>15</xdr:col>
      <xdr:colOff>50800</xdr:colOff>
      <xdr:row>99</xdr:row>
      <xdr:rowOff>50242</xdr:rowOff>
    </xdr:to>
    <xdr:cxnSp macro="">
      <xdr:nvCxnSpPr>
        <xdr:cNvPr id="243" name="直線コネクタ 242"/>
        <xdr:cNvCxnSpPr/>
      </xdr:nvCxnSpPr>
      <xdr:spPr>
        <a:xfrm>
          <a:off x="2019300" y="17011790"/>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47467</xdr:rowOff>
    </xdr:from>
    <xdr:to>
      <xdr:col>15</xdr:col>
      <xdr:colOff>101600</xdr:colOff>
      <xdr:row>97</xdr:row>
      <xdr:rowOff>149067</xdr:rowOff>
    </xdr:to>
    <xdr:sp macro="" textlink="">
      <xdr:nvSpPr>
        <xdr:cNvPr id="244" name="フローチャート: 判断 243"/>
        <xdr:cNvSpPr/>
      </xdr:nvSpPr>
      <xdr:spPr>
        <a:xfrm>
          <a:off x="2857500" y="1667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165594</xdr:rowOff>
    </xdr:from>
    <xdr:ext cx="534377" cy="259045"/>
    <xdr:sp macro="" textlink="">
      <xdr:nvSpPr>
        <xdr:cNvPr id="245" name="テキスト ボックス 244"/>
        <xdr:cNvSpPr txBox="1"/>
      </xdr:nvSpPr>
      <xdr:spPr>
        <a:xfrm>
          <a:off x="2641111" y="164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38240</xdr:rowOff>
    </xdr:from>
    <xdr:to>
      <xdr:col>10</xdr:col>
      <xdr:colOff>114300</xdr:colOff>
      <xdr:row>99</xdr:row>
      <xdr:rowOff>45365</xdr:rowOff>
    </xdr:to>
    <xdr:cxnSp macro="">
      <xdr:nvCxnSpPr>
        <xdr:cNvPr id="246" name="直線コネクタ 245"/>
        <xdr:cNvCxnSpPr/>
      </xdr:nvCxnSpPr>
      <xdr:spPr>
        <a:xfrm flipV="1">
          <a:off x="1130300" y="17011790"/>
          <a:ext cx="8890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56229</xdr:rowOff>
    </xdr:from>
    <xdr:to>
      <xdr:col>10</xdr:col>
      <xdr:colOff>165100</xdr:colOff>
      <xdr:row>97</xdr:row>
      <xdr:rowOff>157829</xdr:rowOff>
    </xdr:to>
    <xdr:sp macro="" textlink="">
      <xdr:nvSpPr>
        <xdr:cNvPr id="247" name="フローチャート: 判断 246"/>
        <xdr:cNvSpPr/>
      </xdr:nvSpPr>
      <xdr:spPr>
        <a:xfrm>
          <a:off x="1968500" y="1668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2906</xdr:rowOff>
    </xdr:from>
    <xdr:ext cx="534377" cy="259045"/>
    <xdr:sp macro="" textlink="">
      <xdr:nvSpPr>
        <xdr:cNvPr id="248" name="テキスト ボックス 247"/>
        <xdr:cNvSpPr txBox="1"/>
      </xdr:nvSpPr>
      <xdr:spPr>
        <a:xfrm>
          <a:off x="1752111" y="1646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79090</xdr:rowOff>
    </xdr:from>
    <xdr:to>
      <xdr:col>6</xdr:col>
      <xdr:colOff>38100</xdr:colOff>
      <xdr:row>98</xdr:row>
      <xdr:rowOff>9240</xdr:rowOff>
    </xdr:to>
    <xdr:sp macro="" textlink="">
      <xdr:nvSpPr>
        <xdr:cNvPr id="249" name="フローチャート: 判断 248"/>
        <xdr:cNvSpPr/>
      </xdr:nvSpPr>
      <xdr:spPr>
        <a:xfrm>
          <a:off x="1079500" y="1670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25767</xdr:rowOff>
    </xdr:from>
    <xdr:ext cx="534377" cy="259045"/>
    <xdr:sp macro="" textlink="">
      <xdr:nvSpPr>
        <xdr:cNvPr id="250" name="テキスト ボックス 249"/>
        <xdr:cNvSpPr txBox="1"/>
      </xdr:nvSpPr>
      <xdr:spPr>
        <a:xfrm>
          <a:off x="863111" y="1648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146335</xdr:rowOff>
    </xdr:from>
    <xdr:to>
      <xdr:col>24</xdr:col>
      <xdr:colOff>114300</xdr:colOff>
      <xdr:row>99</xdr:row>
      <xdr:rowOff>76485</xdr:rowOff>
    </xdr:to>
    <xdr:sp macro="" textlink="">
      <xdr:nvSpPr>
        <xdr:cNvPr id="256" name="楕円 255"/>
        <xdr:cNvSpPr/>
      </xdr:nvSpPr>
      <xdr:spPr>
        <a:xfrm>
          <a:off x="4584700" y="1694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61262</xdr:rowOff>
    </xdr:from>
    <xdr:ext cx="534377" cy="259045"/>
    <xdr:sp macro="" textlink="">
      <xdr:nvSpPr>
        <xdr:cNvPr id="257" name="衛生費該当値テキスト"/>
        <xdr:cNvSpPr txBox="1"/>
      </xdr:nvSpPr>
      <xdr:spPr>
        <a:xfrm>
          <a:off x="4686300" y="1686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145307</xdr:rowOff>
    </xdr:from>
    <xdr:to>
      <xdr:col>20</xdr:col>
      <xdr:colOff>38100</xdr:colOff>
      <xdr:row>99</xdr:row>
      <xdr:rowOff>75457</xdr:rowOff>
    </xdr:to>
    <xdr:sp macro="" textlink="">
      <xdr:nvSpPr>
        <xdr:cNvPr id="258" name="楕円 257"/>
        <xdr:cNvSpPr/>
      </xdr:nvSpPr>
      <xdr:spPr>
        <a:xfrm>
          <a:off x="3746500" y="1694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66584</xdr:rowOff>
    </xdr:from>
    <xdr:ext cx="534377" cy="259045"/>
    <xdr:sp macro="" textlink="">
      <xdr:nvSpPr>
        <xdr:cNvPr id="259" name="テキスト ボックス 258"/>
        <xdr:cNvSpPr txBox="1"/>
      </xdr:nvSpPr>
      <xdr:spPr>
        <a:xfrm>
          <a:off x="3530111" y="1704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170892</xdr:rowOff>
    </xdr:from>
    <xdr:to>
      <xdr:col>15</xdr:col>
      <xdr:colOff>101600</xdr:colOff>
      <xdr:row>99</xdr:row>
      <xdr:rowOff>101042</xdr:rowOff>
    </xdr:to>
    <xdr:sp macro="" textlink="">
      <xdr:nvSpPr>
        <xdr:cNvPr id="260" name="楕円 259"/>
        <xdr:cNvSpPr/>
      </xdr:nvSpPr>
      <xdr:spPr>
        <a:xfrm>
          <a:off x="2857500" y="1697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92169</xdr:rowOff>
    </xdr:from>
    <xdr:ext cx="534377" cy="259045"/>
    <xdr:sp macro="" textlink="">
      <xdr:nvSpPr>
        <xdr:cNvPr id="261" name="テキスト ボックス 260"/>
        <xdr:cNvSpPr txBox="1"/>
      </xdr:nvSpPr>
      <xdr:spPr>
        <a:xfrm>
          <a:off x="2641111" y="1706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158890</xdr:rowOff>
    </xdr:from>
    <xdr:to>
      <xdr:col>10</xdr:col>
      <xdr:colOff>165100</xdr:colOff>
      <xdr:row>99</xdr:row>
      <xdr:rowOff>89040</xdr:rowOff>
    </xdr:to>
    <xdr:sp macro="" textlink="">
      <xdr:nvSpPr>
        <xdr:cNvPr id="262" name="楕円 261"/>
        <xdr:cNvSpPr/>
      </xdr:nvSpPr>
      <xdr:spPr>
        <a:xfrm>
          <a:off x="1968500" y="169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80167</xdr:rowOff>
    </xdr:from>
    <xdr:ext cx="534377" cy="259045"/>
    <xdr:sp macro="" textlink="">
      <xdr:nvSpPr>
        <xdr:cNvPr id="263" name="テキスト ボックス 262"/>
        <xdr:cNvSpPr txBox="1"/>
      </xdr:nvSpPr>
      <xdr:spPr>
        <a:xfrm>
          <a:off x="1752111" y="1705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166015</xdr:rowOff>
    </xdr:from>
    <xdr:to>
      <xdr:col>6</xdr:col>
      <xdr:colOff>38100</xdr:colOff>
      <xdr:row>99</xdr:row>
      <xdr:rowOff>96165</xdr:rowOff>
    </xdr:to>
    <xdr:sp macro="" textlink="">
      <xdr:nvSpPr>
        <xdr:cNvPr id="264" name="楕円 263"/>
        <xdr:cNvSpPr/>
      </xdr:nvSpPr>
      <xdr:spPr>
        <a:xfrm>
          <a:off x="1079500" y="1696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87292</xdr:rowOff>
    </xdr:from>
    <xdr:ext cx="534377" cy="259045"/>
    <xdr:sp macro="" textlink="">
      <xdr:nvSpPr>
        <xdr:cNvPr id="265" name="テキスト ボックス 264"/>
        <xdr:cNvSpPr txBox="1"/>
      </xdr:nvSpPr>
      <xdr:spPr>
        <a:xfrm>
          <a:off x="863111" y="1706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138049</xdr:rowOff>
    </xdr:from>
    <xdr:to>
      <xdr:col>54</xdr:col>
      <xdr:colOff>189865</xdr:colOff>
      <xdr:row>39</xdr:row>
      <xdr:rowOff>30353</xdr:rowOff>
    </xdr:to>
    <xdr:cxnSp macro="">
      <xdr:nvCxnSpPr>
        <xdr:cNvPr id="289" name="直線コネクタ 288"/>
        <xdr:cNvCxnSpPr/>
      </xdr:nvCxnSpPr>
      <xdr:spPr>
        <a:xfrm flipV="1">
          <a:off x="10475595" y="5281549"/>
          <a:ext cx="1270" cy="1435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34180</xdr:rowOff>
    </xdr:from>
    <xdr:ext cx="378565" cy="259045"/>
    <xdr:sp macro="" textlink="">
      <xdr:nvSpPr>
        <xdr:cNvPr id="290" name="労働費最小値テキスト"/>
        <xdr:cNvSpPr txBox="1"/>
      </xdr:nvSpPr>
      <xdr:spPr>
        <a:xfrm>
          <a:off x="10528300" y="6720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30353</xdr:rowOff>
    </xdr:from>
    <xdr:to>
      <xdr:col>55</xdr:col>
      <xdr:colOff>88900</xdr:colOff>
      <xdr:row>39</xdr:row>
      <xdr:rowOff>30353</xdr:rowOff>
    </xdr:to>
    <xdr:cxnSp macro="">
      <xdr:nvCxnSpPr>
        <xdr:cNvPr id="291" name="直線コネクタ 290"/>
        <xdr:cNvCxnSpPr/>
      </xdr:nvCxnSpPr>
      <xdr:spPr>
        <a:xfrm>
          <a:off x="10388600" y="671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84726</xdr:rowOff>
    </xdr:from>
    <xdr:ext cx="534377" cy="259045"/>
    <xdr:sp macro="" textlink="">
      <xdr:nvSpPr>
        <xdr:cNvPr id="292" name="労働費最大値テキスト"/>
        <xdr:cNvSpPr txBox="1"/>
      </xdr:nvSpPr>
      <xdr:spPr>
        <a:xfrm>
          <a:off x="10528300" y="505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138049</xdr:rowOff>
    </xdr:from>
    <xdr:to>
      <xdr:col>55</xdr:col>
      <xdr:colOff>88900</xdr:colOff>
      <xdr:row>30</xdr:row>
      <xdr:rowOff>138049</xdr:rowOff>
    </xdr:to>
    <xdr:cxnSp macro="">
      <xdr:nvCxnSpPr>
        <xdr:cNvPr id="293" name="直線コネクタ 292"/>
        <xdr:cNvCxnSpPr/>
      </xdr:nvCxnSpPr>
      <xdr:spPr>
        <a:xfrm>
          <a:off x="10388600" y="5281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30353</xdr:rowOff>
    </xdr:from>
    <xdr:to>
      <xdr:col>55</xdr:col>
      <xdr:colOff>0</xdr:colOff>
      <xdr:row>39</xdr:row>
      <xdr:rowOff>30480</xdr:rowOff>
    </xdr:to>
    <xdr:cxnSp macro="">
      <xdr:nvCxnSpPr>
        <xdr:cNvPr id="294" name="直線コネクタ 293"/>
        <xdr:cNvCxnSpPr/>
      </xdr:nvCxnSpPr>
      <xdr:spPr>
        <a:xfrm flipV="1">
          <a:off x="9639300" y="6716903"/>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3319</xdr:rowOff>
    </xdr:from>
    <xdr:ext cx="469744" cy="259045"/>
    <xdr:sp macro="" textlink="">
      <xdr:nvSpPr>
        <xdr:cNvPr id="295" name="労働費平均値テキスト"/>
        <xdr:cNvSpPr txBox="1"/>
      </xdr:nvSpPr>
      <xdr:spPr>
        <a:xfrm>
          <a:off x="10528300" y="6346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151892</xdr:rowOff>
    </xdr:from>
    <xdr:to>
      <xdr:col>55</xdr:col>
      <xdr:colOff>50800</xdr:colOff>
      <xdr:row>38</xdr:row>
      <xdr:rowOff>82042</xdr:rowOff>
    </xdr:to>
    <xdr:sp macro="" textlink="">
      <xdr:nvSpPr>
        <xdr:cNvPr id="296" name="フローチャート: 判断 295"/>
        <xdr:cNvSpPr/>
      </xdr:nvSpPr>
      <xdr:spPr>
        <a:xfrm>
          <a:off x="10426700" y="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30480</xdr:rowOff>
    </xdr:from>
    <xdr:to>
      <xdr:col>50</xdr:col>
      <xdr:colOff>114300</xdr:colOff>
      <xdr:row>39</xdr:row>
      <xdr:rowOff>30734</xdr:rowOff>
    </xdr:to>
    <xdr:cxnSp macro="">
      <xdr:nvCxnSpPr>
        <xdr:cNvPr id="297" name="直線コネクタ 296"/>
        <xdr:cNvCxnSpPr/>
      </xdr:nvCxnSpPr>
      <xdr:spPr>
        <a:xfrm flipV="1">
          <a:off x="8750300" y="6717030"/>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152273</xdr:rowOff>
    </xdr:from>
    <xdr:to>
      <xdr:col>50</xdr:col>
      <xdr:colOff>165100</xdr:colOff>
      <xdr:row>38</xdr:row>
      <xdr:rowOff>82423</xdr:rowOff>
    </xdr:to>
    <xdr:sp macro="" textlink="">
      <xdr:nvSpPr>
        <xdr:cNvPr id="298" name="フローチャート: 判断 297"/>
        <xdr:cNvSpPr/>
      </xdr:nvSpPr>
      <xdr:spPr>
        <a:xfrm>
          <a:off x="95885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98950</xdr:rowOff>
    </xdr:from>
    <xdr:ext cx="469744" cy="259045"/>
    <xdr:sp macro="" textlink="">
      <xdr:nvSpPr>
        <xdr:cNvPr id="299" name="テキスト ボックス 298"/>
        <xdr:cNvSpPr txBox="1"/>
      </xdr:nvSpPr>
      <xdr:spPr>
        <a:xfrm>
          <a:off x="9404428" y="627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28956</xdr:rowOff>
    </xdr:from>
    <xdr:to>
      <xdr:col>45</xdr:col>
      <xdr:colOff>177800</xdr:colOff>
      <xdr:row>39</xdr:row>
      <xdr:rowOff>30734</xdr:rowOff>
    </xdr:to>
    <xdr:cxnSp macro="">
      <xdr:nvCxnSpPr>
        <xdr:cNvPr id="300" name="直線コネクタ 299"/>
        <xdr:cNvCxnSpPr/>
      </xdr:nvCxnSpPr>
      <xdr:spPr>
        <a:xfrm>
          <a:off x="7861300" y="6715506"/>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145923</xdr:rowOff>
    </xdr:from>
    <xdr:to>
      <xdr:col>46</xdr:col>
      <xdr:colOff>38100</xdr:colOff>
      <xdr:row>38</xdr:row>
      <xdr:rowOff>76073</xdr:rowOff>
    </xdr:to>
    <xdr:sp macro="" textlink="">
      <xdr:nvSpPr>
        <xdr:cNvPr id="301" name="フローチャート: 判断 300"/>
        <xdr:cNvSpPr/>
      </xdr:nvSpPr>
      <xdr:spPr>
        <a:xfrm>
          <a:off x="8699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92600</xdr:rowOff>
    </xdr:from>
    <xdr:ext cx="469744" cy="259045"/>
    <xdr:sp macro="" textlink="">
      <xdr:nvSpPr>
        <xdr:cNvPr id="302" name="テキスト ボックス 301"/>
        <xdr:cNvSpPr txBox="1"/>
      </xdr:nvSpPr>
      <xdr:spPr>
        <a:xfrm>
          <a:off x="8515428" y="62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169291</xdr:rowOff>
    </xdr:from>
    <xdr:to>
      <xdr:col>41</xdr:col>
      <xdr:colOff>50800</xdr:colOff>
      <xdr:row>39</xdr:row>
      <xdr:rowOff>28956</xdr:rowOff>
    </xdr:to>
    <xdr:cxnSp macro="">
      <xdr:nvCxnSpPr>
        <xdr:cNvPr id="303" name="直線コネクタ 302"/>
        <xdr:cNvCxnSpPr/>
      </xdr:nvCxnSpPr>
      <xdr:spPr>
        <a:xfrm>
          <a:off x="6972300" y="6684391"/>
          <a:ext cx="889000" cy="3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153543</xdr:rowOff>
    </xdr:from>
    <xdr:to>
      <xdr:col>41</xdr:col>
      <xdr:colOff>101600</xdr:colOff>
      <xdr:row>38</xdr:row>
      <xdr:rowOff>83693</xdr:rowOff>
    </xdr:to>
    <xdr:sp macro="" textlink="">
      <xdr:nvSpPr>
        <xdr:cNvPr id="304" name="フローチャート: 判断 303"/>
        <xdr:cNvSpPr/>
      </xdr:nvSpPr>
      <xdr:spPr>
        <a:xfrm>
          <a:off x="7810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100220</xdr:rowOff>
    </xdr:from>
    <xdr:ext cx="469744" cy="259045"/>
    <xdr:sp macro="" textlink="">
      <xdr:nvSpPr>
        <xdr:cNvPr id="305" name="テキスト ボックス 304"/>
        <xdr:cNvSpPr txBox="1"/>
      </xdr:nvSpPr>
      <xdr:spPr>
        <a:xfrm>
          <a:off x="7626428" y="627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136144</xdr:rowOff>
    </xdr:from>
    <xdr:to>
      <xdr:col>36</xdr:col>
      <xdr:colOff>165100</xdr:colOff>
      <xdr:row>38</xdr:row>
      <xdr:rowOff>66294</xdr:rowOff>
    </xdr:to>
    <xdr:sp macro="" textlink="">
      <xdr:nvSpPr>
        <xdr:cNvPr id="306" name="フローチャート: 判断 305"/>
        <xdr:cNvSpPr/>
      </xdr:nvSpPr>
      <xdr:spPr>
        <a:xfrm>
          <a:off x="6921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82821</xdr:rowOff>
    </xdr:from>
    <xdr:ext cx="469744" cy="259045"/>
    <xdr:sp macro="" textlink="">
      <xdr:nvSpPr>
        <xdr:cNvPr id="307" name="テキスト ボックス 306"/>
        <xdr:cNvSpPr txBox="1"/>
      </xdr:nvSpPr>
      <xdr:spPr>
        <a:xfrm>
          <a:off x="6737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151003</xdr:rowOff>
    </xdr:from>
    <xdr:to>
      <xdr:col>55</xdr:col>
      <xdr:colOff>50800</xdr:colOff>
      <xdr:row>39</xdr:row>
      <xdr:rowOff>81153</xdr:rowOff>
    </xdr:to>
    <xdr:sp macro="" textlink="">
      <xdr:nvSpPr>
        <xdr:cNvPr id="313" name="楕円 312"/>
        <xdr:cNvSpPr/>
      </xdr:nvSpPr>
      <xdr:spPr>
        <a:xfrm>
          <a:off x="10426700" y="666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65930</xdr:rowOff>
    </xdr:from>
    <xdr:ext cx="378565" cy="259045"/>
    <xdr:sp macro="" textlink="">
      <xdr:nvSpPr>
        <xdr:cNvPr id="314" name="労働費該当値テキスト"/>
        <xdr:cNvSpPr txBox="1"/>
      </xdr:nvSpPr>
      <xdr:spPr>
        <a:xfrm>
          <a:off x="10528300" y="6581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151130</xdr:rowOff>
    </xdr:from>
    <xdr:to>
      <xdr:col>50</xdr:col>
      <xdr:colOff>165100</xdr:colOff>
      <xdr:row>39</xdr:row>
      <xdr:rowOff>81280</xdr:rowOff>
    </xdr:to>
    <xdr:sp macro="" textlink="">
      <xdr:nvSpPr>
        <xdr:cNvPr id="315" name="楕円 314"/>
        <xdr:cNvSpPr/>
      </xdr:nvSpPr>
      <xdr:spPr>
        <a:xfrm>
          <a:off x="9588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72407</xdr:rowOff>
    </xdr:from>
    <xdr:ext cx="378565" cy="259045"/>
    <xdr:sp macro="" textlink="">
      <xdr:nvSpPr>
        <xdr:cNvPr id="316" name="テキスト ボックス 315"/>
        <xdr:cNvSpPr txBox="1"/>
      </xdr:nvSpPr>
      <xdr:spPr>
        <a:xfrm>
          <a:off x="9450017" y="6758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151384</xdr:rowOff>
    </xdr:from>
    <xdr:to>
      <xdr:col>46</xdr:col>
      <xdr:colOff>38100</xdr:colOff>
      <xdr:row>39</xdr:row>
      <xdr:rowOff>81534</xdr:rowOff>
    </xdr:to>
    <xdr:sp macro="" textlink="">
      <xdr:nvSpPr>
        <xdr:cNvPr id="317" name="楕円 316"/>
        <xdr:cNvSpPr/>
      </xdr:nvSpPr>
      <xdr:spPr>
        <a:xfrm>
          <a:off x="8699500" y="666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72661</xdr:rowOff>
    </xdr:from>
    <xdr:ext cx="378565" cy="259045"/>
    <xdr:sp macro="" textlink="">
      <xdr:nvSpPr>
        <xdr:cNvPr id="318" name="テキスト ボックス 317"/>
        <xdr:cNvSpPr txBox="1"/>
      </xdr:nvSpPr>
      <xdr:spPr>
        <a:xfrm>
          <a:off x="8561017" y="6759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149606</xdr:rowOff>
    </xdr:from>
    <xdr:to>
      <xdr:col>41</xdr:col>
      <xdr:colOff>101600</xdr:colOff>
      <xdr:row>39</xdr:row>
      <xdr:rowOff>79756</xdr:rowOff>
    </xdr:to>
    <xdr:sp macro="" textlink="">
      <xdr:nvSpPr>
        <xdr:cNvPr id="319" name="楕円 318"/>
        <xdr:cNvSpPr/>
      </xdr:nvSpPr>
      <xdr:spPr>
        <a:xfrm>
          <a:off x="7810500" y="666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70883</xdr:rowOff>
    </xdr:from>
    <xdr:ext cx="378565" cy="259045"/>
    <xdr:sp macro="" textlink="">
      <xdr:nvSpPr>
        <xdr:cNvPr id="320" name="テキスト ボックス 319"/>
        <xdr:cNvSpPr txBox="1"/>
      </xdr:nvSpPr>
      <xdr:spPr>
        <a:xfrm>
          <a:off x="7672017" y="6757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118491</xdr:rowOff>
    </xdr:from>
    <xdr:to>
      <xdr:col>36</xdr:col>
      <xdr:colOff>165100</xdr:colOff>
      <xdr:row>39</xdr:row>
      <xdr:rowOff>48641</xdr:rowOff>
    </xdr:to>
    <xdr:sp macro="" textlink="">
      <xdr:nvSpPr>
        <xdr:cNvPr id="321" name="楕円 320"/>
        <xdr:cNvSpPr/>
      </xdr:nvSpPr>
      <xdr:spPr>
        <a:xfrm>
          <a:off x="6921500" y="663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39768</xdr:rowOff>
    </xdr:from>
    <xdr:ext cx="378565" cy="259045"/>
    <xdr:sp macro="" textlink="">
      <xdr:nvSpPr>
        <xdr:cNvPr id="322" name="テキスト ボックス 321"/>
        <xdr:cNvSpPr txBox="1"/>
      </xdr:nvSpPr>
      <xdr:spPr>
        <a:xfrm>
          <a:off x="6783017" y="672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71074</xdr:rowOff>
    </xdr:from>
    <xdr:to>
      <xdr:col>54</xdr:col>
      <xdr:colOff>189865</xdr:colOff>
      <xdr:row>58</xdr:row>
      <xdr:rowOff>134625</xdr:rowOff>
    </xdr:to>
    <xdr:cxnSp macro="">
      <xdr:nvCxnSpPr>
        <xdr:cNvPr id="344" name="直線コネクタ 343"/>
        <xdr:cNvCxnSpPr/>
      </xdr:nvCxnSpPr>
      <xdr:spPr>
        <a:xfrm flipV="1">
          <a:off x="10475595" y="8815024"/>
          <a:ext cx="1270" cy="126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138452</xdr:rowOff>
    </xdr:from>
    <xdr:ext cx="378565" cy="259045"/>
    <xdr:sp macro="" textlink="">
      <xdr:nvSpPr>
        <xdr:cNvPr id="345" name="農林水産業費最小値テキスト"/>
        <xdr:cNvSpPr txBox="1"/>
      </xdr:nvSpPr>
      <xdr:spPr>
        <a:xfrm>
          <a:off x="10528300" y="1008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134625</xdr:rowOff>
    </xdr:from>
    <xdr:to>
      <xdr:col>55</xdr:col>
      <xdr:colOff>88900</xdr:colOff>
      <xdr:row>58</xdr:row>
      <xdr:rowOff>134625</xdr:rowOff>
    </xdr:to>
    <xdr:cxnSp macro="">
      <xdr:nvCxnSpPr>
        <xdr:cNvPr id="346" name="直線コネクタ 345"/>
        <xdr:cNvCxnSpPr/>
      </xdr:nvCxnSpPr>
      <xdr:spPr>
        <a:xfrm>
          <a:off x="10388600" y="1007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17751</xdr:rowOff>
    </xdr:from>
    <xdr:ext cx="534377" cy="259045"/>
    <xdr:sp macro="" textlink="">
      <xdr:nvSpPr>
        <xdr:cNvPr id="347" name="農林水産業費最大値テキスト"/>
        <xdr:cNvSpPr txBox="1"/>
      </xdr:nvSpPr>
      <xdr:spPr>
        <a:xfrm>
          <a:off x="10528300" y="85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71074</xdr:rowOff>
    </xdr:from>
    <xdr:to>
      <xdr:col>55</xdr:col>
      <xdr:colOff>88900</xdr:colOff>
      <xdr:row>51</xdr:row>
      <xdr:rowOff>71074</xdr:rowOff>
    </xdr:to>
    <xdr:cxnSp macro="">
      <xdr:nvCxnSpPr>
        <xdr:cNvPr id="348" name="直線コネクタ 347"/>
        <xdr:cNvCxnSpPr/>
      </xdr:nvCxnSpPr>
      <xdr:spPr>
        <a:xfrm>
          <a:off x="10388600" y="881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127287</xdr:rowOff>
    </xdr:from>
    <xdr:to>
      <xdr:col>55</xdr:col>
      <xdr:colOff>0</xdr:colOff>
      <xdr:row>58</xdr:row>
      <xdr:rowOff>128498</xdr:rowOff>
    </xdr:to>
    <xdr:cxnSp macro="">
      <xdr:nvCxnSpPr>
        <xdr:cNvPr id="349" name="直線コネクタ 348"/>
        <xdr:cNvCxnSpPr/>
      </xdr:nvCxnSpPr>
      <xdr:spPr>
        <a:xfrm flipV="1">
          <a:off x="9639300" y="10071387"/>
          <a:ext cx="838200" cy="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22326</xdr:rowOff>
    </xdr:from>
    <xdr:ext cx="534377" cy="259045"/>
    <xdr:sp macro="" textlink="">
      <xdr:nvSpPr>
        <xdr:cNvPr id="350" name="農林水産業費平均値テキスト"/>
        <xdr:cNvSpPr txBox="1"/>
      </xdr:nvSpPr>
      <xdr:spPr>
        <a:xfrm>
          <a:off x="10528300" y="9452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170899</xdr:rowOff>
    </xdr:from>
    <xdr:to>
      <xdr:col>55</xdr:col>
      <xdr:colOff>50800</xdr:colOff>
      <xdr:row>56</xdr:row>
      <xdr:rowOff>101049</xdr:rowOff>
    </xdr:to>
    <xdr:sp macro="" textlink="">
      <xdr:nvSpPr>
        <xdr:cNvPr id="351" name="フローチャート: 判断 350"/>
        <xdr:cNvSpPr/>
      </xdr:nvSpPr>
      <xdr:spPr>
        <a:xfrm>
          <a:off x="10426700" y="960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128498</xdr:rowOff>
    </xdr:from>
    <xdr:to>
      <xdr:col>50</xdr:col>
      <xdr:colOff>114300</xdr:colOff>
      <xdr:row>58</xdr:row>
      <xdr:rowOff>128842</xdr:rowOff>
    </xdr:to>
    <xdr:cxnSp macro="">
      <xdr:nvCxnSpPr>
        <xdr:cNvPr id="352" name="直線コネクタ 351"/>
        <xdr:cNvCxnSpPr/>
      </xdr:nvCxnSpPr>
      <xdr:spPr>
        <a:xfrm flipV="1">
          <a:off x="8750300" y="10072598"/>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164658</xdr:rowOff>
    </xdr:from>
    <xdr:to>
      <xdr:col>50</xdr:col>
      <xdr:colOff>165100</xdr:colOff>
      <xdr:row>56</xdr:row>
      <xdr:rowOff>94808</xdr:rowOff>
    </xdr:to>
    <xdr:sp macro="" textlink="">
      <xdr:nvSpPr>
        <xdr:cNvPr id="353" name="フローチャート: 判断 352"/>
        <xdr:cNvSpPr/>
      </xdr:nvSpPr>
      <xdr:spPr>
        <a:xfrm>
          <a:off x="9588500" y="959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111335</xdr:rowOff>
    </xdr:from>
    <xdr:ext cx="534377" cy="259045"/>
    <xdr:sp macro="" textlink="">
      <xdr:nvSpPr>
        <xdr:cNvPr id="354" name="テキスト ボックス 353"/>
        <xdr:cNvSpPr txBox="1"/>
      </xdr:nvSpPr>
      <xdr:spPr>
        <a:xfrm>
          <a:off x="9372111" y="936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128842</xdr:rowOff>
    </xdr:from>
    <xdr:to>
      <xdr:col>45</xdr:col>
      <xdr:colOff>177800</xdr:colOff>
      <xdr:row>58</xdr:row>
      <xdr:rowOff>128887</xdr:rowOff>
    </xdr:to>
    <xdr:cxnSp macro="">
      <xdr:nvCxnSpPr>
        <xdr:cNvPr id="355" name="直線コネクタ 354"/>
        <xdr:cNvCxnSpPr/>
      </xdr:nvCxnSpPr>
      <xdr:spPr>
        <a:xfrm flipV="1">
          <a:off x="7861300" y="10072942"/>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150622</xdr:rowOff>
    </xdr:from>
    <xdr:to>
      <xdr:col>46</xdr:col>
      <xdr:colOff>38100</xdr:colOff>
      <xdr:row>56</xdr:row>
      <xdr:rowOff>80772</xdr:rowOff>
    </xdr:to>
    <xdr:sp macro="" textlink="">
      <xdr:nvSpPr>
        <xdr:cNvPr id="356" name="フローチャート: 判断 355"/>
        <xdr:cNvSpPr/>
      </xdr:nvSpPr>
      <xdr:spPr>
        <a:xfrm>
          <a:off x="8699500" y="95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97299</xdr:rowOff>
    </xdr:from>
    <xdr:ext cx="534377" cy="259045"/>
    <xdr:sp macro="" textlink="">
      <xdr:nvSpPr>
        <xdr:cNvPr id="357" name="テキスト ボックス 356"/>
        <xdr:cNvSpPr txBox="1"/>
      </xdr:nvSpPr>
      <xdr:spPr>
        <a:xfrm>
          <a:off x="8483111" y="935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127859</xdr:rowOff>
    </xdr:from>
    <xdr:to>
      <xdr:col>41</xdr:col>
      <xdr:colOff>50800</xdr:colOff>
      <xdr:row>58</xdr:row>
      <xdr:rowOff>128887</xdr:rowOff>
    </xdr:to>
    <xdr:cxnSp macro="">
      <xdr:nvCxnSpPr>
        <xdr:cNvPr id="358" name="直線コネクタ 357"/>
        <xdr:cNvCxnSpPr/>
      </xdr:nvCxnSpPr>
      <xdr:spPr>
        <a:xfrm>
          <a:off x="6972300" y="10071959"/>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32458</xdr:rowOff>
    </xdr:from>
    <xdr:to>
      <xdr:col>41</xdr:col>
      <xdr:colOff>101600</xdr:colOff>
      <xdr:row>56</xdr:row>
      <xdr:rowOff>134058</xdr:rowOff>
    </xdr:to>
    <xdr:sp macro="" textlink="">
      <xdr:nvSpPr>
        <xdr:cNvPr id="359" name="フローチャート: 判断 358"/>
        <xdr:cNvSpPr/>
      </xdr:nvSpPr>
      <xdr:spPr>
        <a:xfrm>
          <a:off x="7810500" y="96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150585</xdr:rowOff>
    </xdr:from>
    <xdr:ext cx="534377" cy="259045"/>
    <xdr:sp macro="" textlink="">
      <xdr:nvSpPr>
        <xdr:cNvPr id="360" name="テキスト ボックス 359"/>
        <xdr:cNvSpPr txBox="1"/>
      </xdr:nvSpPr>
      <xdr:spPr>
        <a:xfrm>
          <a:off x="7594111" y="940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154256</xdr:rowOff>
    </xdr:from>
    <xdr:to>
      <xdr:col>36</xdr:col>
      <xdr:colOff>165100</xdr:colOff>
      <xdr:row>57</xdr:row>
      <xdr:rowOff>84406</xdr:rowOff>
    </xdr:to>
    <xdr:sp macro="" textlink="">
      <xdr:nvSpPr>
        <xdr:cNvPr id="361" name="フローチャート: 判断 360"/>
        <xdr:cNvSpPr/>
      </xdr:nvSpPr>
      <xdr:spPr>
        <a:xfrm>
          <a:off x="6921500" y="975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100933</xdr:rowOff>
    </xdr:from>
    <xdr:ext cx="534377" cy="259045"/>
    <xdr:sp macro="" textlink="">
      <xdr:nvSpPr>
        <xdr:cNvPr id="362" name="テキスト ボックス 361"/>
        <xdr:cNvSpPr txBox="1"/>
      </xdr:nvSpPr>
      <xdr:spPr>
        <a:xfrm>
          <a:off x="6705111" y="953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76487</xdr:rowOff>
    </xdr:from>
    <xdr:to>
      <xdr:col>55</xdr:col>
      <xdr:colOff>50800</xdr:colOff>
      <xdr:row>59</xdr:row>
      <xdr:rowOff>6637</xdr:rowOff>
    </xdr:to>
    <xdr:sp macro="" textlink="">
      <xdr:nvSpPr>
        <xdr:cNvPr id="368" name="楕円 367"/>
        <xdr:cNvSpPr/>
      </xdr:nvSpPr>
      <xdr:spPr>
        <a:xfrm>
          <a:off x="10426700" y="1002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162864</xdr:rowOff>
    </xdr:from>
    <xdr:ext cx="378565" cy="259045"/>
    <xdr:sp macro="" textlink="">
      <xdr:nvSpPr>
        <xdr:cNvPr id="369" name="農林水産業費該当値テキスト"/>
        <xdr:cNvSpPr txBox="1"/>
      </xdr:nvSpPr>
      <xdr:spPr>
        <a:xfrm>
          <a:off x="10528300" y="9935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77698</xdr:rowOff>
    </xdr:from>
    <xdr:to>
      <xdr:col>50</xdr:col>
      <xdr:colOff>165100</xdr:colOff>
      <xdr:row>59</xdr:row>
      <xdr:rowOff>7848</xdr:rowOff>
    </xdr:to>
    <xdr:sp macro="" textlink="">
      <xdr:nvSpPr>
        <xdr:cNvPr id="370" name="楕円 369"/>
        <xdr:cNvSpPr/>
      </xdr:nvSpPr>
      <xdr:spPr>
        <a:xfrm>
          <a:off x="9588500" y="1002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170425</xdr:rowOff>
    </xdr:from>
    <xdr:ext cx="378565" cy="259045"/>
    <xdr:sp macro="" textlink="">
      <xdr:nvSpPr>
        <xdr:cNvPr id="371" name="テキスト ボックス 370"/>
        <xdr:cNvSpPr txBox="1"/>
      </xdr:nvSpPr>
      <xdr:spPr>
        <a:xfrm>
          <a:off x="9450017" y="10114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78042</xdr:rowOff>
    </xdr:from>
    <xdr:to>
      <xdr:col>46</xdr:col>
      <xdr:colOff>38100</xdr:colOff>
      <xdr:row>59</xdr:row>
      <xdr:rowOff>8192</xdr:rowOff>
    </xdr:to>
    <xdr:sp macro="" textlink="">
      <xdr:nvSpPr>
        <xdr:cNvPr id="372" name="楕円 371"/>
        <xdr:cNvSpPr/>
      </xdr:nvSpPr>
      <xdr:spPr>
        <a:xfrm>
          <a:off x="8699500" y="1002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170769</xdr:rowOff>
    </xdr:from>
    <xdr:ext cx="378565" cy="259045"/>
    <xdr:sp macro="" textlink="">
      <xdr:nvSpPr>
        <xdr:cNvPr id="373" name="テキスト ボックス 372"/>
        <xdr:cNvSpPr txBox="1"/>
      </xdr:nvSpPr>
      <xdr:spPr>
        <a:xfrm>
          <a:off x="8561017" y="10114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78087</xdr:rowOff>
    </xdr:from>
    <xdr:to>
      <xdr:col>41</xdr:col>
      <xdr:colOff>101600</xdr:colOff>
      <xdr:row>59</xdr:row>
      <xdr:rowOff>8237</xdr:rowOff>
    </xdr:to>
    <xdr:sp macro="" textlink="">
      <xdr:nvSpPr>
        <xdr:cNvPr id="374" name="楕円 373"/>
        <xdr:cNvSpPr/>
      </xdr:nvSpPr>
      <xdr:spPr>
        <a:xfrm>
          <a:off x="7810500" y="1002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170814</xdr:rowOff>
    </xdr:from>
    <xdr:ext cx="378565" cy="259045"/>
    <xdr:sp macro="" textlink="">
      <xdr:nvSpPr>
        <xdr:cNvPr id="375" name="テキスト ボックス 374"/>
        <xdr:cNvSpPr txBox="1"/>
      </xdr:nvSpPr>
      <xdr:spPr>
        <a:xfrm>
          <a:off x="7672017" y="10114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77059</xdr:rowOff>
    </xdr:from>
    <xdr:to>
      <xdr:col>36</xdr:col>
      <xdr:colOff>165100</xdr:colOff>
      <xdr:row>59</xdr:row>
      <xdr:rowOff>7209</xdr:rowOff>
    </xdr:to>
    <xdr:sp macro="" textlink="">
      <xdr:nvSpPr>
        <xdr:cNvPr id="376" name="楕円 375"/>
        <xdr:cNvSpPr/>
      </xdr:nvSpPr>
      <xdr:spPr>
        <a:xfrm>
          <a:off x="6921500" y="1002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169786</xdr:rowOff>
    </xdr:from>
    <xdr:ext cx="378565" cy="259045"/>
    <xdr:sp macro="" textlink="">
      <xdr:nvSpPr>
        <xdr:cNvPr id="377" name="テキスト ボックス 376"/>
        <xdr:cNvSpPr txBox="1"/>
      </xdr:nvSpPr>
      <xdr:spPr>
        <a:xfrm>
          <a:off x="6783017" y="10113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46954</xdr:rowOff>
    </xdr:from>
    <xdr:to>
      <xdr:col>54</xdr:col>
      <xdr:colOff>189865</xdr:colOff>
      <xdr:row>79</xdr:row>
      <xdr:rowOff>76378</xdr:rowOff>
    </xdr:to>
    <xdr:cxnSp macro="">
      <xdr:nvCxnSpPr>
        <xdr:cNvPr id="403" name="直線コネクタ 402"/>
        <xdr:cNvCxnSpPr/>
      </xdr:nvCxnSpPr>
      <xdr:spPr>
        <a:xfrm flipV="1">
          <a:off x="10475595" y="12219904"/>
          <a:ext cx="1270" cy="1401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80205</xdr:rowOff>
    </xdr:from>
    <xdr:ext cx="378565" cy="259045"/>
    <xdr:sp macro="" textlink="">
      <xdr:nvSpPr>
        <xdr:cNvPr id="404" name="商工費最小値テキスト"/>
        <xdr:cNvSpPr txBox="1"/>
      </xdr:nvSpPr>
      <xdr:spPr>
        <a:xfrm>
          <a:off x="10528300" y="13624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76378</xdr:rowOff>
    </xdr:from>
    <xdr:to>
      <xdr:col>55</xdr:col>
      <xdr:colOff>88900</xdr:colOff>
      <xdr:row>79</xdr:row>
      <xdr:rowOff>76378</xdr:rowOff>
    </xdr:to>
    <xdr:cxnSp macro="">
      <xdr:nvCxnSpPr>
        <xdr:cNvPr id="405" name="直線コネクタ 404"/>
        <xdr:cNvCxnSpPr/>
      </xdr:nvCxnSpPr>
      <xdr:spPr>
        <a:xfrm>
          <a:off x="10388600" y="1362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165081</xdr:rowOff>
    </xdr:from>
    <xdr:ext cx="534377" cy="259045"/>
    <xdr:sp macro="" textlink="">
      <xdr:nvSpPr>
        <xdr:cNvPr id="406" name="商工費最大値テキスト"/>
        <xdr:cNvSpPr txBox="1"/>
      </xdr:nvSpPr>
      <xdr:spPr>
        <a:xfrm>
          <a:off x="10528300" y="1199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46954</xdr:rowOff>
    </xdr:from>
    <xdr:to>
      <xdr:col>55</xdr:col>
      <xdr:colOff>88900</xdr:colOff>
      <xdr:row>71</xdr:row>
      <xdr:rowOff>46954</xdr:rowOff>
    </xdr:to>
    <xdr:cxnSp macro="">
      <xdr:nvCxnSpPr>
        <xdr:cNvPr id="407" name="直線コネクタ 406"/>
        <xdr:cNvCxnSpPr/>
      </xdr:nvCxnSpPr>
      <xdr:spPr>
        <a:xfrm>
          <a:off x="10388600" y="12219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19816</xdr:rowOff>
    </xdr:from>
    <xdr:to>
      <xdr:col>55</xdr:col>
      <xdr:colOff>0</xdr:colOff>
      <xdr:row>79</xdr:row>
      <xdr:rowOff>32454</xdr:rowOff>
    </xdr:to>
    <xdr:cxnSp macro="">
      <xdr:nvCxnSpPr>
        <xdr:cNvPr id="408" name="直線コネクタ 407"/>
        <xdr:cNvCxnSpPr/>
      </xdr:nvCxnSpPr>
      <xdr:spPr>
        <a:xfrm flipV="1">
          <a:off x="9639300" y="13564366"/>
          <a:ext cx="838200" cy="1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94469</xdr:rowOff>
    </xdr:from>
    <xdr:ext cx="534377" cy="259045"/>
    <xdr:sp macro="" textlink="">
      <xdr:nvSpPr>
        <xdr:cNvPr id="409" name="商工費平均値テキスト"/>
        <xdr:cNvSpPr txBox="1"/>
      </xdr:nvSpPr>
      <xdr:spPr>
        <a:xfrm>
          <a:off x="10528300" y="12953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71591</xdr:rowOff>
    </xdr:from>
    <xdr:to>
      <xdr:col>55</xdr:col>
      <xdr:colOff>50800</xdr:colOff>
      <xdr:row>77</xdr:row>
      <xdr:rowOff>1741</xdr:rowOff>
    </xdr:to>
    <xdr:sp macro="" textlink="">
      <xdr:nvSpPr>
        <xdr:cNvPr id="410" name="フローチャート: 判断 409"/>
        <xdr:cNvSpPr/>
      </xdr:nvSpPr>
      <xdr:spPr>
        <a:xfrm>
          <a:off x="10426700" y="131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32454</xdr:rowOff>
    </xdr:from>
    <xdr:to>
      <xdr:col>50</xdr:col>
      <xdr:colOff>114300</xdr:colOff>
      <xdr:row>79</xdr:row>
      <xdr:rowOff>33303</xdr:rowOff>
    </xdr:to>
    <xdr:cxnSp macro="">
      <xdr:nvCxnSpPr>
        <xdr:cNvPr id="411" name="直線コネクタ 410"/>
        <xdr:cNvCxnSpPr/>
      </xdr:nvCxnSpPr>
      <xdr:spPr>
        <a:xfrm flipV="1">
          <a:off x="8750300" y="13577004"/>
          <a:ext cx="8890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144418</xdr:rowOff>
    </xdr:from>
    <xdr:to>
      <xdr:col>50</xdr:col>
      <xdr:colOff>165100</xdr:colOff>
      <xdr:row>77</xdr:row>
      <xdr:rowOff>74568</xdr:rowOff>
    </xdr:to>
    <xdr:sp macro="" textlink="">
      <xdr:nvSpPr>
        <xdr:cNvPr id="412" name="フローチャート: 判断 411"/>
        <xdr:cNvSpPr/>
      </xdr:nvSpPr>
      <xdr:spPr>
        <a:xfrm>
          <a:off x="9588500" y="131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91094</xdr:rowOff>
    </xdr:from>
    <xdr:ext cx="534377" cy="259045"/>
    <xdr:sp macro="" textlink="">
      <xdr:nvSpPr>
        <xdr:cNvPr id="413" name="テキスト ボックス 412"/>
        <xdr:cNvSpPr txBox="1"/>
      </xdr:nvSpPr>
      <xdr:spPr>
        <a:xfrm>
          <a:off x="9372111" y="1294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33303</xdr:rowOff>
    </xdr:from>
    <xdr:to>
      <xdr:col>45</xdr:col>
      <xdr:colOff>177800</xdr:colOff>
      <xdr:row>79</xdr:row>
      <xdr:rowOff>40422</xdr:rowOff>
    </xdr:to>
    <xdr:cxnSp macro="">
      <xdr:nvCxnSpPr>
        <xdr:cNvPr id="414" name="直線コネクタ 413"/>
        <xdr:cNvCxnSpPr/>
      </xdr:nvCxnSpPr>
      <xdr:spPr>
        <a:xfrm flipV="1">
          <a:off x="7861300" y="13577853"/>
          <a:ext cx="889000" cy="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137722</xdr:rowOff>
    </xdr:from>
    <xdr:to>
      <xdr:col>46</xdr:col>
      <xdr:colOff>38100</xdr:colOff>
      <xdr:row>77</xdr:row>
      <xdr:rowOff>67872</xdr:rowOff>
    </xdr:to>
    <xdr:sp macro="" textlink="">
      <xdr:nvSpPr>
        <xdr:cNvPr id="415" name="フローチャート: 判断 414"/>
        <xdr:cNvSpPr/>
      </xdr:nvSpPr>
      <xdr:spPr>
        <a:xfrm>
          <a:off x="8699500" y="1316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84400</xdr:rowOff>
    </xdr:from>
    <xdr:ext cx="534377" cy="259045"/>
    <xdr:sp macro="" textlink="">
      <xdr:nvSpPr>
        <xdr:cNvPr id="416" name="テキスト ボックス 415"/>
        <xdr:cNvSpPr txBox="1"/>
      </xdr:nvSpPr>
      <xdr:spPr>
        <a:xfrm>
          <a:off x="8483111" y="1294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5251</xdr:rowOff>
    </xdr:from>
    <xdr:to>
      <xdr:col>41</xdr:col>
      <xdr:colOff>50800</xdr:colOff>
      <xdr:row>79</xdr:row>
      <xdr:rowOff>40422</xdr:rowOff>
    </xdr:to>
    <xdr:cxnSp macro="">
      <xdr:nvCxnSpPr>
        <xdr:cNvPr id="417" name="直線コネクタ 416"/>
        <xdr:cNvCxnSpPr/>
      </xdr:nvCxnSpPr>
      <xdr:spPr>
        <a:xfrm>
          <a:off x="6972300" y="13549801"/>
          <a:ext cx="889000" cy="3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138409</xdr:rowOff>
    </xdr:from>
    <xdr:to>
      <xdr:col>41</xdr:col>
      <xdr:colOff>101600</xdr:colOff>
      <xdr:row>77</xdr:row>
      <xdr:rowOff>68559</xdr:rowOff>
    </xdr:to>
    <xdr:sp macro="" textlink="">
      <xdr:nvSpPr>
        <xdr:cNvPr id="418" name="フローチャート: 判断 417"/>
        <xdr:cNvSpPr/>
      </xdr:nvSpPr>
      <xdr:spPr>
        <a:xfrm>
          <a:off x="7810500" y="131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85086</xdr:rowOff>
    </xdr:from>
    <xdr:ext cx="534377" cy="259045"/>
    <xdr:sp macro="" textlink="">
      <xdr:nvSpPr>
        <xdr:cNvPr id="419" name="テキスト ボックス 418"/>
        <xdr:cNvSpPr txBox="1"/>
      </xdr:nvSpPr>
      <xdr:spPr>
        <a:xfrm>
          <a:off x="7594111" y="129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3893</xdr:rowOff>
    </xdr:from>
    <xdr:to>
      <xdr:col>36</xdr:col>
      <xdr:colOff>165100</xdr:colOff>
      <xdr:row>77</xdr:row>
      <xdr:rowOff>105493</xdr:rowOff>
    </xdr:to>
    <xdr:sp macro="" textlink="">
      <xdr:nvSpPr>
        <xdr:cNvPr id="420" name="フローチャート: 判断 419"/>
        <xdr:cNvSpPr/>
      </xdr:nvSpPr>
      <xdr:spPr>
        <a:xfrm>
          <a:off x="6921500" y="132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122020</xdr:rowOff>
    </xdr:from>
    <xdr:ext cx="534377" cy="259045"/>
    <xdr:sp macro="" textlink="">
      <xdr:nvSpPr>
        <xdr:cNvPr id="421" name="テキスト ボックス 420"/>
        <xdr:cNvSpPr txBox="1"/>
      </xdr:nvSpPr>
      <xdr:spPr>
        <a:xfrm>
          <a:off x="6705111" y="129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140466</xdr:rowOff>
    </xdr:from>
    <xdr:to>
      <xdr:col>55</xdr:col>
      <xdr:colOff>50800</xdr:colOff>
      <xdr:row>79</xdr:row>
      <xdr:rowOff>70616</xdr:rowOff>
    </xdr:to>
    <xdr:sp macro="" textlink="">
      <xdr:nvSpPr>
        <xdr:cNvPr id="427" name="楕円 426"/>
        <xdr:cNvSpPr/>
      </xdr:nvSpPr>
      <xdr:spPr>
        <a:xfrm>
          <a:off x="10426700" y="1351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55393</xdr:rowOff>
    </xdr:from>
    <xdr:ext cx="469744" cy="259045"/>
    <xdr:sp macro="" textlink="">
      <xdr:nvSpPr>
        <xdr:cNvPr id="428" name="商工費該当値テキスト"/>
        <xdr:cNvSpPr txBox="1"/>
      </xdr:nvSpPr>
      <xdr:spPr>
        <a:xfrm>
          <a:off x="10528300" y="1342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153104</xdr:rowOff>
    </xdr:from>
    <xdr:to>
      <xdr:col>50</xdr:col>
      <xdr:colOff>165100</xdr:colOff>
      <xdr:row>79</xdr:row>
      <xdr:rowOff>83254</xdr:rowOff>
    </xdr:to>
    <xdr:sp macro="" textlink="">
      <xdr:nvSpPr>
        <xdr:cNvPr id="429" name="楕円 428"/>
        <xdr:cNvSpPr/>
      </xdr:nvSpPr>
      <xdr:spPr>
        <a:xfrm>
          <a:off x="9588500" y="1352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74381</xdr:rowOff>
    </xdr:from>
    <xdr:ext cx="469744" cy="259045"/>
    <xdr:sp macro="" textlink="">
      <xdr:nvSpPr>
        <xdr:cNvPr id="430" name="テキスト ボックス 429"/>
        <xdr:cNvSpPr txBox="1"/>
      </xdr:nvSpPr>
      <xdr:spPr>
        <a:xfrm>
          <a:off x="9404428" y="13618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153953</xdr:rowOff>
    </xdr:from>
    <xdr:to>
      <xdr:col>46</xdr:col>
      <xdr:colOff>38100</xdr:colOff>
      <xdr:row>79</xdr:row>
      <xdr:rowOff>84103</xdr:rowOff>
    </xdr:to>
    <xdr:sp macro="" textlink="">
      <xdr:nvSpPr>
        <xdr:cNvPr id="431" name="楕円 430"/>
        <xdr:cNvSpPr/>
      </xdr:nvSpPr>
      <xdr:spPr>
        <a:xfrm>
          <a:off x="8699500" y="1352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75230</xdr:rowOff>
    </xdr:from>
    <xdr:ext cx="469744" cy="259045"/>
    <xdr:sp macro="" textlink="">
      <xdr:nvSpPr>
        <xdr:cNvPr id="432" name="テキスト ボックス 431"/>
        <xdr:cNvSpPr txBox="1"/>
      </xdr:nvSpPr>
      <xdr:spPr>
        <a:xfrm>
          <a:off x="8515428" y="1361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161072</xdr:rowOff>
    </xdr:from>
    <xdr:to>
      <xdr:col>41</xdr:col>
      <xdr:colOff>101600</xdr:colOff>
      <xdr:row>79</xdr:row>
      <xdr:rowOff>91222</xdr:rowOff>
    </xdr:to>
    <xdr:sp macro="" textlink="">
      <xdr:nvSpPr>
        <xdr:cNvPr id="433" name="楕円 432"/>
        <xdr:cNvSpPr/>
      </xdr:nvSpPr>
      <xdr:spPr>
        <a:xfrm>
          <a:off x="7810500" y="135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82349</xdr:rowOff>
    </xdr:from>
    <xdr:ext cx="469744" cy="259045"/>
    <xdr:sp macro="" textlink="">
      <xdr:nvSpPr>
        <xdr:cNvPr id="434" name="テキスト ボックス 433"/>
        <xdr:cNvSpPr txBox="1"/>
      </xdr:nvSpPr>
      <xdr:spPr>
        <a:xfrm>
          <a:off x="7626428" y="136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125901</xdr:rowOff>
    </xdr:from>
    <xdr:to>
      <xdr:col>36</xdr:col>
      <xdr:colOff>165100</xdr:colOff>
      <xdr:row>79</xdr:row>
      <xdr:rowOff>56051</xdr:rowOff>
    </xdr:to>
    <xdr:sp macro="" textlink="">
      <xdr:nvSpPr>
        <xdr:cNvPr id="435" name="楕円 434"/>
        <xdr:cNvSpPr/>
      </xdr:nvSpPr>
      <xdr:spPr>
        <a:xfrm>
          <a:off x="6921500" y="1349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47178</xdr:rowOff>
    </xdr:from>
    <xdr:ext cx="469744" cy="259045"/>
    <xdr:sp macro="" textlink="">
      <xdr:nvSpPr>
        <xdr:cNvPr id="436" name="テキスト ボックス 435"/>
        <xdr:cNvSpPr txBox="1"/>
      </xdr:nvSpPr>
      <xdr:spPr>
        <a:xfrm>
          <a:off x="6737428" y="1359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6" name="テキスト ボックス 455"/>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138519</xdr:rowOff>
    </xdr:from>
    <xdr:to>
      <xdr:col>54</xdr:col>
      <xdr:colOff>189865</xdr:colOff>
      <xdr:row>97</xdr:row>
      <xdr:rowOff>41287</xdr:rowOff>
    </xdr:to>
    <xdr:cxnSp macro="">
      <xdr:nvCxnSpPr>
        <xdr:cNvPr id="460" name="直線コネクタ 459"/>
        <xdr:cNvCxnSpPr/>
      </xdr:nvCxnSpPr>
      <xdr:spPr>
        <a:xfrm flipV="1">
          <a:off x="10475595" y="15397569"/>
          <a:ext cx="1270" cy="12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45114</xdr:rowOff>
    </xdr:from>
    <xdr:ext cx="534377" cy="259045"/>
    <xdr:sp macro="" textlink="">
      <xdr:nvSpPr>
        <xdr:cNvPr id="461" name="土木費最小値テキスト"/>
        <xdr:cNvSpPr txBox="1"/>
      </xdr:nvSpPr>
      <xdr:spPr>
        <a:xfrm>
          <a:off x="10528300" y="1667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41287</xdr:rowOff>
    </xdr:from>
    <xdr:to>
      <xdr:col>55</xdr:col>
      <xdr:colOff>88900</xdr:colOff>
      <xdr:row>97</xdr:row>
      <xdr:rowOff>41287</xdr:rowOff>
    </xdr:to>
    <xdr:cxnSp macro="">
      <xdr:nvCxnSpPr>
        <xdr:cNvPr id="462" name="直線コネクタ 461"/>
        <xdr:cNvCxnSpPr/>
      </xdr:nvCxnSpPr>
      <xdr:spPr>
        <a:xfrm>
          <a:off x="10388600" y="1667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85196</xdr:rowOff>
    </xdr:from>
    <xdr:ext cx="534377" cy="259045"/>
    <xdr:sp macro="" textlink="">
      <xdr:nvSpPr>
        <xdr:cNvPr id="463" name="土木費最大値テキスト"/>
        <xdr:cNvSpPr txBox="1"/>
      </xdr:nvSpPr>
      <xdr:spPr>
        <a:xfrm>
          <a:off x="10528300" y="1517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138519</xdr:rowOff>
    </xdr:from>
    <xdr:to>
      <xdr:col>55</xdr:col>
      <xdr:colOff>88900</xdr:colOff>
      <xdr:row>89</xdr:row>
      <xdr:rowOff>138519</xdr:rowOff>
    </xdr:to>
    <xdr:cxnSp macro="">
      <xdr:nvCxnSpPr>
        <xdr:cNvPr id="464" name="直線コネクタ 463"/>
        <xdr:cNvCxnSpPr/>
      </xdr:nvCxnSpPr>
      <xdr:spPr>
        <a:xfrm>
          <a:off x="10388600" y="1539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41287</xdr:rowOff>
    </xdr:from>
    <xdr:to>
      <xdr:col>55</xdr:col>
      <xdr:colOff>0</xdr:colOff>
      <xdr:row>97</xdr:row>
      <xdr:rowOff>71958</xdr:rowOff>
    </xdr:to>
    <xdr:cxnSp macro="">
      <xdr:nvCxnSpPr>
        <xdr:cNvPr id="465" name="直線コネクタ 464"/>
        <xdr:cNvCxnSpPr/>
      </xdr:nvCxnSpPr>
      <xdr:spPr>
        <a:xfrm flipV="1">
          <a:off x="9639300" y="16671937"/>
          <a:ext cx="838200" cy="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11840</xdr:rowOff>
    </xdr:from>
    <xdr:ext cx="534377" cy="259045"/>
    <xdr:sp macro="" textlink="">
      <xdr:nvSpPr>
        <xdr:cNvPr id="466" name="土木費平均値テキスト"/>
        <xdr:cNvSpPr txBox="1"/>
      </xdr:nvSpPr>
      <xdr:spPr>
        <a:xfrm>
          <a:off x="10528300" y="15956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160413</xdr:rowOff>
    </xdr:from>
    <xdr:to>
      <xdr:col>55</xdr:col>
      <xdr:colOff>50800</xdr:colOff>
      <xdr:row>94</xdr:row>
      <xdr:rowOff>90563</xdr:rowOff>
    </xdr:to>
    <xdr:sp macro="" textlink="">
      <xdr:nvSpPr>
        <xdr:cNvPr id="467" name="フローチャート: 判断 466"/>
        <xdr:cNvSpPr/>
      </xdr:nvSpPr>
      <xdr:spPr>
        <a:xfrm>
          <a:off x="10426700" y="1610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65024</xdr:rowOff>
    </xdr:from>
    <xdr:to>
      <xdr:col>50</xdr:col>
      <xdr:colOff>114300</xdr:colOff>
      <xdr:row>97</xdr:row>
      <xdr:rowOff>71958</xdr:rowOff>
    </xdr:to>
    <xdr:cxnSp macro="">
      <xdr:nvCxnSpPr>
        <xdr:cNvPr id="468" name="直線コネクタ 467"/>
        <xdr:cNvCxnSpPr/>
      </xdr:nvCxnSpPr>
      <xdr:spPr>
        <a:xfrm>
          <a:off x="8750300" y="16695674"/>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120599</xdr:rowOff>
    </xdr:from>
    <xdr:to>
      <xdr:col>50</xdr:col>
      <xdr:colOff>165100</xdr:colOff>
      <xdr:row>94</xdr:row>
      <xdr:rowOff>50749</xdr:rowOff>
    </xdr:to>
    <xdr:sp macro="" textlink="">
      <xdr:nvSpPr>
        <xdr:cNvPr id="469" name="フローチャート: 判断 468"/>
        <xdr:cNvSpPr/>
      </xdr:nvSpPr>
      <xdr:spPr>
        <a:xfrm>
          <a:off x="9588500" y="160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67276</xdr:rowOff>
    </xdr:from>
    <xdr:ext cx="534377" cy="259045"/>
    <xdr:sp macro="" textlink="">
      <xdr:nvSpPr>
        <xdr:cNvPr id="470" name="テキスト ボックス 469"/>
        <xdr:cNvSpPr txBox="1"/>
      </xdr:nvSpPr>
      <xdr:spPr>
        <a:xfrm>
          <a:off x="9372111" y="1584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65024</xdr:rowOff>
    </xdr:from>
    <xdr:to>
      <xdr:col>45</xdr:col>
      <xdr:colOff>177800</xdr:colOff>
      <xdr:row>97</xdr:row>
      <xdr:rowOff>93238</xdr:rowOff>
    </xdr:to>
    <xdr:cxnSp macro="">
      <xdr:nvCxnSpPr>
        <xdr:cNvPr id="471" name="直線コネクタ 470"/>
        <xdr:cNvCxnSpPr/>
      </xdr:nvCxnSpPr>
      <xdr:spPr>
        <a:xfrm flipV="1">
          <a:off x="7861300" y="16695674"/>
          <a:ext cx="889000" cy="2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98368</xdr:rowOff>
    </xdr:from>
    <xdr:to>
      <xdr:col>46</xdr:col>
      <xdr:colOff>38100</xdr:colOff>
      <xdr:row>94</xdr:row>
      <xdr:rowOff>28518</xdr:rowOff>
    </xdr:to>
    <xdr:sp macro="" textlink="">
      <xdr:nvSpPr>
        <xdr:cNvPr id="472" name="フローチャート: 判断 471"/>
        <xdr:cNvSpPr/>
      </xdr:nvSpPr>
      <xdr:spPr>
        <a:xfrm>
          <a:off x="8699500" y="160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45045</xdr:rowOff>
    </xdr:from>
    <xdr:ext cx="534377" cy="259045"/>
    <xdr:sp macro="" textlink="">
      <xdr:nvSpPr>
        <xdr:cNvPr id="473" name="テキスト ボックス 472"/>
        <xdr:cNvSpPr txBox="1"/>
      </xdr:nvSpPr>
      <xdr:spPr>
        <a:xfrm>
          <a:off x="8483111" y="1581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93238</xdr:rowOff>
    </xdr:from>
    <xdr:to>
      <xdr:col>41</xdr:col>
      <xdr:colOff>50800</xdr:colOff>
      <xdr:row>97</xdr:row>
      <xdr:rowOff>114212</xdr:rowOff>
    </xdr:to>
    <xdr:cxnSp macro="">
      <xdr:nvCxnSpPr>
        <xdr:cNvPr id="474" name="直線コネクタ 473"/>
        <xdr:cNvCxnSpPr/>
      </xdr:nvCxnSpPr>
      <xdr:spPr>
        <a:xfrm flipV="1">
          <a:off x="6972300" y="16723888"/>
          <a:ext cx="889000" cy="2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137688</xdr:rowOff>
    </xdr:from>
    <xdr:to>
      <xdr:col>41</xdr:col>
      <xdr:colOff>101600</xdr:colOff>
      <xdr:row>94</xdr:row>
      <xdr:rowOff>67838</xdr:rowOff>
    </xdr:to>
    <xdr:sp macro="" textlink="">
      <xdr:nvSpPr>
        <xdr:cNvPr id="475" name="フローチャート: 判断 474"/>
        <xdr:cNvSpPr/>
      </xdr:nvSpPr>
      <xdr:spPr>
        <a:xfrm>
          <a:off x="7810500" y="160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84365</xdr:rowOff>
    </xdr:from>
    <xdr:ext cx="534377" cy="259045"/>
    <xdr:sp macro="" textlink="">
      <xdr:nvSpPr>
        <xdr:cNvPr id="476" name="テキスト ボックス 475"/>
        <xdr:cNvSpPr txBox="1"/>
      </xdr:nvSpPr>
      <xdr:spPr>
        <a:xfrm>
          <a:off x="7594111" y="1585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58362</xdr:rowOff>
    </xdr:from>
    <xdr:to>
      <xdr:col>36</xdr:col>
      <xdr:colOff>165100</xdr:colOff>
      <xdr:row>94</xdr:row>
      <xdr:rowOff>159962</xdr:rowOff>
    </xdr:to>
    <xdr:sp macro="" textlink="">
      <xdr:nvSpPr>
        <xdr:cNvPr id="477" name="フローチャート: 判断 476"/>
        <xdr:cNvSpPr/>
      </xdr:nvSpPr>
      <xdr:spPr>
        <a:xfrm>
          <a:off x="6921500" y="1617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5039</xdr:rowOff>
    </xdr:from>
    <xdr:ext cx="534377" cy="259045"/>
    <xdr:sp macro="" textlink="">
      <xdr:nvSpPr>
        <xdr:cNvPr id="478" name="テキスト ボックス 477"/>
        <xdr:cNvSpPr txBox="1"/>
      </xdr:nvSpPr>
      <xdr:spPr>
        <a:xfrm>
          <a:off x="6705111" y="1594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161937</xdr:rowOff>
    </xdr:from>
    <xdr:to>
      <xdr:col>55</xdr:col>
      <xdr:colOff>50800</xdr:colOff>
      <xdr:row>97</xdr:row>
      <xdr:rowOff>92087</xdr:rowOff>
    </xdr:to>
    <xdr:sp macro="" textlink="">
      <xdr:nvSpPr>
        <xdr:cNvPr id="484" name="楕円 483"/>
        <xdr:cNvSpPr/>
      </xdr:nvSpPr>
      <xdr:spPr>
        <a:xfrm>
          <a:off x="10426700" y="1662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76864</xdr:rowOff>
    </xdr:from>
    <xdr:ext cx="534377" cy="259045"/>
    <xdr:sp macro="" textlink="">
      <xdr:nvSpPr>
        <xdr:cNvPr id="485" name="土木費該当値テキスト"/>
        <xdr:cNvSpPr txBox="1"/>
      </xdr:nvSpPr>
      <xdr:spPr>
        <a:xfrm>
          <a:off x="10528300" y="1653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21158</xdr:rowOff>
    </xdr:from>
    <xdr:to>
      <xdr:col>50</xdr:col>
      <xdr:colOff>165100</xdr:colOff>
      <xdr:row>97</xdr:row>
      <xdr:rowOff>122758</xdr:rowOff>
    </xdr:to>
    <xdr:sp macro="" textlink="">
      <xdr:nvSpPr>
        <xdr:cNvPr id="486" name="楕円 485"/>
        <xdr:cNvSpPr/>
      </xdr:nvSpPr>
      <xdr:spPr>
        <a:xfrm>
          <a:off x="9588500" y="1665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113885</xdr:rowOff>
    </xdr:from>
    <xdr:ext cx="534377" cy="259045"/>
    <xdr:sp macro="" textlink="">
      <xdr:nvSpPr>
        <xdr:cNvPr id="487" name="テキスト ボックス 486"/>
        <xdr:cNvSpPr txBox="1"/>
      </xdr:nvSpPr>
      <xdr:spPr>
        <a:xfrm>
          <a:off x="9372111" y="1674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14224</xdr:rowOff>
    </xdr:from>
    <xdr:to>
      <xdr:col>46</xdr:col>
      <xdr:colOff>38100</xdr:colOff>
      <xdr:row>97</xdr:row>
      <xdr:rowOff>115824</xdr:rowOff>
    </xdr:to>
    <xdr:sp macro="" textlink="">
      <xdr:nvSpPr>
        <xdr:cNvPr id="488" name="楕円 487"/>
        <xdr:cNvSpPr/>
      </xdr:nvSpPr>
      <xdr:spPr>
        <a:xfrm>
          <a:off x="8699500" y="1664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106951</xdr:rowOff>
    </xdr:from>
    <xdr:ext cx="534377" cy="259045"/>
    <xdr:sp macro="" textlink="">
      <xdr:nvSpPr>
        <xdr:cNvPr id="489" name="テキスト ボックス 488"/>
        <xdr:cNvSpPr txBox="1"/>
      </xdr:nvSpPr>
      <xdr:spPr>
        <a:xfrm>
          <a:off x="8483111" y="1673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42438</xdr:rowOff>
    </xdr:from>
    <xdr:to>
      <xdr:col>41</xdr:col>
      <xdr:colOff>101600</xdr:colOff>
      <xdr:row>97</xdr:row>
      <xdr:rowOff>144038</xdr:rowOff>
    </xdr:to>
    <xdr:sp macro="" textlink="">
      <xdr:nvSpPr>
        <xdr:cNvPr id="490" name="楕円 489"/>
        <xdr:cNvSpPr/>
      </xdr:nvSpPr>
      <xdr:spPr>
        <a:xfrm>
          <a:off x="7810500" y="166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135165</xdr:rowOff>
    </xdr:from>
    <xdr:ext cx="534377" cy="259045"/>
    <xdr:sp macro="" textlink="">
      <xdr:nvSpPr>
        <xdr:cNvPr id="491" name="テキスト ボックス 490"/>
        <xdr:cNvSpPr txBox="1"/>
      </xdr:nvSpPr>
      <xdr:spPr>
        <a:xfrm>
          <a:off x="7594111" y="1676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63412</xdr:rowOff>
    </xdr:from>
    <xdr:to>
      <xdr:col>36</xdr:col>
      <xdr:colOff>165100</xdr:colOff>
      <xdr:row>97</xdr:row>
      <xdr:rowOff>165012</xdr:rowOff>
    </xdr:to>
    <xdr:sp macro="" textlink="">
      <xdr:nvSpPr>
        <xdr:cNvPr id="492" name="楕円 491"/>
        <xdr:cNvSpPr/>
      </xdr:nvSpPr>
      <xdr:spPr>
        <a:xfrm>
          <a:off x="6921500" y="1669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156139</xdr:rowOff>
    </xdr:from>
    <xdr:ext cx="534377" cy="259045"/>
    <xdr:sp macro="" textlink="">
      <xdr:nvSpPr>
        <xdr:cNvPr id="493" name="テキスト ボックス 492"/>
        <xdr:cNvSpPr txBox="1"/>
      </xdr:nvSpPr>
      <xdr:spPr>
        <a:xfrm>
          <a:off x="6705111" y="1678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6" name="テキスト ボックス 505"/>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30048</xdr:rowOff>
    </xdr:from>
    <xdr:to>
      <xdr:col>85</xdr:col>
      <xdr:colOff>126364</xdr:colOff>
      <xdr:row>37</xdr:row>
      <xdr:rowOff>156845</xdr:rowOff>
    </xdr:to>
    <xdr:cxnSp macro="">
      <xdr:nvCxnSpPr>
        <xdr:cNvPr id="518" name="直線コネクタ 517"/>
        <xdr:cNvCxnSpPr/>
      </xdr:nvCxnSpPr>
      <xdr:spPr>
        <a:xfrm flipV="1">
          <a:off x="16317595" y="5344998"/>
          <a:ext cx="1269" cy="115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160672</xdr:rowOff>
    </xdr:from>
    <xdr:ext cx="469744" cy="259045"/>
    <xdr:sp macro="" textlink="">
      <xdr:nvSpPr>
        <xdr:cNvPr id="519" name="消防費最小値テキスト"/>
        <xdr:cNvSpPr txBox="1"/>
      </xdr:nvSpPr>
      <xdr:spPr>
        <a:xfrm>
          <a:off x="16370300" y="650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156845</xdr:rowOff>
    </xdr:from>
    <xdr:to>
      <xdr:col>86</xdr:col>
      <xdr:colOff>25400</xdr:colOff>
      <xdr:row>37</xdr:row>
      <xdr:rowOff>156845</xdr:rowOff>
    </xdr:to>
    <xdr:cxnSp macro="">
      <xdr:nvCxnSpPr>
        <xdr:cNvPr id="520" name="直線コネクタ 519"/>
        <xdr:cNvCxnSpPr/>
      </xdr:nvCxnSpPr>
      <xdr:spPr>
        <a:xfrm>
          <a:off x="16230600" y="6500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148175</xdr:rowOff>
    </xdr:from>
    <xdr:ext cx="534377" cy="259045"/>
    <xdr:sp macro="" textlink="">
      <xdr:nvSpPr>
        <xdr:cNvPr id="521" name="消防費最大値テキスト"/>
        <xdr:cNvSpPr txBox="1"/>
      </xdr:nvSpPr>
      <xdr:spPr>
        <a:xfrm>
          <a:off x="16370300" y="512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30048</xdr:rowOff>
    </xdr:from>
    <xdr:to>
      <xdr:col>86</xdr:col>
      <xdr:colOff>25400</xdr:colOff>
      <xdr:row>31</xdr:row>
      <xdr:rowOff>30048</xdr:rowOff>
    </xdr:to>
    <xdr:cxnSp macro="">
      <xdr:nvCxnSpPr>
        <xdr:cNvPr id="522" name="直線コネクタ 521"/>
        <xdr:cNvCxnSpPr/>
      </xdr:nvCxnSpPr>
      <xdr:spPr>
        <a:xfrm>
          <a:off x="16230600" y="5344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27153</xdr:rowOff>
    </xdr:from>
    <xdr:to>
      <xdr:col>85</xdr:col>
      <xdr:colOff>127000</xdr:colOff>
      <xdr:row>37</xdr:row>
      <xdr:rowOff>48336</xdr:rowOff>
    </xdr:to>
    <xdr:cxnSp macro="">
      <xdr:nvCxnSpPr>
        <xdr:cNvPr id="523" name="直線コネクタ 522"/>
        <xdr:cNvCxnSpPr/>
      </xdr:nvCxnSpPr>
      <xdr:spPr>
        <a:xfrm>
          <a:off x="15481300" y="6370803"/>
          <a:ext cx="838200" cy="2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20337</xdr:rowOff>
    </xdr:from>
    <xdr:ext cx="534377" cy="259045"/>
    <xdr:sp macro="" textlink="">
      <xdr:nvSpPr>
        <xdr:cNvPr id="524" name="消防費平均値テキスト"/>
        <xdr:cNvSpPr txBox="1"/>
      </xdr:nvSpPr>
      <xdr:spPr>
        <a:xfrm>
          <a:off x="16370300" y="5678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168910</xdr:rowOff>
    </xdr:from>
    <xdr:to>
      <xdr:col>85</xdr:col>
      <xdr:colOff>177800</xdr:colOff>
      <xdr:row>34</xdr:row>
      <xdr:rowOff>99060</xdr:rowOff>
    </xdr:to>
    <xdr:sp macro="" textlink="">
      <xdr:nvSpPr>
        <xdr:cNvPr id="525" name="フローチャート: 判断 524"/>
        <xdr:cNvSpPr/>
      </xdr:nvSpPr>
      <xdr:spPr>
        <a:xfrm>
          <a:off x="162687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135814</xdr:rowOff>
    </xdr:from>
    <xdr:to>
      <xdr:col>81</xdr:col>
      <xdr:colOff>50800</xdr:colOff>
      <xdr:row>37</xdr:row>
      <xdr:rowOff>27153</xdr:rowOff>
    </xdr:to>
    <xdr:cxnSp macro="">
      <xdr:nvCxnSpPr>
        <xdr:cNvPr id="526" name="直線コネクタ 525"/>
        <xdr:cNvCxnSpPr/>
      </xdr:nvCxnSpPr>
      <xdr:spPr>
        <a:xfrm>
          <a:off x="14592300" y="6308014"/>
          <a:ext cx="889000" cy="6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165024</xdr:rowOff>
    </xdr:from>
    <xdr:to>
      <xdr:col>81</xdr:col>
      <xdr:colOff>101600</xdr:colOff>
      <xdr:row>34</xdr:row>
      <xdr:rowOff>95174</xdr:rowOff>
    </xdr:to>
    <xdr:sp macro="" textlink="">
      <xdr:nvSpPr>
        <xdr:cNvPr id="527" name="フローチャート: 判断 526"/>
        <xdr:cNvSpPr/>
      </xdr:nvSpPr>
      <xdr:spPr>
        <a:xfrm>
          <a:off x="15430500" y="582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111701</xdr:rowOff>
    </xdr:from>
    <xdr:ext cx="534377" cy="259045"/>
    <xdr:sp macro="" textlink="">
      <xdr:nvSpPr>
        <xdr:cNvPr id="528" name="テキスト ボックス 527"/>
        <xdr:cNvSpPr txBox="1"/>
      </xdr:nvSpPr>
      <xdr:spPr>
        <a:xfrm>
          <a:off x="15214111" y="55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135814</xdr:rowOff>
    </xdr:from>
    <xdr:to>
      <xdr:col>76</xdr:col>
      <xdr:colOff>114300</xdr:colOff>
      <xdr:row>37</xdr:row>
      <xdr:rowOff>43764</xdr:rowOff>
    </xdr:to>
    <xdr:cxnSp macro="">
      <xdr:nvCxnSpPr>
        <xdr:cNvPr id="529" name="直線コネクタ 528"/>
        <xdr:cNvCxnSpPr/>
      </xdr:nvCxnSpPr>
      <xdr:spPr>
        <a:xfrm flipV="1">
          <a:off x="13703300" y="6308014"/>
          <a:ext cx="889000" cy="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57277</xdr:rowOff>
    </xdr:from>
    <xdr:to>
      <xdr:col>76</xdr:col>
      <xdr:colOff>165100</xdr:colOff>
      <xdr:row>34</xdr:row>
      <xdr:rowOff>158877</xdr:rowOff>
    </xdr:to>
    <xdr:sp macro="" textlink="">
      <xdr:nvSpPr>
        <xdr:cNvPr id="530" name="フローチャート: 判断 529"/>
        <xdr:cNvSpPr/>
      </xdr:nvSpPr>
      <xdr:spPr>
        <a:xfrm>
          <a:off x="14541500" y="588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3954</xdr:rowOff>
    </xdr:from>
    <xdr:ext cx="534377" cy="259045"/>
    <xdr:sp macro="" textlink="">
      <xdr:nvSpPr>
        <xdr:cNvPr id="531" name="テキスト ボックス 530"/>
        <xdr:cNvSpPr txBox="1"/>
      </xdr:nvSpPr>
      <xdr:spPr>
        <a:xfrm>
          <a:off x="14325111" y="566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34239</xdr:rowOff>
    </xdr:from>
    <xdr:to>
      <xdr:col>71</xdr:col>
      <xdr:colOff>177800</xdr:colOff>
      <xdr:row>37</xdr:row>
      <xdr:rowOff>43764</xdr:rowOff>
    </xdr:to>
    <xdr:cxnSp macro="">
      <xdr:nvCxnSpPr>
        <xdr:cNvPr id="532" name="直線コネクタ 531"/>
        <xdr:cNvCxnSpPr/>
      </xdr:nvCxnSpPr>
      <xdr:spPr>
        <a:xfrm>
          <a:off x="12814300" y="637788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43104</xdr:rowOff>
    </xdr:from>
    <xdr:to>
      <xdr:col>72</xdr:col>
      <xdr:colOff>38100</xdr:colOff>
      <xdr:row>34</xdr:row>
      <xdr:rowOff>144704</xdr:rowOff>
    </xdr:to>
    <xdr:sp macro="" textlink="">
      <xdr:nvSpPr>
        <xdr:cNvPr id="533" name="フローチャート: 判断 532"/>
        <xdr:cNvSpPr/>
      </xdr:nvSpPr>
      <xdr:spPr>
        <a:xfrm>
          <a:off x="13652500" y="587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161231</xdr:rowOff>
    </xdr:from>
    <xdr:ext cx="534377" cy="259045"/>
    <xdr:sp macro="" textlink="">
      <xdr:nvSpPr>
        <xdr:cNvPr id="534" name="テキスト ボックス 533"/>
        <xdr:cNvSpPr txBox="1"/>
      </xdr:nvSpPr>
      <xdr:spPr>
        <a:xfrm>
          <a:off x="13436111" y="564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9728</xdr:rowOff>
    </xdr:from>
    <xdr:to>
      <xdr:col>67</xdr:col>
      <xdr:colOff>101600</xdr:colOff>
      <xdr:row>34</xdr:row>
      <xdr:rowOff>111328</xdr:rowOff>
    </xdr:to>
    <xdr:sp macro="" textlink="">
      <xdr:nvSpPr>
        <xdr:cNvPr id="535" name="フローチャート: 判断 534"/>
        <xdr:cNvSpPr/>
      </xdr:nvSpPr>
      <xdr:spPr>
        <a:xfrm>
          <a:off x="12763500" y="583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127855</xdr:rowOff>
    </xdr:from>
    <xdr:ext cx="534377" cy="259045"/>
    <xdr:sp macro="" textlink="">
      <xdr:nvSpPr>
        <xdr:cNvPr id="536" name="テキスト ボックス 535"/>
        <xdr:cNvSpPr txBox="1"/>
      </xdr:nvSpPr>
      <xdr:spPr>
        <a:xfrm>
          <a:off x="12547111" y="561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168986</xdr:rowOff>
    </xdr:from>
    <xdr:to>
      <xdr:col>85</xdr:col>
      <xdr:colOff>177800</xdr:colOff>
      <xdr:row>37</xdr:row>
      <xdr:rowOff>99136</xdr:rowOff>
    </xdr:to>
    <xdr:sp macro="" textlink="">
      <xdr:nvSpPr>
        <xdr:cNvPr id="542" name="楕円 541"/>
        <xdr:cNvSpPr/>
      </xdr:nvSpPr>
      <xdr:spPr>
        <a:xfrm>
          <a:off x="16268700" y="63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83913</xdr:rowOff>
    </xdr:from>
    <xdr:ext cx="469744" cy="259045"/>
    <xdr:sp macro="" textlink="">
      <xdr:nvSpPr>
        <xdr:cNvPr id="543" name="消防費該当値テキスト"/>
        <xdr:cNvSpPr txBox="1"/>
      </xdr:nvSpPr>
      <xdr:spPr>
        <a:xfrm>
          <a:off x="16370300" y="625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147803</xdr:rowOff>
    </xdr:from>
    <xdr:to>
      <xdr:col>81</xdr:col>
      <xdr:colOff>101600</xdr:colOff>
      <xdr:row>37</xdr:row>
      <xdr:rowOff>77953</xdr:rowOff>
    </xdr:to>
    <xdr:sp macro="" textlink="">
      <xdr:nvSpPr>
        <xdr:cNvPr id="544" name="楕円 543"/>
        <xdr:cNvSpPr/>
      </xdr:nvSpPr>
      <xdr:spPr>
        <a:xfrm>
          <a:off x="15430500" y="632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69080</xdr:rowOff>
    </xdr:from>
    <xdr:ext cx="469744" cy="259045"/>
    <xdr:sp macro="" textlink="">
      <xdr:nvSpPr>
        <xdr:cNvPr id="545" name="テキスト ボックス 544"/>
        <xdr:cNvSpPr txBox="1"/>
      </xdr:nvSpPr>
      <xdr:spPr>
        <a:xfrm>
          <a:off x="15246428" y="6412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85014</xdr:rowOff>
    </xdr:from>
    <xdr:to>
      <xdr:col>76</xdr:col>
      <xdr:colOff>165100</xdr:colOff>
      <xdr:row>37</xdr:row>
      <xdr:rowOff>15164</xdr:rowOff>
    </xdr:to>
    <xdr:sp macro="" textlink="">
      <xdr:nvSpPr>
        <xdr:cNvPr id="546" name="楕円 545"/>
        <xdr:cNvSpPr/>
      </xdr:nvSpPr>
      <xdr:spPr>
        <a:xfrm>
          <a:off x="14541500" y="62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6291</xdr:rowOff>
    </xdr:from>
    <xdr:ext cx="534377" cy="259045"/>
    <xdr:sp macro="" textlink="">
      <xdr:nvSpPr>
        <xdr:cNvPr id="547" name="テキスト ボックス 546"/>
        <xdr:cNvSpPr txBox="1"/>
      </xdr:nvSpPr>
      <xdr:spPr>
        <a:xfrm>
          <a:off x="14325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164414</xdr:rowOff>
    </xdr:from>
    <xdr:to>
      <xdr:col>72</xdr:col>
      <xdr:colOff>38100</xdr:colOff>
      <xdr:row>37</xdr:row>
      <xdr:rowOff>94564</xdr:rowOff>
    </xdr:to>
    <xdr:sp macro="" textlink="">
      <xdr:nvSpPr>
        <xdr:cNvPr id="548" name="楕円 547"/>
        <xdr:cNvSpPr/>
      </xdr:nvSpPr>
      <xdr:spPr>
        <a:xfrm>
          <a:off x="13652500" y="633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85691</xdr:rowOff>
    </xdr:from>
    <xdr:ext cx="469744" cy="259045"/>
    <xdr:sp macro="" textlink="">
      <xdr:nvSpPr>
        <xdr:cNvPr id="549" name="テキスト ボックス 548"/>
        <xdr:cNvSpPr txBox="1"/>
      </xdr:nvSpPr>
      <xdr:spPr>
        <a:xfrm>
          <a:off x="13468428" y="642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154889</xdr:rowOff>
    </xdr:from>
    <xdr:to>
      <xdr:col>67</xdr:col>
      <xdr:colOff>101600</xdr:colOff>
      <xdr:row>37</xdr:row>
      <xdr:rowOff>85039</xdr:rowOff>
    </xdr:to>
    <xdr:sp macro="" textlink="">
      <xdr:nvSpPr>
        <xdr:cNvPr id="550" name="楕円 549"/>
        <xdr:cNvSpPr/>
      </xdr:nvSpPr>
      <xdr:spPr>
        <a:xfrm>
          <a:off x="12763500" y="632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76166</xdr:rowOff>
    </xdr:from>
    <xdr:ext cx="469744" cy="259045"/>
    <xdr:sp macro="" textlink="">
      <xdr:nvSpPr>
        <xdr:cNvPr id="551" name="テキスト ボックス 550"/>
        <xdr:cNvSpPr txBox="1"/>
      </xdr:nvSpPr>
      <xdr:spPr>
        <a:xfrm>
          <a:off x="12579428" y="6419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146920</xdr:rowOff>
    </xdr:from>
    <xdr:to>
      <xdr:col>85</xdr:col>
      <xdr:colOff>126364</xdr:colOff>
      <xdr:row>58</xdr:row>
      <xdr:rowOff>11874</xdr:rowOff>
    </xdr:to>
    <xdr:cxnSp macro="">
      <xdr:nvCxnSpPr>
        <xdr:cNvPr id="576" name="直線コネクタ 575"/>
        <xdr:cNvCxnSpPr/>
      </xdr:nvCxnSpPr>
      <xdr:spPr>
        <a:xfrm flipV="1">
          <a:off x="16317595" y="8890870"/>
          <a:ext cx="1269" cy="1065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15701</xdr:rowOff>
    </xdr:from>
    <xdr:ext cx="534377" cy="259045"/>
    <xdr:sp macro="" textlink="">
      <xdr:nvSpPr>
        <xdr:cNvPr id="577" name="教育費最小値テキスト"/>
        <xdr:cNvSpPr txBox="1"/>
      </xdr:nvSpPr>
      <xdr:spPr>
        <a:xfrm>
          <a:off x="16370300" y="995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11874</xdr:rowOff>
    </xdr:from>
    <xdr:to>
      <xdr:col>86</xdr:col>
      <xdr:colOff>25400</xdr:colOff>
      <xdr:row>58</xdr:row>
      <xdr:rowOff>11874</xdr:rowOff>
    </xdr:to>
    <xdr:cxnSp macro="">
      <xdr:nvCxnSpPr>
        <xdr:cNvPr id="578" name="直線コネクタ 577"/>
        <xdr:cNvCxnSpPr/>
      </xdr:nvCxnSpPr>
      <xdr:spPr>
        <a:xfrm>
          <a:off x="16230600" y="9955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93597</xdr:rowOff>
    </xdr:from>
    <xdr:ext cx="534377" cy="259045"/>
    <xdr:sp macro="" textlink="">
      <xdr:nvSpPr>
        <xdr:cNvPr id="579" name="教育費最大値テキスト"/>
        <xdr:cNvSpPr txBox="1"/>
      </xdr:nvSpPr>
      <xdr:spPr>
        <a:xfrm>
          <a:off x="16370300" y="866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146920</xdr:rowOff>
    </xdr:from>
    <xdr:to>
      <xdr:col>86</xdr:col>
      <xdr:colOff>25400</xdr:colOff>
      <xdr:row>51</xdr:row>
      <xdr:rowOff>146920</xdr:rowOff>
    </xdr:to>
    <xdr:cxnSp macro="">
      <xdr:nvCxnSpPr>
        <xdr:cNvPr id="580" name="直線コネクタ 579"/>
        <xdr:cNvCxnSpPr/>
      </xdr:nvCxnSpPr>
      <xdr:spPr>
        <a:xfrm>
          <a:off x="16230600" y="889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77330</xdr:rowOff>
    </xdr:from>
    <xdr:to>
      <xdr:col>85</xdr:col>
      <xdr:colOff>127000</xdr:colOff>
      <xdr:row>57</xdr:row>
      <xdr:rowOff>130175</xdr:rowOff>
    </xdr:to>
    <xdr:cxnSp macro="">
      <xdr:nvCxnSpPr>
        <xdr:cNvPr id="581" name="直線コネクタ 580"/>
        <xdr:cNvCxnSpPr/>
      </xdr:nvCxnSpPr>
      <xdr:spPr>
        <a:xfrm flipV="1">
          <a:off x="15481300" y="9849980"/>
          <a:ext cx="838200" cy="5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35348</xdr:rowOff>
    </xdr:from>
    <xdr:ext cx="534377" cy="259045"/>
    <xdr:sp macro="" textlink="">
      <xdr:nvSpPr>
        <xdr:cNvPr id="582" name="教育費平均値テキスト"/>
        <xdr:cNvSpPr txBox="1"/>
      </xdr:nvSpPr>
      <xdr:spPr>
        <a:xfrm>
          <a:off x="16370300" y="9293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12471</xdr:rowOff>
    </xdr:from>
    <xdr:to>
      <xdr:col>85</xdr:col>
      <xdr:colOff>177800</xdr:colOff>
      <xdr:row>55</xdr:row>
      <xdr:rowOff>114071</xdr:rowOff>
    </xdr:to>
    <xdr:sp macro="" textlink="">
      <xdr:nvSpPr>
        <xdr:cNvPr id="583" name="フローチャート: 判断 582"/>
        <xdr:cNvSpPr/>
      </xdr:nvSpPr>
      <xdr:spPr>
        <a:xfrm>
          <a:off x="16268700" y="944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130175</xdr:rowOff>
    </xdr:from>
    <xdr:to>
      <xdr:col>81</xdr:col>
      <xdr:colOff>50800</xdr:colOff>
      <xdr:row>58</xdr:row>
      <xdr:rowOff>22847</xdr:rowOff>
    </xdr:to>
    <xdr:cxnSp macro="">
      <xdr:nvCxnSpPr>
        <xdr:cNvPr id="584" name="直線コネクタ 583"/>
        <xdr:cNvCxnSpPr/>
      </xdr:nvCxnSpPr>
      <xdr:spPr>
        <a:xfrm flipV="1">
          <a:off x="14592300" y="9902825"/>
          <a:ext cx="889000" cy="6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101054</xdr:rowOff>
    </xdr:from>
    <xdr:to>
      <xdr:col>81</xdr:col>
      <xdr:colOff>101600</xdr:colOff>
      <xdr:row>56</xdr:row>
      <xdr:rowOff>31204</xdr:rowOff>
    </xdr:to>
    <xdr:sp macro="" textlink="">
      <xdr:nvSpPr>
        <xdr:cNvPr id="585" name="フローチャート: 判断 584"/>
        <xdr:cNvSpPr/>
      </xdr:nvSpPr>
      <xdr:spPr>
        <a:xfrm>
          <a:off x="15430500" y="953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47731</xdr:rowOff>
    </xdr:from>
    <xdr:ext cx="534377" cy="259045"/>
    <xdr:sp macro="" textlink="">
      <xdr:nvSpPr>
        <xdr:cNvPr id="586" name="テキスト ボックス 585"/>
        <xdr:cNvSpPr txBox="1"/>
      </xdr:nvSpPr>
      <xdr:spPr>
        <a:xfrm>
          <a:off x="15214111" y="930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22847</xdr:rowOff>
    </xdr:from>
    <xdr:to>
      <xdr:col>76</xdr:col>
      <xdr:colOff>114300</xdr:colOff>
      <xdr:row>58</xdr:row>
      <xdr:rowOff>50698</xdr:rowOff>
    </xdr:to>
    <xdr:cxnSp macro="">
      <xdr:nvCxnSpPr>
        <xdr:cNvPr id="587" name="直線コネクタ 586"/>
        <xdr:cNvCxnSpPr/>
      </xdr:nvCxnSpPr>
      <xdr:spPr>
        <a:xfrm flipV="1">
          <a:off x="13703300" y="9966947"/>
          <a:ext cx="889000" cy="2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98520</xdr:rowOff>
    </xdr:from>
    <xdr:to>
      <xdr:col>76</xdr:col>
      <xdr:colOff>165100</xdr:colOff>
      <xdr:row>56</xdr:row>
      <xdr:rowOff>28670</xdr:rowOff>
    </xdr:to>
    <xdr:sp macro="" textlink="">
      <xdr:nvSpPr>
        <xdr:cNvPr id="588" name="フローチャート: 判断 587"/>
        <xdr:cNvSpPr/>
      </xdr:nvSpPr>
      <xdr:spPr>
        <a:xfrm>
          <a:off x="14541500" y="95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45197</xdr:rowOff>
    </xdr:from>
    <xdr:ext cx="534377" cy="259045"/>
    <xdr:sp macro="" textlink="">
      <xdr:nvSpPr>
        <xdr:cNvPr id="589" name="テキスト ボックス 588"/>
        <xdr:cNvSpPr txBox="1"/>
      </xdr:nvSpPr>
      <xdr:spPr>
        <a:xfrm>
          <a:off x="14325111" y="930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39039</xdr:rowOff>
    </xdr:from>
    <xdr:to>
      <xdr:col>71</xdr:col>
      <xdr:colOff>177800</xdr:colOff>
      <xdr:row>58</xdr:row>
      <xdr:rowOff>50698</xdr:rowOff>
    </xdr:to>
    <xdr:cxnSp macro="">
      <xdr:nvCxnSpPr>
        <xdr:cNvPr id="590" name="直線コネクタ 589"/>
        <xdr:cNvCxnSpPr/>
      </xdr:nvCxnSpPr>
      <xdr:spPr>
        <a:xfrm>
          <a:off x="12814300" y="9983139"/>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66993</xdr:rowOff>
    </xdr:from>
    <xdr:to>
      <xdr:col>72</xdr:col>
      <xdr:colOff>38100</xdr:colOff>
      <xdr:row>55</xdr:row>
      <xdr:rowOff>168593</xdr:rowOff>
    </xdr:to>
    <xdr:sp macro="" textlink="">
      <xdr:nvSpPr>
        <xdr:cNvPr id="591" name="フローチャート: 判断 590"/>
        <xdr:cNvSpPr/>
      </xdr:nvSpPr>
      <xdr:spPr>
        <a:xfrm>
          <a:off x="13652500" y="949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13670</xdr:rowOff>
    </xdr:from>
    <xdr:ext cx="534377" cy="259045"/>
    <xdr:sp macro="" textlink="">
      <xdr:nvSpPr>
        <xdr:cNvPr id="592" name="テキスト ボックス 591"/>
        <xdr:cNvSpPr txBox="1"/>
      </xdr:nvSpPr>
      <xdr:spPr>
        <a:xfrm>
          <a:off x="13436111" y="927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122218</xdr:rowOff>
    </xdr:from>
    <xdr:to>
      <xdr:col>67</xdr:col>
      <xdr:colOff>101600</xdr:colOff>
      <xdr:row>56</xdr:row>
      <xdr:rowOff>52368</xdr:rowOff>
    </xdr:to>
    <xdr:sp macro="" textlink="">
      <xdr:nvSpPr>
        <xdr:cNvPr id="593" name="フローチャート: 判断 592"/>
        <xdr:cNvSpPr/>
      </xdr:nvSpPr>
      <xdr:spPr>
        <a:xfrm>
          <a:off x="127635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68895</xdr:rowOff>
    </xdr:from>
    <xdr:ext cx="534377" cy="259045"/>
    <xdr:sp macro="" textlink="">
      <xdr:nvSpPr>
        <xdr:cNvPr id="594" name="テキスト ボックス 593"/>
        <xdr:cNvSpPr txBox="1"/>
      </xdr:nvSpPr>
      <xdr:spPr>
        <a:xfrm>
          <a:off x="12547111" y="932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26530</xdr:rowOff>
    </xdr:from>
    <xdr:to>
      <xdr:col>85</xdr:col>
      <xdr:colOff>177800</xdr:colOff>
      <xdr:row>57</xdr:row>
      <xdr:rowOff>128130</xdr:rowOff>
    </xdr:to>
    <xdr:sp macro="" textlink="">
      <xdr:nvSpPr>
        <xdr:cNvPr id="600" name="楕円 599"/>
        <xdr:cNvSpPr/>
      </xdr:nvSpPr>
      <xdr:spPr>
        <a:xfrm>
          <a:off x="16268700" y="979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112907</xdr:rowOff>
    </xdr:from>
    <xdr:ext cx="534377" cy="259045"/>
    <xdr:sp macro="" textlink="">
      <xdr:nvSpPr>
        <xdr:cNvPr id="601" name="教育費該当値テキスト"/>
        <xdr:cNvSpPr txBox="1"/>
      </xdr:nvSpPr>
      <xdr:spPr>
        <a:xfrm>
          <a:off x="16370300" y="971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79375</xdr:rowOff>
    </xdr:from>
    <xdr:to>
      <xdr:col>81</xdr:col>
      <xdr:colOff>101600</xdr:colOff>
      <xdr:row>58</xdr:row>
      <xdr:rowOff>9525</xdr:rowOff>
    </xdr:to>
    <xdr:sp macro="" textlink="">
      <xdr:nvSpPr>
        <xdr:cNvPr id="602" name="楕円 601"/>
        <xdr:cNvSpPr/>
      </xdr:nvSpPr>
      <xdr:spPr>
        <a:xfrm>
          <a:off x="15430500" y="985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652</xdr:rowOff>
    </xdr:from>
    <xdr:ext cx="534377" cy="259045"/>
    <xdr:sp macro="" textlink="">
      <xdr:nvSpPr>
        <xdr:cNvPr id="603" name="テキスト ボックス 602"/>
        <xdr:cNvSpPr txBox="1"/>
      </xdr:nvSpPr>
      <xdr:spPr>
        <a:xfrm>
          <a:off x="15214111" y="994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143497</xdr:rowOff>
    </xdr:from>
    <xdr:to>
      <xdr:col>76</xdr:col>
      <xdr:colOff>165100</xdr:colOff>
      <xdr:row>58</xdr:row>
      <xdr:rowOff>73647</xdr:rowOff>
    </xdr:to>
    <xdr:sp macro="" textlink="">
      <xdr:nvSpPr>
        <xdr:cNvPr id="604" name="楕円 603"/>
        <xdr:cNvSpPr/>
      </xdr:nvSpPr>
      <xdr:spPr>
        <a:xfrm>
          <a:off x="14541500" y="991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64774</xdr:rowOff>
    </xdr:from>
    <xdr:ext cx="534377" cy="259045"/>
    <xdr:sp macro="" textlink="">
      <xdr:nvSpPr>
        <xdr:cNvPr id="605" name="テキスト ボックス 604"/>
        <xdr:cNvSpPr txBox="1"/>
      </xdr:nvSpPr>
      <xdr:spPr>
        <a:xfrm>
          <a:off x="14325111" y="1000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171348</xdr:rowOff>
    </xdr:from>
    <xdr:to>
      <xdr:col>72</xdr:col>
      <xdr:colOff>38100</xdr:colOff>
      <xdr:row>58</xdr:row>
      <xdr:rowOff>101498</xdr:rowOff>
    </xdr:to>
    <xdr:sp macro="" textlink="">
      <xdr:nvSpPr>
        <xdr:cNvPr id="606" name="楕円 605"/>
        <xdr:cNvSpPr/>
      </xdr:nvSpPr>
      <xdr:spPr>
        <a:xfrm>
          <a:off x="13652500" y="994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92625</xdr:rowOff>
    </xdr:from>
    <xdr:ext cx="534377" cy="259045"/>
    <xdr:sp macro="" textlink="">
      <xdr:nvSpPr>
        <xdr:cNvPr id="607" name="テキスト ボックス 606"/>
        <xdr:cNvSpPr txBox="1"/>
      </xdr:nvSpPr>
      <xdr:spPr>
        <a:xfrm>
          <a:off x="13436111" y="1003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159689</xdr:rowOff>
    </xdr:from>
    <xdr:to>
      <xdr:col>67</xdr:col>
      <xdr:colOff>101600</xdr:colOff>
      <xdr:row>58</xdr:row>
      <xdr:rowOff>89839</xdr:rowOff>
    </xdr:to>
    <xdr:sp macro="" textlink="">
      <xdr:nvSpPr>
        <xdr:cNvPr id="608" name="楕円 607"/>
        <xdr:cNvSpPr/>
      </xdr:nvSpPr>
      <xdr:spPr>
        <a:xfrm>
          <a:off x="12763500" y="993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80966</xdr:rowOff>
    </xdr:from>
    <xdr:ext cx="534377" cy="259045"/>
    <xdr:sp macro="" textlink="">
      <xdr:nvSpPr>
        <xdr:cNvPr id="609" name="テキスト ボックス 608"/>
        <xdr:cNvSpPr txBox="1"/>
      </xdr:nvSpPr>
      <xdr:spPr>
        <a:xfrm>
          <a:off x="12547111" y="1002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74320</xdr:rowOff>
    </xdr:from>
    <xdr:to>
      <xdr:col>85</xdr:col>
      <xdr:colOff>126364</xdr:colOff>
      <xdr:row>78</xdr:row>
      <xdr:rowOff>139700</xdr:rowOff>
    </xdr:to>
    <xdr:cxnSp macro="">
      <xdr:nvCxnSpPr>
        <xdr:cNvPr id="631" name="直線コネクタ 630"/>
        <xdr:cNvCxnSpPr/>
      </xdr:nvCxnSpPr>
      <xdr:spPr>
        <a:xfrm flipV="1">
          <a:off x="16317595" y="12418720"/>
          <a:ext cx="1269" cy="1094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20997</xdr:rowOff>
    </xdr:from>
    <xdr:ext cx="534377" cy="259045"/>
    <xdr:sp macro="" textlink="">
      <xdr:nvSpPr>
        <xdr:cNvPr id="634" name="災害復旧費最大値テキスト"/>
        <xdr:cNvSpPr txBox="1"/>
      </xdr:nvSpPr>
      <xdr:spPr>
        <a:xfrm>
          <a:off x="16370300" y="1219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74320</xdr:rowOff>
    </xdr:from>
    <xdr:to>
      <xdr:col>86</xdr:col>
      <xdr:colOff>25400</xdr:colOff>
      <xdr:row>72</xdr:row>
      <xdr:rowOff>74320</xdr:rowOff>
    </xdr:to>
    <xdr:cxnSp macro="">
      <xdr:nvCxnSpPr>
        <xdr:cNvPr id="635" name="直線コネクタ 634"/>
        <xdr:cNvCxnSpPr/>
      </xdr:nvCxnSpPr>
      <xdr:spPr>
        <a:xfrm>
          <a:off x="16230600" y="1241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136088</xdr:rowOff>
    </xdr:from>
    <xdr:to>
      <xdr:col>85</xdr:col>
      <xdr:colOff>127000</xdr:colOff>
      <xdr:row>78</xdr:row>
      <xdr:rowOff>139700</xdr:rowOff>
    </xdr:to>
    <xdr:cxnSp macro="">
      <xdr:nvCxnSpPr>
        <xdr:cNvPr id="636" name="直線コネクタ 635"/>
        <xdr:cNvCxnSpPr/>
      </xdr:nvCxnSpPr>
      <xdr:spPr>
        <a:xfrm flipV="1">
          <a:off x="15481300" y="13509188"/>
          <a:ext cx="8382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108805</xdr:rowOff>
    </xdr:from>
    <xdr:ext cx="469744" cy="259045"/>
    <xdr:sp macro="" textlink="">
      <xdr:nvSpPr>
        <xdr:cNvPr id="637" name="災害復旧費平均値テキスト"/>
        <xdr:cNvSpPr txBox="1"/>
      </xdr:nvSpPr>
      <xdr:spPr>
        <a:xfrm>
          <a:off x="16370300" y="13139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85928</xdr:rowOff>
    </xdr:from>
    <xdr:to>
      <xdr:col>85</xdr:col>
      <xdr:colOff>177800</xdr:colOff>
      <xdr:row>78</xdr:row>
      <xdr:rowOff>16078</xdr:rowOff>
    </xdr:to>
    <xdr:sp macro="" textlink="">
      <xdr:nvSpPr>
        <xdr:cNvPr id="638" name="フローチャート: 判断 637"/>
        <xdr:cNvSpPr/>
      </xdr:nvSpPr>
      <xdr:spPr>
        <a:xfrm>
          <a:off x="16268700" y="1328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9" name="直線コネクタ 63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158257</xdr:rowOff>
    </xdr:from>
    <xdr:to>
      <xdr:col>81</xdr:col>
      <xdr:colOff>101600</xdr:colOff>
      <xdr:row>78</xdr:row>
      <xdr:rowOff>88407</xdr:rowOff>
    </xdr:to>
    <xdr:sp macro="" textlink="">
      <xdr:nvSpPr>
        <xdr:cNvPr id="640" name="フローチャート: 判断 639"/>
        <xdr:cNvSpPr/>
      </xdr:nvSpPr>
      <xdr:spPr>
        <a:xfrm>
          <a:off x="15430500" y="1335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104934</xdr:rowOff>
    </xdr:from>
    <xdr:ext cx="469744" cy="259045"/>
    <xdr:sp macro="" textlink="">
      <xdr:nvSpPr>
        <xdr:cNvPr id="641" name="テキスト ボックス 640"/>
        <xdr:cNvSpPr txBox="1"/>
      </xdr:nvSpPr>
      <xdr:spPr>
        <a:xfrm>
          <a:off x="15246428" y="1313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2" name="直線コネクタ 64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5279</xdr:rowOff>
    </xdr:from>
    <xdr:to>
      <xdr:col>76</xdr:col>
      <xdr:colOff>165100</xdr:colOff>
      <xdr:row>78</xdr:row>
      <xdr:rowOff>106879</xdr:rowOff>
    </xdr:to>
    <xdr:sp macro="" textlink="">
      <xdr:nvSpPr>
        <xdr:cNvPr id="643" name="フローチャート: 判断 642"/>
        <xdr:cNvSpPr/>
      </xdr:nvSpPr>
      <xdr:spPr>
        <a:xfrm>
          <a:off x="14541500" y="13378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123406</xdr:rowOff>
    </xdr:from>
    <xdr:ext cx="469744" cy="259045"/>
    <xdr:sp macro="" textlink="">
      <xdr:nvSpPr>
        <xdr:cNvPr id="644" name="テキスト ボックス 643"/>
        <xdr:cNvSpPr txBox="1"/>
      </xdr:nvSpPr>
      <xdr:spPr>
        <a:xfrm>
          <a:off x="14357428" y="13153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5" name="直線コネクタ 64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139100</xdr:rowOff>
    </xdr:from>
    <xdr:to>
      <xdr:col>72</xdr:col>
      <xdr:colOff>38100</xdr:colOff>
      <xdr:row>78</xdr:row>
      <xdr:rowOff>69250</xdr:rowOff>
    </xdr:to>
    <xdr:sp macro="" textlink="">
      <xdr:nvSpPr>
        <xdr:cNvPr id="646" name="フローチャート: 判断 645"/>
        <xdr:cNvSpPr/>
      </xdr:nvSpPr>
      <xdr:spPr>
        <a:xfrm>
          <a:off x="13652500" y="1334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85777</xdr:rowOff>
    </xdr:from>
    <xdr:ext cx="469744" cy="259045"/>
    <xdr:sp macro="" textlink="">
      <xdr:nvSpPr>
        <xdr:cNvPr id="647" name="テキスト ボックス 646"/>
        <xdr:cNvSpPr txBox="1"/>
      </xdr:nvSpPr>
      <xdr:spPr>
        <a:xfrm>
          <a:off x="13468428" y="1311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53330</xdr:rowOff>
    </xdr:from>
    <xdr:to>
      <xdr:col>67</xdr:col>
      <xdr:colOff>101600</xdr:colOff>
      <xdr:row>78</xdr:row>
      <xdr:rowOff>154930</xdr:rowOff>
    </xdr:to>
    <xdr:sp macro="" textlink="">
      <xdr:nvSpPr>
        <xdr:cNvPr id="648" name="フローチャート: 判断 647"/>
        <xdr:cNvSpPr/>
      </xdr:nvSpPr>
      <xdr:spPr>
        <a:xfrm>
          <a:off x="12763500" y="1342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xdr:rowOff>
    </xdr:from>
    <xdr:ext cx="378565" cy="259045"/>
    <xdr:sp macro="" textlink="">
      <xdr:nvSpPr>
        <xdr:cNvPr id="649" name="テキスト ボックス 648"/>
        <xdr:cNvSpPr txBox="1"/>
      </xdr:nvSpPr>
      <xdr:spPr>
        <a:xfrm>
          <a:off x="12625017" y="13201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85288</xdr:rowOff>
    </xdr:from>
    <xdr:to>
      <xdr:col>85</xdr:col>
      <xdr:colOff>177800</xdr:colOff>
      <xdr:row>79</xdr:row>
      <xdr:rowOff>15438</xdr:rowOff>
    </xdr:to>
    <xdr:sp macro="" textlink="">
      <xdr:nvSpPr>
        <xdr:cNvPr id="655" name="楕円 654"/>
        <xdr:cNvSpPr/>
      </xdr:nvSpPr>
      <xdr:spPr>
        <a:xfrm>
          <a:off x="16268700" y="1345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215</xdr:rowOff>
    </xdr:from>
    <xdr:ext cx="313932" cy="259045"/>
    <xdr:sp macro="" textlink="">
      <xdr:nvSpPr>
        <xdr:cNvPr id="656" name="災害復旧費該当値テキスト"/>
        <xdr:cNvSpPr txBox="1"/>
      </xdr:nvSpPr>
      <xdr:spPr>
        <a:xfrm>
          <a:off x="16370300" y="133733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7" name="テキスト ボックス 676"/>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87140</xdr:rowOff>
    </xdr:from>
    <xdr:to>
      <xdr:col>85</xdr:col>
      <xdr:colOff>126364</xdr:colOff>
      <xdr:row>99</xdr:row>
      <xdr:rowOff>25667</xdr:rowOff>
    </xdr:to>
    <xdr:cxnSp macro="">
      <xdr:nvCxnSpPr>
        <xdr:cNvPr id="689" name="直線コネクタ 688"/>
        <xdr:cNvCxnSpPr/>
      </xdr:nvCxnSpPr>
      <xdr:spPr>
        <a:xfrm flipV="1">
          <a:off x="16317595" y="15689090"/>
          <a:ext cx="1269" cy="1310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29494</xdr:rowOff>
    </xdr:from>
    <xdr:ext cx="534377" cy="259045"/>
    <xdr:sp macro="" textlink="">
      <xdr:nvSpPr>
        <xdr:cNvPr id="690" name="公債費最小値テキスト"/>
        <xdr:cNvSpPr txBox="1"/>
      </xdr:nvSpPr>
      <xdr:spPr>
        <a:xfrm>
          <a:off x="16370300" y="1700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25667</xdr:rowOff>
    </xdr:from>
    <xdr:to>
      <xdr:col>86</xdr:col>
      <xdr:colOff>25400</xdr:colOff>
      <xdr:row>99</xdr:row>
      <xdr:rowOff>25667</xdr:rowOff>
    </xdr:to>
    <xdr:cxnSp macro="">
      <xdr:nvCxnSpPr>
        <xdr:cNvPr id="691" name="直線コネクタ 690"/>
        <xdr:cNvCxnSpPr/>
      </xdr:nvCxnSpPr>
      <xdr:spPr>
        <a:xfrm>
          <a:off x="16230600" y="1699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33817</xdr:rowOff>
    </xdr:from>
    <xdr:ext cx="534377" cy="259045"/>
    <xdr:sp macro="" textlink="">
      <xdr:nvSpPr>
        <xdr:cNvPr id="692" name="公債費最大値テキスト"/>
        <xdr:cNvSpPr txBox="1"/>
      </xdr:nvSpPr>
      <xdr:spPr>
        <a:xfrm>
          <a:off x="16370300" y="1546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87140</xdr:rowOff>
    </xdr:from>
    <xdr:to>
      <xdr:col>86</xdr:col>
      <xdr:colOff>25400</xdr:colOff>
      <xdr:row>91</xdr:row>
      <xdr:rowOff>87140</xdr:rowOff>
    </xdr:to>
    <xdr:cxnSp macro="">
      <xdr:nvCxnSpPr>
        <xdr:cNvPr id="693" name="直線コネクタ 692"/>
        <xdr:cNvCxnSpPr/>
      </xdr:nvCxnSpPr>
      <xdr:spPr>
        <a:xfrm>
          <a:off x="16230600" y="15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15780</xdr:rowOff>
    </xdr:from>
    <xdr:to>
      <xdr:col>85</xdr:col>
      <xdr:colOff>127000</xdr:colOff>
      <xdr:row>99</xdr:row>
      <xdr:rowOff>18562</xdr:rowOff>
    </xdr:to>
    <xdr:cxnSp macro="">
      <xdr:nvCxnSpPr>
        <xdr:cNvPr id="694" name="直線コネクタ 693"/>
        <xdr:cNvCxnSpPr/>
      </xdr:nvCxnSpPr>
      <xdr:spPr>
        <a:xfrm flipV="1">
          <a:off x="15481300" y="16989330"/>
          <a:ext cx="8382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39349</xdr:rowOff>
    </xdr:from>
    <xdr:ext cx="534377" cy="259045"/>
    <xdr:sp macro="" textlink="">
      <xdr:nvSpPr>
        <xdr:cNvPr id="695" name="公債費平均値テキスト"/>
        <xdr:cNvSpPr txBox="1"/>
      </xdr:nvSpPr>
      <xdr:spPr>
        <a:xfrm>
          <a:off x="16370300" y="163270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16472</xdr:rowOff>
    </xdr:from>
    <xdr:to>
      <xdr:col>85</xdr:col>
      <xdr:colOff>177800</xdr:colOff>
      <xdr:row>96</xdr:row>
      <xdr:rowOff>118072</xdr:rowOff>
    </xdr:to>
    <xdr:sp macro="" textlink="">
      <xdr:nvSpPr>
        <xdr:cNvPr id="696" name="フローチャート: 判断 695"/>
        <xdr:cNvSpPr/>
      </xdr:nvSpPr>
      <xdr:spPr>
        <a:xfrm>
          <a:off x="16268700" y="1647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16199</xdr:rowOff>
    </xdr:from>
    <xdr:to>
      <xdr:col>81</xdr:col>
      <xdr:colOff>50800</xdr:colOff>
      <xdr:row>99</xdr:row>
      <xdr:rowOff>18562</xdr:rowOff>
    </xdr:to>
    <xdr:cxnSp macro="">
      <xdr:nvCxnSpPr>
        <xdr:cNvPr id="697" name="直線コネクタ 696"/>
        <xdr:cNvCxnSpPr/>
      </xdr:nvCxnSpPr>
      <xdr:spPr>
        <a:xfrm>
          <a:off x="14592300" y="16989749"/>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171138</xdr:rowOff>
    </xdr:from>
    <xdr:to>
      <xdr:col>81</xdr:col>
      <xdr:colOff>101600</xdr:colOff>
      <xdr:row>96</xdr:row>
      <xdr:rowOff>101288</xdr:rowOff>
    </xdr:to>
    <xdr:sp macro="" textlink="">
      <xdr:nvSpPr>
        <xdr:cNvPr id="698" name="フローチャート: 判断 697"/>
        <xdr:cNvSpPr/>
      </xdr:nvSpPr>
      <xdr:spPr>
        <a:xfrm>
          <a:off x="15430500" y="1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117815</xdr:rowOff>
    </xdr:from>
    <xdr:ext cx="534377" cy="259045"/>
    <xdr:sp macro="" textlink="">
      <xdr:nvSpPr>
        <xdr:cNvPr id="699" name="テキスト ボックス 698"/>
        <xdr:cNvSpPr txBox="1"/>
      </xdr:nvSpPr>
      <xdr:spPr>
        <a:xfrm>
          <a:off x="15214111" y="1623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10579</xdr:rowOff>
    </xdr:from>
    <xdr:to>
      <xdr:col>76</xdr:col>
      <xdr:colOff>114300</xdr:colOff>
      <xdr:row>99</xdr:row>
      <xdr:rowOff>16199</xdr:rowOff>
    </xdr:to>
    <xdr:cxnSp macro="">
      <xdr:nvCxnSpPr>
        <xdr:cNvPr id="700" name="直線コネクタ 699"/>
        <xdr:cNvCxnSpPr/>
      </xdr:nvCxnSpPr>
      <xdr:spPr>
        <a:xfrm>
          <a:off x="13703300" y="16984129"/>
          <a:ext cx="889000" cy="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20796</xdr:rowOff>
    </xdr:from>
    <xdr:to>
      <xdr:col>76</xdr:col>
      <xdr:colOff>165100</xdr:colOff>
      <xdr:row>96</xdr:row>
      <xdr:rowOff>122396</xdr:rowOff>
    </xdr:to>
    <xdr:sp macro="" textlink="">
      <xdr:nvSpPr>
        <xdr:cNvPr id="701" name="フローチャート: 判断 700"/>
        <xdr:cNvSpPr/>
      </xdr:nvSpPr>
      <xdr:spPr>
        <a:xfrm>
          <a:off x="14541500" y="1647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138923</xdr:rowOff>
    </xdr:from>
    <xdr:ext cx="534377" cy="259045"/>
    <xdr:sp macro="" textlink="">
      <xdr:nvSpPr>
        <xdr:cNvPr id="702" name="テキスト ボックス 701"/>
        <xdr:cNvSpPr txBox="1"/>
      </xdr:nvSpPr>
      <xdr:spPr>
        <a:xfrm>
          <a:off x="14325111" y="1625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6235</xdr:rowOff>
    </xdr:from>
    <xdr:to>
      <xdr:col>71</xdr:col>
      <xdr:colOff>177800</xdr:colOff>
      <xdr:row>99</xdr:row>
      <xdr:rowOff>10579</xdr:rowOff>
    </xdr:to>
    <xdr:cxnSp macro="">
      <xdr:nvCxnSpPr>
        <xdr:cNvPr id="703" name="直線コネクタ 702"/>
        <xdr:cNvCxnSpPr/>
      </xdr:nvCxnSpPr>
      <xdr:spPr>
        <a:xfrm>
          <a:off x="12814300" y="16979785"/>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23825</xdr:rowOff>
    </xdr:from>
    <xdr:to>
      <xdr:col>72</xdr:col>
      <xdr:colOff>38100</xdr:colOff>
      <xdr:row>96</xdr:row>
      <xdr:rowOff>125425</xdr:rowOff>
    </xdr:to>
    <xdr:sp macro="" textlink="">
      <xdr:nvSpPr>
        <xdr:cNvPr id="704" name="フローチャート: 判断 703"/>
        <xdr:cNvSpPr/>
      </xdr:nvSpPr>
      <xdr:spPr>
        <a:xfrm>
          <a:off x="13652500" y="164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141952</xdr:rowOff>
    </xdr:from>
    <xdr:ext cx="534377" cy="259045"/>
    <xdr:sp macro="" textlink="">
      <xdr:nvSpPr>
        <xdr:cNvPr id="705" name="テキスト ボックス 704"/>
        <xdr:cNvSpPr txBox="1"/>
      </xdr:nvSpPr>
      <xdr:spPr>
        <a:xfrm>
          <a:off x="13436111" y="1625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137382</xdr:rowOff>
    </xdr:from>
    <xdr:to>
      <xdr:col>67</xdr:col>
      <xdr:colOff>101600</xdr:colOff>
      <xdr:row>97</xdr:row>
      <xdr:rowOff>67532</xdr:rowOff>
    </xdr:to>
    <xdr:sp macro="" textlink="">
      <xdr:nvSpPr>
        <xdr:cNvPr id="706" name="フローチャート: 判断 705"/>
        <xdr:cNvSpPr/>
      </xdr:nvSpPr>
      <xdr:spPr>
        <a:xfrm>
          <a:off x="12763500" y="1659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84059</xdr:rowOff>
    </xdr:from>
    <xdr:ext cx="534377" cy="259045"/>
    <xdr:sp macro="" textlink="">
      <xdr:nvSpPr>
        <xdr:cNvPr id="707" name="テキスト ボックス 706"/>
        <xdr:cNvSpPr txBox="1"/>
      </xdr:nvSpPr>
      <xdr:spPr>
        <a:xfrm>
          <a:off x="12547111" y="1637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136430</xdr:rowOff>
    </xdr:from>
    <xdr:to>
      <xdr:col>85</xdr:col>
      <xdr:colOff>177800</xdr:colOff>
      <xdr:row>99</xdr:row>
      <xdr:rowOff>66580</xdr:rowOff>
    </xdr:to>
    <xdr:sp macro="" textlink="">
      <xdr:nvSpPr>
        <xdr:cNvPr id="713" name="楕円 712"/>
        <xdr:cNvSpPr/>
      </xdr:nvSpPr>
      <xdr:spPr>
        <a:xfrm>
          <a:off x="16268700" y="169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51357</xdr:rowOff>
    </xdr:from>
    <xdr:ext cx="534377" cy="259045"/>
    <xdr:sp macro="" textlink="">
      <xdr:nvSpPr>
        <xdr:cNvPr id="714" name="公債費該当値テキスト"/>
        <xdr:cNvSpPr txBox="1"/>
      </xdr:nvSpPr>
      <xdr:spPr>
        <a:xfrm>
          <a:off x="16370300" y="1685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139212</xdr:rowOff>
    </xdr:from>
    <xdr:to>
      <xdr:col>81</xdr:col>
      <xdr:colOff>101600</xdr:colOff>
      <xdr:row>99</xdr:row>
      <xdr:rowOff>69362</xdr:rowOff>
    </xdr:to>
    <xdr:sp macro="" textlink="">
      <xdr:nvSpPr>
        <xdr:cNvPr id="715" name="楕円 714"/>
        <xdr:cNvSpPr/>
      </xdr:nvSpPr>
      <xdr:spPr>
        <a:xfrm>
          <a:off x="15430500" y="1694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60489</xdr:rowOff>
    </xdr:from>
    <xdr:ext cx="534377" cy="259045"/>
    <xdr:sp macro="" textlink="">
      <xdr:nvSpPr>
        <xdr:cNvPr id="716" name="テキスト ボックス 715"/>
        <xdr:cNvSpPr txBox="1"/>
      </xdr:nvSpPr>
      <xdr:spPr>
        <a:xfrm>
          <a:off x="15214111" y="1703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136849</xdr:rowOff>
    </xdr:from>
    <xdr:to>
      <xdr:col>76</xdr:col>
      <xdr:colOff>165100</xdr:colOff>
      <xdr:row>99</xdr:row>
      <xdr:rowOff>66999</xdr:rowOff>
    </xdr:to>
    <xdr:sp macro="" textlink="">
      <xdr:nvSpPr>
        <xdr:cNvPr id="717" name="楕円 716"/>
        <xdr:cNvSpPr/>
      </xdr:nvSpPr>
      <xdr:spPr>
        <a:xfrm>
          <a:off x="14541500" y="1693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58126</xdr:rowOff>
    </xdr:from>
    <xdr:ext cx="534377" cy="259045"/>
    <xdr:sp macro="" textlink="">
      <xdr:nvSpPr>
        <xdr:cNvPr id="718" name="テキスト ボックス 717"/>
        <xdr:cNvSpPr txBox="1"/>
      </xdr:nvSpPr>
      <xdr:spPr>
        <a:xfrm>
          <a:off x="14325111" y="1703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131229</xdr:rowOff>
    </xdr:from>
    <xdr:to>
      <xdr:col>72</xdr:col>
      <xdr:colOff>38100</xdr:colOff>
      <xdr:row>99</xdr:row>
      <xdr:rowOff>61379</xdr:rowOff>
    </xdr:to>
    <xdr:sp macro="" textlink="">
      <xdr:nvSpPr>
        <xdr:cNvPr id="719" name="楕円 718"/>
        <xdr:cNvSpPr/>
      </xdr:nvSpPr>
      <xdr:spPr>
        <a:xfrm>
          <a:off x="13652500" y="1693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52506</xdr:rowOff>
    </xdr:from>
    <xdr:ext cx="534377" cy="259045"/>
    <xdr:sp macro="" textlink="">
      <xdr:nvSpPr>
        <xdr:cNvPr id="720" name="テキスト ボックス 719"/>
        <xdr:cNvSpPr txBox="1"/>
      </xdr:nvSpPr>
      <xdr:spPr>
        <a:xfrm>
          <a:off x="13436111"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126885</xdr:rowOff>
    </xdr:from>
    <xdr:to>
      <xdr:col>67</xdr:col>
      <xdr:colOff>101600</xdr:colOff>
      <xdr:row>99</xdr:row>
      <xdr:rowOff>57035</xdr:rowOff>
    </xdr:to>
    <xdr:sp macro="" textlink="">
      <xdr:nvSpPr>
        <xdr:cNvPr id="721" name="楕円 720"/>
        <xdr:cNvSpPr/>
      </xdr:nvSpPr>
      <xdr:spPr>
        <a:xfrm>
          <a:off x="12763500" y="1692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48162</xdr:rowOff>
    </xdr:from>
    <xdr:ext cx="534377" cy="259045"/>
    <xdr:sp macro="" textlink="">
      <xdr:nvSpPr>
        <xdr:cNvPr id="722" name="テキスト ボックス 721"/>
        <xdr:cNvSpPr txBox="1"/>
      </xdr:nvSpPr>
      <xdr:spPr>
        <a:xfrm>
          <a:off x="12547111" y="1702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2" name="テキスト ボックス 74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4" name="テキスト ボックス 74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112268</xdr:rowOff>
    </xdr:from>
    <xdr:to>
      <xdr:col>116</xdr:col>
      <xdr:colOff>62864</xdr:colOff>
      <xdr:row>39</xdr:row>
      <xdr:rowOff>98878</xdr:rowOff>
    </xdr:to>
    <xdr:cxnSp macro="">
      <xdr:nvCxnSpPr>
        <xdr:cNvPr id="748" name="直線コネクタ 747"/>
        <xdr:cNvCxnSpPr/>
      </xdr:nvCxnSpPr>
      <xdr:spPr>
        <a:xfrm flipV="1">
          <a:off x="22159595" y="5255768"/>
          <a:ext cx="1269" cy="152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58945</xdr:rowOff>
    </xdr:from>
    <xdr:ext cx="469744" cy="259045"/>
    <xdr:sp macro="" textlink="">
      <xdr:nvSpPr>
        <xdr:cNvPr id="751" name="諸支出金最大値テキスト"/>
        <xdr:cNvSpPr txBox="1"/>
      </xdr:nvSpPr>
      <xdr:spPr>
        <a:xfrm>
          <a:off x="22212300" y="503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112268</xdr:rowOff>
    </xdr:from>
    <xdr:to>
      <xdr:col>116</xdr:col>
      <xdr:colOff>152400</xdr:colOff>
      <xdr:row>30</xdr:row>
      <xdr:rowOff>112268</xdr:rowOff>
    </xdr:to>
    <xdr:cxnSp macro="">
      <xdr:nvCxnSpPr>
        <xdr:cNvPr id="752" name="直線コネクタ 751"/>
        <xdr:cNvCxnSpPr/>
      </xdr:nvCxnSpPr>
      <xdr:spPr>
        <a:xfrm>
          <a:off x="22072600" y="525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115696</xdr:rowOff>
    </xdr:from>
    <xdr:ext cx="378565" cy="259045"/>
    <xdr:sp macro="" textlink="">
      <xdr:nvSpPr>
        <xdr:cNvPr id="754" name="諸支出金平均値テキスト"/>
        <xdr:cNvSpPr txBox="1"/>
      </xdr:nvSpPr>
      <xdr:spPr>
        <a:xfrm>
          <a:off x="22212300" y="64593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92819</xdr:rowOff>
    </xdr:from>
    <xdr:to>
      <xdr:col>116</xdr:col>
      <xdr:colOff>114300</xdr:colOff>
      <xdr:row>39</xdr:row>
      <xdr:rowOff>22969</xdr:rowOff>
    </xdr:to>
    <xdr:sp macro="" textlink="">
      <xdr:nvSpPr>
        <xdr:cNvPr id="755" name="フローチャート: 判断 754"/>
        <xdr:cNvSpPr/>
      </xdr:nvSpPr>
      <xdr:spPr>
        <a:xfrm>
          <a:off x="22110700" y="66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17707</xdr:rowOff>
    </xdr:from>
    <xdr:to>
      <xdr:col>112</xdr:col>
      <xdr:colOff>38100</xdr:colOff>
      <xdr:row>39</xdr:row>
      <xdr:rowOff>119307</xdr:rowOff>
    </xdr:to>
    <xdr:sp macro="" textlink="">
      <xdr:nvSpPr>
        <xdr:cNvPr id="757" name="フローチャート: 判断 756"/>
        <xdr:cNvSpPr/>
      </xdr:nvSpPr>
      <xdr:spPr>
        <a:xfrm>
          <a:off x="21272500" y="670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135834</xdr:rowOff>
    </xdr:from>
    <xdr:ext cx="313932" cy="259045"/>
    <xdr:sp macro="" textlink="">
      <xdr:nvSpPr>
        <xdr:cNvPr id="758" name="テキスト ボックス 757"/>
        <xdr:cNvSpPr txBox="1"/>
      </xdr:nvSpPr>
      <xdr:spPr>
        <a:xfrm>
          <a:off x="21166333" y="6479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13788</xdr:rowOff>
    </xdr:from>
    <xdr:to>
      <xdr:col>107</xdr:col>
      <xdr:colOff>101600</xdr:colOff>
      <xdr:row>39</xdr:row>
      <xdr:rowOff>115388</xdr:rowOff>
    </xdr:to>
    <xdr:sp macro="" textlink="">
      <xdr:nvSpPr>
        <xdr:cNvPr id="760" name="フローチャート: 判断 759"/>
        <xdr:cNvSpPr/>
      </xdr:nvSpPr>
      <xdr:spPr>
        <a:xfrm>
          <a:off x="20383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131915</xdr:rowOff>
    </xdr:from>
    <xdr:ext cx="378565" cy="259045"/>
    <xdr:sp macro="" textlink="">
      <xdr:nvSpPr>
        <xdr:cNvPr id="761" name="テキスト ボックス 760"/>
        <xdr:cNvSpPr txBox="1"/>
      </xdr:nvSpPr>
      <xdr:spPr>
        <a:xfrm>
          <a:off x="20245017" y="6475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26198</xdr:rowOff>
    </xdr:from>
    <xdr:to>
      <xdr:col>102</xdr:col>
      <xdr:colOff>165100</xdr:colOff>
      <xdr:row>39</xdr:row>
      <xdr:rowOff>127798</xdr:rowOff>
    </xdr:to>
    <xdr:sp macro="" textlink="">
      <xdr:nvSpPr>
        <xdr:cNvPr id="763" name="フローチャート: 判断 762"/>
        <xdr:cNvSpPr/>
      </xdr:nvSpPr>
      <xdr:spPr>
        <a:xfrm>
          <a:off x="19494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144325</xdr:rowOff>
    </xdr:from>
    <xdr:ext cx="313932" cy="259045"/>
    <xdr:sp macro="" textlink="">
      <xdr:nvSpPr>
        <xdr:cNvPr id="764" name="テキスト ボックス 763"/>
        <xdr:cNvSpPr txBox="1"/>
      </xdr:nvSpPr>
      <xdr:spPr>
        <a:xfrm>
          <a:off x="19388333" y="6487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170869</xdr:rowOff>
    </xdr:from>
    <xdr:to>
      <xdr:col>98</xdr:col>
      <xdr:colOff>38100</xdr:colOff>
      <xdr:row>39</xdr:row>
      <xdr:rowOff>101019</xdr:rowOff>
    </xdr:to>
    <xdr:sp macro="" textlink="">
      <xdr:nvSpPr>
        <xdr:cNvPr id="765" name="フローチャート: 判断 764"/>
        <xdr:cNvSpPr/>
      </xdr:nvSpPr>
      <xdr:spPr>
        <a:xfrm>
          <a:off x="18605500" y="668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117546</xdr:rowOff>
    </xdr:from>
    <xdr:ext cx="378565" cy="259045"/>
    <xdr:sp macro="" textlink="">
      <xdr:nvSpPr>
        <xdr:cNvPr id="766" name="テキスト ボックス 765"/>
        <xdr:cNvSpPr txBox="1"/>
      </xdr:nvSpPr>
      <xdr:spPr>
        <a:xfrm>
          <a:off x="18467017" y="646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3"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本市の歳出決算総額における一人当たりの金額</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5,119</a:t>
          </a:r>
          <a:r>
            <a:rPr kumimoji="1" lang="ja-JP" altLang="en-US" sz="1300">
              <a:latin typeface="ＭＳ Ｐゴシック" panose="020B0600070205080204" pitchFamily="50" charset="-128"/>
              <a:ea typeface="ＭＳ Ｐゴシック" panose="020B0600070205080204" pitchFamily="50" charset="-128"/>
            </a:rPr>
            <a:t>円のうち、特に大きな割合を占めているのは民生費の</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7,063</a:t>
          </a:r>
          <a:r>
            <a:rPr kumimoji="1" lang="ja-JP" altLang="en-US" sz="1300">
              <a:latin typeface="ＭＳ Ｐゴシック" panose="020B0600070205080204" pitchFamily="50" charset="-128"/>
              <a:ea typeface="ＭＳ Ｐゴシック" panose="020B0600070205080204" pitchFamily="50" charset="-128"/>
            </a:rPr>
            <a:t>円である。全国平均、類似団体平均を下回っているが、埼玉県平均を上回っており、毎年上昇傾向にある。</a:t>
          </a:r>
        </a:p>
        <a:p>
          <a:r>
            <a:rPr kumimoji="1" lang="ja-JP" altLang="en-US" sz="1300">
              <a:latin typeface="ＭＳ Ｐゴシック" panose="020B0600070205080204" pitchFamily="50" charset="-128"/>
              <a:ea typeface="ＭＳ Ｐゴシック" panose="020B0600070205080204" pitchFamily="50" charset="-128"/>
            </a:rPr>
            <a:t>この主な要因は、待機児童解消のため平成３１年４月に保育園２園、小規模保育施設２園（定員１９７人増）を開設したことによる子どものための教育・保育給付負担金の増加などが挙げられる。</a:t>
          </a:r>
        </a:p>
        <a:p>
          <a:r>
            <a:rPr kumimoji="1" lang="ja-JP" altLang="en-US" sz="1300">
              <a:latin typeface="ＭＳ Ｐゴシック" panose="020B0600070205080204" pitchFamily="50" charset="-128"/>
              <a:ea typeface="ＭＳ Ｐゴシック" panose="020B0600070205080204" pitchFamily="50" charset="-128"/>
            </a:rPr>
            <a:t>一方、土木費の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8,166</a:t>
          </a:r>
          <a:r>
            <a:rPr kumimoji="1" lang="ja-JP" altLang="en-US" sz="1300">
              <a:latin typeface="ＭＳ Ｐゴシック" panose="020B0600070205080204" pitchFamily="50" charset="-128"/>
              <a:ea typeface="ＭＳ Ｐゴシック" panose="020B0600070205080204" pitchFamily="50" charset="-128"/>
            </a:rPr>
            <a:t>円については、全国平均、類似団体平均、埼玉県平均を下回っているが、前年度からは増加している。これは、道路舗装事業の工事費の増加などが主な要因である。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埼玉県朝霞市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実質収支額は、近年ほぼ横ばいであり、実質単年度収支の標準財政規模比は</a:t>
          </a:r>
          <a:r>
            <a:rPr kumimoji="1" lang="en-US" altLang="ja-JP" sz="1050">
              <a:latin typeface="ＭＳ ゴシック" pitchFamily="49" charset="-128"/>
              <a:ea typeface="ＭＳ ゴシック" pitchFamily="49" charset="-128"/>
            </a:rPr>
            <a:t>2.57</a:t>
          </a:r>
          <a:r>
            <a:rPr kumimoji="1" lang="ja-JP" altLang="en-US" sz="1050">
              <a:latin typeface="ＭＳ ゴシック" pitchFamily="49" charset="-128"/>
              <a:ea typeface="ＭＳ ゴシック" pitchFamily="49" charset="-128"/>
            </a:rPr>
            <a:t>％減の▲</a:t>
          </a:r>
          <a:r>
            <a:rPr kumimoji="1" lang="en-US" altLang="ja-JP" sz="1050">
              <a:latin typeface="ＭＳ ゴシック" pitchFamily="49" charset="-128"/>
              <a:ea typeface="ＭＳ ゴシック" pitchFamily="49" charset="-128"/>
            </a:rPr>
            <a:t>0.77</a:t>
          </a:r>
          <a:r>
            <a:rPr kumimoji="1" lang="ja-JP" altLang="en-US" sz="1050">
              <a:latin typeface="ＭＳ ゴシック" pitchFamily="49" charset="-128"/>
              <a:ea typeface="ＭＳ ゴシック" pitchFamily="49" charset="-128"/>
            </a:rPr>
            <a:t>％で、今年度決算では赤字となった。主な要因としては、財政調整基金の取り崩し額が大きくなったことがあげられる。実質収支は多額であればよいというものではなく、実質収支額の妥当性を判断するために算出されるものであるが、適正な範囲で推移しているものと考えられる。</a:t>
          </a:r>
        </a:p>
        <a:p>
          <a:r>
            <a:rPr kumimoji="1" lang="ja-JP" altLang="en-US" sz="1050">
              <a:latin typeface="ＭＳ ゴシック" pitchFamily="49" charset="-128"/>
              <a:ea typeface="ＭＳ ゴシック" pitchFamily="49" charset="-128"/>
            </a:rPr>
            <a:t>財政調整基金については、平成</a:t>
          </a:r>
          <a:r>
            <a:rPr kumimoji="1" lang="en-US" altLang="ja-JP" sz="1050">
              <a:latin typeface="ＭＳ ゴシック" pitchFamily="49" charset="-128"/>
              <a:ea typeface="ＭＳ ゴシック" pitchFamily="49" charset="-128"/>
            </a:rPr>
            <a:t>25</a:t>
          </a:r>
          <a:r>
            <a:rPr kumimoji="1" lang="ja-JP" altLang="en-US" sz="1050">
              <a:latin typeface="ＭＳ ゴシック" pitchFamily="49" charset="-128"/>
              <a:ea typeface="ＭＳ ゴシック" pitchFamily="49" charset="-128"/>
            </a:rPr>
            <a:t>年度まで残高が年々減少傾向にあったが、財政調整基金に頼らない予算編成を行うとともに、前年度決算剰余金の積立等も行ったため、基金残高の標準財政規模比は増加傾向にあったが、令和元年度は財政調整基金の取り崩し額が大きくなり、</a:t>
          </a:r>
          <a:r>
            <a:rPr kumimoji="1" lang="en-US" altLang="ja-JP" sz="1050">
              <a:latin typeface="ＭＳ ゴシック" pitchFamily="49" charset="-128"/>
              <a:ea typeface="ＭＳ ゴシック" pitchFamily="49" charset="-128"/>
            </a:rPr>
            <a:t>10.31</a:t>
          </a:r>
          <a:r>
            <a:rPr kumimoji="1" lang="ja-JP" altLang="en-US" sz="1050">
              <a:latin typeface="ＭＳ ゴシック" pitchFamily="49" charset="-128"/>
              <a:ea typeface="ＭＳ ゴシック" pitchFamily="49" charset="-128"/>
            </a:rPr>
            <a:t>％に減少した。今後も経常経費の徹底した節減合理化を図るなど、効果的で効率的な行財政運営に努めていく。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埼玉県朝霞市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全会計において黒字であり、実質収支の標準財政規模に占める割合としては、分母となる標準財政規模が増加したものの、ほとんどの会計でおおむね同水準で推移している。</a:t>
          </a:r>
        </a:p>
        <a:p>
          <a:r>
            <a:rPr kumimoji="1" lang="ja-JP" altLang="en-US" sz="1400">
              <a:latin typeface="ＭＳ ゴシック" pitchFamily="49" charset="-128"/>
              <a:ea typeface="ＭＳ ゴシック" pitchFamily="49" charset="-128"/>
            </a:rPr>
            <a:t>今後も健全な財政運営を維持するように努める。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12275_&#26397;&#38686;&#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34.5</v>
          </cell>
          <cell r="BX51">
            <v>25.5</v>
          </cell>
          <cell r="CF51">
            <v>26.6</v>
          </cell>
          <cell r="CN51">
            <v>26</v>
          </cell>
          <cell r="CV51">
            <v>24.7</v>
          </cell>
        </row>
        <row r="53">
          <cell r="BP53">
            <v>69.099999999999994</v>
          </cell>
          <cell r="BX53">
            <v>70.099999999999994</v>
          </cell>
          <cell r="CF53">
            <v>69.7</v>
          </cell>
          <cell r="CN53">
            <v>69.5</v>
          </cell>
          <cell r="CV53">
            <v>69.5</v>
          </cell>
        </row>
        <row r="55">
          <cell r="AN55" t="str">
            <v>類似団体内平均値</v>
          </cell>
          <cell r="BP55">
            <v>34.9</v>
          </cell>
          <cell r="BX55">
            <v>53.1</v>
          </cell>
          <cell r="CF55">
            <v>51.2</v>
          </cell>
          <cell r="CN55">
            <v>47.2</v>
          </cell>
          <cell r="CV55">
            <v>49.5</v>
          </cell>
        </row>
        <row r="57">
          <cell r="BP57">
            <v>60.2</v>
          </cell>
          <cell r="BX57">
            <v>57.4</v>
          </cell>
          <cell r="CF57">
            <v>58.7</v>
          </cell>
          <cell r="CN57">
            <v>59.8</v>
          </cell>
          <cell r="CV57">
            <v>60.9</v>
          </cell>
        </row>
        <row r="72">
          <cell r="BP72" t="str">
            <v>H27</v>
          </cell>
          <cell r="BX72" t="str">
            <v>H28</v>
          </cell>
          <cell r="CF72" t="str">
            <v>H29</v>
          </cell>
          <cell r="CN72" t="str">
            <v>H30</v>
          </cell>
          <cell r="CV72" t="str">
            <v>R01</v>
          </cell>
        </row>
        <row r="73">
          <cell r="AN73" t="str">
            <v>当該団体値</v>
          </cell>
          <cell r="BP73">
            <v>34.5</v>
          </cell>
          <cell r="BX73">
            <v>25.5</v>
          </cell>
          <cell r="CF73">
            <v>26.6</v>
          </cell>
          <cell r="CN73">
            <v>26</v>
          </cell>
          <cell r="CV73">
            <v>24.7</v>
          </cell>
        </row>
        <row r="75">
          <cell r="BP75">
            <v>3.7</v>
          </cell>
          <cell r="BX75">
            <v>3.8</v>
          </cell>
          <cell r="CF75">
            <v>4.0999999999999996</v>
          </cell>
          <cell r="CN75">
            <v>4.3</v>
          </cell>
          <cell r="CV75">
            <v>4.7</v>
          </cell>
        </row>
        <row r="77">
          <cell r="AN77" t="str">
            <v>類似団体内平均値</v>
          </cell>
          <cell r="BP77">
            <v>34.9</v>
          </cell>
          <cell r="BX77">
            <v>53.1</v>
          </cell>
          <cell r="CF77">
            <v>51.2</v>
          </cell>
          <cell r="CN77">
            <v>47.2</v>
          </cell>
          <cell r="CV77">
            <v>49.5</v>
          </cell>
        </row>
        <row r="79">
          <cell r="BP79">
            <v>7.2</v>
          </cell>
          <cell r="BX79">
            <v>8.6</v>
          </cell>
          <cell r="CF79">
            <v>8.1999999999999993</v>
          </cell>
          <cell r="CN79">
            <v>7.8</v>
          </cell>
          <cell r="CV79">
            <v>7.6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44433341</v>
      </c>
      <c r="BO4" s="424"/>
      <c r="BP4" s="424"/>
      <c r="BQ4" s="424"/>
      <c r="BR4" s="424"/>
      <c r="BS4" s="424"/>
      <c r="BT4" s="424"/>
      <c r="BU4" s="425"/>
      <c r="BV4" s="423">
        <v>42946905</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3.9</v>
      </c>
      <c r="CU4" s="608"/>
      <c r="CV4" s="608"/>
      <c r="CW4" s="608"/>
      <c r="CX4" s="608"/>
      <c r="CY4" s="608"/>
      <c r="CZ4" s="608"/>
      <c r="DA4" s="609"/>
      <c r="DB4" s="607">
        <v>4.5999999999999996</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43266460</v>
      </c>
      <c r="BO5" s="429"/>
      <c r="BP5" s="429"/>
      <c r="BQ5" s="429"/>
      <c r="BR5" s="429"/>
      <c r="BS5" s="429"/>
      <c r="BT5" s="429"/>
      <c r="BU5" s="430"/>
      <c r="BV5" s="428">
        <v>41605737</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95.3</v>
      </c>
      <c r="CU5" s="399"/>
      <c r="CV5" s="399"/>
      <c r="CW5" s="399"/>
      <c r="CX5" s="399"/>
      <c r="CY5" s="399"/>
      <c r="CZ5" s="399"/>
      <c r="DA5" s="400"/>
      <c r="DB5" s="398">
        <v>94</v>
      </c>
      <c r="DC5" s="399"/>
      <c r="DD5" s="399"/>
      <c r="DE5" s="399"/>
      <c r="DF5" s="399"/>
      <c r="DG5" s="399"/>
      <c r="DH5" s="399"/>
      <c r="DI5" s="400"/>
      <c r="DJ5" s="186"/>
      <c r="DK5" s="186"/>
      <c r="DL5" s="186"/>
      <c r="DM5" s="186"/>
      <c r="DN5" s="186"/>
      <c r="DO5" s="186"/>
    </row>
    <row r="6" spans="1:119" ht="18.75" customHeight="1" x14ac:dyDescent="0.15">
      <c r="A6" s="187"/>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101</v>
      </c>
      <c r="AV6" s="486"/>
      <c r="AW6" s="486"/>
      <c r="AX6" s="486"/>
      <c r="AY6" s="408" t="s">
        <v>102</v>
      </c>
      <c r="AZ6" s="409"/>
      <c r="BA6" s="409"/>
      <c r="BB6" s="409"/>
      <c r="BC6" s="409"/>
      <c r="BD6" s="409"/>
      <c r="BE6" s="409"/>
      <c r="BF6" s="409"/>
      <c r="BG6" s="409"/>
      <c r="BH6" s="409"/>
      <c r="BI6" s="409"/>
      <c r="BJ6" s="409"/>
      <c r="BK6" s="409"/>
      <c r="BL6" s="409"/>
      <c r="BM6" s="410"/>
      <c r="BN6" s="428">
        <v>1166881</v>
      </c>
      <c r="BO6" s="429"/>
      <c r="BP6" s="429"/>
      <c r="BQ6" s="429"/>
      <c r="BR6" s="429"/>
      <c r="BS6" s="429"/>
      <c r="BT6" s="429"/>
      <c r="BU6" s="430"/>
      <c r="BV6" s="428">
        <v>1341168</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95.8</v>
      </c>
      <c r="CU6" s="582"/>
      <c r="CV6" s="582"/>
      <c r="CW6" s="582"/>
      <c r="CX6" s="582"/>
      <c r="CY6" s="582"/>
      <c r="CZ6" s="582"/>
      <c r="DA6" s="583"/>
      <c r="DB6" s="581">
        <v>95.1</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198964</v>
      </c>
      <c r="BO7" s="429"/>
      <c r="BP7" s="429"/>
      <c r="BQ7" s="429"/>
      <c r="BR7" s="429"/>
      <c r="BS7" s="429"/>
      <c r="BT7" s="429"/>
      <c r="BU7" s="430"/>
      <c r="BV7" s="428">
        <v>221698</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24611558</v>
      </c>
      <c r="CU7" s="429"/>
      <c r="CV7" s="429"/>
      <c r="CW7" s="429"/>
      <c r="CX7" s="429"/>
      <c r="CY7" s="429"/>
      <c r="CZ7" s="429"/>
      <c r="DA7" s="430"/>
      <c r="DB7" s="428">
        <v>24374531</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967917</v>
      </c>
      <c r="BO8" s="429"/>
      <c r="BP8" s="429"/>
      <c r="BQ8" s="429"/>
      <c r="BR8" s="429"/>
      <c r="BS8" s="429"/>
      <c r="BT8" s="429"/>
      <c r="BU8" s="430"/>
      <c r="BV8" s="428">
        <v>1119470</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0.99</v>
      </c>
      <c r="CU8" s="542"/>
      <c r="CV8" s="542"/>
      <c r="CW8" s="542"/>
      <c r="CX8" s="542"/>
      <c r="CY8" s="542"/>
      <c r="CZ8" s="542"/>
      <c r="DA8" s="543"/>
      <c r="DB8" s="541">
        <v>0.99</v>
      </c>
      <c r="DC8" s="542"/>
      <c r="DD8" s="542"/>
      <c r="DE8" s="542"/>
      <c r="DF8" s="542"/>
      <c r="DG8" s="542"/>
      <c r="DH8" s="542"/>
      <c r="DI8" s="543"/>
      <c r="DJ8" s="186"/>
      <c r="DK8" s="186"/>
      <c r="DL8" s="186"/>
      <c r="DM8" s="186"/>
      <c r="DN8" s="186"/>
      <c r="DO8" s="186"/>
    </row>
    <row r="9" spans="1:119" ht="18.75" customHeight="1" thickBot="1" x14ac:dyDescent="0.2">
      <c r="A9" s="187"/>
      <c r="B9" s="570" t="s">
        <v>112</v>
      </c>
      <c r="C9" s="571"/>
      <c r="D9" s="571"/>
      <c r="E9" s="571"/>
      <c r="F9" s="571"/>
      <c r="G9" s="571"/>
      <c r="H9" s="571"/>
      <c r="I9" s="571"/>
      <c r="J9" s="571"/>
      <c r="K9" s="491"/>
      <c r="L9" s="572" t="s">
        <v>113</v>
      </c>
      <c r="M9" s="573"/>
      <c r="N9" s="573"/>
      <c r="O9" s="573"/>
      <c r="P9" s="573"/>
      <c r="Q9" s="574"/>
      <c r="R9" s="575">
        <v>136299</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109</v>
      </c>
      <c r="AV9" s="486"/>
      <c r="AW9" s="486"/>
      <c r="AX9" s="486"/>
      <c r="AY9" s="408" t="s">
        <v>116</v>
      </c>
      <c r="AZ9" s="409"/>
      <c r="BA9" s="409"/>
      <c r="BB9" s="409"/>
      <c r="BC9" s="409"/>
      <c r="BD9" s="409"/>
      <c r="BE9" s="409"/>
      <c r="BF9" s="409"/>
      <c r="BG9" s="409"/>
      <c r="BH9" s="409"/>
      <c r="BI9" s="409"/>
      <c r="BJ9" s="409"/>
      <c r="BK9" s="409"/>
      <c r="BL9" s="409"/>
      <c r="BM9" s="410"/>
      <c r="BN9" s="428">
        <v>-151553</v>
      </c>
      <c r="BO9" s="429"/>
      <c r="BP9" s="429"/>
      <c r="BQ9" s="429"/>
      <c r="BR9" s="429"/>
      <c r="BS9" s="429"/>
      <c r="BT9" s="429"/>
      <c r="BU9" s="430"/>
      <c r="BV9" s="428">
        <v>100042</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10.5</v>
      </c>
      <c r="CU9" s="399"/>
      <c r="CV9" s="399"/>
      <c r="CW9" s="399"/>
      <c r="CX9" s="399"/>
      <c r="CY9" s="399"/>
      <c r="CZ9" s="399"/>
      <c r="DA9" s="400"/>
      <c r="DB9" s="398">
        <v>10.5</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129691</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109</v>
      </c>
      <c r="AV10" s="486"/>
      <c r="AW10" s="486"/>
      <c r="AX10" s="486"/>
      <c r="AY10" s="408" t="s">
        <v>120</v>
      </c>
      <c r="AZ10" s="409"/>
      <c r="BA10" s="409"/>
      <c r="BB10" s="409"/>
      <c r="BC10" s="409"/>
      <c r="BD10" s="409"/>
      <c r="BE10" s="409"/>
      <c r="BF10" s="409"/>
      <c r="BG10" s="409"/>
      <c r="BH10" s="409"/>
      <c r="BI10" s="409"/>
      <c r="BJ10" s="409"/>
      <c r="BK10" s="409"/>
      <c r="BL10" s="409"/>
      <c r="BM10" s="410"/>
      <c r="BN10" s="428">
        <v>562226</v>
      </c>
      <c r="BO10" s="429"/>
      <c r="BP10" s="429"/>
      <c r="BQ10" s="429"/>
      <c r="BR10" s="429"/>
      <c r="BS10" s="429"/>
      <c r="BT10" s="429"/>
      <c r="BU10" s="430"/>
      <c r="BV10" s="428">
        <v>703636</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109</v>
      </c>
      <c r="AV11" s="486"/>
      <c r="AW11" s="486"/>
      <c r="AX11" s="486"/>
      <c r="AY11" s="408" t="s">
        <v>125</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126</v>
      </c>
      <c r="CE11" s="438"/>
      <c r="CF11" s="438"/>
      <c r="CG11" s="438"/>
      <c r="CH11" s="438"/>
      <c r="CI11" s="438"/>
      <c r="CJ11" s="438"/>
      <c r="CK11" s="438"/>
      <c r="CL11" s="438"/>
      <c r="CM11" s="438"/>
      <c r="CN11" s="438"/>
      <c r="CO11" s="438"/>
      <c r="CP11" s="438"/>
      <c r="CQ11" s="438"/>
      <c r="CR11" s="438"/>
      <c r="CS11" s="439"/>
      <c r="CT11" s="541" t="s">
        <v>127</v>
      </c>
      <c r="CU11" s="542"/>
      <c r="CV11" s="542"/>
      <c r="CW11" s="542"/>
      <c r="CX11" s="542"/>
      <c r="CY11" s="542"/>
      <c r="CZ11" s="542"/>
      <c r="DA11" s="543"/>
      <c r="DB11" s="541" t="s">
        <v>128</v>
      </c>
      <c r="DC11" s="542"/>
      <c r="DD11" s="542"/>
      <c r="DE11" s="542"/>
      <c r="DF11" s="542"/>
      <c r="DG11" s="542"/>
      <c r="DH11" s="542"/>
      <c r="DI11" s="543"/>
      <c r="DJ11" s="186"/>
      <c r="DK11" s="186"/>
      <c r="DL11" s="186"/>
      <c r="DM11" s="186"/>
      <c r="DN11" s="186"/>
      <c r="DO11" s="186"/>
    </row>
    <row r="12" spans="1:119" ht="18.75" customHeight="1" x14ac:dyDescent="0.15">
      <c r="A12" s="187"/>
      <c r="B12" s="544" t="s">
        <v>129</v>
      </c>
      <c r="C12" s="545"/>
      <c r="D12" s="545"/>
      <c r="E12" s="545"/>
      <c r="F12" s="545"/>
      <c r="G12" s="545"/>
      <c r="H12" s="545"/>
      <c r="I12" s="545"/>
      <c r="J12" s="545"/>
      <c r="K12" s="546"/>
      <c r="L12" s="553" t="s">
        <v>130</v>
      </c>
      <c r="M12" s="554"/>
      <c r="N12" s="554"/>
      <c r="O12" s="554"/>
      <c r="P12" s="554"/>
      <c r="Q12" s="555"/>
      <c r="R12" s="556">
        <v>141802</v>
      </c>
      <c r="S12" s="557"/>
      <c r="T12" s="557"/>
      <c r="U12" s="557"/>
      <c r="V12" s="558"/>
      <c r="W12" s="559" t="s">
        <v>1</v>
      </c>
      <c r="X12" s="486"/>
      <c r="Y12" s="486"/>
      <c r="Z12" s="486"/>
      <c r="AA12" s="486"/>
      <c r="AB12" s="560"/>
      <c r="AC12" s="561" t="s">
        <v>131</v>
      </c>
      <c r="AD12" s="562"/>
      <c r="AE12" s="562"/>
      <c r="AF12" s="562"/>
      <c r="AG12" s="563"/>
      <c r="AH12" s="561" t="s">
        <v>132</v>
      </c>
      <c r="AI12" s="562"/>
      <c r="AJ12" s="562"/>
      <c r="AK12" s="562"/>
      <c r="AL12" s="564"/>
      <c r="AM12" s="497" t="s">
        <v>133</v>
      </c>
      <c r="AN12" s="402"/>
      <c r="AO12" s="402"/>
      <c r="AP12" s="402"/>
      <c r="AQ12" s="402"/>
      <c r="AR12" s="402"/>
      <c r="AS12" s="402"/>
      <c r="AT12" s="403"/>
      <c r="AU12" s="485" t="s">
        <v>93</v>
      </c>
      <c r="AV12" s="486"/>
      <c r="AW12" s="486"/>
      <c r="AX12" s="486"/>
      <c r="AY12" s="408" t="s">
        <v>134</v>
      </c>
      <c r="AZ12" s="409"/>
      <c r="BA12" s="409"/>
      <c r="BB12" s="409"/>
      <c r="BC12" s="409"/>
      <c r="BD12" s="409"/>
      <c r="BE12" s="409"/>
      <c r="BF12" s="409"/>
      <c r="BG12" s="409"/>
      <c r="BH12" s="409"/>
      <c r="BI12" s="409"/>
      <c r="BJ12" s="409"/>
      <c r="BK12" s="409"/>
      <c r="BL12" s="409"/>
      <c r="BM12" s="410"/>
      <c r="BN12" s="428">
        <v>599792</v>
      </c>
      <c r="BO12" s="429"/>
      <c r="BP12" s="429"/>
      <c r="BQ12" s="429"/>
      <c r="BR12" s="429"/>
      <c r="BS12" s="429"/>
      <c r="BT12" s="429"/>
      <c r="BU12" s="430"/>
      <c r="BV12" s="428">
        <v>363853</v>
      </c>
      <c r="BW12" s="429"/>
      <c r="BX12" s="429"/>
      <c r="BY12" s="429"/>
      <c r="BZ12" s="429"/>
      <c r="CA12" s="429"/>
      <c r="CB12" s="429"/>
      <c r="CC12" s="430"/>
      <c r="CD12" s="437" t="s">
        <v>135</v>
      </c>
      <c r="CE12" s="438"/>
      <c r="CF12" s="438"/>
      <c r="CG12" s="438"/>
      <c r="CH12" s="438"/>
      <c r="CI12" s="438"/>
      <c r="CJ12" s="438"/>
      <c r="CK12" s="438"/>
      <c r="CL12" s="438"/>
      <c r="CM12" s="438"/>
      <c r="CN12" s="438"/>
      <c r="CO12" s="438"/>
      <c r="CP12" s="438"/>
      <c r="CQ12" s="438"/>
      <c r="CR12" s="438"/>
      <c r="CS12" s="439"/>
      <c r="CT12" s="541" t="s">
        <v>136</v>
      </c>
      <c r="CU12" s="542"/>
      <c r="CV12" s="542"/>
      <c r="CW12" s="542"/>
      <c r="CX12" s="542"/>
      <c r="CY12" s="542"/>
      <c r="CZ12" s="542"/>
      <c r="DA12" s="543"/>
      <c r="DB12" s="541" t="s">
        <v>137</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138</v>
      </c>
      <c r="N13" s="529"/>
      <c r="O13" s="529"/>
      <c r="P13" s="529"/>
      <c r="Q13" s="530"/>
      <c r="R13" s="531">
        <v>137665</v>
      </c>
      <c r="S13" s="532"/>
      <c r="T13" s="532"/>
      <c r="U13" s="532"/>
      <c r="V13" s="533"/>
      <c r="W13" s="519" t="s">
        <v>139</v>
      </c>
      <c r="X13" s="441"/>
      <c r="Y13" s="441"/>
      <c r="Z13" s="441"/>
      <c r="AA13" s="441"/>
      <c r="AB13" s="442"/>
      <c r="AC13" s="404">
        <v>450</v>
      </c>
      <c r="AD13" s="405"/>
      <c r="AE13" s="405"/>
      <c r="AF13" s="405"/>
      <c r="AG13" s="406"/>
      <c r="AH13" s="404">
        <v>443</v>
      </c>
      <c r="AI13" s="405"/>
      <c r="AJ13" s="405"/>
      <c r="AK13" s="405"/>
      <c r="AL13" s="407"/>
      <c r="AM13" s="497" t="s">
        <v>140</v>
      </c>
      <c r="AN13" s="402"/>
      <c r="AO13" s="402"/>
      <c r="AP13" s="402"/>
      <c r="AQ13" s="402"/>
      <c r="AR13" s="402"/>
      <c r="AS13" s="402"/>
      <c r="AT13" s="403"/>
      <c r="AU13" s="485" t="s">
        <v>141</v>
      </c>
      <c r="AV13" s="486"/>
      <c r="AW13" s="486"/>
      <c r="AX13" s="486"/>
      <c r="AY13" s="408" t="s">
        <v>142</v>
      </c>
      <c r="AZ13" s="409"/>
      <c r="BA13" s="409"/>
      <c r="BB13" s="409"/>
      <c r="BC13" s="409"/>
      <c r="BD13" s="409"/>
      <c r="BE13" s="409"/>
      <c r="BF13" s="409"/>
      <c r="BG13" s="409"/>
      <c r="BH13" s="409"/>
      <c r="BI13" s="409"/>
      <c r="BJ13" s="409"/>
      <c r="BK13" s="409"/>
      <c r="BL13" s="409"/>
      <c r="BM13" s="410"/>
      <c r="BN13" s="428">
        <v>-189119</v>
      </c>
      <c r="BO13" s="429"/>
      <c r="BP13" s="429"/>
      <c r="BQ13" s="429"/>
      <c r="BR13" s="429"/>
      <c r="BS13" s="429"/>
      <c r="BT13" s="429"/>
      <c r="BU13" s="430"/>
      <c r="BV13" s="428">
        <v>439825</v>
      </c>
      <c r="BW13" s="429"/>
      <c r="BX13" s="429"/>
      <c r="BY13" s="429"/>
      <c r="BZ13" s="429"/>
      <c r="CA13" s="429"/>
      <c r="CB13" s="429"/>
      <c r="CC13" s="430"/>
      <c r="CD13" s="437" t="s">
        <v>143</v>
      </c>
      <c r="CE13" s="438"/>
      <c r="CF13" s="438"/>
      <c r="CG13" s="438"/>
      <c r="CH13" s="438"/>
      <c r="CI13" s="438"/>
      <c r="CJ13" s="438"/>
      <c r="CK13" s="438"/>
      <c r="CL13" s="438"/>
      <c r="CM13" s="438"/>
      <c r="CN13" s="438"/>
      <c r="CO13" s="438"/>
      <c r="CP13" s="438"/>
      <c r="CQ13" s="438"/>
      <c r="CR13" s="438"/>
      <c r="CS13" s="439"/>
      <c r="CT13" s="398">
        <v>4.7</v>
      </c>
      <c r="CU13" s="399"/>
      <c r="CV13" s="399"/>
      <c r="CW13" s="399"/>
      <c r="CX13" s="399"/>
      <c r="CY13" s="399"/>
      <c r="CZ13" s="399"/>
      <c r="DA13" s="400"/>
      <c r="DB13" s="398">
        <v>4.3</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144</v>
      </c>
      <c r="M14" s="565"/>
      <c r="N14" s="565"/>
      <c r="O14" s="565"/>
      <c r="P14" s="565"/>
      <c r="Q14" s="566"/>
      <c r="R14" s="531">
        <v>140004</v>
      </c>
      <c r="S14" s="532"/>
      <c r="T14" s="532"/>
      <c r="U14" s="532"/>
      <c r="V14" s="533"/>
      <c r="W14" s="534"/>
      <c r="X14" s="444"/>
      <c r="Y14" s="444"/>
      <c r="Z14" s="444"/>
      <c r="AA14" s="444"/>
      <c r="AB14" s="445"/>
      <c r="AC14" s="524">
        <v>0.7</v>
      </c>
      <c r="AD14" s="525"/>
      <c r="AE14" s="525"/>
      <c r="AF14" s="525"/>
      <c r="AG14" s="526"/>
      <c r="AH14" s="524">
        <v>0.8</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145</v>
      </c>
      <c r="CE14" s="435"/>
      <c r="CF14" s="435"/>
      <c r="CG14" s="435"/>
      <c r="CH14" s="435"/>
      <c r="CI14" s="435"/>
      <c r="CJ14" s="435"/>
      <c r="CK14" s="435"/>
      <c r="CL14" s="435"/>
      <c r="CM14" s="435"/>
      <c r="CN14" s="435"/>
      <c r="CO14" s="435"/>
      <c r="CP14" s="435"/>
      <c r="CQ14" s="435"/>
      <c r="CR14" s="435"/>
      <c r="CS14" s="436"/>
      <c r="CT14" s="535">
        <v>24.7</v>
      </c>
      <c r="CU14" s="536"/>
      <c r="CV14" s="536"/>
      <c r="CW14" s="536"/>
      <c r="CX14" s="536"/>
      <c r="CY14" s="536"/>
      <c r="CZ14" s="536"/>
      <c r="DA14" s="537"/>
      <c r="DB14" s="535">
        <v>26</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138</v>
      </c>
      <c r="N15" s="529"/>
      <c r="O15" s="529"/>
      <c r="P15" s="529"/>
      <c r="Q15" s="530"/>
      <c r="R15" s="531">
        <v>136172</v>
      </c>
      <c r="S15" s="532"/>
      <c r="T15" s="532"/>
      <c r="U15" s="532"/>
      <c r="V15" s="533"/>
      <c r="W15" s="519" t="s">
        <v>146</v>
      </c>
      <c r="X15" s="441"/>
      <c r="Y15" s="441"/>
      <c r="Z15" s="441"/>
      <c r="AA15" s="441"/>
      <c r="AB15" s="442"/>
      <c r="AC15" s="404">
        <v>12454</v>
      </c>
      <c r="AD15" s="405"/>
      <c r="AE15" s="405"/>
      <c r="AF15" s="405"/>
      <c r="AG15" s="406"/>
      <c r="AH15" s="404">
        <v>12464</v>
      </c>
      <c r="AI15" s="405"/>
      <c r="AJ15" s="405"/>
      <c r="AK15" s="405"/>
      <c r="AL15" s="407"/>
      <c r="AM15" s="497"/>
      <c r="AN15" s="402"/>
      <c r="AO15" s="402"/>
      <c r="AP15" s="402"/>
      <c r="AQ15" s="402"/>
      <c r="AR15" s="402"/>
      <c r="AS15" s="402"/>
      <c r="AT15" s="403"/>
      <c r="AU15" s="485"/>
      <c r="AV15" s="486"/>
      <c r="AW15" s="486"/>
      <c r="AX15" s="486"/>
      <c r="AY15" s="420" t="s">
        <v>147</v>
      </c>
      <c r="AZ15" s="421"/>
      <c r="BA15" s="421"/>
      <c r="BB15" s="421"/>
      <c r="BC15" s="421"/>
      <c r="BD15" s="421"/>
      <c r="BE15" s="421"/>
      <c r="BF15" s="421"/>
      <c r="BG15" s="421"/>
      <c r="BH15" s="421"/>
      <c r="BI15" s="421"/>
      <c r="BJ15" s="421"/>
      <c r="BK15" s="421"/>
      <c r="BL15" s="421"/>
      <c r="BM15" s="422"/>
      <c r="BN15" s="423">
        <v>18921666</v>
      </c>
      <c r="BO15" s="424"/>
      <c r="BP15" s="424"/>
      <c r="BQ15" s="424"/>
      <c r="BR15" s="424"/>
      <c r="BS15" s="424"/>
      <c r="BT15" s="424"/>
      <c r="BU15" s="425"/>
      <c r="BV15" s="423">
        <v>18624992</v>
      </c>
      <c r="BW15" s="424"/>
      <c r="BX15" s="424"/>
      <c r="BY15" s="424"/>
      <c r="BZ15" s="424"/>
      <c r="CA15" s="424"/>
      <c r="CB15" s="424"/>
      <c r="CC15" s="425"/>
      <c r="CD15" s="538" t="s">
        <v>148</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149</v>
      </c>
      <c r="M16" s="522"/>
      <c r="N16" s="522"/>
      <c r="O16" s="522"/>
      <c r="P16" s="522"/>
      <c r="Q16" s="523"/>
      <c r="R16" s="516" t="s">
        <v>150</v>
      </c>
      <c r="S16" s="517"/>
      <c r="T16" s="517"/>
      <c r="U16" s="517"/>
      <c r="V16" s="518"/>
      <c r="W16" s="534"/>
      <c r="X16" s="444"/>
      <c r="Y16" s="444"/>
      <c r="Z16" s="444"/>
      <c r="AA16" s="444"/>
      <c r="AB16" s="445"/>
      <c r="AC16" s="524">
        <v>20.7</v>
      </c>
      <c r="AD16" s="525"/>
      <c r="AE16" s="525"/>
      <c r="AF16" s="525"/>
      <c r="AG16" s="526"/>
      <c r="AH16" s="524">
        <v>21.5</v>
      </c>
      <c r="AI16" s="525"/>
      <c r="AJ16" s="525"/>
      <c r="AK16" s="525"/>
      <c r="AL16" s="527"/>
      <c r="AM16" s="497"/>
      <c r="AN16" s="402"/>
      <c r="AO16" s="402"/>
      <c r="AP16" s="402"/>
      <c r="AQ16" s="402"/>
      <c r="AR16" s="402"/>
      <c r="AS16" s="402"/>
      <c r="AT16" s="403"/>
      <c r="AU16" s="485"/>
      <c r="AV16" s="486"/>
      <c r="AW16" s="486"/>
      <c r="AX16" s="486"/>
      <c r="AY16" s="408" t="s">
        <v>151</v>
      </c>
      <c r="AZ16" s="409"/>
      <c r="BA16" s="409"/>
      <c r="BB16" s="409"/>
      <c r="BC16" s="409"/>
      <c r="BD16" s="409"/>
      <c r="BE16" s="409"/>
      <c r="BF16" s="409"/>
      <c r="BG16" s="409"/>
      <c r="BH16" s="409"/>
      <c r="BI16" s="409"/>
      <c r="BJ16" s="409"/>
      <c r="BK16" s="409"/>
      <c r="BL16" s="409"/>
      <c r="BM16" s="410"/>
      <c r="BN16" s="428">
        <v>19001397</v>
      </c>
      <c r="BO16" s="429"/>
      <c r="BP16" s="429"/>
      <c r="BQ16" s="429"/>
      <c r="BR16" s="429"/>
      <c r="BS16" s="429"/>
      <c r="BT16" s="429"/>
      <c r="BU16" s="430"/>
      <c r="BV16" s="428">
        <v>18740977</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152</v>
      </c>
      <c r="N17" s="514"/>
      <c r="O17" s="514"/>
      <c r="P17" s="514"/>
      <c r="Q17" s="515"/>
      <c r="R17" s="516" t="s">
        <v>153</v>
      </c>
      <c r="S17" s="517"/>
      <c r="T17" s="517"/>
      <c r="U17" s="517"/>
      <c r="V17" s="518"/>
      <c r="W17" s="519" t="s">
        <v>154</v>
      </c>
      <c r="X17" s="441"/>
      <c r="Y17" s="441"/>
      <c r="Z17" s="441"/>
      <c r="AA17" s="441"/>
      <c r="AB17" s="442"/>
      <c r="AC17" s="404">
        <v>47160</v>
      </c>
      <c r="AD17" s="405"/>
      <c r="AE17" s="405"/>
      <c r="AF17" s="405"/>
      <c r="AG17" s="406"/>
      <c r="AH17" s="404">
        <v>44998</v>
      </c>
      <c r="AI17" s="405"/>
      <c r="AJ17" s="405"/>
      <c r="AK17" s="405"/>
      <c r="AL17" s="407"/>
      <c r="AM17" s="497"/>
      <c r="AN17" s="402"/>
      <c r="AO17" s="402"/>
      <c r="AP17" s="402"/>
      <c r="AQ17" s="402"/>
      <c r="AR17" s="402"/>
      <c r="AS17" s="402"/>
      <c r="AT17" s="403"/>
      <c r="AU17" s="485"/>
      <c r="AV17" s="486"/>
      <c r="AW17" s="486"/>
      <c r="AX17" s="486"/>
      <c r="AY17" s="408" t="s">
        <v>155</v>
      </c>
      <c r="AZ17" s="409"/>
      <c r="BA17" s="409"/>
      <c r="BB17" s="409"/>
      <c r="BC17" s="409"/>
      <c r="BD17" s="409"/>
      <c r="BE17" s="409"/>
      <c r="BF17" s="409"/>
      <c r="BG17" s="409"/>
      <c r="BH17" s="409"/>
      <c r="BI17" s="409"/>
      <c r="BJ17" s="409"/>
      <c r="BK17" s="409"/>
      <c r="BL17" s="409"/>
      <c r="BM17" s="410"/>
      <c r="BN17" s="428">
        <v>24411368</v>
      </c>
      <c r="BO17" s="429"/>
      <c r="BP17" s="429"/>
      <c r="BQ17" s="429"/>
      <c r="BR17" s="429"/>
      <c r="BS17" s="429"/>
      <c r="BT17" s="429"/>
      <c r="BU17" s="430"/>
      <c r="BV17" s="428">
        <v>23982626</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156</v>
      </c>
      <c r="C18" s="491"/>
      <c r="D18" s="491"/>
      <c r="E18" s="492"/>
      <c r="F18" s="492"/>
      <c r="G18" s="492"/>
      <c r="H18" s="492"/>
      <c r="I18" s="492"/>
      <c r="J18" s="492"/>
      <c r="K18" s="492"/>
      <c r="L18" s="493">
        <v>18.34</v>
      </c>
      <c r="M18" s="493"/>
      <c r="N18" s="493"/>
      <c r="O18" s="493"/>
      <c r="P18" s="493"/>
      <c r="Q18" s="493"/>
      <c r="R18" s="494"/>
      <c r="S18" s="494"/>
      <c r="T18" s="494"/>
      <c r="U18" s="494"/>
      <c r="V18" s="495"/>
      <c r="W18" s="509"/>
      <c r="X18" s="510"/>
      <c r="Y18" s="510"/>
      <c r="Z18" s="510"/>
      <c r="AA18" s="510"/>
      <c r="AB18" s="520"/>
      <c r="AC18" s="392">
        <v>78.5</v>
      </c>
      <c r="AD18" s="393"/>
      <c r="AE18" s="393"/>
      <c r="AF18" s="393"/>
      <c r="AG18" s="496"/>
      <c r="AH18" s="392">
        <v>77.7</v>
      </c>
      <c r="AI18" s="393"/>
      <c r="AJ18" s="393"/>
      <c r="AK18" s="393"/>
      <c r="AL18" s="394"/>
      <c r="AM18" s="497"/>
      <c r="AN18" s="402"/>
      <c r="AO18" s="402"/>
      <c r="AP18" s="402"/>
      <c r="AQ18" s="402"/>
      <c r="AR18" s="402"/>
      <c r="AS18" s="402"/>
      <c r="AT18" s="403"/>
      <c r="AU18" s="485"/>
      <c r="AV18" s="486"/>
      <c r="AW18" s="486"/>
      <c r="AX18" s="486"/>
      <c r="AY18" s="408" t="s">
        <v>157</v>
      </c>
      <c r="AZ18" s="409"/>
      <c r="BA18" s="409"/>
      <c r="BB18" s="409"/>
      <c r="BC18" s="409"/>
      <c r="BD18" s="409"/>
      <c r="BE18" s="409"/>
      <c r="BF18" s="409"/>
      <c r="BG18" s="409"/>
      <c r="BH18" s="409"/>
      <c r="BI18" s="409"/>
      <c r="BJ18" s="409"/>
      <c r="BK18" s="409"/>
      <c r="BL18" s="409"/>
      <c r="BM18" s="410"/>
      <c r="BN18" s="428">
        <v>24341426</v>
      </c>
      <c r="BO18" s="429"/>
      <c r="BP18" s="429"/>
      <c r="BQ18" s="429"/>
      <c r="BR18" s="429"/>
      <c r="BS18" s="429"/>
      <c r="BT18" s="429"/>
      <c r="BU18" s="430"/>
      <c r="BV18" s="428">
        <v>23387592</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158</v>
      </c>
      <c r="C19" s="491"/>
      <c r="D19" s="491"/>
      <c r="E19" s="492"/>
      <c r="F19" s="492"/>
      <c r="G19" s="492"/>
      <c r="H19" s="492"/>
      <c r="I19" s="492"/>
      <c r="J19" s="492"/>
      <c r="K19" s="492"/>
      <c r="L19" s="498">
        <v>7432</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159</v>
      </c>
      <c r="AZ19" s="409"/>
      <c r="BA19" s="409"/>
      <c r="BB19" s="409"/>
      <c r="BC19" s="409"/>
      <c r="BD19" s="409"/>
      <c r="BE19" s="409"/>
      <c r="BF19" s="409"/>
      <c r="BG19" s="409"/>
      <c r="BH19" s="409"/>
      <c r="BI19" s="409"/>
      <c r="BJ19" s="409"/>
      <c r="BK19" s="409"/>
      <c r="BL19" s="409"/>
      <c r="BM19" s="410"/>
      <c r="BN19" s="428">
        <v>29110606</v>
      </c>
      <c r="BO19" s="429"/>
      <c r="BP19" s="429"/>
      <c r="BQ19" s="429"/>
      <c r="BR19" s="429"/>
      <c r="BS19" s="429"/>
      <c r="BT19" s="429"/>
      <c r="BU19" s="430"/>
      <c r="BV19" s="428">
        <v>28407441</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160</v>
      </c>
      <c r="C20" s="491"/>
      <c r="D20" s="491"/>
      <c r="E20" s="492"/>
      <c r="F20" s="492"/>
      <c r="G20" s="492"/>
      <c r="H20" s="492"/>
      <c r="I20" s="492"/>
      <c r="J20" s="492"/>
      <c r="K20" s="492"/>
      <c r="L20" s="498">
        <v>59515</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161</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162</v>
      </c>
      <c r="C22" s="458"/>
      <c r="D22" s="459"/>
      <c r="E22" s="466" t="s">
        <v>1</v>
      </c>
      <c r="F22" s="441"/>
      <c r="G22" s="441"/>
      <c r="H22" s="441"/>
      <c r="I22" s="441"/>
      <c r="J22" s="441"/>
      <c r="K22" s="442"/>
      <c r="L22" s="466" t="s">
        <v>163</v>
      </c>
      <c r="M22" s="441"/>
      <c r="N22" s="441"/>
      <c r="O22" s="441"/>
      <c r="P22" s="442"/>
      <c r="Q22" s="451" t="s">
        <v>164</v>
      </c>
      <c r="R22" s="452"/>
      <c r="S22" s="452"/>
      <c r="T22" s="452"/>
      <c r="U22" s="452"/>
      <c r="V22" s="467"/>
      <c r="W22" s="469" t="s">
        <v>165</v>
      </c>
      <c r="X22" s="458"/>
      <c r="Y22" s="459"/>
      <c r="Z22" s="466" t="s">
        <v>1</v>
      </c>
      <c r="AA22" s="441"/>
      <c r="AB22" s="441"/>
      <c r="AC22" s="441"/>
      <c r="AD22" s="441"/>
      <c r="AE22" s="441"/>
      <c r="AF22" s="441"/>
      <c r="AG22" s="442"/>
      <c r="AH22" s="440" t="s">
        <v>166</v>
      </c>
      <c r="AI22" s="441"/>
      <c r="AJ22" s="441"/>
      <c r="AK22" s="441"/>
      <c r="AL22" s="442"/>
      <c r="AM22" s="440" t="s">
        <v>167</v>
      </c>
      <c r="AN22" s="446"/>
      <c r="AO22" s="446"/>
      <c r="AP22" s="446"/>
      <c r="AQ22" s="446"/>
      <c r="AR22" s="447"/>
      <c r="AS22" s="451" t="s">
        <v>164</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168</v>
      </c>
      <c r="AZ23" s="421"/>
      <c r="BA23" s="421"/>
      <c r="BB23" s="421"/>
      <c r="BC23" s="421"/>
      <c r="BD23" s="421"/>
      <c r="BE23" s="421"/>
      <c r="BF23" s="421"/>
      <c r="BG23" s="421"/>
      <c r="BH23" s="421"/>
      <c r="BI23" s="421"/>
      <c r="BJ23" s="421"/>
      <c r="BK23" s="421"/>
      <c r="BL23" s="421"/>
      <c r="BM23" s="422"/>
      <c r="BN23" s="428">
        <v>26926149</v>
      </c>
      <c r="BO23" s="429"/>
      <c r="BP23" s="429"/>
      <c r="BQ23" s="429"/>
      <c r="BR23" s="429"/>
      <c r="BS23" s="429"/>
      <c r="BT23" s="429"/>
      <c r="BU23" s="430"/>
      <c r="BV23" s="428">
        <v>28084098</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169</v>
      </c>
      <c r="F24" s="402"/>
      <c r="G24" s="402"/>
      <c r="H24" s="402"/>
      <c r="I24" s="402"/>
      <c r="J24" s="402"/>
      <c r="K24" s="403"/>
      <c r="L24" s="404">
        <v>1</v>
      </c>
      <c r="M24" s="405"/>
      <c r="N24" s="405"/>
      <c r="O24" s="405"/>
      <c r="P24" s="406"/>
      <c r="Q24" s="404">
        <v>9300</v>
      </c>
      <c r="R24" s="405"/>
      <c r="S24" s="405"/>
      <c r="T24" s="405"/>
      <c r="U24" s="405"/>
      <c r="V24" s="406"/>
      <c r="W24" s="470"/>
      <c r="X24" s="461"/>
      <c r="Y24" s="462"/>
      <c r="Z24" s="401" t="s">
        <v>170</v>
      </c>
      <c r="AA24" s="402"/>
      <c r="AB24" s="402"/>
      <c r="AC24" s="402"/>
      <c r="AD24" s="402"/>
      <c r="AE24" s="402"/>
      <c r="AF24" s="402"/>
      <c r="AG24" s="403"/>
      <c r="AH24" s="404">
        <v>702</v>
      </c>
      <c r="AI24" s="405"/>
      <c r="AJ24" s="405"/>
      <c r="AK24" s="405"/>
      <c r="AL24" s="406"/>
      <c r="AM24" s="404">
        <v>2197962</v>
      </c>
      <c r="AN24" s="405"/>
      <c r="AO24" s="405"/>
      <c r="AP24" s="405"/>
      <c r="AQ24" s="405"/>
      <c r="AR24" s="406"/>
      <c r="AS24" s="404">
        <v>3131</v>
      </c>
      <c r="AT24" s="405"/>
      <c r="AU24" s="405"/>
      <c r="AV24" s="405"/>
      <c r="AW24" s="405"/>
      <c r="AX24" s="407"/>
      <c r="AY24" s="395" t="s">
        <v>171</v>
      </c>
      <c r="AZ24" s="396"/>
      <c r="BA24" s="396"/>
      <c r="BB24" s="396"/>
      <c r="BC24" s="396"/>
      <c r="BD24" s="396"/>
      <c r="BE24" s="396"/>
      <c r="BF24" s="396"/>
      <c r="BG24" s="396"/>
      <c r="BH24" s="396"/>
      <c r="BI24" s="396"/>
      <c r="BJ24" s="396"/>
      <c r="BK24" s="396"/>
      <c r="BL24" s="396"/>
      <c r="BM24" s="397"/>
      <c r="BN24" s="428">
        <v>20768657</v>
      </c>
      <c r="BO24" s="429"/>
      <c r="BP24" s="429"/>
      <c r="BQ24" s="429"/>
      <c r="BR24" s="429"/>
      <c r="BS24" s="429"/>
      <c r="BT24" s="429"/>
      <c r="BU24" s="430"/>
      <c r="BV24" s="428">
        <v>22053201</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172</v>
      </c>
      <c r="F25" s="402"/>
      <c r="G25" s="402"/>
      <c r="H25" s="402"/>
      <c r="I25" s="402"/>
      <c r="J25" s="402"/>
      <c r="K25" s="403"/>
      <c r="L25" s="404">
        <v>1</v>
      </c>
      <c r="M25" s="405"/>
      <c r="N25" s="405"/>
      <c r="O25" s="405"/>
      <c r="P25" s="406"/>
      <c r="Q25" s="404">
        <v>7880</v>
      </c>
      <c r="R25" s="405"/>
      <c r="S25" s="405"/>
      <c r="T25" s="405"/>
      <c r="U25" s="405"/>
      <c r="V25" s="406"/>
      <c r="W25" s="470"/>
      <c r="X25" s="461"/>
      <c r="Y25" s="462"/>
      <c r="Z25" s="401" t="s">
        <v>173</v>
      </c>
      <c r="AA25" s="402"/>
      <c r="AB25" s="402"/>
      <c r="AC25" s="402"/>
      <c r="AD25" s="402"/>
      <c r="AE25" s="402"/>
      <c r="AF25" s="402"/>
      <c r="AG25" s="403"/>
      <c r="AH25" s="404" t="s">
        <v>128</v>
      </c>
      <c r="AI25" s="405"/>
      <c r="AJ25" s="405"/>
      <c r="AK25" s="405"/>
      <c r="AL25" s="406"/>
      <c r="AM25" s="404" t="s">
        <v>128</v>
      </c>
      <c r="AN25" s="405"/>
      <c r="AO25" s="405"/>
      <c r="AP25" s="405"/>
      <c r="AQ25" s="405"/>
      <c r="AR25" s="406"/>
      <c r="AS25" s="404" t="s">
        <v>137</v>
      </c>
      <c r="AT25" s="405"/>
      <c r="AU25" s="405"/>
      <c r="AV25" s="405"/>
      <c r="AW25" s="405"/>
      <c r="AX25" s="407"/>
      <c r="AY25" s="420" t="s">
        <v>174</v>
      </c>
      <c r="AZ25" s="421"/>
      <c r="BA25" s="421"/>
      <c r="BB25" s="421"/>
      <c r="BC25" s="421"/>
      <c r="BD25" s="421"/>
      <c r="BE25" s="421"/>
      <c r="BF25" s="421"/>
      <c r="BG25" s="421"/>
      <c r="BH25" s="421"/>
      <c r="BI25" s="421"/>
      <c r="BJ25" s="421"/>
      <c r="BK25" s="421"/>
      <c r="BL25" s="421"/>
      <c r="BM25" s="422"/>
      <c r="BN25" s="423">
        <v>6653840</v>
      </c>
      <c r="BO25" s="424"/>
      <c r="BP25" s="424"/>
      <c r="BQ25" s="424"/>
      <c r="BR25" s="424"/>
      <c r="BS25" s="424"/>
      <c r="BT25" s="424"/>
      <c r="BU25" s="425"/>
      <c r="BV25" s="423">
        <v>8900334</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175</v>
      </c>
      <c r="F26" s="402"/>
      <c r="G26" s="402"/>
      <c r="H26" s="402"/>
      <c r="I26" s="402"/>
      <c r="J26" s="402"/>
      <c r="K26" s="403"/>
      <c r="L26" s="404">
        <v>1</v>
      </c>
      <c r="M26" s="405"/>
      <c r="N26" s="405"/>
      <c r="O26" s="405"/>
      <c r="P26" s="406"/>
      <c r="Q26" s="404">
        <v>7220</v>
      </c>
      <c r="R26" s="405"/>
      <c r="S26" s="405"/>
      <c r="T26" s="405"/>
      <c r="U26" s="405"/>
      <c r="V26" s="406"/>
      <c r="W26" s="470"/>
      <c r="X26" s="461"/>
      <c r="Y26" s="462"/>
      <c r="Z26" s="401" t="s">
        <v>176</v>
      </c>
      <c r="AA26" s="483"/>
      <c r="AB26" s="483"/>
      <c r="AC26" s="483"/>
      <c r="AD26" s="483"/>
      <c r="AE26" s="483"/>
      <c r="AF26" s="483"/>
      <c r="AG26" s="484"/>
      <c r="AH26" s="404">
        <v>37</v>
      </c>
      <c r="AI26" s="405"/>
      <c r="AJ26" s="405"/>
      <c r="AK26" s="405"/>
      <c r="AL26" s="406"/>
      <c r="AM26" s="404">
        <v>103008</v>
      </c>
      <c r="AN26" s="405"/>
      <c r="AO26" s="405"/>
      <c r="AP26" s="405"/>
      <c r="AQ26" s="405"/>
      <c r="AR26" s="406"/>
      <c r="AS26" s="404">
        <v>2784</v>
      </c>
      <c r="AT26" s="405"/>
      <c r="AU26" s="405"/>
      <c r="AV26" s="405"/>
      <c r="AW26" s="405"/>
      <c r="AX26" s="407"/>
      <c r="AY26" s="437" t="s">
        <v>177</v>
      </c>
      <c r="AZ26" s="438"/>
      <c r="BA26" s="438"/>
      <c r="BB26" s="438"/>
      <c r="BC26" s="438"/>
      <c r="BD26" s="438"/>
      <c r="BE26" s="438"/>
      <c r="BF26" s="438"/>
      <c r="BG26" s="438"/>
      <c r="BH26" s="438"/>
      <c r="BI26" s="438"/>
      <c r="BJ26" s="438"/>
      <c r="BK26" s="438"/>
      <c r="BL26" s="438"/>
      <c r="BM26" s="439"/>
      <c r="BN26" s="428">
        <v>50000</v>
      </c>
      <c r="BO26" s="429"/>
      <c r="BP26" s="429"/>
      <c r="BQ26" s="429"/>
      <c r="BR26" s="429"/>
      <c r="BS26" s="429"/>
      <c r="BT26" s="429"/>
      <c r="BU26" s="430"/>
      <c r="BV26" s="428">
        <v>50000</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178</v>
      </c>
      <c r="F27" s="402"/>
      <c r="G27" s="402"/>
      <c r="H27" s="402"/>
      <c r="I27" s="402"/>
      <c r="J27" s="402"/>
      <c r="K27" s="403"/>
      <c r="L27" s="404">
        <v>1</v>
      </c>
      <c r="M27" s="405"/>
      <c r="N27" s="405"/>
      <c r="O27" s="405"/>
      <c r="P27" s="406"/>
      <c r="Q27" s="404">
        <v>4730</v>
      </c>
      <c r="R27" s="405"/>
      <c r="S27" s="405"/>
      <c r="T27" s="405"/>
      <c r="U27" s="405"/>
      <c r="V27" s="406"/>
      <c r="W27" s="470"/>
      <c r="X27" s="461"/>
      <c r="Y27" s="462"/>
      <c r="Z27" s="401" t="s">
        <v>179</v>
      </c>
      <c r="AA27" s="402"/>
      <c r="AB27" s="402"/>
      <c r="AC27" s="402"/>
      <c r="AD27" s="402"/>
      <c r="AE27" s="402"/>
      <c r="AF27" s="402"/>
      <c r="AG27" s="403"/>
      <c r="AH27" s="404">
        <v>12</v>
      </c>
      <c r="AI27" s="405"/>
      <c r="AJ27" s="405"/>
      <c r="AK27" s="405"/>
      <c r="AL27" s="406"/>
      <c r="AM27" s="404">
        <v>47928</v>
      </c>
      <c r="AN27" s="405"/>
      <c r="AO27" s="405"/>
      <c r="AP27" s="405"/>
      <c r="AQ27" s="405"/>
      <c r="AR27" s="406"/>
      <c r="AS27" s="404">
        <v>3994</v>
      </c>
      <c r="AT27" s="405"/>
      <c r="AU27" s="405"/>
      <c r="AV27" s="405"/>
      <c r="AW27" s="405"/>
      <c r="AX27" s="407"/>
      <c r="AY27" s="434" t="s">
        <v>180</v>
      </c>
      <c r="AZ27" s="435"/>
      <c r="BA27" s="435"/>
      <c r="BB27" s="435"/>
      <c r="BC27" s="435"/>
      <c r="BD27" s="435"/>
      <c r="BE27" s="435"/>
      <c r="BF27" s="435"/>
      <c r="BG27" s="435"/>
      <c r="BH27" s="435"/>
      <c r="BI27" s="435"/>
      <c r="BJ27" s="435"/>
      <c r="BK27" s="435"/>
      <c r="BL27" s="435"/>
      <c r="BM27" s="436"/>
      <c r="BN27" s="431">
        <v>3050749</v>
      </c>
      <c r="BO27" s="432"/>
      <c r="BP27" s="432"/>
      <c r="BQ27" s="432"/>
      <c r="BR27" s="432"/>
      <c r="BS27" s="432"/>
      <c r="BT27" s="432"/>
      <c r="BU27" s="433"/>
      <c r="BV27" s="431">
        <v>3050679</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181</v>
      </c>
      <c r="F28" s="402"/>
      <c r="G28" s="402"/>
      <c r="H28" s="402"/>
      <c r="I28" s="402"/>
      <c r="J28" s="402"/>
      <c r="K28" s="403"/>
      <c r="L28" s="404">
        <v>1</v>
      </c>
      <c r="M28" s="405"/>
      <c r="N28" s="405"/>
      <c r="O28" s="405"/>
      <c r="P28" s="406"/>
      <c r="Q28" s="404">
        <v>4120</v>
      </c>
      <c r="R28" s="405"/>
      <c r="S28" s="405"/>
      <c r="T28" s="405"/>
      <c r="U28" s="405"/>
      <c r="V28" s="406"/>
      <c r="W28" s="470"/>
      <c r="X28" s="461"/>
      <c r="Y28" s="462"/>
      <c r="Z28" s="401" t="s">
        <v>182</v>
      </c>
      <c r="AA28" s="402"/>
      <c r="AB28" s="402"/>
      <c r="AC28" s="402"/>
      <c r="AD28" s="402"/>
      <c r="AE28" s="402"/>
      <c r="AF28" s="402"/>
      <c r="AG28" s="403"/>
      <c r="AH28" s="404" t="s">
        <v>137</v>
      </c>
      <c r="AI28" s="405"/>
      <c r="AJ28" s="405"/>
      <c r="AK28" s="405"/>
      <c r="AL28" s="406"/>
      <c r="AM28" s="404" t="s">
        <v>128</v>
      </c>
      <c r="AN28" s="405"/>
      <c r="AO28" s="405"/>
      <c r="AP28" s="405"/>
      <c r="AQ28" s="405"/>
      <c r="AR28" s="406"/>
      <c r="AS28" s="404" t="s">
        <v>128</v>
      </c>
      <c r="AT28" s="405"/>
      <c r="AU28" s="405"/>
      <c r="AV28" s="405"/>
      <c r="AW28" s="405"/>
      <c r="AX28" s="407"/>
      <c r="AY28" s="411" t="s">
        <v>183</v>
      </c>
      <c r="AZ28" s="412"/>
      <c r="BA28" s="412"/>
      <c r="BB28" s="413"/>
      <c r="BC28" s="420" t="s">
        <v>48</v>
      </c>
      <c r="BD28" s="421"/>
      <c r="BE28" s="421"/>
      <c r="BF28" s="421"/>
      <c r="BG28" s="421"/>
      <c r="BH28" s="421"/>
      <c r="BI28" s="421"/>
      <c r="BJ28" s="421"/>
      <c r="BK28" s="421"/>
      <c r="BL28" s="421"/>
      <c r="BM28" s="422"/>
      <c r="BN28" s="423">
        <v>2537893</v>
      </c>
      <c r="BO28" s="424"/>
      <c r="BP28" s="424"/>
      <c r="BQ28" s="424"/>
      <c r="BR28" s="424"/>
      <c r="BS28" s="424"/>
      <c r="BT28" s="424"/>
      <c r="BU28" s="425"/>
      <c r="BV28" s="423">
        <v>2575459</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184</v>
      </c>
      <c r="F29" s="402"/>
      <c r="G29" s="402"/>
      <c r="H29" s="402"/>
      <c r="I29" s="402"/>
      <c r="J29" s="402"/>
      <c r="K29" s="403"/>
      <c r="L29" s="404">
        <v>22</v>
      </c>
      <c r="M29" s="405"/>
      <c r="N29" s="405"/>
      <c r="O29" s="405"/>
      <c r="P29" s="406"/>
      <c r="Q29" s="404">
        <v>3900</v>
      </c>
      <c r="R29" s="405"/>
      <c r="S29" s="405"/>
      <c r="T29" s="405"/>
      <c r="U29" s="405"/>
      <c r="V29" s="406"/>
      <c r="W29" s="471"/>
      <c r="X29" s="472"/>
      <c r="Y29" s="473"/>
      <c r="Z29" s="401" t="s">
        <v>185</v>
      </c>
      <c r="AA29" s="402"/>
      <c r="AB29" s="402"/>
      <c r="AC29" s="402"/>
      <c r="AD29" s="402"/>
      <c r="AE29" s="402"/>
      <c r="AF29" s="402"/>
      <c r="AG29" s="403"/>
      <c r="AH29" s="404">
        <v>714</v>
      </c>
      <c r="AI29" s="405"/>
      <c r="AJ29" s="405"/>
      <c r="AK29" s="405"/>
      <c r="AL29" s="406"/>
      <c r="AM29" s="404">
        <v>2245890</v>
      </c>
      <c r="AN29" s="405"/>
      <c r="AO29" s="405"/>
      <c r="AP29" s="405"/>
      <c r="AQ29" s="405"/>
      <c r="AR29" s="406"/>
      <c r="AS29" s="404">
        <v>3146</v>
      </c>
      <c r="AT29" s="405"/>
      <c r="AU29" s="405"/>
      <c r="AV29" s="405"/>
      <c r="AW29" s="405"/>
      <c r="AX29" s="407"/>
      <c r="AY29" s="414"/>
      <c r="AZ29" s="415"/>
      <c r="BA29" s="415"/>
      <c r="BB29" s="416"/>
      <c r="BC29" s="408" t="s">
        <v>186</v>
      </c>
      <c r="BD29" s="409"/>
      <c r="BE29" s="409"/>
      <c r="BF29" s="409"/>
      <c r="BG29" s="409"/>
      <c r="BH29" s="409"/>
      <c r="BI29" s="409"/>
      <c r="BJ29" s="409"/>
      <c r="BK29" s="409"/>
      <c r="BL29" s="409"/>
      <c r="BM29" s="410"/>
      <c r="BN29" s="428" t="s">
        <v>128</v>
      </c>
      <c r="BO29" s="429"/>
      <c r="BP29" s="429"/>
      <c r="BQ29" s="429"/>
      <c r="BR29" s="429"/>
      <c r="BS29" s="429"/>
      <c r="BT29" s="429"/>
      <c r="BU29" s="430"/>
      <c r="BV29" s="428" t="s">
        <v>128</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187</v>
      </c>
      <c r="X30" s="481"/>
      <c r="Y30" s="481"/>
      <c r="Z30" s="481"/>
      <c r="AA30" s="481"/>
      <c r="AB30" s="481"/>
      <c r="AC30" s="481"/>
      <c r="AD30" s="481"/>
      <c r="AE30" s="481"/>
      <c r="AF30" s="481"/>
      <c r="AG30" s="482"/>
      <c r="AH30" s="392">
        <v>101.6</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223557</v>
      </c>
      <c r="BO30" s="432"/>
      <c r="BP30" s="432"/>
      <c r="BQ30" s="432"/>
      <c r="BR30" s="432"/>
      <c r="BS30" s="432"/>
      <c r="BT30" s="432"/>
      <c r="BU30" s="433"/>
      <c r="BV30" s="431">
        <v>339148</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194</v>
      </c>
      <c r="D33" s="391"/>
      <c r="E33" s="390" t="s">
        <v>195</v>
      </c>
      <c r="F33" s="390"/>
      <c r="G33" s="390"/>
      <c r="H33" s="390"/>
      <c r="I33" s="390"/>
      <c r="J33" s="390"/>
      <c r="K33" s="390"/>
      <c r="L33" s="390"/>
      <c r="M33" s="390"/>
      <c r="N33" s="390"/>
      <c r="O33" s="390"/>
      <c r="P33" s="390"/>
      <c r="Q33" s="390"/>
      <c r="R33" s="390"/>
      <c r="S33" s="390"/>
      <c r="T33" s="216"/>
      <c r="U33" s="391" t="s">
        <v>194</v>
      </c>
      <c r="V33" s="391"/>
      <c r="W33" s="390" t="s">
        <v>195</v>
      </c>
      <c r="X33" s="390"/>
      <c r="Y33" s="390"/>
      <c r="Z33" s="390"/>
      <c r="AA33" s="390"/>
      <c r="AB33" s="390"/>
      <c r="AC33" s="390"/>
      <c r="AD33" s="390"/>
      <c r="AE33" s="390"/>
      <c r="AF33" s="390"/>
      <c r="AG33" s="390"/>
      <c r="AH33" s="390"/>
      <c r="AI33" s="390"/>
      <c r="AJ33" s="390"/>
      <c r="AK33" s="390"/>
      <c r="AL33" s="216"/>
      <c r="AM33" s="391" t="s">
        <v>196</v>
      </c>
      <c r="AN33" s="391"/>
      <c r="AO33" s="390" t="s">
        <v>197</v>
      </c>
      <c r="AP33" s="390"/>
      <c r="AQ33" s="390"/>
      <c r="AR33" s="390"/>
      <c r="AS33" s="390"/>
      <c r="AT33" s="390"/>
      <c r="AU33" s="390"/>
      <c r="AV33" s="390"/>
      <c r="AW33" s="390"/>
      <c r="AX33" s="390"/>
      <c r="AY33" s="390"/>
      <c r="AZ33" s="390"/>
      <c r="BA33" s="390"/>
      <c r="BB33" s="390"/>
      <c r="BC33" s="390"/>
      <c r="BD33" s="217"/>
      <c r="BE33" s="390" t="s">
        <v>198</v>
      </c>
      <c r="BF33" s="390"/>
      <c r="BG33" s="390" t="s">
        <v>199</v>
      </c>
      <c r="BH33" s="390"/>
      <c r="BI33" s="390"/>
      <c r="BJ33" s="390"/>
      <c r="BK33" s="390"/>
      <c r="BL33" s="390"/>
      <c r="BM33" s="390"/>
      <c r="BN33" s="390"/>
      <c r="BO33" s="390"/>
      <c r="BP33" s="390"/>
      <c r="BQ33" s="390"/>
      <c r="BR33" s="390"/>
      <c r="BS33" s="390"/>
      <c r="BT33" s="390"/>
      <c r="BU33" s="390"/>
      <c r="BV33" s="217"/>
      <c r="BW33" s="391" t="s">
        <v>198</v>
      </c>
      <c r="BX33" s="391"/>
      <c r="BY33" s="390" t="s">
        <v>200</v>
      </c>
      <c r="BZ33" s="390"/>
      <c r="CA33" s="390"/>
      <c r="CB33" s="390"/>
      <c r="CC33" s="390"/>
      <c r="CD33" s="390"/>
      <c r="CE33" s="390"/>
      <c r="CF33" s="390"/>
      <c r="CG33" s="390"/>
      <c r="CH33" s="390"/>
      <c r="CI33" s="390"/>
      <c r="CJ33" s="390"/>
      <c r="CK33" s="390"/>
      <c r="CL33" s="390"/>
      <c r="CM33" s="390"/>
      <c r="CN33" s="216"/>
      <c r="CO33" s="391" t="s">
        <v>194</v>
      </c>
      <c r="CP33" s="391"/>
      <c r="CQ33" s="390" t="s">
        <v>201</v>
      </c>
      <c r="CR33" s="390"/>
      <c r="CS33" s="390"/>
      <c r="CT33" s="390"/>
      <c r="CU33" s="390"/>
      <c r="CV33" s="390"/>
      <c r="CW33" s="390"/>
      <c r="CX33" s="390"/>
      <c r="CY33" s="390"/>
      <c r="CZ33" s="390"/>
      <c r="DA33" s="390"/>
      <c r="DB33" s="390"/>
      <c r="DC33" s="390"/>
      <c r="DD33" s="390"/>
      <c r="DE33" s="390"/>
      <c r="DF33" s="216"/>
      <c r="DG33" s="389" t="s">
        <v>202</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5</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4"/>
      <c r="BE34" s="387">
        <f>IF(BG34="","",MAX(C34:D43,U34:V43,AM34:AN43)+1)</f>
        <v>6</v>
      </c>
      <c r="BF34" s="387"/>
      <c r="BG34" s="386" t="str">
        <f>IF('各会計、関係団体の財政状況及び健全化判断比率'!B32="","",'各会計、関係団体の財政状況及び健全化判断比率'!B32)</f>
        <v>朝霞都市計画下水道事業特別会計</v>
      </c>
      <c r="BH34" s="386"/>
      <c r="BI34" s="386"/>
      <c r="BJ34" s="386"/>
      <c r="BK34" s="386"/>
      <c r="BL34" s="386"/>
      <c r="BM34" s="386"/>
      <c r="BN34" s="386"/>
      <c r="BO34" s="386"/>
      <c r="BP34" s="386"/>
      <c r="BQ34" s="386"/>
      <c r="BR34" s="386"/>
      <c r="BS34" s="386"/>
      <c r="BT34" s="386"/>
      <c r="BU34" s="386"/>
      <c r="BV34" s="214"/>
      <c r="BW34" s="387">
        <f>IF(BY34="","",MAX(C34:D43,U34:V43,AM34:AN43,BE34:BF43)+1)</f>
        <v>7</v>
      </c>
      <c r="BX34" s="387"/>
      <c r="BY34" s="386" t="str">
        <f>IF('各会計、関係団体の財政状況及び健全化判断比率'!B68="","",'各会計、関係団体の財政状況及び健全化判断比率'!B68)</f>
        <v>朝霞地区一部事務組合</v>
      </c>
      <c r="BZ34" s="386"/>
      <c r="CA34" s="386"/>
      <c r="CB34" s="386"/>
      <c r="CC34" s="386"/>
      <c r="CD34" s="386"/>
      <c r="CE34" s="386"/>
      <c r="CF34" s="386"/>
      <c r="CG34" s="386"/>
      <c r="CH34" s="386"/>
      <c r="CI34" s="386"/>
      <c r="CJ34" s="386"/>
      <c r="CK34" s="386"/>
      <c r="CL34" s="386"/>
      <c r="CM34" s="386"/>
      <c r="CN34" s="214"/>
      <c r="CO34" s="387">
        <f>IF(CQ34="","",MAX(C34:D43,U34:V43,AM34:AN43,BE34:BF43,BW34:BX43)+1)</f>
        <v>14</v>
      </c>
      <c r="CP34" s="387"/>
      <c r="CQ34" s="386" t="str">
        <f>IF('各会計、関係団体の財政状況及び健全化判断比率'!BS7="","",'各会計、関係団体の財政状況及び健全化判断比率'!BS7)</f>
        <v>公益財団法人朝霞市文化・スポーツ振興公社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8</v>
      </c>
      <c r="BX35" s="387"/>
      <c r="BY35" s="386" t="str">
        <f>IF('各会計、関係団体の財政状況及び健全化判断比率'!B69="","",'各会計、関係団体の財政状況及び健全化判断比率'!B69)</f>
        <v>埼玉県後期高齢者医療広域連合</v>
      </c>
      <c r="BZ35" s="386"/>
      <c r="CA35" s="386"/>
      <c r="CB35" s="386"/>
      <c r="CC35" s="386"/>
      <c r="CD35" s="386"/>
      <c r="CE35" s="386"/>
      <c r="CF35" s="386"/>
      <c r="CG35" s="386"/>
      <c r="CH35" s="386"/>
      <c r="CI35" s="386"/>
      <c r="CJ35" s="386"/>
      <c r="CK35" s="386"/>
      <c r="CL35" s="386"/>
      <c r="CM35" s="386"/>
      <c r="CN35" s="214"/>
      <c r="CO35" s="387">
        <f t="shared" ref="CO35:CO43" si="3">IF(CQ35="","",CO34+1)</f>
        <v>15</v>
      </c>
      <c r="CP35" s="387"/>
      <c r="CQ35" s="386" t="str">
        <f>IF('各会計、関係団体の財政状況及び健全化判断比率'!BS8="","",'各会計、関係団体の財政状況及び健全化判断比率'!BS8)</f>
        <v>朝霞市土地開発公社</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9</v>
      </c>
      <c r="BX36" s="387"/>
      <c r="BY36" s="386" t="str">
        <f>IF('各会計、関係団体の財政状況及び健全化判断比率'!B70="","",'各会計、関係団体の財政状況及び健全化判断比率'!B70)</f>
        <v>埼玉県後期高齢者医療広域連合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10</v>
      </c>
      <c r="BX37" s="387"/>
      <c r="BY37" s="386" t="str">
        <f>IF('各会計、関係団体の財政状況及び健全化判断比率'!B71="","",'各会計、関係団体の財政状況及び健全化判断比率'!B71)</f>
        <v>埼玉県市町村総合事務組合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11</v>
      </c>
      <c r="BX38" s="387"/>
      <c r="BY38" s="386" t="str">
        <f>IF('各会計、関係団体の財政状況及び健全化判断比率'!B72="","",'各会計、関係団体の財政状況及び健全化判断比率'!B72)</f>
        <v>埼玉県市町村総合事務組合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12</v>
      </c>
      <c r="BX39" s="387"/>
      <c r="BY39" s="386" t="str">
        <f>IF('各会計、関係団体の財政状況及び健全化判断比率'!B73="","",'各会計、関係団体の財政状況及び健全化判断比率'!B73)</f>
        <v>彩の国さいたま人づくり広域連合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13</v>
      </c>
      <c r="BX40" s="387"/>
      <c r="BY40" s="386" t="str">
        <f>IF('各会計、関係団体の財政状況及び健全化判断比率'!B74="","",'各会計、関係団体の財政状況及び健全化判断比率'!B74)</f>
        <v>埼玉県都市競艇組合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p+RJFVWrG5LY4+rgrFt6KsQliCGyfANzWlBH9zL0AxY+L/95UkmiLKe6v/eCIuIzbrKyidWE7ekUkNITO00UCA==" saltValue="9vSYYppaWUvjVSorUGO5E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12" t="s">
        <v>562</v>
      </c>
      <c r="D34" s="1212"/>
      <c r="E34" s="1213"/>
      <c r="F34" s="32">
        <v>5.2</v>
      </c>
      <c r="G34" s="33">
        <v>6.33</v>
      </c>
      <c r="H34" s="33">
        <v>6.47</v>
      </c>
      <c r="I34" s="33">
        <v>6.73</v>
      </c>
      <c r="J34" s="34">
        <v>6.79</v>
      </c>
      <c r="K34" s="22"/>
      <c r="L34" s="22"/>
      <c r="M34" s="22"/>
      <c r="N34" s="22"/>
      <c r="O34" s="22"/>
      <c r="P34" s="22"/>
    </row>
    <row r="35" spans="1:16" ht="39" customHeight="1" x14ac:dyDescent="0.15">
      <c r="A35" s="22"/>
      <c r="B35" s="35"/>
      <c r="C35" s="1206" t="s">
        <v>563</v>
      </c>
      <c r="D35" s="1207"/>
      <c r="E35" s="1208"/>
      <c r="F35" s="36">
        <v>4.38</v>
      </c>
      <c r="G35" s="37">
        <v>4.26</v>
      </c>
      <c r="H35" s="37">
        <v>4.2699999999999996</v>
      </c>
      <c r="I35" s="37">
        <v>4.59</v>
      </c>
      <c r="J35" s="38">
        <v>3.94</v>
      </c>
      <c r="K35" s="22"/>
      <c r="L35" s="22"/>
      <c r="M35" s="22"/>
      <c r="N35" s="22"/>
      <c r="O35" s="22"/>
      <c r="P35" s="22"/>
    </row>
    <row r="36" spans="1:16" ht="39" customHeight="1" x14ac:dyDescent="0.15">
      <c r="A36" s="22"/>
      <c r="B36" s="35"/>
      <c r="C36" s="1206" t="s">
        <v>564</v>
      </c>
      <c r="D36" s="1207"/>
      <c r="E36" s="1208"/>
      <c r="F36" s="36">
        <v>0.82</v>
      </c>
      <c r="G36" s="37">
        <v>1.73</v>
      </c>
      <c r="H36" s="37">
        <v>1.77</v>
      </c>
      <c r="I36" s="37">
        <v>0.88</v>
      </c>
      <c r="J36" s="38">
        <v>1.17</v>
      </c>
      <c r="K36" s="22"/>
      <c r="L36" s="22"/>
      <c r="M36" s="22"/>
      <c r="N36" s="22"/>
      <c r="O36" s="22"/>
      <c r="P36" s="22"/>
    </row>
    <row r="37" spans="1:16" ht="39" customHeight="1" x14ac:dyDescent="0.15">
      <c r="A37" s="22"/>
      <c r="B37" s="35"/>
      <c r="C37" s="1206" t="s">
        <v>565</v>
      </c>
      <c r="D37" s="1207"/>
      <c r="E37" s="1208"/>
      <c r="F37" s="36">
        <v>0.99</v>
      </c>
      <c r="G37" s="37">
        <v>0.76</v>
      </c>
      <c r="H37" s="37">
        <v>0.77</v>
      </c>
      <c r="I37" s="37">
        <v>0.66</v>
      </c>
      <c r="J37" s="38">
        <v>0.59</v>
      </c>
      <c r="K37" s="22"/>
      <c r="L37" s="22"/>
      <c r="M37" s="22"/>
      <c r="N37" s="22"/>
      <c r="O37" s="22"/>
      <c r="P37" s="22"/>
    </row>
    <row r="38" spans="1:16" ht="39" customHeight="1" x14ac:dyDescent="0.15">
      <c r="A38" s="22"/>
      <c r="B38" s="35"/>
      <c r="C38" s="1206" t="s">
        <v>566</v>
      </c>
      <c r="D38" s="1207"/>
      <c r="E38" s="1208"/>
      <c r="F38" s="36">
        <v>0.56000000000000005</v>
      </c>
      <c r="G38" s="37">
        <v>0.59</v>
      </c>
      <c r="H38" s="37">
        <v>0.39</v>
      </c>
      <c r="I38" s="37">
        <v>0.49</v>
      </c>
      <c r="J38" s="38">
        <v>0.43</v>
      </c>
      <c r="K38" s="22"/>
      <c r="L38" s="22"/>
      <c r="M38" s="22"/>
      <c r="N38" s="22"/>
      <c r="O38" s="22"/>
      <c r="P38" s="22"/>
    </row>
    <row r="39" spans="1:16" ht="39" customHeight="1" x14ac:dyDescent="0.15">
      <c r="A39" s="22"/>
      <c r="B39" s="35"/>
      <c r="C39" s="1206" t="s">
        <v>567</v>
      </c>
      <c r="D39" s="1207"/>
      <c r="E39" s="1208"/>
      <c r="F39" s="36">
        <v>0.01</v>
      </c>
      <c r="G39" s="37">
        <v>0.01</v>
      </c>
      <c r="H39" s="37">
        <v>0.01</v>
      </c>
      <c r="I39" s="37">
        <v>0.02</v>
      </c>
      <c r="J39" s="38">
        <v>0.01</v>
      </c>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568</v>
      </c>
      <c r="D42" s="1207"/>
      <c r="E42" s="1208"/>
      <c r="F42" s="36" t="s">
        <v>514</v>
      </c>
      <c r="G42" s="37" t="s">
        <v>514</v>
      </c>
      <c r="H42" s="37" t="s">
        <v>514</v>
      </c>
      <c r="I42" s="37" t="s">
        <v>514</v>
      </c>
      <c r="J42" s="38" t="s">
        <v>514</v>
      </c>
      <c r="K42" s="22"/>
      <c r="L42" s="22"/>
      <c r="M42" s="22"/>
      <c r="N42" s="22"/>
      <c r="O42" s="22"/>
      <c r="P42" s="22"/>
    </row>
    <row r="43" spans="1:16" ht="39" customHeight="1" thickBot="1" x14ac:dyDescent="0.2">
      <c r="A43" s="22"/>
      <c r="B43" s="40"/>
      <c r="C43" s="1209" t="s">
        <v>569</v>
      </c>
      <c r="D43" s="1210"/>
      <c r="E43" s="1211"/>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wD/jNEL0icAdOYSTLOVT+lZ613vDxreyJoQ5lMYiSjtO5ADuLjjVtO1k94ps0tdSwnNd7AJ1N2EtN8zORWSYw==" saltValue="a+xwKQpICWSbJQIMoxiW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2996</v>
      </c>
      <c r="L45" s="60">
        <v>2987</v>
      </c>
      <c r="M45" s="60">
        <v>2979</v>
      </c>
      <c r="N45" s="60">
        <v>2995</v>
      </c>
      <c r="O45" s="61">
        <v>3055</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514</v>
      </c>
      <c r="L46" s="64" t="s">
        <v>514</v>
      </c>
      <c r="M46" s="64" t="s">
        <v>514</v>
      </c>
      <c r="N46" s="64" t="s">
        <v>514</v>
      </c>
      <c r="O46" s="65" t="s">
        <v>514</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514</v>
      </c>
      <c r="L47" s="64" t="s">
        <v>514</v>
      </c>
      <c r="M47" s="64" t="s">
        <v>514</v>
      </c>
      <c r="N47" s="64" t="s">
        <v>514</v>
      </c>
      <c r="O47" s="65" t="s">
        <v>514</v>
      </c>
      <c r="P47" s="48"/>
      <c r="Q47" s="48"/>
      <c r="R47" s="48"/>
      <c r="S47" s="48"/>
      <c r="T47" s="48"/>
      <c r="U47" s="48"/>
    </row>
    <row r="48" spans="1:21" ht="30.75" customHeight="1" x14ac:dyDescent="0.15">
      <c r="A48" s="48"/>
      <c r="B48" s="1234"/>
      <c r="C48" s="1235"/>
      <c r="D48" s="62"/>
      <c r="E48" s="1216" t="s">
        <v>15</v>
      </c>
      <c r="F48" s="1216"/>
      <c r="G48" s="1216"/>
      <c r="H48" s="1216"/>
      <c r="I48" s="1216"/>
      <c r="J48" s="1217"/>
      <c r="K48" s="63">
        <v>182</v>
      </c>
      <c r="L48" s="64">
        <v>173</v>
      </c>
      <c r="M48" s="64">
        <v>160</v>
      </c>
      <c r="N48" s="64">
        <v>103</v>
      </c>
      <c r="O48" s="65">
        <v>97</v>
      </c>
      <c r="P48" s="48"/>
      <c r="Q48" s="48"/>
      <c r="R48" s="48"/>
      <c r="S48" s="48"/>
      <c r="T48" s="48"/>
      <c r="U48" s="48"/>
    </row>
    <row r="49" spans="1:21" ht="30.75" customHeight="1" x14ac:dyDescent="0.15">
      <c r="A49" s="48"/>
      <c r="B49" s="1234"/>
      <c r="C49" s="1235"/>
      <c r="D49" s="62"/>
      <c r="E49" s="1216" t="s">
        <v>16</v>
      </c>
      <c r="F49" s="1216"/>
      <c r="G49" s="1216"/>
      <c r="H49" s="1216"/>
      <c r="I49" s="1216"/>
      <c r="J49" s="1217"/>
      <c r="K49" s="63">
        <v>17</v>
      </c>
      <c r="L49" s="64">
        <v>17</v>
      </c>
      <c r="M49" s="64">
        <v>17</v>
      </c>
      <c r="N49" s="64">
        <v>17</v>
      </c>
      <c r="O49" s="65">
        <v>24</v>
      </c>
      <c r="P49" s="48"/>
      <c r="Q49" s="48"/>
      <c r="R49" s="48"/>
      <c r="S49" s="48"/>
      <c r="T49" s="48"/>
      <c r="U49" s="48"/>
    </row>
    <row r="50" spans="1:21" ht="30.75" customHeight="1" x14ac:dyDescent="0.15">
      <c r="A50" s="48"/>
      <c r="B50" s="1234"/>
      <c r="C50" s="1235"/>
      <c r="D50" s="62"/>
      <c r="E50" s="1216" t="s">
        <v>17</v>
      </c>
      <c r="F50" s="1216"/>
      <c r="G50" s="1216"/>
      <c r="H50" s="1216"/>
      <c r="I50" s="1216"/>
      <c r="J50" s="1217"/>
      <c r="K50" s="63">
        <v>108</v>
      </c>
      <c r="L50" s="64">
        <v>105</v>
      </c>
      <c r="M50" s="64">
        <v>101</v>
      </c>
      <c r="N50" s="64">
        <v>90</v>
      </c>
      <c r="O50" s="65">
        <v>87</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514</v>
      </c>
      <c r="L51" s="64" t="s">
        <v>514</v>
      </c>
      <c r="M51" s="64" t="s">
        <v>514</v>
      </c>
      <c r="N51" s="64" t="s">
        <v>514</v>
      </c>
      <c r="O51" s="65" t="s">
        <v>514</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2465</v>
      </c>
      <c r="L52" s="64">
        <v>2427</v>
      </c>
      <c r="M52" s="64">
        <v>2244</v>
      </c>
      <c r="N52" s="64">
        <v>2165</v>
      </c>
      <c r="O52" s="65">
        <v>2120</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838</v>
      </c>
      <c r="L53" s="69">
        <v>855</v>
      </c>
      <c r="M53" s="69">
        <v>1013</v>
      </c>
      <c r="N53" s="69">
        <v>1040</v>
      </c>
      <c r="O53" s="70">
        <v>1143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d6qxV7+htS/2yaVV2/R6sYOWkra9vWK9V9I7t/7tFAI1ccrvjg9sR07/y7jRWjTeFuc5p1N/RqfC1npMcE2kQ==" saltValue="VsB3jAG0oWJAa1N9sJrYL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52" t="s">
        <v>30</v>
      </c>
      <c r="C41" s="1253"/>
      <c r="D41" s="102"/>
      <c r="E41" s="1254" t="s">
        <v>31</v>
      </c>
      <c r="F41" s="1254"/>
      <c r="G41" s="1254"/>
      <c r="H41" s="1255"/>
      <c r="I41" s="103">
        <v>29587</v>
      </c>
      <c r="J41" s="104">
        <v>28572</v>
      </c>
      <c r="K41" s="104">
        <v>28222</v>
      </c>
      <c r="L41" s="104">
        <v>28089</v>
      </c>
      <c r="M41" s="105">
        <v>26926</v>
      </c>
    </row>
    <row r="42" spans="2:13" ht="27.75" customHeight="1" x14ac:dyDescent="0.15">
      <c r="B42" s="1242"/>
      <c r="C42" s="1243"/>
      <c r="D42" s="106"/>
      <c r="E42" s="1246" t="s">
        <v>32</v>
      </c>
      <c r="F42" s="1246"/>
      <c r="G42" s="1246"/>
      <c r="H42" s="1247"/>
      <c r="I42" s="107">
        <v>841</v>
      </c>
      <c r="J42" s="108">
        <v>769</v>
      </c>
      <c r="K42" s="108">
        <v>697</v>
      </c>
      <c r="L42" s="108">
        <v>680</v>
      </c>
      <c r="M42" s="109">
        <v>604</v>
      </c>
    </row>
    <row r="43" spans="2:13" ht="27.75" customHeight="1" x14ac:dyDescent="0.15">
      <c r="B43" s="1242"/>
      <c r="C43" s="1243"/>
      <c r="D43" s="106"/>
      <c r="E43" s="1246" t="s">
        <v>33</v>
      </c>
      <c r="F43" s="1246"/>
      <c r="G43" s="1246"/>
      <c r="H43" s="1247"/>
      <c r="I43" s="107">
        <v>1440</v>
      </c>
      <c r="J43" s="108">
        <v>1607</v>
      </c>
      <c r="K43" s="108">
        <v>1812</v>
      </c>
      <c r="L43" s="108">
        <v>1888</v>
      </c>
      <c r="M43" s="109">
        <v>1774</v>
      </c>
    </row>
    <row r="44" spans="2:13" ht="27.75" customHeight="1" x14ac:dyDescent="0.15">
      <c r="B44" s="1242"/>
      <c r="C44" s="1243"/>
      <c r="D44" s="106"/>
      <c r="E44" s="1246" t="s">
        <v>34</v>
      </c>
      <c r="F44" s="1246"/>
      <c r="G44" s="1246"/>
      <c r="H44" s="1247"/>
      <c r="I44" s="107">
        <v>107</v>
      </c>
      <c r="J44" s="108">
        <v>97</v>
      </c>
      <c r="K44" s="108">
        <v>116</v>
      </c>
      <c r="L44" s="108">
        <v>157</v>
      </c>
      <c r="M44" s="109">
        <v>134</v>
      </c>
    </row>
    <row r="45" spans="2:13" ht="27.75" customHeight="1" x14ac:dyDescent="0.15">
      <c r="B45" s="1242"/>
      <c r="C45" s="1243"/>
      <c r="D45" s="106"/>
      <c r="E45" s="1246" t="s">
        <v>35</v>
      </c>
      <c r="F45" s="1246"/>
      <c r="G45" s="1246"/>
      <c r="H45" s="1247"/>
      <c r="I45" s="107">
        <v>1249</v>
      </c>
      <c r="J45" s="108">
        <v>1144</v>
      </c>
      <c r="K45" s="108">
        <v>1098</v>
      </c>
      <c r="L45" s="108">
        <v>762</v>
      </c>
      <c r="M45" s="109">
        <v>727</v>
      </c>
    </row>
    <row r="46" spans="2:13" ht="27.75" customHeight="1" x14ac:dyDescent="0.15">
      <c r="B46" s="1242"/>
      <c r="C46" s="1243"/>
      <c r="D46" s="110"/>
      <c r="E46" s="1246" t="s">
        <v>36</v>
      </c>
      <c r="F46" s="1246"/>
      <c r="G46" s="1246"/>
      <c r="H46" s="1247"/>
      <c r="I46" s="107" t="s">
        <v>514</v>
      </c>
      <c r="J46" s="108" t="s">
        <v>514</v>
      </c>
      <c r="K46" s="108" t="s">
        <v>514</v>
      </c>
      <c r="L46" s="108">
        <v>4</v>
      </c>
      <c r="M46" s="109">
        <v>3</v>
      </c>
    </row>
    <row r="47" spans="2:13" ht="27.75" customHeight="1" x14ac:dyDescent="0.15">
      <c r="B47" s="1242"/>
      <c r="C47" s="1243"/>
      <c r="D47" s="111"/>
      <c r="E47" s="1256" t="s">
        <v>37</v>
      </c>
      <c r="F47" s="1257"/>
      <c r="G47" s="1257"/>
      <c r="H47" s="1258"/>
      <c r="I47" s="107" t="s">
        <v>514</v>
      </c>
      <c r="J47" s="108" t="s">
        <v>514</v>
      </c>
      <c r="K47" s="108" t="s">
        <v>514</v>
      </c>
      <c r="L47" s="108" t="s">
        <v>514</v>
      </c>
      <c r="M47" s="109" t="s">
        <v>514</v>
      </c>
    </row>
    <row r="48" spans="2:13" ht="27.75" customHeight="1" x14ac:dyDescent="0.15">
      <c r="B48" s="1242"/>
      <c r="C48" s="1243"/>
      <c r="D48" s="106"/>
      <c r="E48" s="1246" t="s">
        <v>38</v>
      </c>
      <c r="F48" s="1246"/>
      <c r="G48" s="1246"/>
      <c r="H48" s="1247"/>
      <c r="I48" s="107" t="s">
        <v>514</v>
      </c>
      <c r="J48" s="108" t="s">
        <v>514</v>
      </c>
      <c r="K48" s="108" t="s">
        <v>514</v>
      </c>
      <c r="L48" s="108" t="s">
        <v>514</v>
      </c>
      <c r="M48" s="109" t="s">
        <v>514</v>
      </c>
    </row>
    <row r="49" spans="2:13" ht="27.75" customHeight="1" x14ac:dyDescent="0.15">
      <c r="B49" s="1244"/>
      <c r="C49" s="1245"/>
      <c r="D49" s="106"/>
      <c r="E49" s="1246" t="s">
        <v>39</v>
      </c>
      <c r="F49" s="1246"/>
      <c r="G49" s="1246"/>
      <c r="H49" s="1247"/>
      <c r="I49" s="107" t="s">
        <v>514</v>
      </c>
      <c r="J49" s="108" t="s">
        <v>514</v>
      </c>
      <c r="K49" s="108" t="s">
        <v>514</v>
      </c>
      <c r="L49" s="108" t="s">
        <v>514</v>
      </c>
      <c r="M49" s="109" t="s">
        <v>514</v>
      </c>
    </row>
    <row r="50" spans="2:13" ht="27.75" customHeight="1" x14ac:dyDescent="0.15">
      <c r="B50" s="1240" t="s">
        <v>40</v>
      </c>
      <c r="C50" s="1241"/>
      <c r="D50" s="112"/>
      <c r="E50" s="1246" t="s">
        <v>41</v>
      </c>
      <c r="F50" s="1246"/>
      <c r="G50" s="1246"/>
      <c r="H50" s="1247"/>
      <c r="I50" s="107">
        <v>2757</v>
      </c>
      <c r="J50" s="108">
        <v>3106</v>
      </c>
      <c r="K50" s="108">
        <v>3646</v>
      </c>
      <c r="L50" s="108">
        <v>4085</v>
      </c>
      <c r="M50" s="109">
        <v>3866</v>
      </c>
    </row>
    <row r="51" spans="2:13" ht="27.75" customHeight="1" x14ac:dyDescent="0.15">
      <c r="B51" s="1242"/>
      <c r="C51" s="1243"/>
      <c r="D51" s="106"/>
      <c r="E51" s="1246" t="s">
        <v>42</v>
      </c>
      <c r="F51" s="1246"/>
      <c r="G51" s="1246"/>
      <c r="H51" s="1247"/>
      <c r="I51" s="107">
        <v>4095</v>
      </c>
      <c r="J51" s="108">
        <v>4615</v>
      </c>
      <c r="K51" s="108">
        <v>4078</v>
      </c>
      <c r="L51" s="108">
        <v>3992</v>
      </c>
      <c r="M51" s="109">
        <v>3946</v>
      </c>
    </row>
    <row r="52" spans="2:13" ht="27.75" customHeight="1" x14ac:dyDescent="0.15">
      <c r="B52" s="1244"/>
      <c r="C52" s="1245"/>
      <c r="D52" s="106"/>
      <c r="E52" s="1246" t="s">
        <v>43</v>
      </c>
      <c r="F52" s="1246"/>
      <c r="G52" s="1246"/>
      <c r="H52" s="1247"/>
      <c r="I52" s="107">
        <v>19020</v>
      </c>
      <c r="J52" s="108">
        <v>18897</v>
      </c>
      <c r="K52" s="108">
        <v>18338</v>
      </c>
      <c r="L52" s="108">
        <v>17605</v>
      </c>
      <c r="M52" s="109">
        <v>16668</v>
      </c>
    </row>
    <row r="53" spans="2:13" ht="27.75" customHeight="1" thickBot="1" x14ac:dyDescent="0.2">
      <c r="B53" s="1248" t="s">
        <v>44</v>
      </c>
      <c r="C53" s="1249"/>
      <c r="D53" s="113"/>
      <c r="E53" s="1250" t="s">
        <v>45</v>
      </c>
      <c r="F53" s="1250"/>
      <c r="G53" s="1250"/>
      <c r="H53" s="1251"/>
      <c r="I53" s="114">
        <v>7351</v>
      </c>
      <c r="J53" s="115">
        <v>5570</v>
      </c>
      <c r="K53" s="115">
        <v>5882</v>
      </c>
      <c r="L53" s="115">
        <v>5898</v>
      </c>
      <c r="M53" s="116">
        <v>5688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59szrIRrFKvOY3tyV81t+pMSxmqrHM4VPlFkj+GvLnuFVRXMLSwifY72GIV/CSouCbogGiObjGgZ7GeGMaK5Kw==" saltValue="e+flNYt0HbES86JYrNrOg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267" t="s">
        <v>48</v>
      </c>
      <c r="D55" s="1267"/>
      <c r="E55" s="1268"/>
      <c r="F55" s="128">
        <v>2236</v>
      </c>
      <c r="G55" s="128">
        <v>2575</v>
      </c>
      <c r="H55" s="129">
        <v>2538</v>
      </c>
    </row>
    <row r="56" spans="2:8" ht="52.5" customHeight="1" x14ac:dyDescent="0.15">
      <c r="B56" s="130"/>
      <c r="C56" s="1269" t="s">
        <v>49</v>
      </c>
      <c r="D56" s="1269"/>
      <c r="E56" s="1270"/>
      <c r="F56" s="131" t="s">
        <v>514</v>
      </c>
      <c r="G56" s="131" t="s">
        <v>514</v>
      </c>
      <c r="H56" s="132" t="s">
        <v>514</v>
      </c>
    </row>
    <row r="57" spans="2:8" ht="53.25" customHeight="1" x14ac:dyDescent="0.15">
      <c r="B57" s="130"/>
      <c r="C57" s="1271" t="s">
        <v>50</v>
      </c>
      <c r="D57" s="1271"/>
      <c r="E57" s="1272"/>
      <c r="F57" s="133">
        <v>334</v>
      </c>
      <c r="G57" s="133">
        <v>339</v>
      </c>
      <c r="H57" s="134">
        <v>224</v>
      </c>
    </row>
    <row r="58" spans="2:8" ht="45.75" customHeight="1" x14ac:dyDescent="0.15">
      <c r="B58" s="135"/>
      <c r="C58" s="1259" t="s">
        <v>589</v>
      </c>
      <c r="D58" s="1260"/>
      <c r="E58" s="1261"/>
      <c r="F58" s="136">
        <v>319</v>
      </c>
      <c r="G58" s="136">
        <v>324</v>
      </c>
      <c r="H58" s="137">
        <v>208</v>
      </c>
    </row>
    <row r="59" spans="2:8" ht="45.75" customHeight="1" x14ac:dyDescent="0.15">
      <c r="B59" s="135"/>
      <c r="C59" s="1259" t="s">
        <v>590</v>
      </c>
      <c r="D59" s="1260"/>
      <c r="E59" s="1261"/>
      <c r="F59" s="136">
        <v>15</v>
      </c>
      <c r="G59" s="136">
        <v>15</v>
      </c>
      <c r="H59" s="137">
        <v>16</v>
      </c>
    </row>
    <row r="60" spans="2:8" ht="45.75" customHeight="1" x14ac:dyDescent="0.15">
      <c r="B60" s="135"/>
      <c r="C60" s="1259"/>
      <c r="D60" s="1260"/>
      <c r="E60" s="1261"/>
      <c r="F60" s="136"/>
      <c r="G60" s="136"/>
      <c r="H60" s="137"/>
    </row>
    <row r="61" spans="2:8" ht="45.75" customHeight="1" x14ac:dyDescent="0.15">
      <c r="B61" s="135"/>
      <c r="C61" s="1259"/>
      <c r="D61" s="1260"/>
      <c r="E61" s="1261"/>
      <c r="F61" s="136"/>
      <c r="G61" s="136"/>
      <c r="H61" s="137"/>
    </row>
    <row r="62" spans="2:8" ht="45.75" customHeight="1" thickBot="1" x14ac:dyDescent="0.2">
      <c r="B62" s="138"/>
      <c r="C62" s="1262"/>
      <c r="D62" s="1263"/>
      <c r="E62" s="1264"/>
      <c r="F62" s="139"/>
      <c r="G62" s="139"/>
      <c r="H62" s="140"/>
    </row>
    <row r="63" spans="2:8" ht="52.5" customHeight="1" thickBot="1" x14ac:dyDescent="0.2">
      <c r="B63" s="141"/>
      <c r="C63" s="1265" t="s">
        <v>51</v>
      </c>
      <c r="D63" s="1265"/>
      <c r="E63" s="1266"/>
      <c r="F63" s="142">
        <v>2570</v>
      </c>
      <c r="G63" s="142">
        <v>2915</v>
      </c>
      <c r="H63" s="143">
        <v>2761</v>
      </c>
    </row>
    <row r="64" spans="2:8" ht="15" customHeight="1" x14ac:dyDescent="0.15"/>
  </sheetData>
  <sheetProtection algorithmName="SHA-512" hashValue="+jmOAUlgTFS0ABcb96sTQKWJmqlVJ+LbKNfyrllDesv8/ZkELpXXWy3qsh/3cyXIZoTnj4oC7kSuP/uic0lkzw==" saltValue="bOck0aNoNOWY8WlCx+rw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70" zoomScaleNormal="70" zoomScaleSheetLayoutView="55" workbookViewId="0"/>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1"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2"/>
      <c r="DG10" s="292"/>
      <c r="DH10" s="292"/>
      <c r="DI10" s="292"/>
      <c r="DJ10" s="292"/>
      <c r="DK10" s="292"/>
      <c r="DL10" s="292"/>
      <c r="DM10" s="292"/>
      <c r="DN10" s="292"/>
      <c r="DO10" s="292"/>
      <c r="DP10" s="292"/>
      <c r="DQ10" s="292"/>
      <c r="DR10" s="292"/>
      <c r="DS10" s="292"/>
      <c r="DT10" s="292"/>
      <c r="DU10" s="292"/>
      <c r="DV10" s="292"/>
      <c r="DW10" s="292"/>
      <c r="EM10" s="291" t="s">
        <v>591</v>
      </c>
    </row>
    <row r="11" spans="1:143" s="291"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2"/>
      <c r="DG12" s="292"/>
      <c r="DH12" s="292"/>
      <c r="DI12" s="292"/>
      <c r="DJ12" s="292"/>
      <c r="DK12" s="292"/>
      <c r="DL12" s="292"/>
      <c r="DM12" s="292"/>
      <c r="DN12" s="292"/>
      <c r="DO12" s="292"/>
      <c r="DP12" s="292"/>
      <c r="DQ12" s="292"/>
      <c r="DR12" s="292"/>
      <c r="DS12" s="292"/>
      <c r="DT12" s="292"/>
      <c r="DU12" s="292"/>
      <c r="DV12" s="292"/>
      <c r="DW12" s="292"/>
      <c r="EM12" s="291" t="s">
        <v>591</v>
      </c>
    </row>
    <row r="13" spans="1:143" s="291"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592</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593</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594</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595</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556</v>
      </c>
      <c r="BQ50" s="1307"/>
      <c r="BR50" s="1307"/>
      <c r="BS50" s="1307"/>
      <c r="BT50" s="1307"/>
      <c r="BU50" s="1307"/>
      <c r="BV50" s="1307"/>
      <c r="BW50" s="1307"/>
      <c r="BX50" s="1307" t="s">
        <v>557</v>
      </c>
      <c r="BY50" s="1307"/>
      <c r="BZ50" s="1307"/>
      <c r="CA50" s="1307"/>
      <c r="CB50" s="1307"/>
      <c r="CC50" s="1307"/>
      <c r="CD50" s="1307"/>
      <c r="CE50" s="1307"/>
      <c r="CF50" s="1307" t="s">
        <v>558</v>
      </c>
      <c r="CG50" s="1307"/>
      <c r="CH50" s="1307"/>
      <c r="CI50" s="1307"/>
      <c r="CJ50" s="1307"/>
      <c r="CK50" s="1307"/>
      <c r="CL50" s="1307"/>
      <c r="CM50" s="1307"/>
      <c r="CN50" s="1307" t="s">
        <v>559</v>
      </c>
      <c r="CO50" s="1307"/>
      <c r="CP50" s="1307"/>
      <c r="CQ50" s="1307"/>
      <c r="CR50" s="1307"/>
      <c r="CS50" s="1307"/>
      <c r="CT50" s="1307"/>
      <c r="CU50" s="1307"/>
      <c r="CV50" s="1307" t="s">
        <v>560</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596</v>
      </c>
      <c r="AO51" s="1311"/>
      <c r="AP51" s="1311"/>
      <c r="AQ51" s="1311"/>
      <c r="AR51" s="1311"/>
      <c r="AS51" s="1311"/>
      <c r="AT51" s="1311"/>
      <c r="AU51" s="1311"/>
      <c r="AV51" s="1311"/>
      <c r="AW51" s="1311"/>
      <c r="AX51" s="1311"/>
      <c r="AY51" s="1311"/>
      <c r="AZ51" s="1311"/>
      <c r="BA51" s="1311"/>
      <c r="BB51" s="1311" t="s">
        <v>597</v>
      </c>
      <c r="BC51" s="1311"/>
      <c r="BD51" s="1311"/>
      <c r="BE51" s="1311"/>
      <c r="BF51" s="1311"/>
      <c r="BG51" s="1311"/>
      <c r="BH51" s="1311"/>
      <c r="BI51" s="1311"/>
      <c r="BJ51" s="1311"/>
      <c r="BK51" s="1311"/>
      <c r="BL51" s="1311"/>
      <c r="BM51" s="1311"/>
      <c r="BN51" s="1311"/>
      <c r="BO51" s="1311"/>
      <c r="BP51" s="1312">
        <v>34.5</v>
      </c>
      <c r="BQ51" s="1312"/>
      <c r="BR51" s="1312"/>
      <c r="BS51" s="1312"/>
      <c r="BT51" s="1312"/>
      <c r="BU51" s="1312"/>
      <c r="BV51" s="1312"/>
      <c r="BW51" s="1312"/>
      <c r="BX51" s="1312">
        <v>25.5</v>
      </c>
      <c r="BY51" s="1312"/>
      <c r="BZ51" s="1312"/>
      <c r="CA51" s="1312"/>
      <c r="CB51" s="1312"/>
      <c r="CC51" s="1312"/>
      <c r="CD51" s="1312"/>
      <c r="CE51" s="1312"/>
      <c r="CF51" s="1312">
        <v>26.6</v>
      </c>
      <c r="CG51" s="1312"/>
      <c r="CH51" s="1312"/>
      <c r="CI51" s="1312"/>
      <c r="CJ51" s="1312"/>
      <c r="CK51" s="1312"/>
      <c r="CL51" s="1312"/>
      <c r="CM51" s="1312"/>
      <c r="CN51" s="1312">
        <v>26</v>
      </c>
      <c r="CO51" s="1312"/>
      <c r="CP51" s="1312"/>
      <c r="CQ51" s="1312"/>
      <c r="CR51" s="1312"/>
      <c r="CS51" s="1312"/>
      <c r="CT51" s="1312"/>
      <c r="CU51" s="1312"/>
      <c r="CV51" s="1312">
        <v>24.7</v>
      </c>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598</v>
      </c>
      <c r="BC53" s="1311"/>
      <c r="BD53" s="1311"/>
      <c r="BE53" s="1311"/>
      <c r="BF53" s="1311"/>
      <c r="BG53" s="1311"/>
      <c r="BH53" s="1311"/>
      <c r="BI53" s="1311"/>
      <c r="BJ53" s="1311"/>
      <c r="BK53" s="1311"/>
      <c r="BL53" s="1311"/>
      <c r="BM53" s="1311"/>
      <c r="BN53" s="1311"/>
      <c r="BO53" s="1311"/>
      <c r="BP53" s="1312">
        <v>69.099999999999994</v>
      </c>
      <c r="BQ53" s="1312"/>
      <c r="BR53" s="1312"/>
      <c r="BS53" s="1312"/>
      <c r="BT53" s="1312"/>
      <c r="BU53" s="1312"/>
      <c r="BV53" s="1312"/>
      <c r="BW53" s="1312"/>
      <c r="BX53" s="1312">
        <v>70.099999999999994</v>
      </c>
      <c r="BY53" s="1312"/>
      <c r="BZ53" s="1312"/>
      <c r="CA53" s="1312"/>
      <c r="CB53" s="1312"/>
      <c r="CC53" s="1312"/>
      <c r="CD53" s="1312"/>
      <c r="CE53" s="1312"/>
      <c r="CF53" s="1312">
        <v>69.7</v>
      </c>
      <c r="CG53" s="1312"/>
      <c r="CH53" s="1312"/>
      <c r="CI53" s="1312"/>
      <c r="CJ53" s="1312"/>
      <c r="CK53" s="1312"/>
      <c r="CL53" s="1312"/>
      <c r="CM53" s="1312"/>
      <c r="CN53" s="1312">
        <v>69.5</v>
      </c>
      <c r="CO53" s="1312"/>
      <c r="CP53" s="1312"/>
      <c r="CQ53" s="1312"/>
      <c r="CR53" s="1312"/>
      <c r="CS53" s="1312"/>
      <c r="CT53" s="1312"/>
      <c r="CU53" s="1312"/>
      <c r="CV53" s="1312">
        <v>69.5</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599</v>
      </c>
      <c r="AO55" s="1307"/>
      <c r="AP55" s="1307"/>
      <c r="AQ55" s="1307"/>
      <c r="AR55" s="1307"/>
      <c r="AS55" s="1307"/>
      <c r="AT55" s="1307"/>
      <c r="AU55" s="1307"/>
      <c r="AV55" s="1307"/>
      <c r="AW55" s="1307"/>
      <c r="AX55" s="1307"/>
      <c r="AY55" s="1307"/>
      <c r="AZ55" s="1307"/>
      <c r="BA55" s="1307"/>
      <c r="BB55" s="1311" t="s">
        <v>597</v>
      </c>
      <c r="BC55" s="1311"/>
      <c r="BD55" s="1311"/>
      <c r="BE55" s="1311"/>
      <c r="BF55" s="1311"/>
      <c r="BG55" s="1311"/>
      <c r="BH55" s="1311"/>
      <c r="BI55" s="1311"/>
      <c r="BJ55" s="1311"/>
      <c r="BK55" s="1311"/>
      <c r="BL55" s="1311"/>
      <c r="BM55" s="1311"/>
      <c r="BN55" s="1311"/>
      <c r="BO55" s="1311"/>
      <c r="BP55" s="1312">
        <v>34.9</v>
      </c>
      <c r="BQ55" s="1312"/>
      <c r="BR55" s="1312"/>
      <c r="BS55" s="1312"/>
      <c r="BT55" s="1312"/>
      <c r="BU55" s="1312"/>
      <c r="BV55" s="1312"/>
      <c r="BW55" s="1312"/>
      <c r="BX55" s="1312">
        <v>53.1</v>
      </c>
      <c r="BY55" s="1312"/>
      <c r="BZ55" s="1312"/>
      <c r="CA55" s="1312"/>
      <c r="CB55" s="1312"/>
      <c r="CC55" s="1312"/>
      <c r="CD55" s="1312"/>
      <c r="CE55" s="1312"/>
      <c r="CF55" s="1312">
        <v>51.2</v>
      </c>
      <c r="CG55" s="1312"/>
      <c r="CH55" s="1312"/>
      <c r="CI55" s="1312"/>
      <c r="CJ55" s="1312"/>
      <c r="CK55" s="1312"/>
      <c r="CL55" s="1312"/>
      <c r="CM55" s="1312"/>
      <c r="CN55" s="1312">
        <v>47.2</v>
      </c>
      <c r="CO55" s="1312"/>
      <c r="CP55" s="1312"/>
      <c r="CQ55" s="1312"/>
      <c r="CR55" s="1312"/>
      <c r="CS55" s="1312"/>
      <c r="CT55" s="1312"/>
      <c r="CU55" s="1312"/>
      <c r="CV55" s="1312">
        <v>49.5</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598</v>
      </c>
      <c r="BC57" s="1311"/>
      <c r="BD57" s="1311"/>
      <c r="BE57" s="1311"/>
      <c r="BF57" s="1311"/>
      <c r="BG57" s="1311"/>
      <c r="BH57" s="1311"/>
      <c r="BI57" s="1311"/>
      <c r="BJ57" s="1311"/>
      <c r="BK57" s="1311"/>
      <c r="BL57" s="1311"/>
      <c r="BM57" s="1311"/>
      <c r="BN57" s="1311"/>
      <c r="BO57" s="1311"/>
      <c r="BP57" s="1312">
        <v>60.2</v>
      </c>
      <c r="BQ57" s="1312"/>
      <c r="BR57" s="1312"/>
      <c r="BS57" s="1312"/>
      <c r="BT57" s="1312"/>
      <c r="BU57" s="1312"/>
      <c r="BV57" s="1312"/>
      <c r="BW57" s="1312"/>
      <c r="BX57" s="1312">
        <v>57.4</v>
      </c>
      <c r="BY57" s="1312"/>
      <c r="BZ57" s="1312"/>
      <c r="CA57" s="1312"/>
      <c r="CB57" s="1312"/>
      <c r="CC57" s="1312"/>
      <c r="CD57" s="1312"/>
      <c r="CE57" s="1312"/>
      <c r="CF57" s="1312">
        <v>58.7</v>
      </c>
      <c r="CG57" s="1312"/>
      <c r="CH57" s="1312"/>
      <c r="CI57" s="1312"/>
      <c r="CJ57" s="1312"/>
      <c r="CK57" s="1312"/>
      <c r="CL57" s="1312"/>
      <c r="CM57" s="1312"/>
      <c r="CN57" s="1312">
        <v>59.8</v>
      </c>
      <c r="CO57" s="1312"/>
      <c r="CP57" s="1312"/>
      <c r="CQ57" s="1312"/>
      <c r="CR57" s="1312"/>
      <c r="CS57" s="1312"/>
      <c r="CT57" s="1312"/>
      <c r="CU57" s="1312"/>
      <c r="CV57" s="1312">
        <v>60.9</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600</v>
      </c>
    </row>
    <row r="64" spans="1:109" x14ac:dyDescent="0.15">
      <c r="B64" s="1282"/>
      <c r="G64" s="1289"/>
      <c r="I64" s="1322"/>
      <c r="J64" s="1322"/>
      <c r="K64" s="1322"/>
      <c r="L64" s="1322"/>
      <c r="M64" s="1322"/>
      <c r="N64" s="1323"/>
      <c r="AM64" s="1289"/>
      <c r="AN64" s="1289" t="s">
        <v>593</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601</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595</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556</v>
      </c>
      <c r="BQ72" s="1307"/>
      <c r="BR72" s="1307"/>
      <c r="BS72" s="1307"/>
      <c r="BT72" s="1307"/>
      <c r="BU72" s="1307"/>
      <c r="BV72" s="1307"/>
      <c r="BW72" s="1307"/>
      <c r="BX72" s="1307" t="s">
        <v>557</v>
      </c>
      <c r="BY72" s="1307"/>
      <c r="BZ72" s="1307"/>
      <c r="CA72" s="1307"/>
      <c r="CB72" s="1307"/>
      <c r="CC72" s="1307"/>
      <c r="CD72" s="1307"/>
      <c r="CE72" s="1307"/>
      <c r="CF72" s="1307" t="s">
        <v>558</v>
      </c>
      <c r="CG72" s="1307"/>
      <c r="CH72" s="1307"/>
      <c r="CI72" s="1307"/>
      <c r="CJ72" s="1307"/>
      <c r="CK72" s="1307"/>
      <c r="CL72" s="1307"/>
      <c r="CM72" s="1307"/>
      <c r="CN72" s="1307" t="s">
        <v>559</v>
      </c>
      <c r="CO72" s="1307"/>
      <c r="CP72" s="1307"/>
      <c r="CQ72" s="1307"/>
      <c r="CR72" s="1307"/>
      <c r="CS72" s="1307"/>
      <c r="CT72" s="1307"/>
      <c r="CU72" s="1307"/>
      <c r="CV72" s="1307" t="s">
        <v>560</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596</v>
      </c>
      <c r="AO73" s="1311"/>
      <c r="AP73" s="1311"/>
      <c r="AQ73" s="1311"/>
      <c r="AR73" s="1311"/>
      <c r="AS73" s="1311"/>
      <c r="AT73" s="1311"/>
      <c r="AU73" s="1311"/>
      <c r="AV73" s="1311"/>
      <c r="AW73" s="1311"/>
      <c r="AX73" s="1311"/>
      <c r="AY73" s="1311"/>
      <c r="AZ73" s="1311"/>
      <c r="BA73" s="1311"/>
      <c r="BB73" s="1311" t="s">
        <v>597</v>
      </c>
      <c r="BC73" s="1311"/>
      <c r="BD73" s="1311"/>
      <c r="BE73" s="1311"/>
      <c r="BF73" s="1311"/>
      <c r="BG73" s="1311"/>
      <c r="BH73" s="1311"/>
      <c r="BI73" s="1311"/>
      <c r="BJ73" s="1311"/>
      <c r="BK73" s="1311"/>
      <c r="BL73" s="1311"/>
      <c r="BM73" s="1311"/>
      <c r="BN73" s="1311"/>
      <c r="BO73" s="1311"/>
      <c r="BP73" s="1312">
        <v>34.5</v>
      </c>
      <c r="BQ73" s="1312"/>
      <c r="BR73" s="1312"/>
      <c r="BS73" s="1312"/>
      <c r="BT73" s="1312"/>
      <c r="BU73" s="1312"/>
      <c r="BV73" s="1312"/>
      <c r="BW73" s="1312"/>
      <c r="BX73" s="1312">
        <v>25.5</v>
      </c>
      <c r="BY73" s="1312"/>
      <c r="BZ73" s="1312"/>
      <c r="CA73" s="1312"/>
      <c r="CB73" s="1312"/>
      <c r="CC73" s="1312"/>
      <c r="CD73" s="1312"/>
      <c r="CE73" s="1312"/>
      <c r="CF73" s="1312">
        <v>26.6</v>
      </c>
      <c r="CG73" s="1312"/>
      <c r="CH73" s="1312"/>
      <c r="CI73" s="1312"/>
      <c r="CJ73" s="1312"/>
      <c r="CK73" s="1312"/>
      <c r="CL73" s="1312"/>
      <c r="CM73" s="1312"/>
      <c r="CN73" s="1312">
        <v>26</v>
      </c>
      <c r="CO73" s="1312"/>
      <c r="CP73" s="1312"/>
      <c r="CQ73" s="1312"/>
      <c r="CR73" s="1312"/>
      <c r="CS73" s="1312"/>
      <c r="CT73" s="1312"/>
      <c r="CU73" s="1312"/>
      <c r="CV73" s="1312">
        <v>24.7</v>
      </c>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602</v>
      </c>
      <c r="BC75" s="1311"/>
      <c r="BD75" s="1311"/>
      <c r="BE75" s="1311"/>
      <c r="BF75" s="1311"/>
      <c r="BG75" s="1311"/>
      <c r="BH75" s="1311"/>
      <c r="BI75" s="1311"/>
      <c r="BJ75" s="1311"/>
      <c r="BK75" s="1311"/>
      <c r="BL75" s="1311"/>
      <c r="BM75" s="1311"/>
      <c r="BN75" s="1311"/>
      <c r="BO75" s="1311"/>
      <c r="BP75" s="1312">
        <v>3.7</v>
      </c>
      <c r="BQ75" s="1312"/>
      <c r="BR75" s="1312"/>
      <c r="BS75" s="1312"/>
      <c r="BT75" s="1312"/>
      <c r="BU75" s="1312"/>
      <c r="BV75" s="1312"/>
      <c r="BW75" s="1312"/>
      <c r="BX75" s="1312">
        <v>3.8</v>
      </c>
      <c r="BY75" s="1312"/>
      <c r="BZ75" s="1312"/>
      <c r="CA75" s="1312"/>
      <c r="CB75" s="1312"/>
      <c r="CC75" s="1312"/>
      <c r="CD75" s="1312"/>
      <c r="CE75" s="1312"/>
      <c r="CF75" s="1312">
        <v>4.0999999999999996</v>
      </c>
      <c r="CG75" s="1312"/>
      <c r="CH75" s="1312"/>
      <c r="CI75" s="1312"/>
      <c r="CJ75" s="1312"/>
      <c r="CK75" s="1312"/>
      <c r="CL75" s="1312"/>
      <c r="CM75" s="1312"/>
      <c r="CN75" s="1312">
        <v>4.3</v>
      </c>
      <c r="CO75" s="1312"/>
      <c r="CP75" s="1312"/>
      <c r="CQ75" s="1312"/>
      <c r="CR75" s="1312"/>
      <c r="CS75" s="1312"/>
      <c r="CT75" s="1312"/>
      <c r="CU75" s="1312"/>
      <c r="CV75" s="1312">
        <v>4.7</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599</v>
      </c>
      <c r="AO77" s="1307"/>
      <c r="AP77" s="1307"/>
      <c r="AQ77" s="1307"/>
      <c r="AR77" s="1307"/>
      <c r="AS77" s="1307"/>
      <c r="AT77" s="1307"/>
      <c r="AU77" s="1307"/>
      <c r="AV77" s="1307"/>
      <c r="AW77" s="1307"/>
      <c r="AX77" s="1307"/>
      <c r="AY77" s="1307"/>
      <c r="AZ77" s="1307"/>
      <c r="BA77" s="1307"/>
      <c r="BB77" s="1311" t="s">
        <v>597</v>
      </c>
      <c r="BC77" s="1311"/>
      <c r="BD77" s="1311"/>
      <c r="BE77" s="1311"/>
      <c r="BF77" s="1311"/>
      <c r="BG77" s="1311"/>
      <c r="BH77" s="1311"/>
      <c r="BI77" s="1311"/>
      <c r="BJ77" s="1311"/>
      <c r="BK77" s="1311"/>
      <c r="BL77" s="1311"/>
      <c r="BM77" s="1311"/>
      <c r="BN77" s="1311"/>
      <c r="BO77" s="1311"/>
      <c r="BP77" s="1312">
        <v>34.9</v>
      </c>
      <c r="BQ77" s="1312"/>
      <c r="BR77" s="1312"/>
      <c r="BS77" s="1312"/>
      <c r="BT77" s="1312"/>
      <c r="BU77" s="1312"/>
      <c r="BV77" s="1312"/>
      <c r="BW77" s="1312"/>
      <c r="BX77" s="1312">
        <v>53.1</v>
      </c>
      <c r="BY77" s="1312"/>
      <c r="BZ77" s="1312"/>
      <c r="CA77" s="1312"/>
      <c r="CB77" s="1312"/>
      <c r="CC77" s="1312"/>
      <c r="CD77" s="1312"/>
      <c r="CE77" s="1312"/>
      <c r="CF77" s="1312">
        <v>51.2</v>
      </c>
      <c r="CG77" s="1312"/>
      <c r="CH77" s="1312"/>
      <c r="CI77" s="1312"/>
      <c r="CJ77" s="1312"/>
      <c r="CK77" s="1312"/>
      <c r="CL77" s="1312"/>
      <c r="CM77" s="1312"/>
      <c r="CN77" s="1312">
        <v>47.2</v>
      </c>
      <c r="CO77" s="1312"/>
      <c r="CP77" s="1312"/>
      <c r="CQ77" s="1312"/>
      <c r="CR77" s="1312"/>
      <c r="CS77" s="1312"/>
      <c r="CT77" s="1312"/>
      <c r="CU77" s="1312"/>
      <c r="CV77" s="1312">
        <v>49.5</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602</v>
      </c>
      <c r="BC79" s="1311"/>
      <c r="BD79" s="1311"/>
      <c r="BE79" s="1311"/>
      <c r="BF79" s="1311"/>
      <c r="BG79" s="1311"/>
      <c r="BH79" s="1311"/>
      <c r="BI79" s="1311"/>
      <c r="BJ79" s="1311"/>
      <c r="BK79" s="1311"/>
      <c r="BL79" s="1311"/>
      <c r="BM79" s="1311"/>
      <c r="BN79" s="1311"/>
      <c r="BO79" s="1311"/>
      <c r="BP79" s="1312">
        <v>7.2</v>
      </c>
      <c r="BQ79" s="1312"/>
      <c r="BR79" s="1312"/>
      <c r="BS79" s="1312"/>
      <c r="BT79" s="1312"/>
      <c r="BU79" s="1312"/>
      <c r="BV79" s="1312"/>
      <c r="BW79" s="1312"/>
      <c r="BX79" s="1312">
        <v>8.6</v>
      </c>
      <c r="BY79" s="1312"/>
      <c r="BZ79" s="1312"/>
      <c r="CA79" s="1312"/>
      <c r="CB79" s="1312"/>
      <c r="CC79" s="1312"/>
      <c r="CD79" s="1312"/>
      <c r="CE79" s="1312"/>
      <c r="CF79" s="1312">
        <v>8.1999999999999993</v>
      </c>
      <c r="CG79" s="1312"/>
      <c r="CH79" s="1312"/>
      <c r="CI79" s="1312"/>
      <c r="CJ79" s="1312"/>
      <c r="CK79" s="1312"/>
      <c r="CL79" s="1312"/>
      <c r="CM79" s="1312"/>
      <c r="CN79" s="1312">
        <v>7.8</v>
      </c>
      <c r="CO79" s="1312"/>
      <c r="CP79" s="1312"/>
      <c r="CQ79" s="1312"/>
      <c r="CR79" s="1312"/>
      <c r="CS79" s="1312"/>
      <c r="CT79" s="1312"/>
      <c r="CU79" s="1312"/>
      <c r="CV79" s="1312">
        <v>7.6</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qe+hDxk6YVraB9/qko80FleC9dToifgo8+QicYapGOitKv8wPXjaf9AqLi6topjLJPKJshOvXrZDT4B4NUBNCQ==" saltValue="PYj9IwEjd1OYkVpcBqcAH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502</v>
      </c>
    </row>
  </sheetData>
  <sheetProtection algorithmName="SHA-512" hashValue="G83T8x3Zf5ifwpgAZ+3srcbszAXsVd7RFZts6qEc/s8hLXF45PQXIWmEVKqAFNndND7jfeYAtG8nzIX6ABH97w==" saltValue="bHDK2e0USRjtjdTayR5dz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90" zoomScaleNormal="9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502</v>
      </c>
    </row>
  </sheetData>
  <sheetProtection algorithmName="SHA-512" hashValue="f+GUzw9IBU5G6ZS9TG5/4lizGFS5RpPYZ6jsHFzcsG5BFeG5YYxiA9F7yu4wbDzQ6nIHfx80+bm61goPbzrAmQ==" saltValue="FM5oUVUG5Rt00VqQuto4e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13094</v>
      </c>
      <c r="E3" s="162"/>
      <c r="F3" s="163">
        <v>58051</v>
      </c>
      <c r="G3" s="164"/>
      <c r="H3" s="165"/>
    </row>
    <row r="4" spans="1:8" x14ac:dyDescent="0.15">
      <c r="A4" s="166"/>
      <c r="B4" s="167"/>
      <c r="C4" s="168"/>
      <c r="D4" s="169">
        <v>11033</v>
      </c>
      <c r="E4" s="170"/>
      <c r="F4" s="171">
        <v>32143</v>
      </c>
      <c r="G4" s="172"/>
      <c r="H4" s="173"/>
    </row>
    <row r="5" spans="1:8" x14ac:dyDescent="0.15">
      <c r="A5" s="154" t="s">
        <v>548</v>
      </c>
      <c r="B5" s="159"/>
      <c r="C5" s="160"/>
      <c r="D5" s="161">
        <v>19323</v>
      </c>
      <c r="E5" s="162"/>
      <c r="F5" s="163">
        <v>65942</v>
      </c>
      <c r="G5" s="164"/>
      <c r="H5" s="165"/>
    </row>
    <row r="6" spans="1:8" x14ac:dyDescent="0.15">
      <c r="A6" s="166"/>
      <c r="B6" s="167"/>
      <c r="C6" s="168"/>
      <c r="D6" s="169">
        <v>10431</v>
      </c>
      <c r="E6" s="170"/>
      <c r="F6" s="171">
        <v>32778</v>
      </c>
      <c r="G6" s="172"/>
      <c r="H6" s="173"/>
    </row>
    <row r="7" spans="1:8" x14ac:dyDescent="0.15">
      <c r="A7" s="154" t="s">
        <v>549</v>
      </c>
      <c r="B7" s="159"/>
      <c r="C7" s="160"/>
      <c r="D7" s="161">
        <v>19525</v>
      </c>
      <c r="E7" s="162"/>
      <c r="F7" s="163">
        <v>68655</v>
      </c>
      <c r="G7" s="164"/>
      <c r="H7" s="165"/>
    </row>
    <row r="8" spans="1:8" x14ac:dyDescent="0.15">
      <c r="A8" s="166"/>
      <c r="B8" s="167"/>
      <c r="C8" s="168"/>
      <c r="D8" s="169">
        <v>16607</v>
      </c>
      <c r="E8" s="170"/>
      <c r="F8" s="171">
        <v>32316</v>
      </c>
      <c r="G8" s="172"/>
      <c r="H8" s="173"/>
    </row>
    <row r="9" spans="1:8" x14ac:dyDescent="0.15">
      <c r="A9" s="154" t="s">
        <v>550</v>
      </c>
      <c r="B9" s="159"/>
      <c r="C9" s="160"/>
      <c r="D9" s="161">
        <v>22128</v>
      </c>
      <c r="E9" s="162"/>
      <c r="F9" s="163">
        <v>66863</v>
      </c>
      <c r="G9" s="164"/>
      <c r="H9" s="165"/>
    </row>
    <row r="10" spans="1:8" x14ac:dyDescent="0.15">
      <c r="A10" s="166"/>
      <c r="B10" s="167"/>
      <c r="C10" s="168"/>
      <c r="D10" s="169">
        <v>18002</v>
      </c>
      <c r="E10" s="170"/>
      <c r="F10" s="171">
        <v>32770</v>
      </c>
      <c r="G10" s="172"/>
      <c r="H10" s="173"/>
    </row>
    <row r="11" spans="1:8" x14ac:dyDescent="0.15">
      <c r="A11" s="154" t="s">
        <v>551</v>
      </c>
      <c r="B11" s="159"/>
      <c r="C11" s="160"/>
      <c r="D11" s="161">
        <v>23993</v>
      </c>
      <c r="E11" s="162"/>
      <c r="F11" s="163">
        <v>72051</v>
      </c>
      <c r="G11" s="164"/>
      <c r="H11" s="165"/>
    </row>
    <row r="12" spans="1:8" x14ac:dyDescent="0.15">
      <c r="A12" s="166"/>
      <c r="B12" s="167"/>
      <c r="C12" s="174"/>
      <c r="D12" s="169">
        <v>18318</v>
      </c>
      <c r="E12" s="170"/>
      <c r="F12" s="171">
        <v>34140</v>
      </c>
      <c r="G12" s="172"/>
      <c r="H12" s="173"/>
    </row>
    <row r="13" spans="1:8" x14ac:dyDescent="0.15">
      <c r="A13" s="154"/>
      <c r="B13" s="159"/>
      <c r="C13" s="175"/>
      <c r="D13" s="176">
        <v>19613</v>
      </c>
      <c r="E13" s="177"/>
      <c r="F13" s="178">
        <v>66312</v>
      </c>
      <c r="G13" s="179"/>
      <c r="H13" s="165"/>
    </row>
    <row r="14" spans="1:8" x14ac:dyDescent="0.15">
      <c r="A14" s="166"/>
      <c r="B14" s="167"/>
      <c r="C14" s="168"/>
      <c r="D14" s="169">
        <v>14878</v>
      </c>
      <c r="E14" s="170"/>
      <c r="F14" s="171">
        <v>32829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4.3899999999999997</v>
      </c>
      <c r="C19" s="180">
        <f>ROUND(VALUE(SUBSTITUTE(実質収支比率等に係る経年分析!G$48,"▲","-")),2)</f>
        <v>4.26</v>
      </c>
      <c r="D19" s="180">
        <f>ROUND(VALUE(SUBSTITUTE(実質収支比率等に係る経年分析!H$48,"▲","-")),2)</f>
        <v>4.2699999999999996</v>
      </c>
      <c r="E19" s="180">
        <f>ROUND(VALUE(SUBSTITUTE(実質収支比率等に係る経年分析!I$48,"▲","-")),2)</f>
        <v>4.59</v>
      </c>
      <c r="F19" s="180">
        <f>ROUND(VALUE(SUBSTITUTE(実質収支比率等に係る経年分析!J$48,"▲","-")),2)</f>
        <v>3.93</v>
      </c>
    </row>
    <row r="20" spans="1:11" x14ac:dyDescent="0.15">
      <c r="A20" s="180" t="s">
        <v>55</v>
      </c>
      <c r="B20" s="180">
        <f>ROUND(VALUE(SUBSTITUTE(実質収支比率等に係る経年分析!F$47,"▲","-")),2)</f>
        <v>6.71</v>
      </c>
      <c r="C20" s="180">
        <f>ROUND(VALUE(SUBSTITUTE(実質収支比率等に係る経年分析!G$47,"▲","-")),2)</f>
        <v>8.51</v>
      </c>
      <c r="D20" s="180">
        <f>ROUND(VALUE(SUBSTITUTE(実質収支比率等に係る経年分析!H$47,"▲","-")),2)</f>
        <v>9.3699999999999992</v>
      </c>
      <c r="E20" s="180">
        <f>ROUND(VALUE(SUBSTITUTE(実質収支比率等に係る経年分析!I$47,"▲","-")),2)</f>
        <v>10.57</v>
      </c>
      <c r="F20" s="180">
        <f>ROUND(VALUE(SUBSTITUTE(実質収支比率等に係る経年分析!J$47,"▲","-")),2)</f>
        <v>10.31</v>
      </c>
    </row>
    <row r="21" spans="1:11" x14ac:dyDescent="0.15">
      <c r="A21" s="180" t="s">
        <v>56</v>
      </c>
      <c r="B21" s="180">
        <f>IF(ISNUMBER(VALUE(SUBSTITUTE(実質収支比率等に係る経年分析!F$49,"▲","-"))),ROUND(VALUE(SUBSTITUTE(実質収支比率等に係る経年分析!F$49,"▲","-")),2),NA())</f>
        <v>3.56</v>
      </c>
      <c r="C21" s="180">
        <f>IF(ISNUMBER(VALUE(SUBSTITUTE(実質収支比率等に係る経年分析!G$49,"▲","-"))),ROUND(VALUE(SUBSTITUTE(実質収支比率等に係る経年分析!G$49,"▲","-")),2),NA())</f>
        <v>1.95</v>
      </c>
      <c r="D21" s="180">
        <f>IF(ISNUMBER(VALUE(SUBSTITUTE(実質収支比率等に係る経年分析!H$49,"▲","-"))),ROUND(VALUE(SUBSTITUTE(実質収支比率等に係る経年分析!H$49,"▲","-")),2),NA())</f>
        <v>1.02</v>
      </c>
      <c r="E21" s="180">
        <f>IF(ISNUMBER(VALUE(SUBSTITUTE(実質収支比率等に係る経年分析!I$49,"▲","-"))),ROUND(VALUE(SUBSTITUTE(実質収支比率等に係る経年分析!I$49,"▲","-")),2),NA())</f>
        <v>1.8</v>
      </c>
      <c r="F21" s="180">
        <f>IF(ISNUMBER(VALUE(SUBSTITUTE(実質収支比率等に係る経年分析!J$49,"▲","-"))),ROUND(VALUE(SUBSTITUTE(実質収支比率等に係る経年分析!J$49,"▲","-")),2),NA())</f>
        <v>-0.77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朝霞都市計画下水道事業特別会計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0.56000000000000005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0.43</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0.59</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1.73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4.38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4.26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4.2699999999999996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4.59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3.94</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6.33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6.47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6.73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6.79</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2465</v>
      </c>
      <c r="E42" s="182"/>
      <c r="F42" s="182"/>
      <c r="G42" s="182">
        <f>'実質公債費比率（分子）の構造'!L$52</f>
        <v>2427</v>
      </c>
      <c r="H42" s="182"/>
      <c r="I42" s="182"/>
      <c r="J42" s="182">
        <f>'実質公債費比率（分子）の構造'!M$52</f>
        <v>2244</v>
      </c>
      <c r="K42" s="182"/>
      <c r="L42" s="182"/>
      <c r="M42" s="182">
        <f>'実質公債費比率（分子）の構造'!N$52</f>
        <v>2165</v>
      </c>
      <c r="N42" s="182"/>
      <c r="O42" s="182"/>
      <c r="P42" s="182">
        <f>'実質公債費比率（分子）の構造'!O$52</f>
        <v>2120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108</v>
      </c>
      <c r="C44" s="182"/>
      <c r="D44" s="182"/>
      <c r="E44" s="182">
        <f>'実質公債費比率（分子）の構造'!L$50</f>
        <v>105</v>
      </c>
      <c r="F44" s="182"/>
      <c r="G44" s="182"/>
      <c r="H44" s="182">
        <f>'実質公債費比率（分子）の構造'!M$50</f>
        <v>101</v>
      </c>
      <c r="I44" s="182"/>
      <c r="J44" s="182"/>
      <c r="K44" s="182">
        <f>'実質公債費比率（分子）の構造'!N$50</f>
        <v>90</v>
      </c>
      <c r="L44" s="182"/>
      <c r="M44" s="182"/>
      <c r="N44" s="182">
        <f>'実質公債費比率（分子）の構造'!O$50</f>
        <v>87</v>
      </c>
      <c r="O44" s="182"/>
      <c r="P44" s="182"/>
    </row>
    <row r="45" spans="1:16" x14ac:dyDescent="0.15">
      <c r="A45" s="182" t="s">
        <v>66</v>
      </c>
      <c r="B45" s="182">
        <f>'実質公債費比率（分子）の構造'!K$49</f>
        <v>17</v>
      </c>
      <c r="C45" s="182"/>
      <c r="D45" s="182"/>
      <c r="E45" s="182">
        <f>'実質公債費比率（分子）の構造'!L$49</f>
        <v>17</v>
      </c>
      <c r="F45" s="182"/>
      <c r="G45" s="182"/>
      <c r="H45" s="182">
        <f>'実質公債費比率（分子）の構造'!M$49</f>
        <v>17</v>
      </c>
      <c r="I45" s="182"/>
      <c r="J45" s="182"/>
      <c r="K45" s="182">
        <f>'実質公債費比率（分子）の構造'!N$49</f>
        <v>17</v>
      </c>
      <c r="L45" s="182"/>
      <c r="M45" s="182"/>
      <c r="N45" s="182">
        <f>'実質公債費比率（分子）の構造'!O$49</f>
        <v>24</v>
      </c>
      <c r="O45" s="182"/>
      <c r="P45" s="182"/>
    </row>
    <row r="46" spans="1:16" x14ac:dyDescent="0.15">
      <c r="A46" s="182" t="s">
        <v>67</v>
      </c>
      <c r="B46" s="182">
        <f>'実質公債費比率（分子）の構造'!K$48</f>
        <v>182</v>
      </c>
      <c r="C46" s="182"/>
      <c r="D46" s="182"/>
      <c r="E46" s="182">
        <f>'実質公債費比率（分子）の構造'!L$48</f>
        <v>173</v>
      </c>
      <c r="F46" s="182"/>
      <c r="G46" s="182"/>
      <c r="H46" s="182">
        <f>'実質公債費比率（分子）の構造'!M$48</f>
        <v>160</v>
      </c>
      <c r="I46" s="182"/>
      <c r="J46" s="182"/>
      <c r="K46" s="182">
        <f>'実質公債費比率（分子）の構造'!N$48</f>
        <v>103</v>
      </c>
      <c r="L46" s="182"/>
      <c r="M46" s="182"/>
      <c r="N46" s="182">
        <f>'実質公債費比率（分子）の構造'!O$48</f>
        <v>97</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2996</v>
      </c>
      <c r="C49" s="182"/>
      <c r="D49" s="182"/>
      <c r="E49" s="182">
        <f>'実質公債費比率（分子）の構造'!L$45</f>
        <v>2987</v>
      </c>
      <c r="F49" s="182"/>
      <c r="G49" s="182"/>
      <c r="H49" s="182">
        <f>'実質公債費比率（分子）の構造'!M$45</f>
        <v>2979</v>
      </c>
      <c r="I49" s="182"/>
      <c r="J49" s="182"/>
      <c r="K49" s="182">
        <f>'実質公債費比率（分子）の構造'!N$45</f>
        <v>2995</v>
      </c>
      <c r="L49" s="182"/>
      <c r="M49" s="182"/>
      <c r="N49" s="182">
        <f>'実質公債費比率（分子）の構造'!O$45</f>
        <v>3055</v>
      </c>
      <c r="O49" s="182"/>
      <c r="P49" s="182"/>
    </row>
    <row r="50" spans="1:16" x14ac:dyDescent="0.15">
      <c r="A50" s="182" t="s">
        <v>70</v>
      </c>
      <c r="B50" s="182" t="e">
        <f>NA()</f>
        <v>#N/A</v>
      </c>
      <c r="C50" s="182">
        <f>IF(ISNUMBER('実質公債費比率（分子）の構造'!K$53),'実質公債費比率（分子）の構造'!K$53,NA())</f>
        <v>838</v>
      </c>
      <c r="D50" s="182" t="e">
        <f>NA()</f>
        <v>#N/A</v>
      </c>
      <c r="E50" s="182" t="e">
        <f>NA()</f>
        <v>#N/A</v>
      </c>
      <c r="F50" s="182">
        <f>IF(ISNUMBER('実質公債費比率（分子）の構造'!L$53),'実質公債費比率（分子）の構造'!L$53,NA())</f>
        <v>855</v>
      </c>
      <c r="G50" s="182" t="e">
        <f>NA()</f>
        <v>#N/A</v>
      </c>
      <c r="H50" s="182" t="e">
        <f>NA()</f>
        <v>#N/A</v>
      </c>
      <c r="I50" s="182">
        <f>IF(ISNUMBER('実質公債費比率（分子）の構造'!M$53),'実質公債費比率（分子）の構造'!M$53,NA())</f>
        <v>1013</v>
      </c>
      <c r="J50" s="182" t="e">
        <f>NA()</f>
        <v>#N/A</v>
      </c>
      <c r="K50" s="182" t="e">
        <f>NA()</f>
        <v>#N/A</v>
      </c>
      <c r="L50" s="182">
        <f>IF(ISNUMBER('実質公債費比率（分子）の構造'!N$53),'実質公債費比率（分子）の構造'!N$53,NA())</f>
        <v>1040</v>
      </c>
      <c r="M50" s="182" t="e">
        <f>NA()</f>
        <v>#N/A</v>
      </c>
      <c r="N50" s="182" t="e">
        <f>NA()</f>
        <v>#N/A</v>
      </c>
      <c r="O50" s="182">
        <f>IF(ISNUMBER('実質公債費比率（分子）の構造'!O$53),'実質公債費比率（分子）の構造'!O$53,NA())</f>
        <v>1143</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19020</v>
      </c>
      <c r="E56" s="181"/>
      <c r="F56" s="181"/>
      <c r="G56" s="181">
        <f>'将来負担比率（分子）の構造'!J$52</f>
        <v>18897</v>
      </c>
      <c r="H56" s="181"/>
      <c r="I56" s="181"/>
      <c r="J56" s="181">
        <f>'将来負担比率（分子）の構造'!K$52</f>
        <v>18338</v>
      </c>
      <c r="K56" s="181"/>
      <c r="L56" s="181"/>
      <c r="M56" s="181">
        <f>'将来負担比率（分子）の構造'!L$52</f>
        <v>17605</v>
      </c>
      <c r="N56" s="181"/>
      <c r="O56" s="181"/>
      <c r="P56" s="181">
        <f>'将来負担比率（分子）の構造'!M$52</f>
        <v>16668</v>
      </c>
    </row>
    <row r="57" spans="1:16" x14ac:dyDescent="0.15">
      <c r="A57" s="181" t="s">
        <v>42</v>
      </c>
      <c r="B57" s="181"/>
      <c r="C57" s="181"/>
      <c r="D57" s="181">
        <f>'将来負担比率（分子）の構造'!I$51</f>
        <v>4095</v>
      </c>
      <c r="E57" s="181"/>
      <c r="F57" s="181"/>
      <c r="G57" s="181">
        <f>'将来負担比率（分子）の構造'!J$51</f>
        <v>4615</v>
      </c>
      <c r="H57" s="181"/>
      <c r="I57" s="181"/>
      <c r="J57" s="181">
        <f>'将来負担比率（分子）の構造'!K$51</f>
        <v>4078</v>
      </c>
      <c r="K57" s="181"/>
      <c r="L57" s="181"/>
      <c r="M57" s="181">
        <f>'将来負担比率（分子）の構造'!L$51</f>
        <v>3992</v>
      </c>
      <c r="N57" s="181"/>
      <c r="O57" s="181"/>
      <c r="P57" s="181">
        <f>'将来負担比率（分子）の構造'!M$51</f>
        <v>3946</v>
      </c>
    </row>
    <row r="58" spans="1:16" x14ac:dyDescent="0.15">
      <c r="A58" s="181" t="s">
        <v>41</v>
      </c>
      <c r="B58" s="181"/>
      <c r="C58" s="181"/>
      <c r="D58" s="181">
        <f>'将来負担比率（分子）の構造'!I$50</f>
        <v>2757</v>
      </c>
      <c r="E58" s="181"/>
      <c r="F58" s="181"/>
      <c r="G58" s="181">
        <f>'将来負担比率（分子）の構造'!J$50</f>
        <v>3106</v>
      </c>
      <c r="H58" s="181"/>
      <c r="I58" s="181"/>
      <c r="J58" s="181">
        <f>'将来負担比率（分子）の構造'!K$50</f>
        <v>3646</v>
      </c>
      <c r="K58" s="181"/>
      <c r="L58" s="181"/>
      <c r="M58" s="181">
        <f>'将来負担比率（分子）の構造'!L$50</f>
        <v>4085</v>
      </c>
      <c r="N58" s="181"/>
      <c r="O58" s="181"/>
      <c r="P58" s="181">
        <f>'将来負担比率（分子）の構造'!M$50</f>
        <v>3866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f>'将来負担比率（分子）の構造'!L$46</f>
        <v>4</v>
      </c>
      <c r="L61" s="181"/>
      <c r="M61" s="181"/>
      <c r="N61" s="181">
        <f>'将来負担比率（分子）の構造'!M$46</f>
        <v>3</v>
      </c>
      <c r="O61" s="181"/>
      <c r="P61" s="181"/>
    </row>
    <row r="62" spans="1:16" x14ac:dyDescent="0.15">
      <c r="A62" s="181" t="s">
        <v>35</v>
      </c>
      <c r="B62" s="181">
        <f>'将来負担比率（分子）の構造'!I$45</f>
        <v>1249</v>
      </c>
      <c r="C62" s="181"/>
      <c r="D62" s="181"/>
      <c r="E62" s="181">
        <f>'将来負担比率（分子）の構造'!J$45</f>
        <v>1144</v>
      </c>
      <c r="F62" s="181"/>
      <c r="G62" s="181"/>
      <c r="H62" s="181">
        <f>'将来負担比率（分子）の構造'!K$45</f>
        <v>1098</v>
      </c>
      <c r="I62" s="181"/>
      <c r="J62" s="181"/>
      <c r="K62" s="181">
        <f>'将来負担比率（分子）の構造'!L$45</f>
        <v>762</v>
      </c>
      <c r="L62" s="181"/>
      <c r="M62" s="181"/>
      <c r="N62" s="181">
        <f>'将来負担比率（分子）の構造'!M$45</f>
        <v>727</v>
      </c>
      <c r="O62" s="181"/>
      <c r="P62" s="181"/>
    </row>
    <row r="63" spans="1:16" x14ac:dyDescent="0.15">
      <c r="A63" s="181" t="s">
        <v>34</v>
      </c>
      <c r="B63" s="181">
        <f>'将来負担比率（分子）の構造'!I$44</f>
        <v>107</v>
      </c>
      <c r="C63" s="181"/>
      <c r="D63" s="181"/>
      <c r="E63" s="181">
        <f>'将来負担比率（分子）の構造'!J$44</f>
        <v>97</v>
      </c>
      <c r="F63" s="181"/>
      <c r="G63" s="181"/>
      <c r="H63" s="181">
        <f>'将来負担比率（分子）の構造'!K$44</f>
        <v>116</v>
      </c>
      <c r="I63" s="181"/>
      <c r="J63" s="181"/>
      <c r="K63" s="181">
        <f>'将来負担比率（分子）の構造'!L$44</f>
        <v>157</v>
      </c>
      <c r="L63" s="181"/>
      <c r="M63" s="181"/>
      <c r="N63" s="181">
        <f>'将来負担比率（分子）の構造'!M$44</f>
        <v>134</v>
      </c>
      <c r="O63" s="181"/>
      <c r="P63" s="181"/>
    </row>
    <row r="64" spans="1:16" x14ac:dyDescent="0.15">
      <c r="A64" s="181" t="s">
        <v>33</v>
      </c>
      <c r="B64" s="181">
        <f>'将来負担比率（分子）の構造'!I$43</f>
        <v>1440</v>
      </c>
      <c r="C64" s="181"/>
      <c r="D64" s="181"/>
      <c r="E64" s="181">
        <f>'将来負担比率（分子）の構造'!J$43</f>
        <v>1607</v>
      </c>
      <c r="F64" s="181"/>
      <c r="G64" s="181"/>
      <c r="H64" s="181">
        <f>'将来負担比率（分子）の構造'!K$43</f>
        <v>1812</v>
      </c>
      <c r="I64" s="181"/>
      <c r="J64" s="181"/>
      <c r="K64" s="181">
        <f>'将来負担比率（分子）の構造'!L$43</f>
        <v>1888</v>
      </c>
      <c r="L64" s="181"/>
      <c r="M64" s="181"/>
      <c r="N64" s="181">
        <f>'将来負担比率（分子）の構造'!M$43</f>
        <v>1774</v>
      </c>
      <c r="O64" s="181"/>
      <c r="P64" s="181"/>
    </row>
    <row r="65" spans="1:16" x14ac:dyDescent="0.15">
      <c r="A65" s="181" t="s">
        <v>32</v>
      </c>
      <c r="B65" s="181">
        <f>'将来負担比率（分子）の構造'!I$42</f>
        <v>841</v>
      </c>
      <c r="C65" s="181"/>
      <c r="D65" s="181"/>
      <c r="E65" s="181">
        <f>'将来負担比率（分子）の構造'!J$42</f>
        <v>769</v>
      </c>
      <c r="F65" s="181"/>
      <c r="G65" s="181"/>
      <c r="H65" s="181">
        <f>'将来負担比率（分子）の構造'!K$42</f>
        <v>697</v>
      </c>
      <c r="I65" s="181"/>
      <c r="J65" s="181"/>
      <c r="K65" s="181">
        <f>'将来負担比率（分子）の構造'!L$42</f>
        <v>680</v>
      </c>
      <c r="L65" s="181"/>
      <c r="M65" s="181"/>
      <c r="N65" s="181">
        <f>'将来負担比率（分子）の構造'!M$42</f>
        <v>604</v>
      </c>
      <c r="O65" s="181"/>
      <c r="P65" s="181"/>
    </row>
    <row r="66" spans="1:16" x14ac:dyDescent="0.15">
      <c r="A66" s="181" t="s">
        <v>31</v>
      </c>
      <c r="B66" s="181">
        <f>'将来負担比率（分子）の構造'!I$41</f>
        <v>29587</v>
      </c>
      <c r="C66" s="181"/>
      <c r="D66" s="181"/>
      <c r="E66" s="181">
        <f>'将来負担比率（分子）の構造'!J$41</f>
        <v>28572</v>
      </c>
      <c r="F66" s="181"/>
      <c r="G66" s="181"/>
      <c r="H66" s="181">
        <f>'将来負担比率（分子）の構造'!K$41</f>
        <v>28222</v>
      </c>
      <c r="I66" s="181"/>
      <c r="J66" s="181"/>
      <c r="K66" s="181">
        <f>'将来負担比率（分子）の構造'!L$41</f>
        <v>28089</v>
      </c>
      <c r="L66" s="181"/>
      <c r="M66" s="181"/>
      <c r="N66" s="181">
        <f>'将来負担比率（分子）の構造'!M$41</f>
        <v>26926</v>
      </c>
      <c r="O66" s="181"/>
      <c r="P66" s="181"/>
    </row>
    <row r="67" spans="1:16" x14ac:dyDescent="0.15">
      <c r="A67" s="181" t="s">
        <v>74</v>
      </c>
      <c r="B67" s="181" t="e">
        <f>NA()</f>
        <v>#N/A</v>
      </c>
      <c r="C67" s="181">
        <f>IF(ISNUMBER('将来負担比率（分子）の構造'!I$53), IF('将来負担比率（分子）の構造'!I$53 &lt; 0, 0, '将来負担比率（分子）の構造'!I$53), NA())</f>
        <v>7351</v>
      </c>
      <c r="D67" s="181" t="e">
        <f>NA()</f>
        <v>#N/A</v>
      </c>
      <c r="E67" s="181" t="e">
        <f>NA()</f>
        <v>#N/A</v>
      </c>
      <c r="F67" s="181">
        <f>IF(ISNUMBER('将来負担比率（分子）の構造'!J$53), IF('将来負担比率（分子）の構造'!J$53 &lt; 0, 0, '将来負担比率（分子）の構造'!J$53), NA())</f>
        <v>5570</v>
      </c>
      <c r="G67" s="181" t="e">
        <f>NA()</f>
        <v>#N/A</v>
      </c>
      <c r="H67" s="181" t="e">
        <f>NA()</f>
        <v>#N/A</v>
      </c>
      <c r="I67" s="181">
        <f>IF(ISNUMBER('将来負担比率（分子）の構造'!K$53), IF('将来負担比率（分子）の構造'!K$53 &lt; 0, 0, '将来負担比率（分子）の構造'!K$53), NA())</f>
        <v>5882</v>
      </c>
      <c r="J67" s="181" t="e">
        <f>NA()</f>
        <v>#N/A</v>
      </c>
      <c r="K67" s="181" t="e">
        <f>NA()</f>
        <v>#N/A</v>
      </c>
      <c r="L67" s="181">
        <f>IF(ISNUMBER('将来負担比率（分子）の構造'!L$53), IF('将来負担比率（分子）の構造'!L$53 &lt; 0, 0, '将来負担比率（分子）の構造'!L$53), NA())</f>
        <v>5898</v>
      </c>
      <c r="M67" s="181" t="e">
        <f>NA()</f>
        <v>#N/A</v>
      </c>
      <c r="N67" s="181" t="e">
        <f>NA()</f>
        <v>#N/A</v>
      </c>
      <c r="O67" s="181">
        <f>IF(ISNUMBER('将来負担比率（分子）の構造'!M$53), IF('将来負担比率（分子）の構造'!M$53 &lt; 0, 0, '将来負担比率（分子）の構造'!M$53), NA())</f>
        <v>5688</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2236</v>
      </c>
      <c r="C72" s="185">
        <f>基金残高に係る経年分析!G55</f>
        <v>2575</v>
      </c>
      <c r="D72" s="185">
        <f>基金残高に係る経年分析!H55</f>
        <v>2538</v>
      </c>
    </row>
    <row r="73" spans="1:16" x14ac:dyDescent="0.15">
      <c r="A73" s="184" t="s">
        <v>77</v>
      </c>
      <c r="B73" s="185" t="str">
        <f>基金残高に係る経年分析!F56</f>
        <v>-</v>
      </c>
      <c r="C73" s="185" t="str">
        <f>基金残高に係る経年分析!G56</f>
        <v>-</v>
      </c>
      <c r="D73" s="185" t="str">
        <f>基金残高に係る経年分析!H56</f>
        <v>-</v>
      </c>
    </row>
    <row r="74" spans="1:16" x14ac:dyDescent="0.15">
      <c r="A74" s="184" t="s">
        <v>78</v>
      </c>
      <c r="B74" s="185">
        <f>基金残高に係る経年分析!F57</f>
        <v>334</v>
      </c>
      <c r="C74" s="185">
        <f>基金残高に係る経年分析!G57</f>
        <v>339</v>
      </c>
      <c r="D74" s="185">
        <f>基金残高に係る経年分析!H57</f>
        <v>224</v>
      </c>
    </row>
  </sheetData>
  <sheetProtection algorithmName="SHA-512" hashValue="e22r/jxiHzs4t+OE2ZEe5by6mc6YGGvozfRFj8wqXSX1CCLLnpyW9QZviNXyxTO4QVSx9btSVWrEaFoFJ7aURA==" saltValue="0hfCJyxJiwRXC6o5Yj8o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211</v>
      </c>
      <c r="DI1" s="760"/>
      <c r="DJ1" s="760"/>
      <c r="DK1" s="760"/>
      <c r="DL1" s="760"/>
      <c r="DM1" s="760"/>
      <c r="DN1" s="761"/>
      <c r="DO1" s="226"/>
      <c r="DP1" s="759" t="s">
        <v>212</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214</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215</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216</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217</v>
      </c>
      <c r="S4" s="702"/>
      <c r="T4" s="702"/>
      <c r="U4" s="702"/>
      <c r="V4" s="702"/>
      <c r="W4" s="702"/>
      <c r="X4" s="702"/>
      <c r="Y4" s="703"/>
      <c r="Z4" s="701" t="s">
        <v>218</v>
      </c>
      <c r="AA4" s="702"/>
      <c r="AB4" s="702"/>
      <c r="AC4" s="703"/>
      <c r="AD4" s="701" t="s">
        <v>219</v>
      </c>
      <c r="AE4" s="702"/>
      <c r="AF4" s="702"/>
      <c r="AG4" s="702"/>
      <c r="AH4" s="702"/>
      <c r="AI4" s="702"/>
      <c r="AJ4" s="702"/>
      <c r="AK4" s="703"/>
      <c r="AL4" s="701" t="s">
        <v>218</v>
      </c>
      <c r="AM4" s="702"/>
      <c r="AN4" s="702"/>
      <c r="AO4" s="703"/>
      <c r="AP4" s="762" t="s">
        <v>220</v>
      </c>
      <c r="AQ4" s="762"/>
      <c r="AR4" s="762"/>
      <c r="AS4" s="762"/>
      <c r="AT4" s="762"/>
      <c r="AU4" s="762"/>
      <c r="AV4" s="762"/>
      <c r="AW4" s="762"/>
      <c r="AX4" s="762"/>
      <c r="AY4" s="762"/>
      <c r="AZ4" s="762"/>
      <c r="BA4" s="762"/>
      <c r="BB4" s="762"/>
      <c r="BC4" s="762"/>
      <c r="BD4" s="762"/>
      <c r="BE4" s="762"/>
      <c r="BF4" s="762"/>
      <c r="BG4" s="762" t="s">
        <v>221</v>
      </c>
      <c r="BH4" s="762"/>
      <c r="BI4" s="762"/>
      <c r="BJ4" s="762"/>
      <c r="BK4" s="762"/>
      <c r="BL4" s="762"/>
      <c r="BM4" s="762"/>
      <c r="BN4" s="762"/>
      <c r="BO4" s="762" t="s">
        <v>218</v>
      </c>
      <c r="BP4" s="762"/>
      <c r="BQ4" s="762"/>
      <c r="BR4" s="762"/>
      <c r="BS4" s="762" t="s">
        <v>222</v>
      </c>
      <c r="BT4" s="762"/>
      <c r="BU4" s="762"/>
      <c r="BV4" s="762"/>
      <c r="BW4" s="762"/>
      <c r="BX4" s="762"/>
      <c r="BY4" s="762"/>
      <c r="BZ4" s="762"/>
      <c r="CA4" s="762"/>
      <c r="CB4" s="762"/>
      <c r="CD4" s="744" t="s">
        <v>223</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224</v>
      </c>
      <c r="C5" s="707"/>
      <c r="D5" s="707"/>
      <c r="E5" s="707"/>
      <c r="F5" s="707"/>
      <c r="G5" s="707"/>
      <c r="H5" s="707"/>
      <c r="I5" s="707"/>
      <c r="J5" s="707"/>
      <c r="K5" s="707"/>
      <c r="L5" s="707"/>
      <c r="M5" s="707"/>
      <c r="N5" s="707"/>
      <c r="O5" s="707"/>
      <c r="P5" s="707"/>
      <c r="Q5" s="708"/>
      <c r="R5" s="695">
        <v>22978846</v>
      </c>
      <c r="S5" s="696"/>
      <c r="T5" s="696"/>
      <c r="U5" s="696"/>
      <c r="V5" s="696"/>
      <c r="W5" s="696"/>
      <c r="X5" s="696"/>
      <c r="Y5" s="739"/>
      <c r="Z5" s="757">
        <v>51.7</v>
      </c>
      <c r="AA5" s="757"/>
      <c r="AB5" s="757"/>
      <c r="AC5" s="757"/>
      <c r="AD5" s="758">
        <v>21678398</v>
      </c>
      <c r="AE5" s="758"/>
      <c r="AF5" s="758"/>
      <c r="AG5" s="758"/>
      <c r="AH5" s="758"/>
      <c r="AI5" s="758"/>
      <c r="AJ5" s="758"/>
      <c r="AK5" s="758"/>
      <c r="AL5" s="740">
        <v>85.3</v>
      </c>
      <c r="AM5" s="711"/>
      <c r="AN5" s="711"/>
      <c r="AO5" s="741"/>
      <c r="AP5" s="706" t="s">
        <v>225</v>
      </c>
      <c r="AQ5" s="707"/>
      <c r="AR5" s="707"/>
      <c r="AS5" s="707"/>
      <c r="AT5" s="707"/>
      <c r="AU5" s="707"/>
      <c r="AV5" s="707"/>
      <c r="AW5" s="707"/>
      <c r="AX5" s="707"/>
      <c r="AY5" s="707"/>
      <c r="AZ5" s="707"/>
      <c r="BA5" s="707"/>
      <c r="BB5" s="707"/>
      <c r="BC5" s="707"/>
      <c r="BD5" s="707"/>
      <c r="BE5" s="707"/>
      <c r="BF5" s="708"/>
      <c r="BG5" s="640">
        <v>21678399</v>
      </c>
      <c r="BH5" s="641"/>
      <c r="BI5" s="641"/>
      <c r="BJ5" s="641"/>
      <c r="BK5" s="641"/>
      <c r="BL5" s="641"/>
      <c r="BM5" s="641"/>
      <c r="BN5" s="642"/>
      <c r="BO5" s="677">
        <v>94.3</v>
      </c>
      <c r="BP5" s="677"/>
      <c r="BQ5" s="677"/>
      <c r="BR5" s="677"/>
      <c r="BS5" s="678" t="s">
        <v>137</v>
      </c>
      <c r="BT5" s="678"/>
      <c r="BU5" s="678"/>
      <c r="BV5" s="678"/>
      <c r="BW5" s="678"/>
      <c r="BX5" s="678"/>
      <c r="BY5" s="678"/>
      <c r="BZ5" s="678"/>
      <c r="CA5" s="678"/>
      <c r="CB5" s="737"/>
      <c r="CD5" s="744" t="s">
        <v>220</v>
      </c>
      <c r="CE5" s="745"/>
      <c r="CF5" s="745"/>
      <c r="CG5" s="745"/>
      <c r="CH5" s="745"/>
      <c r="CI5" s="745"/>
      <c r="CJ5" s="745"/>
      <c r="CK5" s="745"/>
      <c r="CL5" s="745"/>
      <c r="CM5" s="745"/>
      <c r="CN5" s="745"/>
      <c r="CO5" s="745"/>
      <c r="CP5" s="745"/>
      <c r="CQ5" s="746"/>
      <c r="CR5" s="744" t="s">
        <v>226</v>
      </c>
      <c r="CS5" s="745"/>
      <c r="CT5" s="745"/>
      <c r="CU5" s="745"/>
      <c r="CV5" s="745"/>
      <c r="CW5" s="745"/>
      <c r="CX5" s="745"/>
      <c r="CY5" s="746"/>
      <c r="CZ5" s="744" t="s">
        <v>218</v>
      </c>
      <c r="DA5" s="745"/>
      <c r="DB5" s="745"/>
      <c r="DC5" s="746"/>
      <c r="DD5" s="744" t="s">
        <v>227</v>
      </c>
      <c r="DE5" s="745"/>
      <c r="DF5" s="745"/>
      <c r="DG5" s="745"/>
      <c r="DH5" s="745"/>
      <c r="DI5" s="745"/>
      <c r="DJ5" s="745"/>
      <c r="DK5" s="745"/>
      <c r="DL5" s="745"/>
      <c r="DM5" s="745"/>
      <c r="DN5" s="745"/>
      <c r="DO5" s="745"/>
      <c r="DP5" s="746"/>
      <c r="DQ5" s="744" t="s">
        <v>228</v>
      </c>
      <c r="DR5" s="745"/>
      <c r="DS5" s="745"/>
      <c r="DT5" s="745"/>
      <c r="DU5" s="745"/>
      <c r="DV5" s="745"/>
      <c r="DW5" s="745"/>
      <c r="DX5" s="745"/>
      <c r="DY5" s="745"/>
      <c r="DZ5" s="745"/>
      <c r="EA5" s="745"/>
      <c r="EB5" s="745"/>
      <c r="EC5" s="746"/>
    </row>
    <row r="6" spans="2:143" ht="11.25" customHeight="1" x14ac:dyDescent="0.15">
      <c r="B6" s="637" t="s">
        <v>229</v>
      </c>
      <c r="C6" s="638"/>
      <c r="D6" s="638"/>
      <c r="E6" s="638"/>
      <c r="F6" s="638"/>
      <c r="G6" s="638"/>
      <c r="H6" s="638"/>
      <c r="I6" s="638"/>
      <c r="J6" s="638"/>
      <c r="K6" s="638"/>
      <c r="L6" s="638"/>
      <c r="M6" s="638"/>
      <c r="N6" s="638"/>
      <c r="O6" s="638"/>
      <c r="P6" s="638"/>
      <c r="Q6" s="639"/>
      <c r="R6" s="640">
        <v>213647</v>
      </c>
      <c r="S6" s="641"/>
      <c r="T6" s="641"/>
      <c r="U6" s="641"/>
      <c r="V6" s="641"/>
      <c r="W6" s="641"/>
      <c r="X6" s="641"/>
      <c r="Y6" s="642"/>
      <c r="Z6" s="677">
        <v>0.5</v>
      </c>
      <c r="AA6" s="677"/>
      <c r="AB6" s="677"/>
      <c r="AC6" s="677"/>
      <c r="AD6" s="678">
        <v>213647</v>
      </c>
      <c r="AE6" s="678"/>
      <c r="AF6" s="678"/>
      <c r="AG6" s="678"/>
      <c r="AH6" s="678"/>
      <c r="AI6" s="678"/>
      <c r="AJ6" s="678"/>
      <c r="AK6" s="678"/>
      <c r="AL6" s="643">
        <v>0.8</v>
      </c>
      <c r="AM6" s="644"/>
      <c r="AN6" s="644"/>
      <c r="AO6" s="679"/>
      <c r="AP6" s="637" t="s">
        <v>230</v>
      </c>
      <c r="AQ6" s="638"/>
      <c r="AR6" s="638"/>
      <c r="AS6" s="638"/>
      <c r="AT6" s="638"/>
      <c r="AU6" s="638"/>
      <c r="AV6" s="638"/>
      <c r="AW6" s="638"/>
      <c r="AX6" s="638"/>
      <c r="AY6" s="638"/>
      <c r="AZ6" s="638"/>
      <c r="BA6" s="638"/>
      <c r="BB6" s="638"/>
      <c r="BC6" s="638"/>
      <c r="BD6" s="638"/>
      <c r="BE6" s="638"/>
      <c r="BF6" s="639"/>
      <c r="BG6" s="640">
        <v>21678399</v>
      </c>
      <c r="BH6" s="641"/>
      <c r="BI6" s="641"/>
      <c r="BJ6" s="641"/>
      <c r="BK6" s="641"/>
      <c r="BL6" s="641"/>
      <c r="BM6" s="641"/>
      <c r="BN6" s="642"/>
      <c r="BO6" s="677">
        <v>94.3</v>
      </c>
      <c r="BP6" s="677"/>
      <c r="BQ6" s="677"/>
      <c r="BR6" s="677"/>
      <c r="BS6" s="678" t="s">
        <v>128</v>
      </c>
      <c r="BT6" s="678"/>
      <c r="BU6" s="678"/>
      <c r="BV6" s="678"/>
      <c r="BW6" s="678"/>
      <c r="BX6" s="678"/>
      <c r="BY6" s="678"/>
      <c r="BZ6" s="678"/>
      <c r="CA6" s="678"/>
      <c r="CB6" s="737"/>
      <c r="CD6" s="698" t="s">
        <v>231</v>
      </c>
      <c r="CE6" s="699"/>
      <c r="CF6" s="699"/>
      <c r="CG6" s="699"/>
      <c r="CH6" s="699"/>
      <c r="CI6" s="699"/>
      <c r="CJ6" s="699"/>
      <c r="CK6" s="699"/>
      <c r="CL6" s="699"/>
      <c r="CM6" s="699"/>
      <c r="CN6" s="699"/>
      <c r="CO6" s="699"/>
      <c r="CP6" s="699"/>
      <c r="CQ6" s="700"/>
      <c r="CR6" s="640">
        <v>272565</v>
      </c>
      <c r="CS6" s="641"/>
      <c r="CT6" s="641"/>
      <c r="CU6" s="641"/>
      <c r="CV6" s="641"/>
      <c r="CW6" s="641"/>
      <c r="CX6" s="641"/>
      <c r="CY6" s="642"/>
      <c r="CZ6" s="740">
        <v>0.6</v>
      </c>
      <c r="DA6" s="711"/>
      <c r="DB6" s="711"/>
      <c r="DC6" s="743"/>
      <c r="DD6" s="646">
        <v>8074</v>
      </c>
      <c r="DE6" s="641"/>
      <c r="DF6" s="641"/>
      <c r="DG6" s="641"/>
      <c r="DH6" s="641"/>
      <c r="DI6" s="641"/>
      <c r="DJ6" s="641"/>
      <c r="DK6" s="641"/>
      <c r="DL6" s="641"/>
      <c r="DM6" s="641"/>
      <c r="DN6" s="641"/>
      <c r="DO6" s="641"/>
      <c r="DP6" s="642"/>
      <c r="DQ6" s="646">
        <v>272565</v>
      </c>
      <c r="DR6" s="641"/>
      <c r="DS6" s="641"/>
      <c r="DT6" s="641"/>
      <c r="DU6" s="641"/>
      <c r="DV6" s="641"/>
      <c r="DW6" s="641"/>
      <c r="DX6" s="641"/>
      <c r="DY6" s="641"/>
      <c r="DZ6" s="641"/>
      <c r="EA6" s="641"/>
      <c r="EB6" s="641"/>
      <c r="EC6" s="684"/>
    </row>
    <row r="7" spans="2:143" ht="11.25" customHeight="1" x14ac:dyDescent="0.15">
      <c r="B7" s="637" t="s">
        <v>232</v>
      </c>
      <c r="C7" s="638"/>
      <c r="D7" s="638"/>
      <c r="E7" s="638"/>
      <c r="F7" s="638"/>
      <c r="G7" s="638"/>
      <c r="H7" s="638"/>
      <c r="I7" s="638"/>
      <c r="J7" s="638"/>
      <c r="K7" s="638"/>
      <c r="L7" s="638"/>
      <c r="M7" s="638"/>
      <c r="N7" s="638"/>
      <c r="O7" s="638"/>
      <c r="P7" s="638"/>
      <c r="Q7" s="639"/>
      <c r="R7" s="640">
        <v>17918</v>
      </c>
      <c r="S7" s="641"/>
      <c r="T7" s="641"/>
      <c r="U7" s="641"/>
      <c r="V7" s="641"/>
      <c r="W7" s="641"/>
      <c r="X7" s="641"/>
      <c r="Y7" s="642"/>
      <c r="Z7" s="677">
        <v>0</v>
      </c>
      <c r="AA7" s="677"/>
      <c r="AB7" s="677"/>
      <c r="AC7" s="677"/>
      <c r="AD7" s="678">
        <v>17918</v>
      </c>
      <c r="AE7" s="678"/>
      <c r="AF7" s="678"/>
      <c r="AG7" s="678"/>
      <c r="AH7" s="678"/>
      <c r="AI7" s="678"/>
      <c r="AJ7" s="678"/>
      <c r="AK7" s="678"/>
      <c r="AL7" s="643">
        <v>0.1</v>
      </c>
      <c r="AM7" s="644"/>
      <c r="AN7" s="644"/>
      <c r="AO7" s="679"/>
      <c r="AP7" s="637" t="s">
        <v>233</v>
      </c>
      <c r="AQ7" s="638"/>
      <c r="AR7" s="638"/>
      <c r="AS7" s="638"/>
      <c r="AT7" s="638"/>
      <c r="AU7" s="638"/>
      <c r="AV7" s="638"/>
      <c r="AW7" s="638"/>
      <c r="AX7" s="638"/>
      <c r="AY7" s="638"/>
      <c r="AZ7" s="638"/>
      <c r="BA7" s="638"/>
      <c r="BB7" s="638"/>
      <c r="BC7" s="638"/>
      <c r="BD7" s="638"/>
      <c r="BE7" s="638"/>
      <c r="BF7" s="639"/>
      <c r="BG7" s="640">
        <v>11476843</v>
      </c>
      <c r="BH7" s="641"/>
      <c r="BI7" s="641"/>
      <c r="BJ7" s="641"/>
      <c r="BK7" s="641"/>
      <c r="BL7" s="641"/>
      <c r="BM7" s="641"/>
      <c r="BN7" s="642"/>
      <c r="BO7" s="677">
        <v>49.9</v>
      </c>
      <c r="BP7" s="677"/>
      <c r="BQ7" s="677"/>
      <c r="BR7" s="677"/>
      <c r="BS7" s="678" t="s">
        <v>137</v>
      </c>
      <c r="BT7" s="678"/>
      <c r="BU7" s="678"/>
      <c r="BV7" s="678"/>
      <c r="BW7" s="678"/>
      <c r="BX7" s="678"/>
      <c r="BY7" s="678"/>
      <c r="BZ7" s="678"/>
      <c r="CA7" s="678"/>
      <c r="CB7" s="737"/>
      <c r="CD7" s="673" t="s">
        <v>234</v>
      </c>
      <c r="CE7" s="674"/>
      <c r="CF7" s="674"/>
      <c r="CG7" s="674"/>
      <c r="CH7" s="674"/>
      <c r="CI7" s="674"/>
      <c r="CJ7" s="674"/>
      <c r="CK7" s="674"/>
      <c r="CL7" s="674"/>
      <c r="CM7" s="674"/>
      <c r="CN7" s="674"/>
      <c r="CO7" s="674"/>
      <c r="CP7" s="674"/>
      <c r="CQ7" s="675"/>
      <c r="CR7" s="640">
        <v>5190076</v>
      </c>
      <c r="CS7" s="641"/>
      <c r="CT7" s="641"/>
      <c r="CU7" s="641"/>
      <c r="CV7" s="641"/>
      <c r="CW7" s="641"/>
      <c r="CX7" s="641"/>
      <c r="CY7" s="642"/>
      <c r="CZ7" s="677">
        <v>12</v>
      </c>
      <c r="DA7" s="677"/>
      <c r="DB7" s="677"/>
      <c r="DC7" s="677"/>
      <c r="DD7" s="646">
        <v>366546</v>
      </c>
      <c r="DE7" s="641"/>
      <c r="DF7" s="641"/>
      <c r="DG7" s="641"/>
      <c r="DH7" s="641"/>
      <c r="DI7" s="641"/>
      <c r="DJ7" s="641"/>
      <c r="DK7" s="641"/>
      <c r="DL7" s="641"/>
      <c r="DM7" s="641"/>
      <c r="DN7" s="641"/>
      <c r="DO7" s="641"/>
      <c r="DP7" s="642"/>
      <c r="DQ7" s="646">
        <v>4233624</v>
      </c>
      <c r="DR7" s="641"/>
      <c r="DS7" s="641"/>
      <c r="DT7" s="641"/>
      <c r="DU7" s="641"/>
      <c r="DV7" s="641"/>
      <c r="DW7" s="641"/>
      <c r="DX7" s="641"/>
      <c r="DY7" s="641"/>
      <c r="DZ7" s="641"/>
      <c r="EA7" s="641"/>
      <c r="EB7" s="641"/>
      <c r="EC7" s="684"/>
    </row>
    <row r="8" spans="2:143" ht="11.25" customHeight="1" x14ac:dyDescent="0.15">
      <c r="B8" s="637" t="s">
        <v>235</v>
      </c>
      <c r="C8" s="638"/>
      <c r="D8" s="638"/>
      <c r="E8" s="638"/>
      <c r="F8" s="638"/>
      <c r="G8" s="638"/>
      <c r="H8" s="638"/>
      <c r="I8" s="638"/>
      <c r="J8" s="638"/>
      <c r="K8" s="638"/>
      <c r="L8" s="638"/>
      <c r="M8" s="638"/>
      <c r="N8" s="638"/>
      <c r="O8" s="638"/>
      <c r="P8" s="638"/>
      <c r="Q8" s="639"/>
      <c r="R8" s="640">
        <v>117442</v>
      </c>
      <c r="S8" s="641"/>
      <c r="T8" s="641"/>
      <c r="U8" s="641"/>
      <c r="V8" s="641"/>
      <c r="W8" s="641"/>
      <c r="X8" s="641"/>
      <c r="Y8" s="642"/>
      <c r="Z8" s="677">
        <v>0.3</v>
      </c>
      <c r="AA8" s="677"/>
      <c r="AB8" s="677"/>
      <c r="AC8" s="677"/>
      <c r="AD8" s="678">
        <v>117442</v>
      </c>
      <c r="AE8" s="678"/>
      <c r="AF8" s="678"/>
      <c r="AG8" s="678"/>
      <c r="AH8" s="678"/>
      <c r="AI8" s="678"/>
      <c r="AJ8" s="678"/>
      <c r="AK8" s="678"/>
      <c r="AL8" s="643">
        <v>0.5</v>
      </c>
      <c r="AM8" s="644"/>
      <c r="AN8" s="644"/>
      <c r="AO8" s="679"/>
      <c r="AP8" s="637" t="s">
        <v>236</v>
      </c>
      <c r="AQ8" s="638"/>
      <c r="AR8" s="638"/>
      <c r="AS8" s="638"/>
      <c r="AT8" s="638"/>
      <c r="AU8" s="638"/>
      <c r="AV8" s="638"/>
      <c r="AW8" s="638"/>
      <c r="AX8" s="638"/>
      <c r="AY8" s="638"/>
      <c r="AZ8" s="638"/>
      <c r="BA8" s="638"/>
      <c r="BB8" s="638"/>
      <c r="BC8" s="638"/>
      <c r="BD8" s="638"/>
      <c r="BE8" s="638"/>
      <c r="BF8" s="639"/>
      <c r="BG8" s="640">
        <v>262405</v>
      </c>
      <c r="BH8" s="641"/>
      <c r="BI8" s="641"/>
      <c r="BJ8" s="641"/>
      <c r="BK8" s="641"/>
      <c r="BL8" s="641"/>
      <c r="BM8" s="641"/>
      <c r="BN8" s="642"/>
      <c r="BO8" s="677">
        <v>1.1000000000000001</v>
      </c>
      <c r="BP8" s="677"/>
      <c r="BQ8" s="677"/>
      <c r="BR8" s="677"/>
      <c r="BS8" s="646" t="s">
        <v>128</v>
      </c>
      <c r="BT8" s="641"/>
      <c r="BU8" s="641"/>
      <c r="BV8" s="641"/>
      <c r="BW8" s="641"/>
      <c r="BX8" s="641"/>
      <c r="BY8" s="641"/>
      <c r="BZ8" s="641"/>
      <c r="CA8" s="641"/>
      <c r="CB8" s="684"/>
      <c r="CD8" s="673" t="s">
        <v>237</v>
      </c>
      <c r="CE8" s="674"/>
      <c r="CF8" s="674"/>
      <c r="CG8" s="674"/>
      <c r="CH8" s="674"/>
      <c r="CI8" s="674"/>
      <c r="CJ8" s="674"/>
      <c r="CK8" s="674"/>
      <c r="CL8" s="674"/>
      <c r="CM8" s="674"/>
      <c r="CN8" s="674"/>
      <c r="CO8" s="674"/>
      <c r="CP8" s="674"/>
      <c r="CQ8" s="675"/>
      <c r="CR8" s="640">
        <v>22271867</v>
      </c>
      <c r="CS8" s="641"/>
      <c r="CT8" s="641"/>
      <c r="CU8" s="641"/>
      <c r="CV8" s="641"/>
      <c r="CW8" s="641"/>
      <c r="CX8" s="641"/>
      <c r="CY8" s="642"/>
      <c r="CZ8" s="677">
        <v>51.5</v>
      </c>
      <c r="DA8" s="677"/>
      <c r="DB8" s="677"/>
      <c r="DC8" s="677"/>
      <c r="DD8" s="646">
        <v>552924</v>
      </c>
      <c r="DE8" s="641"/>
      <c r="DF8" s="641"/>
      <c r="DG8" s="641"/>
      <c r="DH8" s="641"/>
      <c r="DI8" s="641"/>
      <c r="DJ8" s="641"/>
      <c r="DK8" s="641"/>
      <c r="DL8" s="641"/>
      <c r="DM8" s="641"/>
      <c r="DN8" s="641"/>
      <c r="DO8" s="641"/>
      <c r="DP8" s="642"/>
      <c r="DQ8" s="646">
        <v>11223325</v>
      </c>
      <c r="DR8" s="641"/>
      <c r="DS8" s="641"/>
      <c r="DT8" s="641"/>
      <c r="DU8" s="641"/>
      <c r="DV8" s="641"/>
      <c r="DW8" s="641"/>
      <c r="DX8" s="641"/>
      <c r="DY8" s="641"/>
      <c r="DZ8" s="641"/>
      <c r="EA8" s="641"/>
      <c r="EB8" s="641"/>
      <c r="EC8" s="684"/>
    </row>
    <row r="9" spans="2:143" ht="11.25" customHeight="1" x14ac:dyDescent="0.15">
      <c r="B9" s="637" t="s">
        <v>238</v>
      </c>
      <c r="C9" s="638"/>
      <c r="D9" s="638"/>
      <c r="E9" s="638"/>
      <c r="F9" s="638"/>
      <c r="G9" s="638"/>
      <c r="H9" s="638"/>
      <c r="I9" s="638"/>
      <c r="J9" s="638"/>
      <c r="K9" s="638"/>
      <c r="L9" s="638"/>
      <c r="M9" s="638"/>
      <c r="N9" s="638"/>
      <c r="O9" s="638"/>
      <c r="P9" s="638"/>
      <c r="Q9" s="639"/>
      <c r="R9" s="640">
        <v>71170</v>
      </c>
      <c r="S9" s="641"/>
      <c r="T9" s="641"/>
      <c r="U9" s="641"/>
      <c r="V9" s="641"/>
      <c r="W9" s="641"/>
      <c r="X9" s="641"/>
      <c r="Y9" s="642"/>
      <c r="Z9" s="677">
        <v>0.2</v>
      </c>
      <c r="AA9" s="677"/>
      <c r="AB9" s="677"/>
      <c r="AC9" s="677"/>
      <c r="AD9" s="678">
        <v>71170</v>
      </c>
      <c r="AE9" s="678"/>
      <c r="AF9" s="678"/>
      <c r="AG9" s="678"/>
      <c r="AH9" s="678"/>
      <c r="AI9" s="678"/>
      <c r="AJ9" s="678"/>
      <c r="AK9" s="678"/>
      <c r="AL9" s="643">
        <v>0.3</v>
      </c>
      <c r="AM9" s="644"/>
      <c r="AN9" s="644"/>
      <c r="AO9" s="679"/>
      <c r="AP9" s="637" t="s">
        <v>239</v>
      </c>
      <c r="AQ9" s="638"/>
      <c r="AR9" s="638"/>
      <c r="AS9" s="638"/>
      <c r="AT9" s="638"/>
      <c r="AU9" s="638"/>
      <c r="AV9" s="638"/>
      <c r="AW9" s="638"/>
      <c r="AX9" s="638"/>
      <c r="AY9" s="638"/>
      <c r="AZ9" s="638"/>
      <c r="BA9" s="638"/>
      <c r="BB9" s="638"/>
      <c r="BC9" s="638"/>
      <c r="BD9" s="638"/>
      <c r="BE9" s="638"/>
      <c r="BF9" s="639"/>
      <c r="BG9" s="640">
        <v>10293496</v>
      </c>
      <c r="BH9" s="641"/>
      <c r="BI9" s="641"/>
      <c r="BJ9" s="641"/>
      <c r="BK9" s="641"/>
      <c r="BL9" s="641"/>
      <c r="BM9" s="641"/>
      <c r="BN9" s="642"/>
      <c r="BO9" s="677">
        <v>44.8</v>
      </c>
      <c r="BP9" s="677"/>
      <c r="BQ9" s="677"/>
      <c r="BR9" s="677"/>
      <c r="BS9" s="646" t="s">
        <v>128</v>
      </c>
      <c r="BT9" s="641"/>
      <c r="BU9" s="641"/>
      <c r="BV9" s="641"/>
      <c r="BW9" s="641"/>
      <c r="BX9" s="641"/>
      <c r="BY9" s="641"/>
      <c r="BZ9" s="641"/>
      <c r="CA9" s="641"/>
      <c r="CB9" s="684"/>
      <c r="CD9" s="673" t="s">
        <v>240</v>
      </c>
      <c r="CE9" s="674"/>
      <c r="CF9" s="674"/>
      <c r="CG9" s="674"/>
      <c r="CH9" s="674"/>
      <c r="CI9" s="674"/>
      <c r="CJ9" s="674"/>
      <c r="CK9" s="674"/>
      <c r="CL9" s="674"/>
      <c r="CM9" s="674"/>
      <c r="CN9" s="674"/>
      <c r="CO9" s="674"/>
      <c r="CP9" s="674"/>
      <c r="CQ9" s="675"/>
      <c r="CR9" s="640">
        <v>2975767</v>
      </c>
      <c r="CS9" s="641"/>
      <c r="CT9" s="641"/>
      <c r="CU9" s="641"/>
      <c r="CV9" s="641"/>
      <c r="CW9" s="641"/>
      <c r="CX9" s="641"/>
      <c r="CY9" s="642"/>
      <c r="CZ9" s="677">
        <v>6.9</v>
      </c>
      <c r="DA9" s="677"/>
      <c r="DB9" s="677"/>
      <c r="DC9" s="677"/>
      <c r="DD9" s="646">
        <v>248666</v>
      </c>
      <c r="DE9" s="641"/>
      <c r="DF9" s="641"/>
      <c r="DG9" s="641"/>
      <c r="DH9" s="641"/>
      <c r="DI9" s="641"/>
      <c r="DJ9" s="641"/>
      <c r="DK9" s="641"/>
      <c r="DL9" s="641"/>
      <c r="DM9" s="641"/>
      <c r="DN9" s="641"/>
      <c r="DO9" s="641"/>
      <c r="DP9" s="642"/>
      <c r="DQ9" s="646">
        <v>2544528</v>
      </c>
      <c r="DR9" s="641"/>
      <c r="DS9" s="641"/>
      <c r="DT9" s="641"/>
      <c r="DU9" s="641"/>
      <c r="DV9" s="641"/>
      <c r="DW9" s="641"/>
      <c r="DX9" s="641"/>
      <c r="DY9" s="641"/>
      <c r="DZ9" s="641"/>
      <c r="EA9" s="641"/>
      <c r="EB9" s="641"/>
      <c r="EC9" s="684"/>
    </row>
    <row r="10" spans="2:143" ht="11.25" customHeight="1" x14ac:dyDescent="0.15">
      <c r="B10" s="637" t="s">
        <v>241</v>
      </c>
      <c r="C10" s="638"/>
      <c r="D10" s="638"/>
      <c r="E10" s="638"/>
      <c r="F10" s="638"/>
      <c r="G10" s="638"/>
      <c r="H10" s="638"/>
      <c r="I10" s="638"/>
      <c r="J10" s="638"/>
      <c r="K10" s="638"/>
      <c r="L10" s="638"/>
      <c r="M10" s="638"/>
      <c r="N10" s="638"/>
      <c r="O10" s="638"/>
      <c r="P10" s="638"/>
      <c r="Q10" s="639"/>
      <c r="R10" s="640" t="s">
        <v>137</v>
      </c>
      <c r="S10" s="641"/>
      <c r="T10" s="641"/>
      <c r="U10" s="641"/>
      <c r="V10" s="641"/>
      <c r="W10" s="641"/>
      <c r="X10" s="641"/>
      <c r="Y10" s="642"/>
      <c r="Z10" s="677" t="s">
        <v>128</v>
      </c>
      <c r="AA10" s="677"/>
      <c r="AB10" s="677"/>
      <c r="AC10" s="677"/>
      <c r="AD10" s="678" t="s">
        <v>128</v>
      </c>
      <c r="AE10" s="678"/>
      <c r="AF10" s="678"/>
      <c r="AG10" s="678"/>
      <c r="AH10" s="678"/>
      <c r="AI10" s="678"/>
      <c r="AJ10" s="678"/>
      <c r="AK10" s="678"/>
      <c r="AL10" s="643" t="s">
        <v>137</v>
      </c>
      <c r="AM10" s="644"/>
      <c r="AN10" s="644"/>
      <c r="AO10" s="679"/>
      <c r="AP10" s="637" t="s">
        <v>242</v>
      </c>
      <c r="AQ10" s="638"/>
      <c r="AR10" s="638"/>
      <c r="AS10" s="638"/>
      <c r="AT10" s="638"/>
      <c r="AU10" s="638"/>
      <c r="AV10" s="638"/>
      <c r="AW10" s="638"/>
      <c r="AX10" s="638"/>
      <c r="AY10" s="638"/>
      <c r="AZ10" s="638"/>
      <c r="BA10" s="638"/>
      <c r="BB10" s="638"/>
      <c r="BC10" s="638"/>
      <c r="BD10" s="638"/>
      <c r="BE10" s="638"/>
      <c r="BF10" s="639"/>
      <c r="BG10" s="640">
        <v>332106</v>
      </c>
      <c r="BH10" s="641"/>
      <c r="BI10" s="641"/>
      <c r="BJ10" s="641"/>
      <c r="BK10" s="641"/>
      <c r="BL10" s="641"/>
      <c r="BM10" s="641"/>
      <c r="BN10" s="642"/>
      <c r="BO10" s="677">
        <v>1.4</v>
      </c>
      <c r="BP10" s="677"/>
      <c r="BQ10" s="677"/>
      <c r="BR10" s="677"/>
      <c r="BS10" s="646" t="s">
        <v>137</v>
      </c>
      <c r="BT10" s="641"/>
      <c r="BU10" s="641"/>
      <c r="BV10" s="641"/>
      <c r="BW10" s="641"/>
      <c r="BX10" s="641"/>
      <c r="BY10" s="641"/>
      <c r="BZ10" s="641"/>
      <c r="CA10" s="641"/>
      <c r="CB10" s="684"/>
      <c r="CD10" s="673" t="s">
        <v>243</v>
      </c>
      <c r="CE10" s="674"/>
      <c r="CF10" s="674"/>
      <c r="CG10" s="674"/>
      <c r="CH10" s="674"/>
      <c r="CI10" s="674"/>
      <c r="CJ10" s="674"/>
      <c r="CK10" s="674"/>
      <c r="CL10" s="674"/>
      <c r="CM10" s="674"/>
      <c r="CN10" s="674"/>
      <c r="CO10" s="674"/>
      <c r="CP10" s="674"/>
      <c r="CQ10" s="675"/>
      <c r="CR10" s="640">
        <v>15732</v>
      </c>
      <c r="CS10" s="641"/>
      <c r="CT10" s="641"/>
      <c r="CU10" s="641"/>
      <c r="CV10" s="641"/>
      <c r="CW10" s="641"/>
      <c r="CX10" s="641"/>
      <c r="CY10" s="642"/>
      <c r="CZ10" s="677">
        <v>0</v>
      </c>
      <c r="DA10" s="677"/>
      <c r="DB10" s="677"/>
      <c r="DC10" s="677"/>
      <c r="DD10" s="646" t="s">
        <v>128</v>
      </c>
      <c r="DE10" s="641"/>
      <c r="DF10" s="641"/>
      <c r="DG10" s="641"/>
      <c r="DH10" s="641"/>
      <c r="DI10" s="641"/>
      <c r="DJ10" s="641"/>
      <c r="DK10" s="641"/>
      <c r="DL10" s="641"/>
      <c r="DM10" s="641"/>
      <c r="DN10" s="641"/>
      <c r="DO10" s="641"/>
      <c r="DP10" s="642"/>
      <c r="DQ10" s="646">
        <v>15732</v>
      </c>
      <c r="DR10" s="641"/>
      <c r="DS10" s="641"/>
      <c r="DT10" s="641"/>
      <c r="DU10" s="641"/>
      <c r="DV10" s="641"/>
      <c r="DW10" s="641"/>
      <c r="DX10" s="641"/>
      <c r="DY10" s="641"/>
      <c r="DZ10" s="641"/>
      <c r="EA10" s="641"/>
      <c r="EB10" s="641"/>
      <c r="EC10" s="684"/>
    </row>
    <row r="11" spans="2:143" ht="11.25" customHeight="1" x14ac:dyDescent="0.15">
      <c r="B11" s="637" t="s">
        <v>244</v>
      </c>
      <c r="C11" s="638"/>
      <c r="D11" s="638"/>
      <c r="E11" s="638"/>
      <c r="F11" s="638"/>
      <c r="G11" s="638"/>
      <c r="H11" s="638"/>
      <c r="I11" s="638"/>
      <c r="J11" s="638"/>
      <c r="K11" s="638"/>
      <c r="L11" s="638"/>
      <c r="M11" s="638"/>
      <c r="N11" s="638"/>
      <c r="O11" s="638"/>
      <c r="P11" s="638"/>
      <c r="Q11" s="639"/>
      <c r="R11" s="640">
        <v>2173348</v>
      </c>
      <c r="S11" s="641"/>
      <c r="T11" s="641"/>
      <c r="U11" s="641"/>
      <c r="V11" s="641"/>
      <c r="W11" s="641"/>
      <c r="X11" s="641"/>
      <c r="Y11" s="642"/>
      <c r="Z11" s="643">
        <v>4.9000000000000004</v>
      </c>
      <c r="AA11" s="644"/>
      <c r="AB11" s="644"/>
      <c r="AC11" s="645"/>
      <c r="AD11" s="646">
        <v>2173348</v>
      </c>
      <c r="AE11" s="641"/>
      <c r="AF11" s="641"/>
      <c r="AG11" s="641"/>
      <c r="AH11" s="641"/>
      <c r="AI11" s="641"/>
      <c r="AJ11" s="641"/>
      <c r="AK11" s="642"/>
      <c r="AL11" s="643">
        <v>8.6</v>
      </c>
      <c r="AM11" s="644"/>
      <c r="AN11" s="644"/>
      <c r="AO11" s="679"/>
      <c r="AP11" s="637" t="s">
        <v>245</v>
      </c>
      <c r="AQ11" s="638"/>
      <c r="AR11" s="638"/>
      <c r="AS11" s="638"/>
      <c r="AT11" s="638"/>
      <c r="AU11" s="638"/>
      <c r="AV11" s="638"/>
      <c r="AW11" s="638"/>
      <c r="AX11" s="638"/>
      <c r="AY11" s="638"/>
      <c r="AZ11" s="638"/>
      <c r="BA11" s="638"/>
      <c r="BB11" s="638"/>
      <c r="BC11" s="638"/>
      <c r="BD11" s="638"/>
      <c r="BE11" s="638"/>
      <c r="BF11" s="639"/>
      <c r="BG11" s="640">
        <v>588836</v>
      </c>
      <c r="BH11" s="641"/>
      <c r="BI11" s="641"/>
      <c r="BJ11" s="641"/>
      <c r="BK11" s="641"/>
      <c r="BL11" s="641"/>
      <c r="BM11" s="641"/>
      <c r="BN11" s="642"/>
      <c r="BO11" s="677">
        <v>2.6</v>
      </c>
      <c r="BP11" s="677"/>
      <c r="BQ11" s="677"/>
      <c r="BR11" s="677"/>
      <c r="BS11" s="646" t="s">
        <v>128</v>
      </c>
      <c r="BT11" s="641"/>
      <c r="BU11" s="641"/>
      <c r="BV11" s="641"/>
      <c r="BW11" s="641"/>
      <c r="BX11" s="641"/>
      <c r="BY11" s="641"/>
      <c r="BZ11" s="641"/>
      <c r="CA11" s="641"/>
      <c r="CB11" s="684"/>
      <c r="CD11" s="673" t="s">
        <v>246</v>
      </c>
      <c r="CE11" s="674"/>
      <c r="CF11" s="674"/>
      <c r="CG11" s="674"/>
      <c r="CH11" s="674"/>
      <c r="CI11" s="674"/>
      <c r="CJ11" s="674"/>
      <c r="CK11" s="674"/>
      <c r="CL11" s="674"/>
      <c r="CM11" s="674"/>
      <c r="CN11" s="674"/>
      <c r="CO11" s="674"/>
      <c r="CP11" s="674"/>
      <c r="CQ11" s="675"/>
      <c r="CR11" s="640">
        <v>76966</v>
      </c>
      <c r="CS11" s="641"/>
      <c r="CT11" s="641"/>
      <c r="CU11" s="641"/>
      <c r="CV11" s="641"/>
      <c r="CW11" s="641"/>
      <c r="CX11" s="641"/>
      <c r="CY11" s="642"/>
      <c r="CZ11" s="677">
        <v>0.2</v>
      </c>
      <c r="DA11" s="677"/>
      <c r="DB11" s="677"/>
      <c r="DC11" s="677"/>
      <c r="DD11" s="646">
        <v>7136</v>
      </c>
      <c r="DE11" s="641"/>
      <c r="DF11" s="641"/>
      <c r="DG11" s="641"/>
      <c r="DH11" s="641"/>
      <c r="DI11" s="641"/>
      <c r="DJ11" s="641"/>
      <c r="DK11" s="641"/>
      <c r="DL11" s="641"/>
      <c r="DM11" s="641"/>
      <c r="DN11" s="641"/>
      <c r="DO11" s="641"/>
      <c r="DP11" s="642"/>
      <c r="DQ11" s="646">
        <v>71300</v>
      </c>
      <c r="DR11" s="641"/>
      <c r="DS11" s="641"/>
      <c r="DT11" s="641"/>
      <c r="DU11" s="641"/>
      <c r="DV11" s="641"/>
      <c r="DW11" s="641"/>
      <c r="DX11" s="641"/>
      <c r="DY11" s="641"/>
      <c r="DZ11" s="641"/>
      <c r="EA11" s="641"/>
      <c r="EB11" s="641"/>
      <c r="EC11" s="684"/>
    </row>
    <row r="12" spans="2:143" ht="11.25" customHeight="1" x14ac:dyDescent="0.15">
      <c r="B12" s="637" t="s">
        <v>247</v>
      </c>
      <c r="C12" s="638"/>
      <c r="D12" s="638"/>
      <c r="E12" s="638"/>
      <c r="F12" s="638"/>
      <c r="G12" s="638"/>
      <c r="H12" s="638"/>
      <c r="I12" s="638"/>
      <c r="J12" s="638"/>
      <c r="K12" s="638"/>
      <c r="L12" s="638"/>
      <c r="M12" s="638"/>
      <c r="N12" s="638"/>
      <c r="O12" s="638"/>
      <c r="P12" s="638"/>
      <c r="Q12" s="639"/>
      <c r="R12" s="640">
        <v>10792</v>
      </c>
      <c r="S12" s="641"/>
      <c r="T12" s="641"/>
      <c r="U12" s="641"/>
      <c r="V12" s="641"/>
      <c r="W12" s="641"/>
      <c r="X12" s="641"/>
      <c r="Y12" s="642"/>
      <c r="Z12" s="677">
        <v>0</v>
      </c>
      <c r="AA12" s="677"/>
      <c r="AB12" s="677"/>
      <c r="AC12" s="677"/>
      <c r="AD12" s="678">
        <v>10792</v>
      </c>
      <c r="AE12" s="678"/>
      <c r="AF12" s="678"/>
      <c r="AG12" s="678"/>
      <c r="AH12" s="678"/>
      <c r="AI12" s="678"/>
      <c r="AJ12" s="678"/>
      <c r="AK12" s="678"/>
      <c r="AL12" s="643">
        <v>0</v>
      </c>
      <c r="AM12" s="644"/>
      <c r="AN12" s="644"/>
      <c r="AO12" s="679"/>
      <c r="AP12" s="637" t="s">
        <v>248</v>
      </c>
      <c r="AQ12" s="638"/>
      <c r="AR12" s="638"/>
      <c r="AS12" s="638"/>
      <c r="AT12" s="638"/>
      <c r="AU12" s="638"/>
      <c r="AV12" s="638"/>
      <c r="AW12" s="638"/>
      <c r="AX12" s="638"/>
      <c r="AY12" s="638"/>
      <c r="AZ12" s="638"/>
      <c r="BA12" s="638"/>
      <c r="BB12" s="638"/>
      <c r="BC12" s="638"/>
      <c r="BD12" s="638"/>
      <c r="BE12" s="638"/>
      <c r="BF12" s="639"/>
      <c r="BG12" s="640">
        <v>9251221</v>
      </c>
      <c r="BH12" s="641"/>
      <c r="BI12" s="641"/>
      <c r="BJ12" s="641"/>
      <c r="BK12" s="641"/>
      <c r="BL12" s="641"/>
      <c r="BM12" s="641"/>
      <c r="BN12" s="642"/>
      <c r="BO12" s="677">
        <v>40.299999999999997</v>
      </c>
      <c r="BP12" s="677"/>
      <c r="BQ12" s="677"/>
      <c r="BR12" s="677"/>
      <c r="BS12" s="646" t="s">
        <v>137</v>
      </c>
      <c r="BT12" s="641"/>
      <c r="BU12" s="641"/>
      <c r="BV12" s="641"/>
      <c r="BW12" s="641"/>
      <c r="BX12" s="641"/>
      <c r="BY12" s="641"/>
      <c r="BZ12" s="641"/>
      <c r="CA12" s="641"/>
      <c r="CB12" s="684"/>
      <c r="CD12" s="673" t="s">
        <v>249</v>
      </c>
      <c r="CE12" s="674"/>
      <c r="CF12" s="674"/>
      <c r="CG12" s="674"/>
      <c r="CH12" s="674"/>
      <c r="CI12" s="674"/>
      <c r="CJ12" s="674"/>
      <c r="CK12" s="674"/>
      <c r="CL12" s="674"/>
      <c r="CM12" s="674"/>
      <c r="CN12" s="674"/>
      <c r="CO12" s="674"/>
      <c r="CP12" s="674"/>
      <c r="CQ12" s="675"/>
      <c r="CR12" s="640">
        <v>343251</v>
      </c>
      <c r="CS12" s="641"/>
      <c r="CT12" s="641"/>
      <c r="CU12" s="641"/>
      <c r="CV12" s="641"/>
      <c r="CW12" s="641"/>
      <c r="CX12" s="641"/>
      <c r="CY12" s="642"/>
      <c r="CZ12" s="677">
        <v>0.8</v>
      </c>
      <c r="DA12" s="677"/>
      <c r="DB12" s="677"/>
      <c r="DC12" s="677"/>
      <c r="DD12" s="646">
        <v>4998</v>
      </c>
      <c r="DE12" s="641"/>
      <c r="DF12" s="641"/>
      <c r="DG12" s="641"/>
      <c r="DH12" s="641"/>
      <c r="DI12" s="641"/>
      <c r="DJ12" s="641"/>
      <c r="DK12" s="641"/>
      <c r="DL12" s="641"/>
      <c r="DM12" s="641"/>
      <c r="DN12" s="641"/>
      <c r="DO12" s="641"/>
      <c r="DP12" s="642"/>
      <c r="DQ12" s="646">
        <v>186858</v>
      </c>
      <c r="DR12" s="641"/>
      <c r="DS12" s="641"/>
      <c r="DT12" s="641"/>
      <c r="DU12" s="641"/>
      <c r="DV12" s="641"/>
      <c r="DW12" s="641"/>
      <c r="DX12" s="641"/>
      <c r="DY12" s="641"/>
      <c r="DZ12" s="641"/>
      <c r="EA12" s="641"/>
      <c r="EB12" s="641"/>
      <c r="EC12" s="684"/>
    </row>
    <row r="13" spans="2:143" ht="11.25" customHeight="1" x14ac:dyDescent="0.15">
      <c r="B13" s="637" t="s">
        <v>250</v>
      </c>
      <c r="C13" s="638"/>
      <c r="D13" s="638"/>
      <c r="E13" s="638"/>
      <c r="F13" s="638"/>
      <c r="G13" s="638"/>
      <c r="H13" s="638"/>
      <c r="I13" s="638"/>
      <c r="J13" s="638"/>
      <c r="K13" s="638"/>
      <c r="L13" s="638"/>
      <c r="M13" s="638"/>
      <c r="N13" s="638"/>
      <c r="O13" s="638"/>
      <c r="P13" s="638"/>
      <c r="Q13" s="639"/>
      <c r="R13" s="640" t="s">
        <v>128</v>
      </c>
      <c r="S13" s="641"/>
      <c r="T13" s="641"/>
      <c r="U13" s="641"/>
      <c r="V13" s="641"/>
      <c r="W13" s="641"/>
      <c r="X13" s="641"/>
      <c r="Y13" s="642"/>
      <c r="Z13" s="677" t="s">
        <v>128</v>
      </c>
      <c r="AA13" s="677"/>
      <c r="AB13" s="677"/>
      <c r="AC13" s="677"/>
      <c r="AD13" s="678" t="s">
        <v>128</v>
      </c>
      <c r="AE13" s="678"/>
      <c r="AF13" s="678"/>
      <c r="AG13" s="678"/>
      <c r="AH13" s="678"/>
      <c r="AI13" s="678"/>
      <c r="AJ13" s="678"/>
      <c r="AK13" s="678"/>
      <c r="AL13" s="643" t="s">
        <v>128</v>
      </c>
      <c r="AM13" s="644"/>
      <c r="AN13" s="644"/>
      <c r="AO13" s="679"/>
      <c r="AP13" s="637" t="s">
        <v>251</v>
      </c>
      <c r="AQ13" s="638"/>
      <c r="AR13" s="638"/>
      <c r="AS13" s="638"/>
      <c r="AT13" s="638"/>
      <c r="AU13" s="638"/>
      <c r="AV13" s="638"/>
      <c r="AW13" s="638"/>
      <c r="AX13" s="638"/>
      <c r="AY13" s="638"/>
      <c r="AZ13" s="638"/>
      <c r="BA13" s="638"/>
      <c r="BB13" s="638"/>
      <c r="BC13" s="638"/>
      <c r="BD13" s="638"/>
      <c r="BE13" s="638"/>
      <c r="BF13" s="639"/>
      <c r="BG13" s="640">
        <v>8849475</v>
      </c>
      <c r="BH13" s="641"/>
      <c r="BI13" s="641"/>
      <c r="BJ13" s="641"/>
      <c r="BK13" s="641"/>
      <c r="BL13" s="641"/>
      <c r="BM13" s="641"/>
      <c r="BN13" s="642"/>
      <c r="BO13" s="677">
        <v>38.5</v>
      </c>
      <c r="BP13" s="677"/>
      <c r="BQ13" s="677"/>
      <c r="BR13" s="677"/>
      <c r="BS13" s="646" t="s">
        <v>128</v>
      </c>
      <c r="BT13" s="641"/>
      <c r="BU13" s="641"/>
      <c r="BV13" s="641"/>
      <c r="BW13" s="641"/>
      <c r="BX13" s="641"/>
      <c r="BY13" s="641"/>
      <c r="BZ13" s="641"/>
      <c r="CA13" s="641"/>
      <c r="CB13" s="684"/>
      <c r="CD13" s="673" t="s">
        <v>252</v>
      </c>
      <c r="CE13" s="674"/>
      <c r="CF13" s="674"/>
      <c r="CG13" s="674"/>
      <c r="CH13" s="674"/>
      <c r="CI13" s="674"/>
      <c r="CJ13" s="674"/>
      <c r="CK13" s="674"/>
      <c r="CL13" s="674"/>
      <c r="CM13" s="674"/>
      <c r="CN13" s="674"/>
      <c r="CO13" s="674"/>
      <c r="CP13" s="674"/>
      <c r="CQ13" s="675"/>
      <c r="CR13" s="640">
        <v>2575925</v>
      </c>
      <c r="CS13" s="641"/>
      <c r="CT13" s="641"/>
      <c r="CU13" s="641"/>
      <c r="CV13" s="641"/>
      <c r="CW13" s="641"/>
      <c r="CX13" s="641"/>
      <c r="CY13" s="642"/>
      <c r="CZ13" s="677">
        <v>6</v>
      </c>
      <c r="DA13" s="677"/>
      <c r="DB13" s="677"/>
      <c r="DC13" s="677"/>
      <c r="DD13" s="646">
        <v>1145697</v>
      </c>
      <c r="DE13" s="641"/>
      <c r="DF13" s="641"/>
      <c r="DG13" s="641"/>
      <c r="DH13" s="641"/>
      <c r="DI13" s="641"/>
      <c r="DJ13" s="641"/>
      <c r="DK13" s="641"/>
      <c r="DL13" s="641"/>
      <c r="DM13" s="641"/>
      <c r="DN13" s="641"/>
      <c r="DO13" s="641"/>
      <c r="DP13" s="642"/>
      <c r="DQ13" s="646">
        <v>1556533</v>
      </c>
      <c r="DR13" s="641"/>
      <c r="DS13" s="641"/>
      <c r="DT13" s="641"/>
      <c r="DU13" s="641"/>
      <c r="DV13" s="641"/>
      <c r="DW13" s="641"/>
      <c r="DX13" s="641"/>
      <c r="DY13" s="641"/>
      <c r="DZ13" s="641"/>
      <c r="EA13" s="641"/>
      <c r="EB13" s="641"/>
      <c r="EC13" s="684"/>
    </row>
    <row r="14" spans="2:143" ht="11.25" customHeight="1" x14ac:dyDescent="0.15">
      <c r="B14" s="637" t="s">
        <v>253</v>
      </c>
      <c r="C14" s="638"/>
      <c r="D14" s="638"/>
      <c r="E14" s="638"/>
      <c r="F14" s="638"/>
      <c r="G14" s="638"/>
      <c r="H14" s="638"/>
      <c r="I14" s="638"/>
      <c r="J14" s="638"/>
      <c r="K14" s="638"/>
      <c r="L14" s="638"/>
      <c r="M14" s="638"/>
      <c r="N14" s="638"/>
      <c r="O14" s="638"/>
      <c r="P14" s="638"/>
      <c r="Q14" s="639"/>
      <c r="R14" s="640">
        <v>47397</v>
      </c>
      <c r="S14" s="641"/>
      <c r="T14" s="641"/>
      <c r="U14" s="641"/>
      <c r="V14" s="641"/>
      <c r="W14" s="641"/>
      <c r="X14" s="641"/>
      <c r="Y14" s="642"/>
      <c r="Z14" s="677">
        <v>0.1</v>
      </c>
      <c r="AA14" s="677"/>
      <c r="AB14" s="677"/>
      <c r="AC14" s="677"/>
      <c r="AD14" s="678">
        <v>47397</v>
      </c>
      <c r="AE14" s="678"/>
      <c r="AF14" s="678"/>
      <c r="AG14" s="678"/>
      <c r="AH14" s="678"/>
      <c r="AI14" s="678"/>
      <c r="AJ14" s="678"/>
      <c r="AK14" s="678"/>
      <c r="AL14" s="643">
        <v>0.2</v>
      </c>
      <c r="AM14" s="644"/>
      <c r="AN14" s="644"/>
      <c r="AO14" s="679"/>
      <c r="AP14" s="637" t="s">
        <v>254</v>
      </c>
      <c r="AQ14" s="638"/>
      <c r="AR14" s="638"/>
      <c r="AS14" s="638"/>
      <c r="AT14" s="638"/>
      <c r="AU14" s="638"/>
      <c r="AV14" s="638"/>
      <c r="AW14" s="638"/>
      <c r="AX14" s="638"/>
      <c r="AY14" s="638"/>
      <c r="AZ14" s="638"/>
      <c r="BA14" s="638"/>
      <c r="BB14" s="638"/>
      <c r="BC14" s="638"/>
      <c r="BD14" s="638"/>
      <c r="BE14" s="638"/>
      <c r="BF14" s="639"/>
      <c r="BG14" s="640">
        <v>138739</v>
      </c>
      <c r="BH14" s="641"/>
      <c r="BI14" s="641"/>
      <c r="BJ14" s="641"/>
      <c r="BK14" s="641"/>
      <c r="BL14" s="641"/>
      <c r="BM14" s="641"/>
      <c r="BN14" s="642"/>
      <c r="BO14" s="677">
        <v>0.6</v>
      </c>
      <c r="BP14" s="677"/>
      <c r="BQ14" s="677"/>
      <c r="BR14" s="677"/>
      <c r="BS14" s="646" t="s">
        <v>128</v>
      </c>
      <c r="BT14" s="641"/>
      <c r="BU14" s="641"/>
      <c r="BV14" s="641"/>
      <c r="BW14" s="641"/>
      <c r="BX14" s="641"/>
      <c r="BY14" s="641"/>
      <c r="BZ14" s="641"/>
      <c r="CA14" s="641"/>
      <c r="CB14" s="684"/>
      <c r="CD14" s="673" t="s">
        <v>255</v>
      </c>
      <c r="CE14" s="674"/>
      <c r="CF14" s="674"/>
      <c r="CG14" s="674"/>
      <c r="CH14" s="674"/>
      <c r="CI14" s="674"/>
      <c r="CJ14" s="674"/>
      <c r="CK14" s="674"/>
      <c r="CL14" s="674"/>
      <c r="CM14" s="674"/>
      <c r="CN14" s="674"/>
      <c r="CO14" s="674"/>
      <c r="CP14" s="674"/>
      <c r="CQ14" s="675"/>
      <c r="CR14" s="640">
        <v>1339950</v>
      </c>
      <c r="CS14" s="641"/>
      <c r="CT14" s="641"/>
      <c r="CU14" s="641"/>
      <c r="CV14" s="641"/>
      <c r="CW14" s="641"/>
      <c r="CX14" s="641"/>
      <c r="CY14" s="642"/>
      <c r="CZ14" s="677">
        <v>3.1</v>
      </c>
      <c r="DA14" s="677"/>
      <c r="DB14" s="677"/>
      <c r="DC14" s="677"/>
      <c r="DD14" s="646" t="s">
        <v>128</v>
      </c>
      <c r="DE14" s="641"/>
      <c r="DF14" s="641"/>
      <c r="DG14" s="641"/>
      <c r="DH14" s="641"/>
      <c r="DI14" s="641"/>
      <c r="DJ14" s="641"/>
      <c r="DK14" s="641"/>
      <c r="DL14" s="641"/>
      <c r="DM14" s="641"/>
      <c r="DN14" s="641"/>
      <c r="DO14" s="641"/>
      <c r="DP14" s="642"/>
      <c r="DQ14" s="646">
        <v>1339950</v>
      </c>
      <c r="DR14" s="641"/>
      <c r="DS14" s="641"/>
      <c r="DT14" s="641"/>
      <c r="DU14" s="641"/>
      <c r="DV14" s="641"/>
      <c r="DW14" s="641"/>
      <c r="DX14" s="641"/>
      <c r="DY14" s="641"/>
      <c r="DZ14" s="641"/>
      <c r="EA14" s="641"/>
      <c r="EB14" s="641"/>
      <c r="EC14" s="684"/>
    </row>
    <row r="15" spans="2:143" ht="11.25" customHeight="1" x14ac:dyDescent="0.15">
      <c r="B15" s="637" t="s">
        <v>256</v>
      </c>
      <c r="C15" s="638"/>
      <c r="D15" s="638"/>
      <c r="E15" s="638"/>
      <c r="F15" s="638"/>
      <c r="G15" s="638"/>
      <c r="H15" s="638"/>
      <c r="I15" s="638"/>
      <c r="J15" s="638"/>
      <c r="K15" s="638"/>
      <c r="L15" s="638"/>
      <c r="M15" s="638"/>
      <c r="N15" s="638"/>
      <c r="O15" s="638"/>
      <c r="P15" s="638"/>
      <c r="Q15" s="639"/>
      <c r="R15" s="640" t="s">
        <v>128</v>
      </c>
      <c r="S15" s="641"/>
      <c r="T15" s="641"/>
      <c r="U15" s="641"/>
      <c r="V15" s="641"/>
      <c r="W15" s="641"/>
      <c r="X15" s="641"/>
      <c r="Y15" s="642"/>
      <c r="Z15" s="677" t="s">
        <v>128</v>
      </c>
      <c r="AA15" s="677"/>
      <c r="AB15" s="677"/>
      <c r="AC15" s="677"/>
      <c r="AD15" s="678" t="s">
        <v>128</v>
      </c>
      <c r="AE15" s="678"/>
      <c r="AF15" s="678"/>
      <c r="AG15" s="678"/>
      <c r="AH15" s="678"/>
      <c r="AI15" s="678"/>
      <c r="AJ15" s="678"/>
      <c r="AK15" s="678"/>
      <c r="AL15" s="643" t="s">
        <v>128</v>
      </c>
      <c r="AM15" s="644"/>
      <c r="AN15" s="644"/>
      <c r="AO15" s="679"/>
      <c r="AP15" s="637" t="s">
        <v>257</v>
      </c>
      <c r="AQ15" s="638"/>
      <c r="AR15" s="638"/>
      <c r="AS15" s="638"/>
      <c r="AT15" s="638"/>
      <c r="AU15" s="638"/>
      <c r="AV15" s="638"/>
      <c r="AW15" s="638"/>
      <c r="AX15" s="638"/>
      <c r="AY15" s="638"/>
      <c r="AZ15" s="638"/>
      <c r="BA15" s="638"/>
      <c r="BB15" s="638"/>
      <c r="BC15" s="638"/>
      <c r="BD15" s="638"/>
      <c r="BE15" s="638"/>
      <c r="BF15" s="639"/>
      <c r="BG15" s="640">
        <v>811596</v>
      </c>
      <c r="BH15" s="641"/>
      <c r="BI15" s="641"/>
      <c r="BJ15" s="641"/>
      <c r="BK15" s="641"/>
      <c r="BL15" s="641"/>
      <c r="BM15" s="641"/>
      <c r="BN15" s="642"/>
      <c r="BO15" s="677">
        <v>3.5</v>
      </c>
      <c r="BP15" s="677"/>
      <c r="BQ15" s="677"/>
      <c r="BR15" s="677"/>
      <c r="BS15" s="646" t="s">
        <v>137</v>
      </c>
      <c r="BT15" s="641"/>
      <c r="BU15" s="641"/>
      <c r="BV15" s="641"/>
      <c r="BW15" s="641"/>
      <c r="BX15" s="641"/>
      <c r="BY15" s="641"/>
      <c r="BZ15" s="641"/>
      <c r="CA15" s="641"/>
      <c r="CB15" s="684"/>
      <c r="CD15" s="673" t="s">
        <v>258</v>
      </c>
      <c r="CE15" s="674"/>
      <c r="CF15" s="674"/>
      <c r="CG15" s="674"/>
      <c r="CH15" s="674"/>
      <c r="CI15" s="674"/>
      <c r="CJ15" s="674"/>
      <c r="CK15" s="674"/>
      <c r="CL15" s="674"/>
      <c r="CM15" s="674"/>
      <c r="CN15" s="674"/>
      <c r="CO15" s="674"/>
      <c r="CP15" s="674"/>
      <c r="CQ15" s="675"/>
      <c r="CR15" s="640">
        <v>5143672</v>
      </c>
      <c r="CS15" s="641"/>
      <c r="CT15" s="641"/>
      <c r="CU15" s="641"/>
      <c r="CV15" s="641"/>
      <c r="CW15" s="641"/>
      <c r="CX15" s="641"/>
      <c r="CY15" s="642"/>
      <c r="CZ15" s="677">
        <v>11.9</v>
      </c>
      <c r="DA15" s="677"/>
      <c r="DB15" s="677"/>
      <c r="DC15" s="677"/>
      <c r="DD15" s="646">
        <v>1068166</v>
      </c>
      <c r="DE15" s="641"/>
      <c r="DF15" s="641"/>
      <c r="DG15" s="641"/>
      <c r="DH15" s="641"/>
      <c r="DI15" s="641"/>
      <c r="DJ15" s="641"/>
      <c r="DK15" s="641"/>
      <c r="DL15" s="641"/>
      <c r="DM15" s="641"/>
      <c r="DN15" s="641"/>
      <c r="DO15" s="641"/>
      <c r="DP15" s="642"/>
      <c r="DQ15" s="646">
        <v>3446187</v>
      </c>
      <c r="DR15" s="641"/>
      <c r="DS15" s="641"/>
      <c r="DT15" s="641"/>
      <c r="DU15" s="641"/>
      <c r="DV15" s="641"/>
      <c r="DW15" s="641"/>
      <c r="DX15" s="641"/>
      <c r="DY15" s="641"/>
      <c r="DZ15" s="641"/>
      <c r="EA15" s="641"/>
      <c r="EB15" s="641"/>
      <c r="EC15" s="684"/>
    </row>
    <row r="16" spans="2:143" ht="11.25" customHeight="1" x14ac:dyDescent="0.15">
      <c r="B16" s="637" t="s">
        <v>259</v>
      </c>
      <c r="C16" s="638"/>
      <c r="D16" s="638"/>
      <c r="E16" s="638"/>
      <c r="F16" s="638"/>
      <c r="G16" s="638"/>
      <c r="H16" s="638"/>
      <c r="I16" s="638"/>
      <c r="J16" s="638"/>
      <c r="K16" s="638"/>
      <c r="L16" s="638"/>
      <c r="M16" s="638"/>
      <c r="N16" s="638"/>
      <c r="O16" s="638"/>
      <c r="P16" s="638"/>
      <c r="Q16" s="639"/>
      <c r="R16" s="640">
        <v>14355</v>
      </c>
      <c r="S16" s="641"/>
      <c r="T16" s="641"/>
      <c r="U16" s="641"/>
      <c r="V16" s="641"/>
      <c r="W16" s="641"/>
      <c r="X16" s="641"/>
      <c r="Y16" s="642"/>
      <c r="Z16" s="677">
        <v>0</v>
      </c>
      <c r="AA16" s="677"/>
      <c r="AB16" s="677"/>
      <c r="AC16" s="677"/>
      <c r="AD16" s="678">
        <v>14355</v>
      </c>
      <c r="AE16" s="678"/>
      <c r="AF16" s="678"/>
      <c r="AG16" s="678"/>
      <c r="AH16" s="678"/>
      <c r="AI16" s="678"/>
      <c r="AJ16" s="678"/>
      <c r="AK16" s="678"/>
      <c r="AL16" s="643">
        <v>0.1</v>
      </c>
      <c r="AM16" s="644"/>
      <c r="AN16" s="644"/>
      <c r="AO16" s="679"/>
      <c r="AP16" s="637" t="s">
        <v>260</v>
      </c>
      <c r="AQ16" s="638"/>
      <c r="AR16" s="638"/>
      <c r="AS16" s="638"/>
      <c r="AT16" s="638"/>
      <c r="AU16" s="638"/>
      <c r="AV16" s="638"/>
      <c r="AW16" s="638"/>
      <c r="AX16" s="638"/>
      <c r="AY16" s="638"/>
      <c r="AZ16" s="638"/>
      <c r="BA16" s="638"/>
      <c r="BB16" s="638"/>
      <c r="BC16" s="638"/>
      <c r="BD16" s="638"/>
      <c r="BE16" s="638"/>
      <c r="BF16" s="639"/>
      <c r="BG16" s="640" t="s">
        <v>128</v>
      </c>
      <c r="BH16" s="641"/>
      <c r="BI16" s="641"/>
      <c r="BJ16" s="641"/>
      <c r="BK16" s="641"/>
      <c r="BL16" s="641"/>
      <c r="BM16" s="641"/>
      <c r="BN16" s="642"/>
      <c r="BO16" s="677" t="s">
        <v>128</v>
      </c>
      <c r="BP16" s="677"/>
      <c r="BQ16" s="677"/>
      <c r="BR16" s="677"/>
      <c r="BS16" s="646" t="s">
        <v>137</v>
      </c>
      <c r="BT16" s="641"/>
      <c r="BU16" s="641"/>
      <c r="BV16" s="641"/>
      <c r="BW16" s="641"/>
      <c r="BX16" s="641"/>
      <c r="BY16" s="641"/>
      <c r="BZ16" s="641"/>
      <c r="CA16" s="641"/>
      <c r="CB16" s="684"/>
      <c r="CD16" s="673" t="s">
        <v>261</v>
      </c>
      <c r="CE16" s="674"/>
      <c r="CF16" s="674"/>
      <c r="CG16" s="674"/>
      <c r="CH16" s="674"/>
      <c r="CI16" s="674"/>
      <c r="CJ16" s="674"/>
      <c r="CK16" s="674"/>
      <c r="CL16" s="674"/>
      <c r="CM16" s="674"/>
      <c r="CN16" s="674"/>
      <c r="CO16" s="674"/>
      <c r="CP16" s="674"/>
      <c r="CQ16" s="675"/>
      <c r="CR16" s="640">
        <v>11223</v>
      </c>
      <c r="CS16" s="641"/>
      <c r="CT16" s="641"/>
      <c r="CU16" s="641"/>
      <c r="CV16" s="641"/>
      <c r="CW16" s="641"/>
      <c r="CX16" s="641"/>
      <c r="CY16" s="642"/>
      <c r="CZ16" s="677">
        <v>0</v>
      </c>
      <c r="DA16" s="677"/>
      <c r="DB16" s="677"/>
      <c r="DC16" s="677"/>
      <c r="DD16" s="646" t="s">
        <v>128</v>
      </c>
      <c r="DE16" s="641"/>
      <c r="DF16" s="641"/>
      <c r="DG16" s="641"/>
      <c r="DH16" s="641"/>
      <c r="DI16" s="641"/>
      <c r="DJ16" s="641"/>
      <c r="DK16" s="641"/>
      <c r="DL16" s="641"/>
      <c r="DM16" s="641"/>
      <c r="DN16" s="641"/>
      <c r="DO16" s="641"/>
      <c r="DP16" s="642"/>
      <c r="DQ16" s="646">
        <v>3657</v>
      </c>
      <c r="DR16" s="641"/>
      <c r="DS16" s="641"/>
      <c r="DT16" s="641"/>
      <c r="DU16" s="641"/>
      <c r="DV16" s="641"/>
      <c r="DW16" s="641"/>
      <c r="DX16" s="641"/>
      <c r="DY16" s="641"/>
      <c r="DZ16" s="641"/>
      <c r="EA16" s="641"/>
      <c r="EB16" s="641"/>
      <c r="EC16" s="684"/>
    </row>
    <row r="17" spans="2:133" ht="11.25" customHeight="1" x14ac:dyDescent="0.15">
      <c r="B17" s="637" t="s">
        <v>262</v>
      </c>
      <c r="C17" s="638"/>
      <c r="D17" s="638"/>
      <c r="E17" s="638"/>
      <c r="F17" s="638"/>
      <c r="G17" s="638"/>
      <c r="H17" s="638"/>
      <c r="I17" s="638"/>
      <c r="J17" s="638"/>
      <c r="K17" s="638"/>
      <c r="L17" s="638"/>
      <c r="M17" s="638"/>
      <c r="N17" s="638"/>
      <c r="O17" s="638"/>
      <c r="P17" s="638"/>
      <c r="Q17" s="639"/>
      <c r="R17" s="640">
        <v>451096</v>
      </c>
      <c r="S17" s="641"/>
      <c r="T17" s="641"/>
      <c r="U17" s="641"/>
      <c r="V17" s="641"/>
      <c r="W17" s="641"/>
      <c r="X17" s="641"/>
      <c r="Y17" s="642"/>
      <c r="Z17" s="677">
        <v>1</v>
      </c>
      <c r="AA17" s="677"/>
      <c r="AB17" s="677"/>
      <c r="AC17" s="677"/>
      <c r="AD17" s="678">
        <v>451096</v>
      </c>
      <c r="AE17" s="678"/>
      <c r="AF17" s="678"/>
      <c r="AG17" s="678"/>
      <c r="AH17" s="678"/>
      <c r="AI17" s="678"/>
      <c r="AJ17" s="678"/>
      <c r="AK17" s="678"/>
      <c r="AL17" s="643">
        <v>1.8</v>
      </c>
      <c r="AM17" s="644"/>
      <c r="AN17" s="644"/>
      <c r="AO17" s="679"/>
      <c r="AP17" s="637" t="s">
        <v>263</v>
      </c>
      <c r="AQ17" s="638"/>
      <c r="AR17" s="638"/>
      <c r="AS17" s="638"/>
      <c r="AT17" s="638"/>
      <c r="AU17" s="638"/>
      <c r="AV17" s="638"/>
      <c r="AW17" s="638"/>
      <c r="AX17" s="638"/>
      <c r="AY17" s="638"/>
      <c r="AZ17" s="638"/>
      <c r="BA17" s="638"/>
      <c r="BB17" s="638"/>
      <c r="BC17" s="638"/>
      <c r="BD17" s="638"/>
      <c r="BE17" s="638"/>
      <c r="BF17" s="639"/>
      <c r="BG17" s="640" t="s">
        <v>128</v>
      </c>
      <c r="BH17" s="641"/>
      <c r="BI17" s="641"/>
      <c r="BJ17" s="641"/>
      <c r="BK17" s="641"/>
      <c r="BL17" s="641"/>
      <c r="BM17" s="641"/>
      <c r="BN17" s="642"/>
      <c r="BO17" s="677" t="s">
        <v>128</v>
      </c>
      <c r="BP17" s="677"/>
      <c r="BQ17" s="677"/>
      <c r="BR17" s="677"/>
      <c r="BS17" s="646" t="s">
        <v>128</v>
      </c>
      <c r="BT17" s="641"/>
      <c r="BU17" s="641"/>
      <c r="BV17" s="641"/>
      <c r="BW17" s="641"/>
      <c r="BX17" s="641"/>
      <c r="BY17" s="641"/>
      <c r="BZ17" s="641"/>
      <c r="CA17" s="641"/>
      <c r="CB17" s="684"/>
      <c r="CD17" s="673" t="s">
        <v>264</v>
      </c>
      <c r="CE17" s="674"/>
      <c r="CF17" s="674"/>
      <c r="CG17" s="674"/>
      <c r="CH17" s="674"/>
      <c r="CI17" s="674"/>
      <c r="CJ17" s="674"/>
      <c r="CK17" s="674"/>
      <c r="CL17" s="674"/>
      <c r="CM17" s="674"/>
      <c r="CN17" s="674"/>
      <c r="CO17" s="674"/>
      <c r="CP17" s="674"/>
      <c r="CQ17" s="675"/>
      <c r="CR17" s="640">
        <v>3049466</v>
      </c>
      <c r="CS17" s="641"/>
      <c r="CT17" s="641"/>
      <c r="CU17" s="641"/>
      <c r="CV17" s="641"/>
      <c r="CW17" s="641"/>
      <c r="CX17" s="641"/>
      <c r="CY17" s="642"/>
      <c r="CZ17" s="677">
        <v>7</v>
      </c>
      <c r="DA17" s="677"/>
      <c r="DB17" s="677"/>
      <c r="DC17" s="677"/>
      <c r="DD17" s="646" t="s">
        <v>128</v>
      </c>
      <c r="DE17" s="641"/>
      <c r="DF17" s="641"/>
      <c r="DG17" s="641"/>
      <c r="DH17" s="641"/>
      <c r="DI17" s="641"/>
      <c r="DJ17" s="641"/>
      <c r="DK17" s="641"/>
      <c r="DL17" s="641"/>
      <c r="DM17" s="641"/>
      <c r="DN17" s="641"/>
      <c r="DO17" s="641"/>
      <c r="DP17" s="642"/>
      <c r="DQ17" s="646">
        <v>3049466</v>
      </c>
      <c r="DR17" s="641"/>
      <c r="DS17" s="641"/>
      <c r="DT17" s="641"/>
      <c r="DU17" s="641"/>
      <c r="DV17" s="641"/>
      <c r="DW17" s="641"/>
      <c r="DX17" s="641"/>
      <c r="DY17" s="641"/>
      <c r="DZ17" s="641"/>
      <c r="EA17" s="641"/>
      <c r="EB17" s="641"/>
      <c r="EC17" s="684"/>
    </row>
    <row r="18" spans="2:133" ht="11.25" customHeight="1" x14ac:dyDescent="0.15">
      <c r="B18" s="637" t="s">
        <v>265</v>
      </c>
      <c r="C18" s="638"/>
      <c r="D18" s="638"/>
      <c r="E18" s="638"/>
      <c r="F18" s="638"/>
      <c r="G18" s="638"/>
      <c r="H18" s="638"/>
      <c r="I18" s="638"/>
      <c r="J18" s="638"/>
      <c r="K18" s="638"/>
      <c r="L18" s="638"/>
      <c r="M18" s="638"/>
      <c r="N18" s="638"/>
      <c r="O18" s="638"/>
      <c r="P18" s="638"/>
      <c r="Q18" s="639"/>
      <c r="R18" s="640">
        <v>176795</v>
      </c>
      <c r="S18" s="641"/>
      <c r="T18" s="641"/>
      <c r="U18" s="641"/>
      <c r="V18" s="641"/>
      <c r="W18" s="641"/>
      <c r="X18" s="641"/>
      <c r="Y18" s="642"/>
      <c r="Z18" s="677">
        <v>0.4</v>
      </c>
      <c r="AA18" s="677"/>
      <c r="AB18" s="677"/>
      <c r="AC18" s="677"/>
      <c r="AD18" s="678">
        <v>176795</v>
      </c>
      <c r="AE18" s="678"/>
      <c r="AF18" s="678"/>
      <c r="AG18" s="678"/>
      <c r="AH18" s="678"/>
      <c r="AI18" s="678"/>
      <c r="AJ18" s="678"/>
      <c r="AK18" s="678"/>
      <c r="AL18" s="643">
        <v>0.7</v>
      </c>
      <c r="AM18" s="644"/>
      <c r="AN18" s="644"/>
      <c r="AO18" s="679"/>
      <c r="AP18" s="637" t="s">
        <v>266</v>
      </c>
      <c r="AQ18" s="638"/>
      <c r="AR18" s="638"/>
      <c r="AS18" s="638"/>
      <c r="AT18" s="638"/>
      <c r="AU18" s="638"/>
      <c r="AV18" s="638"/>
      <c r="AW18" s="638"/>
      <c r="AX18" s="638"/>
      <c r="AY18" s="638"/>
      <c r="AZ18" s="638"/>
      <c r="BA18" s="638"/>
      <c r="BB18" s="638"/>
      <c r="BC18" s="638"/>
      <c r="BD18" s="638"/>
      <c r="BE18" s="638"/>
      <c r="BF18" s="639"/>
      <c r="BG18" s="640" t="s">
        <v>128</v>
      </c>
      <c r="BH18" s="641"/>
      <c r="BI18" s="641"/>
      <c r="BJ18" s="641"/>
      <c r="BK18" s="641"/>
      <c r="BL18" s="641"/>
      <c r="BM18" s="641"/>
      <c r="BN18" s="642"/>
      <c r="BO18" s="677" t="s">
        <v>128</v>
      </c>
      <c r="BP18" s="677"/>
      <c r="BQ18" s="677"/>
      <c r="BR18" s="677"/>
      <c r="BS18" s="646" t="s">
        <v>128</v>
      </c>
      <c r="BT18" s="641"/>
      <c r="BU18" s="641"/>
      <c r="BV18" s="641"/>
      <c r="BW18" s="641"/>
      <c r="BX18" s="641"/>
      <c r="BY18" s="641"/>
      <c r="BZ18" s="641"/>
      <c r="CA18" s="641"/>
      <c r="CB18" s="684"/>
      <c r="CD18" s="673" t="s">
        <v>267</v>
      </c>
      <c r="CE18" s="674"/>
      <c r="CF18" s="674"/>
      <c r="CG18" s="674"/>
      <c r="CH18" s="674"/>
      <c r="CI18" s="674"/>
      <c r="CJ18" s="674"/>
      <c r="CK18" s="674"/>
      <c r="CL18" s="674"/>
      <c r="CM18" s="674"/>
      <c r="CN18" s="674"/>
      <c r="CO18" s="674"/>
      <c r="CP18" s="674"/>
      <c r="CQ18" s="675"/>
      <c r="CR18" s="640" t="s">
        <v>128</v>
      </c>
      <c r="CS18" s="641"/>
      <c r="CT18" s="641"/>
      <c r="CU18" s="641"/>
      <c r="CV18" s="641"/>
      <c r="CW18" s="641"/>
      <c r="CX18" s="641"/>
      <c r="CY18" s="642"/>
      <c r="CZ18" s="677" t="s">
        <v>128</v>
      </c>
      <c r="DA18" s="677"/>
      <c r="DB18" s="677"/>
      <c r="DC18" s="677"/>
      <c r="DD18" s="646" t="s">
        <v>128</v>
      </c>
      <c r="DE18" s="641"/>
      <c r="DF18" s="641"/>
      <c r="DG18" s="641"/>
      <c r="DH18" s="641"/>
      <c r="DI18" s="641"/>
      <c r="DJ18" s="641"/>
      <c r="DK18" s="641"/>
      <c r="DL18" s="641"/>
      <c r="DM18" s="641"/>
      <c r="DN18" s="641"/>
      <c r="DO18" s="641"/>
      <c r="DP18" s="642"/>
      <c r="DQ18" s="646" t="s">
        <v>128</v>
      </c>
      <c r="DR18" s="641"/>
      <c r="DS18" s="641"/>
      <c r="DT18" s="641"/>
      <c r="DU18" s="641"/>
      <c r="DV18" s="641"/>
      <c r="DW18" s="641"/>
      <c r="DX18" s="641"/>
      <c r="DY18" s="641"/>
      <c r="DZ18" s="641"/>
      <c r="EA18" s="641"/>
      <c r="EB18" s="641"/>
      <c r="EC18" s="684"/>
    </row>
    <row r="19" spans="2:133" ht="11.25" customHeight="1" x14ac:dyDescent="0.15">
      <c r="B19" s="637" t="s">
        <v>268</v>
      </c>
      <c r="C19" s="638"/>
      <c r="D19" s="638"/>
      <c r="E19" s="638"/>
      <c r="F19" s="638"/>
      <c r="G19" s="638"/>
      <c r="H19" s="638"/>
      <c r="I19" s="638"/>
      <c r="J19" s="638"/>
      <c r="K19" s="638"/>
      <c r="L19" s="638"/>
      <c r="M19" s="638"/>
      <c r="N19" s="638"/>
      <c r="O19" s="638"/>
      <c r="P19" s="638"/>
      <c r="Q19" s="639"/>
      <c r="R19" s="640">
        <v>6026</v>
      </c>
      <c r="S19" s="641"/>
      <c r="T19" s="641"/>
      <c r="U19" s="641"/>
      <c r="V19" s="641"/>
      <c r="W19" s="641"/>
      <c r="X19" s="641"/>
      <c r="Y19" s="642"/>
      <c r="Z19" s="677">
        <v>0</v>
      </c>
      <c r="AA19" s="677"/>
      <c r="AB19" s="677"/>
      <c r="AC19" s="677"/>
      <c r="AD19" s="678">
        <v>6026</v>
      </c>
      <c r="AE19" s="678"/>
      <c r="AF19" s="678"/>
      <c r="AG19" s="678"/>
      <c r="AH19" s="678"/>
      <c r="AI19" s="678"/>
      <c r="AJ19" s="678"/>
      <c r="AK19" s="678"/>
      <c r="AL19" s="643">
        <v>0</v>
      </c>
      <c r="AM19" s="644"/>
      <c r="AN19" s="644"/>
      <c r="AO19" s="679"/>
      <c r="AP19" s="637" t="s">
        <v>269</v>
      </c>
      <c r="AQ19" s="638"/>
      <c r="AR19" s="638"/>
      <c r="AS19" s="638"/>
      <c r="AT19" s="638"/>
      <c r="AU19" s="638"/>
      <c r="AV19" s="638"/>
      <c r="AW19" s="638"/>
      <c r="AX19" s="638"/>
      <c r="AY19" s="638"/>
      <c r="AZ19" s="638"/>
      <c r="BA19" s="638"/>
      <c r="BB19" s="638"/>
      <c r="BC19" s="638"/>
      <c r="BD19" s="638"/>
      <c r="BE19" s="638"/>
      <c r="BF19" s="639"/>
      <c r="BG19" s="640">
        <v>1300447</v>
      </c>
      <c r="BH19" s="641"/>
      <c r="BI19" s="641"/>
      <c r="BJ19" s="641"/>
      <c r="BK19" s="641"/>
      <c r="BL19" s="641"/>
      <c r="BM19" s="641"/>
      <c r="BN19" s="642"/>
      <c r="BO19" s="677">
        <v>5.7</v>
      </c>
      <c r="BP19" s="677"/>
      <c r="BQ19" s="677"/>
      <c r="BR19" s="677"/>
      <c r="BS19" s="646" t="s">
        <v>128</v>
      </c>
      <c r="BT19" s="641"/>
      <c r="BU19" s="641"/>
      <c r="BV19" s="641"/>
      <c r="BW19" s="641"/>
      <c r="BX19" s="641"/>
      <c r="BY19" s="641"/>
      <c r="BZ19" s="641"/>
      <c r="CA19" s="641"/>
      <c r="CB19" s="684"/>
      <c r="CD19" s="673" t="s">
        <v>270</v>
      </c>
      <c r="CE19" s="674"/>
      <c r="CF19" s="674"/>
      <c r="CG19" s="674"/>
      <c r="CH19" s="674"/>
      <c r="CI19" s="674"/>
      <c r="CJ19" s="674"/>
      <c r="CK19" s="674"/>
      <c r="CL19" s="674"/>
      <c r="CM19" s="674"/>
      <c r="CN19" s="674"/>
      <c r="CO19" s="674"/>
      <c r="CP19" s="674"/>
      <c r="CQ19" s="675"/>
      <c r="CR19" s="640" t="s">
        <v>128</v>
      </c>
      <c r="CS19" s="641"/>
      <c r="CT19" s="641"/>
      <c r="CU19" s="641"/>
      <c r="CV19" s="641"/>
      <c r="CW19" s="641"/>
      <c r="CX19" s="641"/>
      <c r="CY19" s="642"/>
      <c r="CZ19" s="677" t="s">
        <v>128</v>
      </c>
      <c r="DA19" s="677"/>
      <c r="DB19" s="677"/>
      <c r="DC19" s="677"/>
      <c r="DD19" s="646" t="s">
        <v>128</v>
      </c>
      <c r="DE19" s="641"/>
      <c r="DF19" s="641"/>
      <c r="DG19" s="641"/>
      <c r="DH19" s="641"/>
      <c r="DI19" s="641"/>
      <c r="DJ19" s="641"/>
      <c r="DK19" s="641"/>
      <c r="DL19" s="641"/>
      <c r="DM19" s="641"/>
      <c r="DN19" s="641"/>
      <c r="DO19" s="641"/>
      <c r="DP19" s="642"/>
      <c r="DQ19" s="646" t="s">
        <v>128</v>
      </c>
      <c r="DR19" s="641"/>
      <c r="DS19" s="641"/>
      <c r="DT19" s="641"/>
      <c r="DU19" s="641"/>
      <c r="DV19" s="641"/>
      <c r="DW19" s="641"/>
      <c r="DX19" s="641"/>
      <c r="DY19" s="641"/>
      <c r="DZ19" s="641"/>
      <c r="EA19" s="641"/>
      <c r="EB19" s="641"/>
      <c r="EC19" s="684"/>
    </row>
    <row r="20" spans="2:133" ht="11.25" customHeight="1" x14ac:dyDescent="0.15">
      <c r="B20" s="637" t="s">
        <v>271</v>
      </c>
      <c r="C20" s="638"/>
      <c r="D20" s="638"/>
      <c r="E20" s="638"/>
      <c r="F20" s="638"/>
      <c r="G20" s="638"/>
      <c r="H20" s="638"/>
      <c r="I20" s="638"/>
      <c r="J20" s="638"/>
      <c r="K20" s="638"/>
      <c r="L20" s="638"/>
      <c r="M20" s="638"/>
      <c r="N20" s="638"/>
      <c r="O20" s="638"/>
      <c r="P20" s="638"/>
      <c r="Q20" s="639"/>
      <c r="R20" s="640">
        <v>1456</v>
      </c>
      <c r="S20" s="641"/>
      <c r="T20" s="641"/>
      <c r="U20" s="641"/>
      <c r="V20" s="641"/>
      <c r="W20" s="641"/>
      <c r="X20" s="641"/>
      <c r="Y20" s="642"/>
      <c r="Z20" s="677">
        <v>0</v>
      </c>
      <c r="AA20" s="677"/>
      <c r="AB20" s="677"/>
      <c r="AC20" s="677"/>
      <c r="AD20" s="678">
        <v>1456</v>
      </c>
      <c r="AE20" s="678"/>
      <c r="AF20" s="678"/>
      <c r="AG20" s="678"/>
      <c r="AH20" s="678"/>
      <c r="AI20" s="678"/>
      <c r="AJ20" s="678"/>
      <c r="AK20" s="678"/>
      <c r="AL20" s="643">
        <v>0</v>
      </c>
      <c r="AM20" s="644"/>
      <c r="AN20" s="644"/>
      <c r="AO20" s="679"/>
      <c r="AP20" s="637" t="s">
        <v>272</v>
      </c>
      <c r="AQ20" s="638"/>
      <c r="AR20" s="638"/>
      <c r="AS20" s="638"/>
      <c r="AT20" s="638"/>
      <c r="AU20" s="638"/>
      <c r="AV20" s="638"/>
      <c r="AW20" s="638"/>
      <c r="AX20" s="638"/>
      <c r="AY20" s="638"/>
      <c r="AZ20" s="638"/>
      <c r="BA20" s="638"/>
      <c r="BB20" s="638"/>
      <c r="BC20" s="638"/>
      <c r="BD20" s="638"/>
      <c r="BE20" s="638"/>
      <c r="BF20" s="639"/>
      <c r="BG20" s="640">
        <v>1300447</v>
      </c>
      <c r="BH20" s="641"/>
      <c r="BI20" s="641"/>
      <c r="BJ20" s="641"/>
      <c r="BK20" s="641"/>
      <c r="BL20" s="641"/>
      <c r="BM20" s="641"/>
      <c r="BN20" s="642"/>
      <c r="BO20" s="677">
        <v>5.7</v>
      </c>
      <c r="BP20" s="677"/>
      <c r="BQ20" s="677"/>
      <c r="BR20" s="677"/>
      <c r="BS20" s="646" t="s">
        <v>128</v>
      </c>
      <c r="BT20" s="641"/>
      <c r="BU20" s="641"/>
      <c r="BV20" s="641"/>
      <c r="BW20" s="641"/>
      <c r="BX20" s="641"/>
      <c r="BY20" s="641"/>
      <c r="BZ20" s="641"/>
      <c r="CA20" s="641"/>
      <c r="CB20" s="684"/>
      <c r="CD20" s="673" t="s">
        <v>273</v>
      </c>
      <c r="CE20" s="674"/>
      <c r="CF20" s="674"/>
      <c r="CG20" s="674"/>
      <c r="CH20" s="674"/>
      <c r="CI20" s="674"/>
      <c r="CJ20" s="674"/>
      <c r="CK20" s="674"/>
      <c r="CL20" s="674"/>
      <c r="CM20" s="674"/>
      <c r="CN20" s="674"/>
      <c r="CO20" s="674"/>
      <c r="CP20" s="674"/>
      <c r="CQ20" s="675"/>
      <c r="CR20" s="640">
        <v>43266460</v>
      </c>
      <c r="CS20" s="641"/>
      <c r="CT20" s="641"/>
      <c r="CU20" s="641"/>
      <c r="CV20" s="641"/>
      <c r="CW20" s="641"/>
      <c r="CX20" s="641"/>
      <c r="CY20" s="642"/>
      <c r="CZ20" s="677">
        <v>100</v>
      </c>
      <c r="DA20" s="677"/>
      <c r="DB20" s="677"/>
      <c r="DC20" s="677"/>
      <c r="DD20" s="646">
        <v>3402207</v>
      </c>
      <c r="DE20" s="641"/>
      <c r="DF20" s="641"/>
      <c r="DG20" s="641"/>
      <c r="DH20" s="641"/>
      <c r="DI20" s="641"/>
      <c r="DJ20" s="641"/>
      <c r="DK20" s="641"/>
      <c r="DL20" s="641"/>
      <c r="DM20" s="641"/>
      <c r="DN20" s="641"/>
      <c r="DO20" s="641"/>
      <c r="DP20" s="642"/>
      <c r="DQ20" s="646">
        <v>27943725</v>
      </c>
      <c r="DR20" s="641"/>
      <c r="DS20" s="641"/>
      <c r="DT20" s="641"/>
      <c r="DU20" s="641"/>
      <c r="DV20" s="641"/>
      <c r="DW20" s="641"/>
      <c r="DX20" s="641"/>
      <c r="DY20" s="641"/>
      <c r="DZ20" s="641"/>
      <c r="EA20" s="641"/>
      <c r="EB20" s="641"/>
      <c r="EC20" s="684"/>
    </row>
    <row r="21" spans="2:133" ht="11.25" customHeight="1" x14ac:dyDescent="0.15">
      <c r="B21" s="637" t="s">
        <v>274</v>
      </c>
      <c r="C21" s="638"/>
      <c r="D21" s="638"/>
      <c r="E21" s="638"/>
      <c r="F21" s="638"/>
      <c r="G21" s="638"/>
      <c r="H21" s="638"/>
      <c r="I21" s="638"/>
      <c r="J21" s="638"/>
      <c r="K21" s="638"/>
      <c r="L21" s="638"/>
      <c r="M21" s="638"/>
      <c r="N21" s="638"/>
      <c r="O21" s="638"/>
      <c r="P21" s="638"/>
      <c r="Q21" s="639"/>
      <c r="R21" s="640">
        <v>266819</v>
      </c>
      <c r="S21" s="641"/>
      <c r="T21" s="641"/>
      <c r="U21" s="641"/>
      <c r="V21" s="641"/>
      <c r="W21" s="641"/>
      <c r="X21" s="641"/>
      <c r="Y21" s="642"/>
      <c r="Z21" s="677">
        <v>0.6</v>
      </c>
      <c r="AA21" s="677"/>
      <c r="AB21" s="677"/>
      <c r="AC21" s="677"/>
      <c r="AD21" s="678">
        <v>266819</v>
      </c>
      <c r="AE21" s="678"/>
      <c r="AF21" s="678"/>
      <c r="AG21" s="678"/>
      <c r="AH21" s="678"/>
      <c r="AI21" s="678"/>
      <c r="AJ21" s="678"/>
      <c r="AK21" s="678"/>
      <c r="AL21" s="643">
        <v>1.1000000000000001</v>
      </c>
      <c r="AM21" s="644"/>
      <c r="AN21" s="644"/>
      <c r="AO21" s="679"/>
      <c r="AP21" s="734" t="s">
        <v>275</v>
      </c>
      <c r="AQ21" s="742"/>
      <c r="AR21" s="742"/>
      <c r="AS21" s="742"/>
      <c r="AT21" s="742"/>
      <c r="AU21" s="742"/>
      <c r="AV21" s="742"/>
      <c r="AW21" s="742"/>
      <c r="AX21" s="742"/>
      <c r="AY21" s="742"/>
      <c r="AZ21" s="742"/>
      <c r="BA21" s="742"/>
      <c r="BB21" s="742"/>
      <c r="BC21" s="742"/>
      <c r="BD21" s="742"/>
      <c r="BE21" s="742"/>
      <c r="BF21" s="736"/>
      <c r="BG21" s="640" t="s">
        <v>128</v>
      </c>
      <c r="BH21" s="641"/>
      <c r="BI21" s="641"/>
      <c r="BJ21" s="641"/>
      <c r="BK21" s="641"/>
      <c r="BL21" s="641"/>
      <c r="BM21" s="641"/>
      <c r="BN21" s="642"/>
      <c r="BO21" s="677" t="s">
        <v>137</v>
      </c>
      <c r="BP21" s="677"/>
      <c r="BQ21" s="677"/>
      <c r="BR21" s="677"/>
      <c r="BS21" s="646" t="s">
        <v>137</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276</v>
      </c>
      <c r="C22" s="638"/>
      <c r="D22" s="638"/>
      <c r="E22" s="638"/>
      <c r="F22" s="638"/>
      <c r="G22" s="638"/>
      <c r="H22" s="638"/>
      <c r="I22" s="638"/>
      <c r="J22" s="638"/>
      <c r="K22" s="638"/>
      <c r="L22" s="638"/>
      <c r="M22" s="638"/>
      <c r="N22" s="638"/>
      <c r="O22" s="638"/>
      <c r="P22" s="638"/>
      <c r="Q22" s="639"/>
      <c r="R22" s="640">
        <v>269761</v>
      </c>
      <c r="S22" s="641"/>
      <c r="T22" s="641"/>
      <c r="U22" s="641"/>
      <c r="V22" s="641"/>
      <c r="W22" s="641"/>
      <c r="X22" s="641"/>
      <c r="Y22" s="642"/>
      <c r="Z22" s="677">
        <v>0.6</v>
      </c>
      <c r="AA22" s="677"/>
      <c r="AB22" s="677"/>
      <c r="AC22" s="677"/>
      <c r="AD22" s="678">
        <v>62996</v>
      </c>
      <c r="AE22" s="678"/>
      <c r="AF22" s="678"/>
      <c r="AG22" s="678"/>
      <c r="AH22" s="678"/>
      <c r="AI22" s="678"/>
      <c r="AJ22" s="678"/>
      <c r="AK22" s="678"/>
      <c r="AL22" s="643">
        <v>0.2</v>
      </c>
      <c r="AM22" s="644"/>
      <c r="AN22" s="644"/>
      <c r="AO22" s="679"/>
      <c r="AP22" s="734" t="s">
        <v>277</v>
      </c>
      <c r="AQ22" s="742"/>
      <c r="AR22" s="742"/>
      <c r="AS22" s="742"/>
      <c r="AT22" s="742"/>
      <c r="AU22" s="742"/>
      <c r="AV22" s="742"/>
      <c r="AW22" s="742"/>
      <c r="AX22" s="742"/>
      <c r="AY22" s="742"/>
      <c r="AZ22" s="742"/>
      <c r="BA22" s="742"/>
      <c r="BB22" s="742"/>
      <c r="BC22" s="742"/>
      <c r="BD22" s="742"/>
      <c r="BE22" s="742"/>
      <c r="BF22" s="736"/>
      <c r="BG22" s="640" t="s">
        <v>128</v>
      </c>
      <c r="BH22" s="641"/>
      <c r="BI22" s="641"/>
      <c r="BJ22" s="641"/>
      <c r="BK22" s="641"/>
      <c r="BL22" s="641"/>
      <c r="BM22" s="641"/>
      <c r="BN22" s="642"/>
      <c r="BO22" s="677" t="s">
        <v>128</v>
      </c>
      <c r="BP22" s="677"/>
      <c r="BQ22" s="677"/>
      <c r="BR22" s="677"/>
      <c r="BS22" s="646" t="s">
        <v>137</v>
      </c>
      <c r="BT22" s="641"/>
      <c r="BU22" s="641"/>
      <c r="BV22" s="641"/>
      <c r="BW22" s="641"/>
      <c r="BX22" s="641"/>
      <c r="BY22" s="641"/>
      <c r="BZ22" s="641"/>
      <c r="CA22" s="641"/>
      <c r="CB22" s="684"/>
      <c r="CD22" s="744" t="s">
        <v>278</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279</v>
      </c>
      <c r="C23" s="638"/>
      <c r="D23" s="638"/>
      <c r="E23" s="638"/>
      <c r="F23" s="638"/>
      <c r="G23" s="638"/>
      <c r="H23" s="638"/>
      <c r="I23" s="638"/>
      <c r="J23" s="638"/>
      <c r="K23" s="638"/>
      <c r="L23" s="638"/>
      <c r="M23" s="638"/>
      <c r="N23" s="638"/>
      <c r="O23" s="638"/>
      <c r="P23" s="638"/>
      <c r="Q23" s="639"/>
      <c r="R23" s="640">
        <v>62996</v>
      </c>
      <c r="S23" s="641"/>
      <c r="T23" s="641"/>
      <c r="U23" s="641"/>
      <c r="V23" s="641"/>
      <c r="W23" s="641"/>
      <c r="X23" s="641"/>
      <c r="Y23" s="642"/>
      <c r="Z23" s="677">
        <v>0.1</v>
      </c>
      <c r="AA23" s="677"/>
      <c r="AB23" s="677"/>
      <c r="AC23" s="677"/>
      <c r="AD23" s="678">
        <v>62996</v>
      </c>
      <c r="AE23" s="678"/>
      <c r="AF23" s="678"/>
      <c r="AG23" s="678"/>
      <c r="AH23" s="678"/>
      <c r="AI23" s="678"/>
      <c r="AJ23" s="678"/>
      <c r="AK23" s="678"/>
      <c r="AL23" s="643">
        <v>0.2</v>
      </c>
      <c r="AM23" s="644"/>
      <c r="AN23" s="644"/>
      <c r="AO23" s="679"/>
      <c r="AP23" s="734" t="s">
        <v>280</v>
      </c>
      <c r="AQ23" s="742"/>
      <c r="AR23" s="742"/>
      <c r="AS23" s="742"/>
      <c r="AT23" s="742"/>
      <c r="AU23" s="742"/>
      <c r="AV23" s="742"/>
      <c r="AW23" s="742"/>
      <c r="AX23" s="742"/>
      <c r="AY23" s="742"/>
      <c r="AZ23" s="742"/>
      <c r="BA23" s="742"/>
      <c r="BB23" s="742"/>
      <c r="BC23" s="742"/>
      <c r="BD23" s="742"/>
      <c r="BE23" s="742"/>
      <c r="BF23" s="736"/>
      <c r="BG23" s="640">
        <v>1300447</v>
      </c>
      <c r="BH23" s="641"/>
      <c r="BI23" s="641"/>
      <c r="BJ23" s="641"/>
      <c r="BK23" s="641"/>
      <c r="BL23" s="641"/>
      <c r="BM23" s="641"/>
      <c r="BN23" s="642"/>
      <c r="BO23" s="677">
        <v>5.7</v>
      </c>
      <c r="BP23" s="677"/>
      <c r="BQ23" s="677"/>
      <c r="BR23" s="677"/>
      <c r="BS23" s="646" t="s">
        <v>128</v>
      </c>
      <c r="BT23" s="641"/>
      <c r="BU23" s="641"/>
      <c r="BV23" s="641"/>
      <c r="BW23" s="641"/>
      <c r="BX23" s="641"/>
      <c r="BY23" s="641"/>
      <c r="BZ23" s="641"/>
      <c r="CA23" s="641"/>
      <c r="CB23" s="684"/>
      <c r="CD23" s="744" t="s">
        <v>220</v>
      </c>
      <c r="CE23" s="745"/>
      <c r="CF23" s="745"/>
      <c r="CG23" s="745"/>
      <c r="CH23" s="745"/>
      <c r="CI23" s="745"/>
      <c r="CJ23" s="745"/>
      <c r="CK23" s="745"/>
      <c r="CL23" s="745"/>
      <c r="CM23" s="745"/>
      <c r="CN23" s="745"/>
      <c r="CO23" s="745"/>
      <c r="CP23" s="745"/>
      <c r="CQ23" s="746"/>
      <c r="CR23" s="744" t="s">
        <v>281</v>
      </c>
      <c r="CS23" s="745"/>
      <c r="CT23" s="745"/>
      <c r="CU23" s="745"/>
      <c r="CV23" s="745"/>
      <c r="CW23" s="745"/>
      <c r="CX23" s="745"/>
      <c r="CY23" s="746"/>
      <c r="CZ23" s="744" t="s">
        <v>282</v>
      </c>
      <c r="DA23" s="745"/>
      <c r="DB23" s="745"/>
      <c r="DC23" s="746"/>
      <c r="DD23" s="744" t="s">
        <v>283</v>
      </c>
      <c r="DE23" s="745"/>
      <c r="DF23" s="745"/>
      <c r="DG23" s="745"/>
      <c r="DH23" s="745"/>
      <c r="DI23" s="745"/>
      <c r="DJ23" s="745"/>
      <c r="DK23" s="746"/>
      <c r="DL23" s="753" t="s">
        <v>284</v>
      </c>
      <c r="DM23" s="754"/>
      <c r="DN23" s="754"/>
      <c r="DO23" s="754"/>
      <c r="DP23" s="754"/>
      <c r="DQ23" s="754"/>
      <c r="DR23" s="754"/>
      <c r="DS23" s="754"/>
      <c r="DT23" s="754"/>
      <c r="DU23" s="754"/>
      <c r="DV23" s="755"/>
      <c r="DW23" s="744" t="s">
        <v>285</v>
      </c>
      <c r="DX23" s="745"/>
      <c r="DY23" s="745"/>
      <c r="DZ23" s="745"/>
      <c r="EA23" s="745"/>
      <c r="EB23" s="745"/>
      <c r="EC23" s="746"/>
    </row>
    <row r="24" spans="2:133" ht="11.25" customHeight="1" x14ac:dyDescent="0.15">
      <c r="B24" s="637" t="s">
        <v>286</v>
      </c>
      <c r="C24" s="638"/>
      <c r="D24" s="638"/>
      <c r="E24" s="638"/>
      <c r="F24" s="638"/>
      <c r="G24" s="638"/>
      <c r="H24" s="638"/>
      <c r="I24" s="638"/>
      <c r="J24" s="638"/>
      <c r="K24" s="638"/>
      <c r="L24" s="638"/>
      <c r="M24" s="638"/>
      <c r="N24" s="638"/>
      <c r="O24" s="638"/>
      <c r="P24" s="638"/>
      <c r="Q24" s="639"/>
      <c r="R24" s="640">
        <v>206678</v>
      </c>
      <c r="S24" s="641"/>
      <c r="T24" s="641"/>
      <c r="U24" s="641"/>
      <c r="V24" s="641"/>
      <c r="W24" s="641"/>
      <c r="X24" s="641"/>
      <c r="Y24" s="642"/>
      <c r="Z24" s="677">
        <v>0.5</v>
      </c>
      <c r="AA24" s="677"/>
      <c r="AB24" s="677"/>
      <c r="AC24" s="677"/>
      <c r="AD24" s="678" t="s">
        <v>128</v>
      </c>
      <c r="AE24" s="678"/>
      <c r="AF24" s="678"/>
      <c r="AG24" s="678"/>
      <c r="AH24" s="678"/>
      <c r="AI24" s="678"/>
      <c r="AJ24" s="678"/>
      <c r="AK24" s="678"/>
      <c r="AL24" s="643" t="s">
        <v>128</v>
      </c>
      <c r="AM24" s="644"/>
      <c r="AN24" s="644"/>
      <c r="AO24" s="679"/>
      <c r="AP24" s="734" t="s">
        <v>287</v>
      </c>
      <c r="AQ24" s="742"/>
      <c r="AR24" s="742"/>
      <c r="AS24" s="742"/>
      <c r="AT24" s="742"/>
      <c r="AU24" s="742"/>
      <c r="AV24" s="742"/>
      <c r="AW24" s="742"/>
      <c r="AX24" s="742"/>
      <c r="AY24" s="742"/>
      <c r="AZ24" s="742"/>
      <c r="BA24" s="742"/>
      <c r="BB24" s="742"/>
      <c r="BC24" s="742"/>
      <c r="BD24" s="742"/>
      <c r="BE24" s="742"/>
      <c r="BF24" s="736"/>
      <c r="BG24" s="640" t="s">
        <v>128</v>
      </c>
      <c r="BH24" s="641"/>
      <c r="BI24" s="641"/>
      <c r="BJ24" s="641"/>
      <c r="BK24" s="641"/>
      <c r="BL24" s="641"/>
      <c r="BM24" s="641"/>
      <c r="BN24" s="642"/>
      <c r="BO24" s="677" t="s">
        <v>128</v>
      </c>
      <c r="BP24" s="677"/>
      <c r="BQ24" s="677"/>
      <c r="BR24" s="677"/>
      <c r="BS24" s="646" t="s">
        <v>128</v>
      </c>
      <c r="BT24" s="641"/>
      <c r="BU24" s="641"/>
      <c r="BV24" s="641"/>
      <c r="BW24" s="641"/>
      <c r="BX24" s="641"/>
      <c r="BY24" s="641"/>
      <c r="BZ24" s="641"/>
      <c r="CA24" s="641"/>
      <c r="CB24" s="684"/>
      <c r="CD24" s="698" t="s">
        <v>288</v>
      </c>
      <c r="CE24" s="699"/>
      <c r="CF24" s="699"/>
      <c r="CG24" s="699"/>
      <c r="CH24" s="699"/>
      <c r="CI24" s="699"/>
      <c r="CJ24" s="699"/>
      <c r="CK24" s="699"/>
      <c r="CL24" s="699"/>
      <c r="CM24" s="699"/>
      <c r="CN24" s="699"/>
      <c r="CO24" s="699"/>
      <c r="CP24" s="699"/>
      <c r="CQ24" s="700"/>
      <c r="CR24" s="695">
        <v>24279033</v>
      </c>
      <c r="CS24" s="696"/>
      <c r="CT24" s="696"/>
      <c r="CU24" s="696"/>
      <c r="CV24" s="696"/>
      <c r="CW24" s="696"/>
      <c r="CX24" s="696"/>
      <c r="CY24" s="739"/>
      <c r="CZ24" s="740">
        <v>56.1</v>
      </c>
      <c r="DA24" s="711"/>
      <c r="DB24" s="711"/>
      <c r="DC24" s="743"/>
      <c r="DD24" s="738">
        <v>14611657</v>
      </c>
      <c r="DE24" s="696"/>
      <c r="DF24" s="696"/>
      <c r="DG24" s="696"/>
      <c r="DH24" s="696"/>
      <c r="DI24" s="696"/>
      <c r="DJ24" s="696"/>
      <c r="DK24" s="739"/>
      <c r="DL24" s="738">
        <v>14485880</v>
      </c>
      <c r="DM24" s="696"/>
      <c r="DN24" s="696"/>
      <c r="DO24" s="696"/>
      <c r="DP24" s="696"/>
      <c r="DQ24" s="696"/>
      <c r="DR24" s="696"/>
      <c r="DS24" s="696"/>
      <c r="DT24" s="696"/>
      <c r="DU24" s="696"/>
      <c r="DV24" s="739"/>
      <c r="DW24" s="740">
        <v>56.7</v>
      </c>
      <c r="DX24" s="711"/>
      <c r="DY24" s="711"/>
      <c r="DZ24" s="711"/>
      <c r="EA24" s="711"/>
      <c r="EB24" s="711"/>
      <c r="EC24" s="741"/>
    </row>
    <row r="25" spans="2:133" ht="11.25" customHeight="1" x14ac:dyDescent="0.15">
      <c r="B25" s="637" t="s">
        <v>289</v>
      </c>
      <c r="C25" s="638"/>
      <c r="D25" s="638"/>
      <c r="E25" s="638"/>
      <c r="F25" s="638"/>
      <c r="G25" s="638"/>
      <c r="H25" s="638"/>
      <c r="I25" s="638"/>
      <c r="J25" s="638"/>
      <c r="K25" s="638"/>
      <c r="L25" s="638"/>
      <c r="M25" s="638"/>
      <c r="N25" s="638"/>
      <c r="O25" s="638"/>
      <c r="P25" s="638"/>
      <c r="Q25" s="639"/>
      <c r="R25" s="640">
        <v>87</v>
      </c>
      <c r="S25" s="641"/>
      <c r="T25" s="641"/>
      <c r="U25" s="641"/>
      <c r="V25" s="641"/>
      <c r="W25" s="641"/>
      <c r="X25" s="641"/>
      <c r="Y25" s="642"/>
      <c r="Z25" s="677">
        <v>0</v>
      </c>
      <c r="AA25" s="677"/>
      <c r="AB25" s="677"/>
      <c r="AC25" s="677"/>
      <c r="AD25" s="678" t="s">
        <v>128</v>
      </c>
      <c r="AE25" s="678"/>
      <c r="AF25" s="678"/>
      <c r="AG25" s="678"/>
      <c r="AH25" s="678"/>
      <c r="AI25" s="678"/>
      <c r="AJ25" s="678"/>
      <c r="AK25" s="678"/>
      <c r="AL25" s="643" t="s">
        <v>128</v>
      </c>
      <c r="AM25" s="644"/>
      <c r="AN25" s="644"/>
      <c r="AO25" s="679"/>
      <c r="AP25" s="734" t="s">
        <v>290</v>
      </c>
      <c r="AQ25" s="742"/>
      <c r="AR25" s="742"/>
      <c r="AS25" s="742"/>
      <c r="AT25" s="742"/>
      <c r="AU25" s="742"/>
      <c r="AV25" s="742"/>
      <c r="AW25" s="742"/>
      <c r="AX25" s="742"/>
      <c r="AY25" s="742"/>
      <c r="AZ25" s="742"/>
      <c r="BA25" s="742"/>
      <c r="BB25" s="742"/>
      <c r="BC25" s="742"/>
      <c r="BD25" s="742"/>
      <c r="BE25" s="742"/>
      <c r="BF25" s="736"/>
      <c r="BG25" s="640" t="s">
        <v>128</v>
      </c>
      <c r="BH25" s="641"/>
      <c r="BI25" s="641"/>
      <c r="BJ25" s="641"/>
      <c r="BK25" s="641"/>
      <c r="BL25" s="641"/>
      <c r="BM25" s="641"/>
      <c r="BN25" s="642"/>
      <c r="BO25" s="677" t="s">
        <v>128</v>
      </c>
      <c r="BP25" s="677"/>
      <c r="BQ25" s="677"/>
      <c r="BR25" s="677"/>
      <c r="BS25" s="646" t="s">
        <v>128</v>
      </c>
      <c r="BT25" s="641"/>
      <c r="BU25" s="641"/>
      <c r="BV25" s="641"/>
      <c r="BW25" s="641"/>
      <c r="BX25" s="641"/>
      <c r="BY25" s="641"/>
      <c r="BZ25" s="641"/>
      <c r="CA25" s="641"/>
      <c r="CB25" s="684"/>
      <c r="CD25" s="673" t="s">
        <v>291</v>
      </c>
      <c r="CE25" s="674"/>
      <c r="CF25" s="674"/>
      <c r="CG25" s="674"/>
      <c r="CH25" s="674"/>
      <c r="CI25" s="674"/>
      <c r="CJ25" s="674"/>
      <c r="CK25" s="674"/>
      <c r="CL25" s="674"/>
      <c r="CM25" s="674"/>
      <c r="CN25" s="674"/>
      <c r="CO25" s="674"/>
      <c r="CP25" s="674"/>
      <c r="CQ25" s="675"/>
      <c r="CR25" s="640">
        <v>7059360</v>
      </c>
      <c r="CS25" s="659"/>
      <c r="CT25" s="659"/>
      <c r="CU25" s="659"/>
      <c r="CV25" s="659"/>
      <c r="CW25" s="659"/>
      <c r="CX25" s="659"/>
      <c r="CY25" s="660"/>
      <c r="CZ25" s="643">
        <v>16.3</v>
      </c>
      <c r="DA25" s="661"/>
      <c r="DB25" s="661"/>
      <c r="DC25" s="662"/>
      <c r="DD25" s="646">
        <v>6222356</v>
      </c>
      <c r="DE25" s="659"/>
      <c r="DF25" s="659"/>
      <c r="DG25" s="659"/>
      <c r="DH25" s="659"/>
      <c r="DI25" s="659"/>
      <c r="DJ25" s="659"/>
      <c r="DK25" s="660"/>
      <c r="DL25" s="646">
        <v>6105357</v>
      </c>
      <c r="DM25" s="659"/>
      <c r="DN25" s="659"/>
      <c r="DO25" s="659"/>
      <c r="DP25" s="659"/>
      <c r="DQ25" s="659"/>
      <c r="DR25" s="659"/>
      <c r="DS25" s="659"/>
      <c r="DT25" s="659"/>
      <c r="DU25" s="659"/>
      <c r="DV25" s="660"/>
      <c r="DW25" s="643">
        <v>23.9</v>
      </c>
      <c r="DX25" s="661"/>
      <c r="DY25" s="661"/>
      <c r="DZ25" s="661"/>
      <c r="EA25" s="661"/>
      <c r="EB25" s="661"/>
      <c r="EC25" s="676"/>
    </row>
    <row r="26" spans="2:133" ht="11.25" customHeight="1" x14ac:dyDescent="0.15">
      <c r="B26" s="637" t="s">
        <v>292</v>
      </c>
      <c r="C26" s="638"/>
      <c r="D26" s="638"/>
      <c r="E26" s="638"/>
      <c r="F26" s="638"/>
      <c r="G26" s="638"/>
      <c r="H26" s="638"/>
      <c r="I26" s="638"/>
      <c r="J26" s="638"/>
      <c r="K26" s="638"/>
      <c r="L26" s="638"/>
      <c r="M26" s="638"/>
      <c r="N26" s="638"/>
      <c r="O26" s="638"/>
      <c r="P26" s="638"/>
      <c r="Q26" s="639"/>
      <c r="R26" s="640">
        <v>26365772</v>
      </c>
      <c r="S26" s="641"/>
      <c r="T26" s="641"/>
      <c r="U26" s="641"/>
      <c r="V26" s="641"/>
      <c r="W26" s="641"/>
      <c r="X26" s="641"/>
      <c r="Y26" s="642"/>
      <c r="Z26" s="677">
        <v>59.3</v>
      </c>
      <c r="AA26" s="677"/>
      <c r="AB26" s="677"/>
      <c r="AC26" s="677"/>
      <c r="AD26" s="678">
        <v>24858559</v>
      </c>
      <c r="AE26" s="678"/>
      <c r="AF26" s="678"/>
      <c r="AG26" s="678"/>
      <c r="AH26" s="678"/>
      <c r="AI26" s="678"/>
      <c r="AJ26" s="678"/>
      <c r="AK26" s="678"/>
      <c r="AL26" s="643">
        <v>97.9</v>
      </c>
      <c r="AM26" s="644"/>
      <c r="AN26" s="644"/>
      <c r="AO26" s="679"/>
      <c r="AP26" s="734" t="s">
        <v>293</v>
      </c>
      <c r="AQ26" s="735"/>
      <c r="AR26" s="735"/>
      <c r="AS26" s="735"/>
      <c r="AT26" s="735"/>
      <c r="AU26" s="735"/>
      <c r="AV26" s="735"/>
      <c r="AW26" s="735"/>
      <c r="AX26" s="735"/>
      <c r="AY26" s="735"/>
      <c r="AZ26" s="735"/>
      <c r="BA26" s="735"/>
      <c r="BB26" s="735"/>
      <c r="BC26" s="735"/>
      <c r="BD26" s="735"/>
      <c r="BE26" s="735"/>
      <c r="BF26" s="736"/>
      <c r="BG26" s="640" t="s">
        <v>128</v>
      </c>
      <c r="BH26" s="641"/>
      <c r="BI26" s="641"/>
      <c r="BJ26" s="641"/>
      <c r="BK26" s="641"/>
      <c r="BL26" s="641"/>
      <c r="BM26" s="641"/>
      <c r="BN26" s="642"/>
      <c r="BO26" s="677" t="s">
        <v>128</v>
      </c>
      <c r="BP26" s="677"/>
      <c r="BQ26" s="677"/>
      <c r="BR26" s="677"/>
      <c r="BS26" s="646" t="s">
        <v>128</v>
      </c>
      <c r="BT26" s="641"/>
      <c r="BU26" s="641"/>
      <c r="BV26" s="641"/>
      <c r="BW26" s="641"/>
      <c r="BX26" s="641"/>
      <c r="BY26" s="641"/>
      <c r="BZ26" s="641"/>
      <c r="CA26" s="641"/>
      <c r="CB26" s="684"/>
      <c r="CD26" s="673" t="s">
        <v>294</v>
      </c>
      <c r="CE26" s="674"/>
      <c r="CF26" s="674"/>
      <c r="CG26" s="674"/>
      <c r="CH26" s="674"/>
      <c r="CI26" s="674"/>
      <c r="CJ26" s="674"/>
      <c r="CK26" s="674"/>
      <c r="CL26" s="674"/>
      <c r="CM26" s="674"/>
      <c r="CN26" s="674"/>
      <c r="CO26" s="674"/>
      <c r="CP26" s="674"/>
      <c r="CQ26" s="675"/>
      <c r="CR26" s="640">
        <v>4536645</v>
      </c>
      <c r="CS26" s="641"/>
      <c r="CT26" s="641"/>
      <c r="CU26" s="641"/>
      <c r="CV26" s="641"/>
      <c r="CW26" s="641"/>
      <c r="CX26" s="641"/>
      <c r="CY26" s="642"/>
      <c r="CZ26" s="643">
        <v>10.5</v>
      </c>
      <c r="DA26" s="661"/>
      <c r="DB26" s="661"/>
      <c r="DC26" s="662"/>
      <c r="DD26" s="646">
        <v>3759580</v>
      </c>
      <c r="DE26" s="641"/>
      <c r="DF26" s="641"/>
      <c r="DG26" s="641"/>
      <c r="DH26" s="641"/>
      <c r="DI26" s="641"/>
      <c r="DJ26" s="641"/>
      <c r="DK26" s="642"/>
      <c r="DL26" s="646" t="s">
        <v>128</v>
      </c>
      <c r="DM26" s="641"/>
      <c r="DN26" s="641"/>
      <c r="DO26" s="641"/>
      <c r="DP26" s="641"/>
      <c r="DQ26" s="641"/>
      <c r="DR26" s="641"/>
      <c r="DS26" s="641"/>
      <c r="DT26" s="641"/>
      <c r="DU26" s="641"/>
      <c r="DV26" s="642"/>
      <c r="DW26" s="643" t="s">
        <v>128</v>
      </c>
      <c r="DX26" s="661"/>
      <c r="DY26" s="661"/>
      <c r="DZ26" s="661"/>
      <c r="EA26" s="661"/>
      <c r="EB26" s="661"/>
      <c r="EC26" s="676"/>
    </row>
    <row r="27" spans="2:133" ht="11.25" customHeight="1" x14ac:dyDescent="0.15">
      <c r="B27" s="637" t="s">
        <v>295</v>
      </c>
      <c r="C27" s="638"/>
      <c r="D27" s="638"/>
      <c r="E27" s="638"/>
      <c r="F27" s="638"/>
      <c r="G27" s="638"/>
      <c r="H27" s="638"/>
      <c r="I27" s="638"/>
      <c r="J27" s="638"/>
      <c r="K27" s="638"/>
      <c r="L27" s="638"/>
      <c r="M27" s="638"/>
      <c r="N27" s="638"/>
      <c r="O27" s="638"/>
      <c r="P27" s="638"/>
      <c r="Q27" s="639"/>
      <c r="R27" s="640">
        <v>12619</v>
      </c>
      <c r="S27" s="641"/>
      <c r="T27" s="641"/>
      <c r="U27" s="641"/>
      <c r="V27" s="641"/>
      <c r="W27" s="641"/>
      <c r="X27" s="641"/>
      <c r="Y27" s="642"/>
      <c r="Z27" s="677">
        <v>0</v>
      </c>
      <c r="AA27" s="677"/>
      <c r="AB27" s="677"/>
      <c r="AC27" s="677"/>
      <c r="AD27" s="678">
        <v>12619</v>
      </c>
      <c r="AE27" s="678"/>
      <c r="AF27" s="678"/>
      <c r="AG27" s="678"/>
      <c r="AH27" s="678"/>
      <c r="AI27" s="678"/>
      <c r="AJ27" s="678"/>
      <c r="AK27" s="678"/>
      <c r="AL27" s="643">
        <v>0</v>
      </c>
      <c r="AM27" s="644"/>
      <c r="AN27" s="644"/>
      <c r="AO27" s="679"/>
      <c r="AP27" s="637" t="s">
        <v>296</v>
      </c>
      <c r="AQ27" s="638"/>
      <c r="AR27" s="638"/>
      <c r="AS27" s="638"/>
      <c r="AT27" s="638"/>
      <c r="AU27" s="638"/>
      <c r="AV27" s="638"/>
      <c r="AW27" s="638"/>
      <c r="AX27" s="638"/>
      <c r="AY27" s="638"/>
      <c r="AZ27" s="638"/>
      <c r="BA27" s="638"/>
      <c r="BB27" s="638"/>
      <c r="BC27" s="638"/>
      <c r="BD27" s="638"/>
      <c r="BE27" s="638"/>
      <c r="BF27" s="639"/>
      <c r="BG27" s="640">
        <v>22978846</v>
      </c>
      <c r="BH27" s="641"/>
      <c r="BI27" s="641"/>
      <c r="BJ27" s="641"/>
      <c r="BK27" s="641"/>
      <c r="BL27" s="641"/>
      <c r="BM27" s="641"/>
      <c r="BN27" s="642"/>
      <c r="BO27" s="677">
        <v>100</v>
      </c>
      <c r="BP27" s="677"/>
      <c r="BQ27" s="677"/>
      <c r="BR27" s="677"/>
      <c r="BS27" s="646" t="s">
        <v>128</v>
      </c>
      <c r="BT27" s="641"/>
      <c r="BU27" s="641"/>
      <c r="BV27" s="641"/>
      <c r="BW27" s="641"/>
      <c r="BX27" s="641"/>
      <c r="BY27" s="641"/>
      <c r="BZ27" s="641"/>
      <c r="CA27" s="641"/>
      <c r="CB27" s="684"/>
      <c r="CD27" s="673" t="s">
        <v>297</v>
      </c>
      <c r="CE27" s="674"/>
      <c r="CF27" s="674"/>
      <c r="CG27" s="674"/>
      <c r="CH27" s="674"/>
      <c r="CI27" s="674"/>
      <c r="CJ27" s="674"/>
      <c r="CK27" s="674"/>
      <c r="CL27" s="674"/>
      <c r="CM27" s="674"/>
      <c r="CN27" s="674"/>
      <c r="CO27" s="674"/>
      <c r="CP27" s="674"/>
      <c r="CQ27" s="675"/>
      <c r="CR27" s="640">
        <v>14170207</v>
      </c>
      <c r="CS27" s="659"/>
      <c r="CT27" s="659"/>
      <c r="CU27" s="659"/>
      <c r="CV27" s="659"/>
      <c r="CW27" s="659"/>
      <c r="CX27" s="659"/>
      <c r="CY27" s="660"/>
      <c r="CZ27" s="643">
        <v>32.799999999999997</v>
      </c>
      <c r="DA27" s="661"/>
      <c r="DB27" s="661"/>
      <c r="DC27" s="662"/>
      <c r="DD27" s="646">
        <v>5339835</v>
      </c>
      <c r="DE27" s="659"/>
      <c r="DF27" s="659"/>
      <c r="DG27" s="659"/>
      <c r="DH27" s="659"/>
      <c r="DI27" s="659"/>
      <c r="DJ27" s="659"/>
      <c r="DK27" s="660"/>
      <c r="DL27" s="646">
        <v>5331057</v>
      </c>
      <c r="DM27" s="659"/>
      <c r="DN27" s="659"/>
      <c r="DO27" s="659"/>
      <c r="DP27" s="659"/>
      <c r="DQ27" s="659"/>
      <c r="DR27" s="659"/>
      <c r="DS27" s="659"/>
      <c r="DT27" s="659"/>
      <c r="DU27" s="659"/>
      <c r="DV27" s="660"/>
      <c r="DW27" s="643">
        <v>20.9</v>
      </c>
      <c r="DX27" s="661"/>
      <c r="DY27" s="661"/>
      <c r="DZ27" s="661"/>
      <c r="EA27" s="661"/>
      <c r="EB27" s="661"/>
      <c r="EC27" s="676"/>
    </row>
    <row r="28" spans="2:133" ht="11.25" customHeight="1" x14ac:dyDescent="0.15">
      <c r="B28" s="637" t="s">
        <v>298</v>
      </c>
      <c r="C28" s="638"/>
      <c r="D28" s="638"/>
      <c r="E28" s="638"/>
      <c r="F28" s="638"/>
      <c r="G28" s="638"/>
      <c r="H28" s="638"/>
      <c r="I28" s="638"/>
      <c r="J28" s="638"/>
      <c r="K28" s="638"/>
      <c r="L28" s="638"/>
      <c r="M28" s="638"/>
      <c r="N28" s="638"/>
      <c r="O28" s="638"/>
      <c r="P28" s="638"/>
      <c r="Q28" s="639"/>
      <c r="R28" s="640">
        <v>561471</v>
      </c>
      <c r="S28" s="641"/>
      <c r="T28" s="641"/>
      <c r="U28" s="641"/>
      <c r="V28" s="641"/>
      <c r="W28" s="641"/>
      <c r="X28" s="641"/>
      <c r="Y28" s="642"/>
      <c r="Z28" s="677">
        <v>1.3</v>
      </c>
      <c r="AA28" s="677"/>
      <c r="AB28" s="677"/>
      <c r="AC28" s="677"/>
      <c r="AD28" s="678" t="s">
        <v>128</v>
      </c>
      <c r="AE28" s="678"/>
      <c r="AF28" s="678"/>
      <c r="AG28" s="678"/>
      <c r="AH28" s="678"/>
      <c r="AI28" s="678"/>
      <c r="AJ28" s="678"/>
      <c r="AK28" s="678"/>
      <c r="AL28" s="643" t="s">
        <v>137</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299</v>
      </c>
      <c r="CE28" s="674"/>
      <c r="CF28" s="674"/>
      <c r="CG28" s="674"/>
      <c r="CH28" s="674"/>
      <c r="CI28" s="674"/>
      <c r="CJ28" s="674"/>
      <c r="CK28" s="674"/>
      <c r="CL28" s="674"/>
      <c r="CM28" s="674"/>
      <c r="CN28" s="674"/>
      <c r="CO28" s="674"/>
      <c r="CP28" s="674"/>
      <c r="CQ28" s="675"/>
      <c r="CR28" s="640">
        <v>3049466</v>
      </c>
      <c r="CS28" s="641"/>
      <c r="CT28" s="641"/>
      <c r="CU28" s="641"/>
      <c r="CV28" s="641"/>
      <c r="CW28" s="641"/>
      <c r="CX28" s="641"/>
      <c r="CY28" s="642"/>
      <c r="CZ28" s="643">
        <v>7</v>
      </c>
      <c r="DA28" s="661"/>
      <c r="DB28" s="661"/>
      <c r="DC28" s="662"/>
      <c r="DD28" s="646">
        <v>3049466</v>
      </c>
      <c r="DE28" s="641"/>
      <c r="DF28" s="641"/>
      <c r="DG28" s="641"/>
      <c r="DH28" s="641"/>
      <c r="DI28" s="641"/>
      <c r="DJ28" s="641"/>
      <c r="DK28" s="642"/>
      <c r="DL28" s="646">
        <v>3049466</v>
      </c>
      <c r="DM28" s="641"/>
      <c r="DN28" s="641"/>
      <c r="DO28" s="641"/>
      <c r="DP28" s="641"/>
      <c r="DQ28" s="641"/>
      <c r="DR28" s="641"/>
      <c r="DS28" s="641"/>
      <c r="DT28" s="641"/>
      <c r="DU28" s="641"/>
      <c r="DV28" s="642"/>
      <c r="DW28" s="643">
        <v>11.9</v>
      </c>
      <c r="DX28" s="661"/>
      <c r="DY28" s="661"/>
      <c r="DZ28" s="661"/>
      <c r="EA28" s="661"/>
      <c r="EB28" s="661"/>
      <c r="EC28" s="676"/>
    </row>
    <row r="29" spans="2:133" ht="11.25" customHeight="1" x14ac:dyDescent="0.15">
      <c r="B29" s="637" t="s">
        <v>300</v>
      </c>
      <c r="C29" s="638"/>
      <c r="D29" s="638"/>
      <c r="E29" s="638"/>
      <c r="F29" s="638"/>
      <c r="G29" s="638"/>
      <c r="H29" s="638"/>
      <c r="I29" s="638"/>
      <c r="J29" s="638"/>
      <c r="K29" s="638"/>
      <c r="L29" s="638"/>
      <c r="M29" s="638"/>
      <c r="N29" s="638"/>
      <c r="O29" s="638"/>
      <c r="P29" s="638"/>
      <c r="Q29" s="639"/>
      <c r="R29" s="640">
        <v>763222</v>
      </c>
      <c r="S29" s="641"/>
      <c r="T29" s="641"/>
      <c r="U29" s="641"/>
      <c r="V29" s="641"/>
      <c r="W29" s="641"/>
      <c r="X29" s="641"/>
      <c r="Y29" s="642"/>
      <c r="Z29" s="677">
        <v>1.7</v>
      </c>
      <c r="AA29" s="677"/>
      <c r="AB29" s="677"/>
      <c r="AC29" s="677"/>
      <c r="AD29" s="678">
        <v>125836</v>
      </c>
      <c r="AE29" s="678"/>
      <c r="AF29" s="678"/>
      <c r="AG29" s="678"/>
      <c r="AH29" s="678"/>
      <c r="AI29" s="678"/>
      <c r="AJ29" s="678"/>
      <c r="AK29" s="678"/>
      <c r="AL29" s="643">
        <v>0.5</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301</v>
      </c>
      <c r="CE29" s="726"/>
      <c r="CF29" s="673" t="s">
        <v>69</v>
      </c>
      <c r="CG29" s="674"/>
      <c r="CH29" s="674"/>
      <c r="CI29" s="674"/>
      <c r="CJ29" s="674"/>
      <c r="CK29" s="674"/>
      <c r="CL29" s="674"/>
      <c r="CM29" s="674"/>
      <c r="CN29" s="674"/>
      <c r="CO29" s="674"/>
      <c r="CP29" s="674"/>
      <c r="CQ29" s="675"/>
      <c r="CR29" s="640">
        <v>3049466</v>
      </c>
      <c r="CS29" s="659"/>
      <c r="CT29" s="659"/>
      <c r="CU29" s="659"/>
      <c r="CV29" s="659"/>
      <c r="CW29" s="659"/>
      <c r="CX29" s="659"/>
      <c r="CY29" s="660"/>
      <c r="CZ29" s="643">
        <v>7</v>
      </c>
      <c r="DA29" s="661"/>
      <c r="DB29" s="661"/>
      <c r="DC29" s="662"/>
      <c r="DD29" s="646">
        <v>3049466</v>
      </c>
      <c r="DE29" s="659"/>
      <c r="DF29" s="659"/>
      <c r="DG29" s="659"/>
      <c r="DH29" s="659"/>
      <c r="DI29" s="659"/>
      <c r="DJ29" s="659"/>
      <c r="DK29" s="660"/>
      <c r="DL29" s="646">
        <v>3049466</v>
      </c>
      <c r="DM29" s="659"/>
      <c r="DN29" s="659"/>
      <c r="DO29" s="659"/>
      <c r="DP29" s="659"/>
      <c r="DQ29" s="659"/>
      <c r="DR29" s="659"/>
      <c r="DS29" s="659"/>
      <c r="DT29" s="659"/>
      <c r="DU29" s="659"/>
      <c r="DV29" s="660"/>
      <c r="DW29" s="643">
        <v>11.9</v>
      </c>
      <c r="DX29" s="661"/>
      <c r="DY29" s="661"/>
      <c r="DZ29" s="661"/>
      <c r="EA29" s="661"/>
      <c r="EB29" s="661"/>
      <c r="EC29" s="676"/>
    </row>
    <row r="30" spans="2:133" ht="11.25" customHeight="1" x14ac:dyDescent="0.15">
      <c r="B30" s="637" t="s">
        <v>302</v>
      </c>
      <c r="C30" s="638"/>
      <c r="D30" s="638"/>
      <c r="E30" s="638"/>
      <c r="F30" s="638"/>
      <c r="G30" s="638"/>
      <c r="H30" s="638"/>
      <c r="I30" s="638"/>
      <c r="J30" s="638"/>
      <c r="K30" s="638"/>
      <c r="L30" s="638"/>
      <c r="M30" s="638"/>
      <c r="N30" s="638"/>
      <c r="O30" s="638"/>
      <c r="P30" s="638"/>
      <c r="Q30" s="639"/>
      <c r="R30" s="640">
        <v>211268</v>
      </c>
      <c r="S30" s="641"/>
      <c r="T30" s="641"/>
      <c r="U30" s="641"/>
      <c r="V30" s="641"/>
      <c r="W30" s="641"/>
      <c r="X30" s="641"/>
      <c r="Y30" s="642"/>
      <c r="Z30" s="677">
        <v>0.5</v>
      </c>
      <c r="AA30" s="677"/>
      <c r="AB30" s="677"/>
      <c r="AC30" s="677"/>
      <c r="AD30" s="678" t="s">
        <v>128</v>
      </c>
      <c r="AE30" s="678"/>
      <c r="AF30" s="678"/>
      <c r="AG30" s="678"/>
      <c r="AH30" s="678"/>
      <c r="AI30" s="678"/>
      <c r="AJ30" s="678"/>
      <c r="AK30" s="678"/>
      <c r="AL30" s="643" t="s">
        <v>137</v>
      </c>
      <c r="AM30" s="644"/>
      <c r="AN30" s="644"/>
      <c r="AO30" s="679"/>
      <c r="AP30" s="701" t="s">
        <v>220</v>
      </c>
      <c r="AQ30" s="702"/>
      <c r="AR30" s="702"/>
      <c r="AS30" s="702"/>
      <c r="AT30" s="702"/>
      <c r="AU30" s="702"/>
      <c r="AV30" s="702"/>
      <c r="AW30" s="702"/>
      <c r="AX30" s="702"/>
      <c r="AY30" s="702"/>
      <c r="AZ30" s="702"/>
      <c r="BA30" s="702"/>
      <c r="BB30" s="702"/>
      <c r="BC30" s="702"/>
      <c r="BD30" s="702"/>
      <c r="BE30" s="702"/>
      <c r="BF30" s="703"/>
      <c r="BG30" s="701" t="s">
        <v>303</v>
      </c>
      <c r="BH30" s="714"/>
      <c r="BI30" s="714"/>
      <c r="BJ30" s="714"/>
      <c r="BK30" s="714"/>
      <c r="BL30" s="714"/>
      <c r="BM30" s="714"/>
      <c r="BN30" s="714"/>
      <c r="BO30" s="714"/>
      <c r="BP30" s="714"/>
      <c r="BQ30" s="715"/>
      <c r="BR30" s="701" t="s">
        <v>304</v>
      </c>
      <c r="BS30" s="714"/>
      <c r="BT30" s="714"/>
      <c r="BU30" s="714"/>
      <c r="BV30" s="714"/>
      <c r="BW30" s="714"/>
      <c r="BX30" s="714"/>
      <c r="BY30" s="714"/>
      <c r="BZ30" s="714"/>
      <c r="CA30" s="714"/>
      <c r="CB30" s="715"/>
      <c r="CD30" s="727"/>
      <c r="CE30" s="728"/>
      <c r="CF30" s="673" t="s">
        <v>305</v>
      </c>
      <c r="CG30" s="674"/>
      <c r="CH30" s="674"/>
      <c r="CI30" s="674"/>
      <c r="CJ30" s="674"/>
      <c r="CK30" s="674"/>
      <c r="CL30" s="674"/>
      <c r="CM30" s="674"/>
      <c r="CN30" s="674"/>
      <c r="CO30" s="674"/>
      <c r="CP30" s="674"/>
      <c r="CQ30" s="675"/>
      <c r="CR30" s="640">
        <v>2867343</v>
      </c>
      <c r="CS30" s="641"/>
      <c r="CT30" s="641"/>
      <c r="CU30" s="641"/>
      <c r="CV30" s="641"/>
      <c r="CW30" s="641"/>
      <c r="CX30" s="641"/>
      <c r="CY30" s="642"/>
      <c r="CZ30" s="643">
        <v>6.6</v>
      </c>
      <c r="DA30" s="661"/>
      <c r="DB30" s="661"/>
      <c r="DC30" s="662"/>
      <c r="DD30" s="646">
        <v>2867343</v>
      </c>
      <c r="DE30" s="641"/>
      <c r="DF30" s="641"/>
      <c r="DG30" s="641"/>
      <c r="DH30" s="641"/>
      <c r="DI30" s="641"/>
      <c r="DJ30" s="641"/>
      <c r="DK30" s="642"/>
      <c r="DL30" s="646">
        <v>2867343</v>
      </c>
      <c r="DM30" s="641"/>
      <c r="DN30" s="641"/>
      <c r="DO30" s="641"/>
      <c r="DP30" s="641"/>
      <c r="DQ30" s="641"/>
      <c r="DR30" s="641"/>
      <c r="DS30" s="641"/>
      <c r="DT30" s="641"/>
      <c r="DU30" s="641"/>
      <c r="DV30" s="642"/>
      <c r="DW30" s="643">
        <v>11.2</v>
      </c>
      <c r="DX30" s="661"/>
      <c r="DY30" s="661"/>
      <c r="DZ30" s="661"/>
      <c r="EA30" s="661"/>
      <c r="EB30" s="661"/>
      <c r="EC30" s="676"/>
    </row>
    <row r="31" spans="2:133" ht="11.25" customHeight="1" x14ac:dyDescent="0.15">
      <c r="B31" s="637" t="s">
        <v>306</v>
      </c>
      <c r="C31" s="638"/>
      <c r="D31" s="638"/>
      <c r="E31" s="638"/>
      <c r="F31" s="638"/>
      <c r="G31" s="638"/>
      <c r="H31" s="638"/>
      <c r="I31" s="638"/>
      <c r="J31" s="638"/>
      <c r="K31" s="638"/>
      <c r="L31" s="638"/>
      <c r="M31" s="638"/>
      <c r="N31" s="638"/>
      <c r="O31" s="638"/>
      <c r="P31" s="638"/>
      <c r="Q31" s="639"/>
      <c r="R31" s="640">
        <v>8157752</v>
      </c>
      <c r="S31" s="641"/>
      <c r="T31" s="641"/>
      <c r="U31" s="641"/>
      <c r="V31" s="641"/>
      <c r="W31" s="641"/>
      <c r="X31" s="641"/>
      <c r="Y31" s="642"/>
      <c r="Z31" s="677">
        <v>18.399999999999999</v>
      </c>
      <c r="AA31" s="677"/>
      <c r="AB31" s="677"/>
      <c r="AC31" s="677"/>
      <c r="AD31" s="678" t="s">
        <v>137</v>
      </c>
      <c r="AE31" s="678"/>
      <c r="AF31" s="678"/>
      <c r="AG31" s="678"/>
      <c r="AH31" s="678"/>
      <c r="AI31" s="678"/>
      <c r="AJ31" s="678"/>
      <c r="AK31" s="678"/>
      <c r="AL31" s="643" t="s">
        <v>128</v>
      </c>
      <c r="AM31" s="644"/>
      <c r="AN31" s="644"/>
      <c r="AO31" s="679"/>
      <c r="AP31" s="716" t="s">
        <v>307</v>
      </c>
      <c r="AQ31" s="717"/>
      <c r="AR31" s="717"/>
      <c r="AS31" s="717"/>
      <c r="AT31" s="722" t="s">
        <v>308</v>
      </c>
      <c r="AU31" s="231"/>
      <c r="AV31" s="231"/>
      <c r="AW31" s="231"/>
      <c r="AX31" s="706" t="s">
        <v>185</v>
      </c>
      <c r="AY31" s="707"/>
      <c r="AZ31" s="707"/>
      <c r="BA31" s="707"/>
      <c r="BB31" s="707"/>
      <c r="BC31" s="707"/>
      <c r="BD31" s="707"/>
      <c r="BE31" s="707"/>
      <c r="BF31" s="708"/>
      <c r="BG31" s="709">
        <v>99</v>
      </c>
      <c r="BH31" s="710"/>
      <c r="BI31" s="710"/>
      <c r="BJ31" s="710"/>
      <c r="BK31" s="710"/>
      <c r="BL31" s="710"/>
      <c r="BM31" s="711">
        <v>97.5</v>
      </c>
      <c r="BN31" s="710"/>
      <c r="BO31" s="710"/>
      <c r="BP31" s="710"/>
      <c r="BQ31" s="712"/>
      <c r="BR31" s="709">
        <v>99.1</v>
      </c>
      <c r="BS31" s="710"/>
      <c r="BT31" s="710"/>
      <c r="BU31" s="710"/>
      <c r="BV31" s="710"/>
      <c r="BW31" s="710"/>
      <c r="BX31" s="711">
        <v>97.1</v>
      </c>
      <c r="BY31" s="710"/>
      <c r="BZ31" s="710"/>
      <c r="CA31" s="710"/>
      <c r="CB31" s="712"/>
      <c r="CD31" s="727"/>
      <c r="CE31" s="728"/>
      <c r="CF31" s="673" t="s">
        <v>309</v>
      </c>
      <c r="CG31" s="674"/>
      <c r="CH31" s="674"/>
      <c r="CI31" s="674"/>
      <c r="CJ31" s="674"/>
      <c r="CK31" s="674"/>
      <c r="CL31" s="674"/>
      <c r="CM31" s="674"/>
      <c r="CN31" s="674"/>
      <c r="CO31" s="674"/>
      <c r="CP31" s="674"/>
      <c r="CQ31" s="675"/>
      <c r="CR31" s="640">
        <v>182123</v>
      </c>
      <c r="CS31" s="659"/>
      <c r="CT31" s="659"/>
      <c r="CU31" s="659"/>
      <c r="CV31" s="659"/>
      <c r="CW31" s="659"/>
      <c r="CX31" s="659"/>
      <c r="CY31" s="660"/>
      <c r="CZ31" s="643">
        <v>0.4</v>
      </c>
      <c r="DA31" s="661"/>
      <c r="DB31" s="661"/>
      <c r="DC31" s="662"/>
      <c r="DD31" s="646">
        <v>182123</v>
      </c>
      <c r="DE31" s="659"/>
      <c r="DF31" s="659"/>
      <c r="DG31" s="659"/>
      <c r="DH31" s="659"/>
      <c r="DI31" s="659"/>
      <c r="DJ31" s="659"/>
      <c r="DK31" s="660"/>
      <c r="DL31" s="646">
        <v>182123</v>
      </c>
      <c r="DM31" s="659"/>
      <c r="DN31" s="659"/>
      <c r="DO31" s="659"/>
      <c r="DP31" s="659"/>
      <c r="DQ31" s="659"/>
      <c r="DR31" s="659"/>
      <c r="DS31" s="659"/>
      <c r="DT31" s="659"/>
      <c r="DU31" s="659"/>
      <c r="DV31" s="660"/>
      <c r="DW31" s="643">
        <v>0.7</v>
      </c>
      <c r="DX31" s="661"/>
      <c r="DY31" s="661"/>
      <c r="DZ31" s="661"/>
      <c r="EA31" s="661"/>
      <c r="EB31" s="661"/>
      <c r="EC31" s="676"/>
    </row>
    <row r="32" spans="2:133" ht="11.25" customHeight="1" x14ac:dyDescent="0.15">
      <c r="B32" s="731" t="s">
        <v>310</v>
      </c>
      <c r="C32" s="732"/>
      <c r="D32" s="732"/>
      <c r="E32" s="732"/>
      <c r="F32" s="732"/>
      <c r="G32" s="732"/>
      <c r="H32" s="732"/>
      <c r="I32" s="732"/>
      <c r="J32" s="732"/>
      <c r="K32" s="732"/>
      <c r="L32" s="732"/>
      <c r="M32" s="732"/>
      <c r="N32" s="732"/>
      <c r="O32" s="732"/>
      <c r="P32" s="732"/>
      <c r="Q32" s="733"/>
      <c r="R32" s="640">
        <v>121142</v>
      </c>
      <c r="S32" s="641"/>
      <c r="T32" s="641"/>
      <c r="U32" s="641"/>
      <c r="V32" s="641"/>
      <c r="W32" s="641"/>
      <c r="X32" s="641"/>
      <c r="Y32" s="642"/>
      <c r="Z32" s="677">
        <v>0.3</v>
      </c>
      <c r="AA32" s="677"/>
      <c r="AB32" s="677"/>
      <c r="AC32" s="677"/>
      <c r="AD32" s="678">
        <v>121142</v>
      </c>
      <c r="AE32" s="678"/>
      <c r="AF32" s="678"/>
      <c r="AG32" s="678"/>
      <c r="AH32" s="678"/>
      <c r="AI32" s="678"/>
      <c r="AJ32" s="678"/>
      <c r="AK32" s="678"/>
      <c r="AL32" s="643">
        <v>0.5</v>
      </c>
      <c r="AM32" s="644"/>
      <c r="AN32" s="644"/>
      <c r="AO32" s="679"/>
      <c r="AP32" s="718"/>
      <c r="AQ32" s="719"/>
      <c r="AR32" s="719"/>
      <c r="AS32" s="719"/>
      <c r="AT32" s="723"/>
      <c r="AU32" s="230" t="s">
        <v>311</v>
      </c>
      <c r="AV32" s="230"/>
      <c r="AW32" s="230"/>
      <c r="AX32" s="637" t="s">
        <v>312</v>
      </c>
      <c r="AY32" s="638"/>
      <c r="AZ32" s="638"/>
      <c r="BA32" s="638"/>
      <c r="BB32" s="638"/>
      <c r="BC32" s="638"/>
      <c r="BD32" s="638"/>
      <c r="BE32" s="638"/>
      <c r="BF32" s="639"/>
      <c r="BG32" s="713">
        <v>98.7</v>
      </c>
      <c r="BH32" s="659"/>
      <c r="BI32" s="659"/>
      <c r="BJ32" s="659"/>
      <c r="BK32" s="659"/>
      <c r="BL32" s="659"/>
      <c r="BM32" s="644">
        <v>97</v>
      </c>
      <c r="BN32" s="705"/>
      <c r="BO32" s="705"/>
      <c r="BP32" s="705"/>
      <c r="BQ32" s="683"/>
      <c r="BR32" s="713">
        <v>98.8</v>
      </c>
      <c r="BS32" s="659"/>
      <c r="BT32" s="659"/>
      <c r="BU32" s="659"/>
      <c r="BV32" s="659"/>
      <c r="BW32" s="659"/>
      <c r="BX32" s="644">
        <v>96.2</v>
      </c>
      <c r="BY32" s="705"/>
      <c r="BZ32" s="705"/>
      <c r="CA32" s="705"/>
      <c r="CB32" s="683"/>
      <c r="CD32" s="729"/>
      <c r="CE32" s="730"/>
      <c r="CF32" s="673" t="s">
        <v>313</v>
      </c>
      <c r="CG32" s="674"/>
      <c r="CH32" s="674"/>
      <c r="CI32" s="674"/>
      <c r="CJ32" s="674"/>
      <c r="CK32" s="674"/>
      <c r="CL32" s="674"/>
      <c r="CM32" s="674"/>
      <c r="CN32" s="674"/>
      <c r="CO32" s="674"/>
      <c r="CP32" s="674"/>
      <c r="CQ32" s="675"/>
      <c r="CR32" s="640" t="s">
        <v>128</v>
      </c>
      <c r="CS32" s="641"/>
      <c r="CT32" s="641"/>
      <c r="CU32" s="641"/>
      <c r="CV32" s="641"/>
      <c r="CW32" s="641"/>
      <c r="CX32" s="641"/>
      <c r="CY32" s="642"/>
      <c r="CZ32" s="643" t="s">
        <v>128</v>
      </c>
      <c r="DA32" s="661"/>
      <c r="DB32" s="661"/>
      <c r="DC32" s="662"/>
      <c r="DD32" s="646" t="s">
        <v>128</v>
      </c>
      <c r="DE32" s="641"/>
      <c r="DF32" s="641"/>
      <c r="DG32" s="641"/>
      <c r="DH32" s="641"/>
      <c r="DI32" s="641"/>
      <c r="DJ32" s="641"/>
      <c r="DK32" s="642"/>
      <c r="DL32" s="646" t="s">
        <v>128</v>
      </c>
      <c r="DM32" s="641"/>
      <c r="DN32" s="641"/>
      <c r="DO32" s="641"/>
      <c r="DP32" s="641"/>
      <c r="DQ32" s="641"/>
      <c r="DR32" s="641"/>
      <c r="DS32" s="641"/>
      <c r="DT32" s="641"/>
      <c r="DU32" s="641"/>
      <c r="DV32" s="642"/>
      <c r="DW32" s="643" t="s">
        <v>137</v>
      </c>
      <c r="DX32" s="661"/>
      <c r="DY32" s="661"/>
      <c r="DZ32" s="661"/>
      <c r="EA32" s="661"/>
      <c r="EB32" s="661"/>
      <c r="EC32" s="676"/>
    </row>
    <row r="33" spans="2:133" ht="11.25" customHeight="1" x14ac:dyDescent="0.15">
      <c r="B33" s="637" t="s">
        <v>314</v>
      </c>
      <c r="C33" s="638"/>
      <c r="D33" s="638"/>
      <c r="E33" s="638"/>
      <c r="F33" s="638"/>
      <c r="G33" s="638"/>
      <c r="H33" s="638"/>
      <c r="I33" s="638"/>
      <c r="J33" s="638"/>
      <c r="K33" s="638"/>
      <c r="L33" s="638"/>
      <c r="M33" s="638"/>
      <c r="N33" s="638"/>
      <c r="O33" s="638"/>
      <c r="P33" s="638"/>
      <c r="Q33" s="639"/>
      <c r="R33" s="640">
        <v>3037272</v>
      </c>
      <c r="S33" s="641"/>
      <c r="T33" s="641"/>
      <c r="U33" s="641"/>
      <c r="V33" s="641"/>
      <c r="W33" s="641"/>
      <c r="X33" s="641"/>
      <c r="Y33" s="642"/>
      <c r="Z33" s="677">
        <v>6.8</v>
      </c>
      <c r="AA33" s="677"/>
      <c r="AB33" s="677"/>
      <c r="AC33" s="677"/>
      <c r="AD33" s="678" t="s">
        <v>128</v>
      </c>
      <c r="AE33" s="678"/>
      <c r="AF33" s="678"/>
      <c r="AG33" s="678"/>
      <c r="AH33" s="678"/>
      <c r="AI33" s="678"/>
      <c r="AJ33" s="678"/>
      <c r="AK33" s="678"/>
      <c r="AL33" s="643" t="s">
        <v>128</v>
      </c>
      <c r="AM33" s="644"/>
      <c r="AN33" s="644"/>
      <c r="AO33" s="679"/>
      <c r="AP33" s="720"/>
      <c r="AQ33" s="721"/>
      <c r="AR33" s="721"/>
      <c r="AS33" s="721"/>
      <c r="AT33" s="724"/>
      <c r="AU33" s="232"/>
      <c r="AV33" s="232"/>
      <c r="AW33" s="232"/>
      <c r="AX33" s="621" t="s">
        <v>315</v>
      </c>
      <c r="AY33" s="622"/>
      <c r="AZ33" s="622"/>
      <c r="BA33" s="622"/>
      <c r="BB33" s="622"/>
      <c r="BC33" s="622"/>
      <c r="BD33" s="622"/>
      <c r="BE33" s="622"/>
      <c r="BF33" s="623"/>
      <c r="BG33" s="704">
        <v>99.2</v>
      </c>
      <c r="BH33" s="625"/>
      <c r="BI33" s="625"/>
      <c r="BJ33" s="625"/>
      <c r="BK33" s="625"/>
      <c r="BL33" s="625"/>
      <c r="BM33" s="668">
        <v>97.9</v>
      </c>
      <c r="BN33" s="625"/>
      <c r="BO33" s="625"/>
      <c r="BP33" s="625"/>
      <c r="BQ33" s="689"/>
      <c r="BR33" s="704">
        <v>99.3</v>
      </c>
      <c r="BS33" s="625"/>
      <c r="BT33" s="625"/>
      <c r="BU33" s="625"/>
      <c r="BV33" s="625"/>
      <c r="BW33" s="625"/>
      <c r="BX33" s="668">
        <v>97.8</v>
      </c>
      <c r="BY33" s="625"/>
      <c r="BZ33" s="625"/>
      <c r="CA33" s="625"/>
      <c r="CB33" s="689"/>
      <c r="CD33" s="673" t="s">
        <v>316</v>
      </c>
      <c r="CE33" s="674"/>
      <c r="CF33" s="674"/>
      <c r="CG33" s="674"/>
      <c r="CH33" s="674"/>
      <c r="CI33" s="674"/>
      <c r="CJ33" s="674"/>
      <c r="CK33" s="674"/>
      <c r="CL33" s="674"/>
      <c r="CM33" s="674"/>
      <c r="CN33" s="674"/>
      <c r="CO33" s="674"/>
      <c r="CP33" s="674"/>
      <c r="CQ33" s="675"/>
      <c r="CR33" s="640">
        <v>15573997</v>
      </c>
      <c r="CS33" s="659"/>
      <c r="CT33" s="659"/>
      <c r="CU33" s="659"/>
      <c r="CV33" s="659"/>
      <c r="CW33" s="659"/>
      <c r="CX33" s="659"/>
      <c r="CY33" s="660"/>
      <c r="CZ33" s="643">
        <v>36</v>
      </c>
      <c r="DA33" s="661"/>
      <c r="DB33" s="661"/>
      <c r="DC33" s="662"/>
      <c r="DD33" s="646">
        <v>12419437</v>
      </c>
      <c r="DE33" s="659"/>
      <c r="DF33" s="659"/>
      <c r="DG33" s="659"/>
      <c r="DH33" s="659"/>
      <c r="DI33" s="659"/>
      <c r="DJ33" s="659"/>
      <c r="DK33" s="660"/>
      <c r="DL33" s="646">
        <v>9855546</v>
      </c>
      <c r="DM33" s="659"/>
      <c r="DN33" s="659"/>
      <c r="DO33" s="659"/>
      <c r="DP33" s="659"/>
      <c r="DQ33" s="659"/>
      <c r="DR33" s="659"/>
      <c r="DS33" s="659"/>
      <c r="DT33" s="659"/>
      <c r="DU33" s="659"/>
      <c r="DV33" s="660"/>
      <c r="DW33" s="643">
        <v>38.6</v>
      </c>
      <c r="DX33" s="661"/>
      <c r="DY33" s="661"/>
      <c r="DZ33" s="661"/>
      <c r="EA33" s="661"/>
      <c r="EB33" s="661"/>
      <c r="EC33" s="676"/>
    </row>
    <row r="34" spans="2:133" ht="11.25" customHeight="1" x14ac:dyDescent="0.15">
      <c r="B34" s="637" t="s">
        <v>317</v>
      </c>
      <c r="C34" s="638"/>
      <c r="D34" s="638"/>
      <c r="E34" s="638"/>
      <c r="F34" s="638"/>
      <c r="G34" s="638"/>
      <c r="H34" s="638"/>
      <c r="I34" s="638"/>
      <c r="J34" s="638"/>
      <c r="K34" s="638"/>
      <c r="L34" s="638"/>
      <c r="M34" s="638"/>
      <c r="N34" s="638"/>
      <c r="O34" s="638"/>
      <c r="P34" s="638"/>
      <c r="Q34" s="639"/>
      <c r="R34" s="640">
        <v>122252</v>
      </c>
      <c r="S34" s="641"/>
      <c r="T34" s="641"/>
      <c r="U34" s="641"/>
      <c r="V34" s="641"/>
      <c r="W34" s="641"/>
      <c r="X34" s="641"/>
      <c r="Y34" s="642"/>
      <c r="Z34" s="677">
        <v>0.3</v>
      </c>
      <c r="AA34" s="677"/>
      <c r="AB34" s="677"/>
      <c r="AC34" s="677"/>
      <c r="AD34" s="678">
        <v>111503</v>
      </c>
      <c r="AE34" s="678"/>
      <c r="AF34" s="678"/>
      <c r="AG34" s="678"/>
      <c r="AH34" s="678"/>
      <c r="AI34" s="678"/>
      <c r="AJ34" s="678"/>
      <c r="AK34" s="678"/>
      <c r="AL34" s="643">
        <v>0.4</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318</v>
      </c>
      <c r="CE34" s="674"/>
      <c r="CF34" s="674"/>
      <c r="CG34" s="674"/>
      <c r="CH34" s="674"/>
      <c r="CI34" s="674"/>
      <c r="CJ34" s="674"/>
      <c r="CK34" s="674"/>
      <c r="CL34" s="674"/>
      <c r="CM34" s="674"/>
      <c r="CN34" s="674"/>
      <c r="CO34" s="674"/>
      <c r="CP34" s="674"/>
      <c r="CQ34" s="675"/>
      <c r="CR34" s="640">
        <v>7593286</v>
      </c>
      <c r="CS34" s="641"/>
      <c r="CT34" s="641"/>
      <c r="CU34" s="641"/>
      <c r="CV34" s="641"/>
      <c r="CW34" s="641"/>
      <c r="CX34" s="641"/>
      <c r="CY34" s="642"/>
      <c r="CZ34" s="643">
        <v>17.600000000000001</v>
      </c>
      <c r="DA34" s="661"/>
      <c r="DB34" s="661"/>
      <c r="DC34" s="662"/>
      <c r="DD34" s="646">
        <v>5563052</v>
      </c>
      <c r="DE34" s="641"/>
      <c r="DF34" s="641"/>
      <c r="DG34" s="641"/>
      <c r="DH34" s="641"/>
      <c r="DI34" s="641"/>
      <c r="DJ34" s="641"/>
      <c r="DK34" s="642"/>
      <c r="DL34" s="646">
        <v>4877013</v>
      </c>
      <c r="DM34" s="641"/>
      <c r="DN34" s="641"/>
      <c r="DO34" s="641"/>
      <c r="DP34" s="641"/>
      <c r="DQ34" s="641"/>
      <c r="DR34" s="641"/>
      <c r="DS34" s="641"/>
      <c r="DT34" s="641"/>
      <c r="DU34" s="641"/>
      <c r="DV34" s="642"/>
      <c r="DW34" s="643">
        <v>19.100000000000001</v>
      </c>
      <c r="DX34" s="661"/>
      <c r="DY34" s="661"/>
      <c r="DZ34" s="661"/>
      <c r="EA34" s="661"/>
      <c r="EB34" s="661"/>
      <c r="EC34" s="676"/>
    </row>
    <row r="35" spans="2:133" ht="11.25" customHeight="1" x14ac:dyDescent="0.15">
      <c r="B35" s="637" t="s">
        <v>319</v>
      </c>
      <c r="C35" s="638"/>
      <c r="D35" s="638"/>
      <c r="E35" s="638"/>
      <c r="F35" s="638"/>
      <c r="G35" s="638"/>
      <c r="H35" s="638"/>
      <c r="I35" s="638"/>
      <c r="J35" s="638"/>
      <c r="K35" s="638"/>
      <c r="L35" s="638"/>
      <c r="M35" s="638"/>
      <c r="N35" s="638"/>
      <c r="O35" s="638"/>
      <c r="P35" s="638"/>
      <c r="Q35" s="639"/>
      <c r="R35" s="640">
        <v>14999</v>
      </c>
      <c r="S35" s="641"/>
      <c r="T35" s="641"/>
      <c r="U35" s="641"/>
      <c r="V35" s="641"/>
      <c r="W35" s="641"/>
      <c r="X35" s="641"/>
      <c r="Y35" s="642"/>
      <c r="Z35" s="677">
        <v>0</v>
      </c>
      <c r="AA35" s="677"/>
      <c r="AB35" s="677"/>
      <c r="AC35" s="677"/>
      <c r="AD35" s="678" t="s">
        <v>137</v>
      </c>
      <c r="AE35" s="678"/>
      <c r="AF35" s="678"/>
      <c r="AG35" s="678"/>
      <c r="AH35" s="678"/>
      <c r="AI35" s="678"/>
      <c r="AJ35" s="678"/>
      <c r="AK35" s="678"/>
      <c r="AL35" s="643" t="s">
        <v>137</v>
      </c>
      <c r="AM35" s="644"/>
      <c r="AN35" s="644"/>
      <c r="AO35" s="679"/>
      <c r="AP35" s="235"/>
      <c r="AQ35" s="701" t="s">
        <v>320</v>
      </c>
      <c r="AR35" s="702"/>
      <c r="AS35" s="702"/>
      <c r="AT35" s="702"/>
      <c r="AU35" s="702"/>
      <c r="AV35" s="702"/>
      <c r="AW35" s="702"/>
      <c r="AX35" s="702"/>
      <c r="AY35" s="702"/>
      <c r="AZ35" s="702"/>
      <c r="BA35" s="702"/>
      <c r="BB35" s="702"/>
      <c r="BC35" s="702"/>
      <c r="BD35" s="702"/>
      <c r="BE35" s="702"/>
      <c r="BF35" s="703"/>
      <c r="BG35" s="701" t="s">
        <v>321</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322</v>
      </c>
      <c r="CE35" s="674"/>
      <c r="CF35" s="674"/>
      <c r="CG35" s="674"/>
      <c r="CH35" s="674"/>
      <c r="CI35" s="674"/>
      <c r="CJ35" s="674"/>
      <c r="CK35" s="674"/>
      <c r="CL35" s="674"/>
      <c r="CM35" s="674"/>
      <c r="CN35" s="674"/>
      <c r="CO35" s="674"/>
      <c r="CP35" s="674"/>
      <c r="CQ35" s="675"/>
      <c r="CR35" s="640">
        <v>408901</v>
      </c>
      <c r="CS35" s="659"/>
      <c r="CT35" s="659"/>
      <c r="CU35" s="659"/>
      <c r="CV35" s="659"/>
      <c r="CW35" s="659"/>
      <c r="CX35" s="659"/>
      <c r="CY35" s="660"/>
      <c r="CZ35" s="643">
        <v>0.9</v>
      </c>
      <c r="DA35" s="661"/>
      <c r="DB35" s="661"/>
      <c r="DC35" s="662"/>
      <c r="DD35" s="646">
        <v>402089</v>
      </c>
      <c r="DE35" s="659"/>
      <c r="DF35" s="659"/>
      <c r="DG35" s="659"/>
      <c r="DH35" s="659"/>
      <c r="DI35" s="659"/>
      <c r="DJ35" s="659"/>
      <c r="DK35" s="660"/>
      <c r="DL35" s="646">
        <v>286221</v>
      </c>
      <c r="DM35" s="659"/>
      <c r="DN35" s="659"/>
      <c r="DO35" s="659"/>
      <c r="DP35" s="659"/>
      <c r="DQ35" s="659"/>
      <c r="DR35" s="659"/>
      <c r="DS35" s="659"/>
      <c r="DT35" s="659"/>
      <c r="DU35" s="659"/>
      <c r="DV35" s="660"/>
      <c r="DW35" s="643">
        <v>1.1000000000000001</v>
      </c>
      <c r="DX35" s="661"/>
      <c r="DY35" s="661"/>
      <c r="DZ35" s="661"/>
      <c r="EA35" s="661"/>
      <c r="EB35" s="661"/>
      <c r="EC35" s="676"/>
    </row>
    <row r="36" spans="2:133" ht="11.25" customHeight="1" x14ac:dyDescent="0.15">
      <c r="B36" s="637" t="s">
        <v>323</v>
      </c>
      <c r="C36" s="638"/>
      <c r="D36" s="638"/>
      <c r="E36" s="638"/>
      <c r="F36" s="638"/>
      <c r="G36" s="638"/>
      <c r="H36" s="638"/>
      <c r="I36" s="638"/>
      <c r="J36" s="638"/>
      <c r="K36" s="638"/>
      <c r="L36" s="638"/>
      <c r="M36" s="638"/>
      <c r="N36" s="638"/>
      <c r="O36" s="638"/>
      <c r="P36" s="638"/>
      <c r="Q36" s="639"/>
      <c r="R36" s="640">
        <v>815212</v>
      </c>
      <c r="S36" s="641"/>
      <c r="T36" s="641"/>
      <c r="U36" s="641"/>
      <c r="V36" s="641"/>
      <c r="W36" s="641"/>
      <c r="X36" s="641"/>
      <c r="Y36" s="642"/>
      <c r="Z36" s="677">
        <v>1.8</v>
      </c>
      <c r="AA36" s="677"/>
      <c r="AB36" s="677"/>
      <c r="AC36" s="677"/>
      <c r="AD36" s="678" t="s">
        <v>128</v>
      </c>
      <c r="AE36" s="678"/>
      <c r="AF36" s="678"/>
      <c r="AG36" s="678"/>
      <c r="AH36" s="678"/>
      <c r="AI36" s="678"/>
      <c r="AJ36" s="678"/>
      <c r="AK36" s="678"/>
      <c r="AL36" s="643" t="s">
        <v>128</v>
      </c>
      <c r="AM36" s="644"/>
      <c r="AN36" s="644"/>
      <c r="AO36" s="679"/>
      <c r="AP36" s="235"/>
      <c r="AQ36" s="692" t="s">
        <v>324</v>
      </c>
      <c r="AR36" s="693"/>
      <c r="AS36" s="693"/>
      <c r="AT36" s="693"/>
      <c r="AU36" s="693"/>
      <c r="AV36" s="693"/>
      <c r="AW36" s="693"/>
      <c r="AX36" s="693"/>
      <c r="AY36" s="694"/>
      <c r="AZ36" s="695">
        <v>3587254</v>
      </c>
      <c r="BA36" s="696"/>
      <c r="BB36" s="696"/>
      <c r="BC36" s="696"/>
      <c r="BD36" s="696"/>
      <c r="BE36" s="696"/>
      <c r="BF36" s="697"/>
      <c r="BG36" s="698" t="s">
        <v>325</v>
      </c>
      <c r="BH36" s="699"/>
      <c r="BI36" s="699"/>
      <c r="BJ36" s="699"/>
      <c r="BK36" s="699"/>
      <c r="BL36" s="699"/>
      <c r="BM36" s="699"/>
      <c r="BN36" s="699"/>
      <c r="BO36" s="699"/>
      <c r="BP36" s="699"/>
      <c r="BQ36" s="699"/>
      <c r="BR36" s="699"/>
      <c r="BS36" s="699"/>
      <c r="BT36" s="699"/>
      <c r="BU36" s="700"/>
      <c r="BV36" s="695">
        <v>147021</v>
      </c>
      <c r="BW36" s="696"/>
      <c r="BX36" s="696"/>
      <c r="BY36" s="696"/>
      <c r="BZ36" s="696"/>
      <c r="CA36" s="696"/>
      <c r="CB36" s="697"/>
      <c r="CD36" s="673" t="s">
        <v>326</v>
      </c>
      <c r="CE36" s="674"/>
      <c r="CF36" s="674"/>
      <c r="CG36" s="674"/>
      <c r="CH36" s="674"/>
      <c r="CI36" s="674"/>
      <c r="CJ36" s="674"/>
      <c r="CK36" s="674"/>
      <c r="CL36" s="674"/>
      <c r="CM36" s="674"/>
      <c r="CN36" s="674"/>
      <c r="CO36" s="674"/>
      <c r="CP36" s="674"/>
      <c r="CQ36" s="675"/>
      <c r="CR36" s="640">
        <v>3344996</v>
      </c>
      <c r="CS36" s="641"/>
      <c r="CT36" s="641"/>
      <c r="CU36" s="641"/>
      <c r="CV36" s="641"/>
      <c r="CW36" s="641"/>
      <c r="CX36" s="641"/>
      <c r="CY36" s="642"/>
      <c r="CZ36" s="643">
        <v>7.7</v>
      </c>
      <c r="DA36" s="661"/>
      <c r="DB36" s="661"/>
      <c r="DC36" s="662"/>
      <c r="DD36" s="646">
        <v>2757176</v>
      </c>
      <c r="DE36" s="641"/>
      <c r="DF36" s="641"/>
      <c r="DG36" s="641"/>
      <c r="DH36" s="641"/>
      <c r="DI36" s="641"/>
      <c r="DJ36" s="641"/>
      <c r="DK36" s="642"/>
      <c r="DL36" s="646">
        <v>2239930</v>
      </c>
      <c r="DM36" s="641"/>
      <c r="DN36" s="641"/>
      <c r="DO36" s="641"/>
      <c r="DP36" s="641"/>
      <c r="DQ36" s="641"/>
      <c r="DR36" s="641"/>
      <c r="DS36" s="641"/>
      <c r="DT36" s="641"/>
      <c r="DU36" s="641"/>
      <c r="DV36" s="642"/>
      <c r="DW36" s="643">
        <v>8.8000000000000007</v>
      </c>
      <c r="DX36" s="661"/>
      <c r="DY36" s="661"/>
      <c r="DZ36" s="661"/>
      <c r="EA36" s="661"/>
      <c r="EB36" s="661"/>
      <c r="EC36" s="676"/>
    </row>
    <row r="37" spans="2:133" ht="11.25" customHeight="1" x14ac:dyDescent="0.15">
      <c r="B37" s="637" t="s">
        <v>327</v>
      </c>
      <c r="C37" s="638"/>
      <c r="D37" s="638"/>
      <c r="E37" s="638"/>
      <c r="F37" s="638"/>
      <c r="G37" s="638"/>
      <c r="H37" s="638"/>
      <c r="I37" s="638"/>
      <c r="J37" s="638"/>
      <c r="K37" s="638"/>
      <c r="L37" s="638"/>
      <c r="M37" s="638"/>
      <c r="N37" s="638"/>
      <c r="O37" s="638"/>
      <c r="P37" s="638"/>
      <c r="Q37" s="639"/>
      <c r="R37" s="640">
        <v>1341168</v>
      </c>
      <c r="S37" s="641"/>
      <c r="T37" s="641"/>
      <c r="U37" s="641"/>
      <c r="V37" s="641"/>
      <c r="W37" s="641"/>
      <c r="X37" s="641"/>
      <c r="Y37" s="642"/>
      <c r="Z37" s="677">
        <v>3</v>
      </c>
      <c r="AA37" s="677"/>
      <c r="AB37" s="677"/>
      <c r="AC37" s="677"/>
      <c r="AD37" s="678" t="s">
        <v>128</v>
      </c>
      <c r="AE37" s="678"/>
      <c r="AF37" s="678"/>
      <c r="AG37" s="678"/>
      <c r="AH37" s="678"/>
      <c r="AI37" s="678"/>
      <c r="AJ37" s="678"/>
      <c r="AK37" s="678"/>
      <c r="AL37" s="643" t="s">
        <v>128</v>
      </c>
      <c r="AM37" s="644"/>
      <c r="AN37" s="644"/>
      <c r="AO37" s="679"/>
      <c r="AQ37" s="680" t="s">
        <v>328</v>
      </c>
      <c r="AR37" s="681"/>
      <c r="AS37" s="681"/>
      <c r="AT37" s="681"/>
      <c r="AU37" s="681"/>
      <c r="AV37" s="681"/>
      <c r="AW37" s="681"/>
      <c r="AX37" s="681"/>
      <c r="AY37" s="682"/>
      <c r="AZ37" s="640">
        <v>295898</v>
      </c>
      <c r="BA37" s="641"/>
      <c r="BB37" s="641"/>
      <c r="BC37" s="641"/>
      <c r="BD37" s="659"/>
      <c r="BE37" s="659"/>
      <c r="BF37" s="683"/>
      <c r="BG37" s="673" t="s">
        <v>329</v>
      </c>
      <c r="BH37" s="674"/>
      <c r="BI37" s="674"/>
      <c r="BJ37" s="674"/>
      <c r="BK37" s="674"/>
      <c r="BL37" s="674"/>
      <c r="BM37" s="674"/>
      <c r="BN37" s="674"/>
      <c r="BO37" s="674"/>
      <c r="BP37" s="674"/>
      <c r="BQ37" s="674"/>
      <c r="BR37" s="674"/>
      <c r="BS37" s="674"/>
      <c r="BT37" s="674"/>
      <c r="BU37" s="675"/>
      <c r="BV37" s="640">
        <v>-195203</v>
      </c>
      <c r="BW37" s="641"/>
      <c r="BX37" s="641"/>
      <c r="BY37" s="641"/>
      <c r="BZ37" s="641"/>
      <c r="CA37" s="641"/>
      <c r="CB37" s="684"/>
      <c r="CD37" s="673" t="s">
        <v>330</v>
      </c>
      <c r="CE37" s="674"/>
      <c r="CF37" s="674"/>
      <c r="CG37" s="674"/>
      <c r="CH37" s="674"/>
      <c r="CI37" s="674"/>
      <c r="CJ37" s="674"/>
      <c r="CK37" s="674"/>
      <c r="CL37" s="674"/>
      <c r="CM37" s="674"/>
      <c r="CN37" s="674"/>
      <c r="CO37" s="674"/>
      <c r="CP37" s="674"/>
      <c r="CQ37" s="675"/>
      <c r="CR37" s="640">
        <v>1343717</v>
      </c>
      <c r="CS37" s="659"/>
      <c r="CT37" s="659"/>
      <c r="CU37" s="659"/>
      <c r="CV37" s="659"/>
      <c r="CW37" s="659"/>
      <c r="CX37" s="659"/>
      <c r="CY37" s="660"/>
      <c r="CZ37" s="643">
        <v>3.1</v>
      </c>
      <c r="DA37" s="661"/>
      <c r="DB37" s="661"/>
      <c r="DC37" s="662"/>
      <c r="DD37" s="646">
        <v>1343717</v>
      </c>
      <c r="DE37" s="659"/>
      <c r="DF37" s="659"/>
      <c r="DG37" s="659"/>
      <c r="DH37" s="659"/>
      <c r="DI37" s="659"/>
      <c r="DJ37" s="659"/>
      <c r="DK37" s="660"/>
      <c r="DL37" s="646">
        <v>1305172</v>
      </c>
      <c r="DM37" s="659"/>
      <c r="DN37" s="659"/>
      <c r="DO37" s="659"/>
      <c r="DP37" s="659"/>
      <c r="DQ37" s="659"/>
      <c r="DR37" s="659"/>
      <c r="DS37" s="659"/>
      <c r="DT37" s="659"/>
      <c r="DU37" s="659"/>
      <c r="DV37" s="660"/>
      <c r="DW37" s="643">
        <v>5.0999999999999996</v>
      </c>
      <c r="DX37" s="661"/>
      <c r="DY37" s="661"/>
      <c r="DZ37" s="661"/>
      <c r="EA37" s="661"/>
      <c r="EB37" s="661"/>
      <c r="EC37" s="676"/>
    </row>
    <row r="38" spans="2:133" ht="11.25" customHeight="1" x14ac:dyDescent="0.15">
      <c r="B38" s="637" t="s">
        <v>331</v>
      </c>
      <c r="C38" s="638"/>
      <c r="D38" s="638"/>
      <c r="E38" s="638"/>
      <c r="F38" s="638"/>
      <c r="G38" s="638"/>
      <c r="H38" s="638"/>
      <c r="I38" s="638"/>
      <c r="J38" s="638"/>
      <c r="K38" s="638"/>
      <c r="L38" s="638"/>
      <c r="M38" s="638"/>
      <c r="N38" s="638"/>
      <c r="O38" s="638"/>
      <c r="P38" s="638"/>
      <c r="Q38" s="639"/>
      <c r="R38" s="640">
        <v>1199798</v>
      </c>
      <c r="S38" s="641"/>
      <c r="T38" s="641"/>
      <c r="U38" s="641"/>
      <c r="V38" s="641"/>
      <c r="W38" s="641"/>
      <c r="X38" s="641"/>
      <c r="Y38" s="642"/>
      <c r="Z38" s="677">
        <v>2.7</v>
      </c>
      <c r="AA38" s="677"/>
      <c r="AB38" s="677"/>
      <c r="AC38" s="677"/>
      <c r="AD38" s="678">
        <v>174174</v>
      </c>
      <c r="AE38" s="678"/>
      <c r="AF38" s="678"/>
      <c r="AG38" s="678"/>
      <c r="AH38" s="678"/>
      <c r="AI38" s="678"/>
      <c r="AJ38" s="678"/>
      <c r="AK38" s="678"/>
      <c r="AL38" s="643">
        <v>0.7</v>
      </c>
      <c r="AM38" s="644"/>
      <c r="AN38" s="644"/>
      <c r="AO38" s="679"/>
      <c r="AQ38" s="680" t="s">
        <v>332</v>
      </c>
      <c r="AR38" s="681"/>
      <c r="AS38" s="681"/>
      <c r="AT38" s="681"/>
      <c r="AU38" s="681"/>
      <c r="AV38" s="681"/>
      <c r="AW38" s="681"/>
      <c r="AX38" s="681"/>
      <c r="AY38" s="682"/>
      <c r="AZ38" s="640">
        <v>70897</v>
      </c>
      <c r="BA38" s="641"/>
      <c r="BB38" s="641"/>
      <c r="BC38" s="641"/>
      <c r="BD38" s="659"/>
      <c r="BE38" s="659"/>
      <c r="BF38" s="683"/>
      <c r="BG38" s="673" t="s">
        <v>333</v>
      </c>
      <c r="BH38" s="674"/>
      <c r="BI38" s="674"/>
      <c r="BJ38" s="674"/>
      <c r="BK38" s="674"/>
      <c r="BL38" s="674"/>
      <c r="BM38" s="674"/>
      <c r="BN38" s="674"/>
      <c r="BO38" s="674"/>
      <c r="BP38" s="674"/>
      <c r="BQ38" s="674"/>
      <c r="BR38" s="674"/>
      <c r="BS38" s="674"/>
      <c r="BT38" s="674"/>
      <c r="BU38" s="675"/>
      <c r="BV38" s="640">
        <v>17017</v>
      </c>
      <c r="BW38" s="641"/>
      <c r="BX38" s="641"/>
      <c r="BY38" s="641"/>
      <c r="BZ38" s="641"/>
      <c r="CA38" s="641"/>
      <c r="CB38" s="684"/>
      <c r="CD38" s="673" t="s">
        <v>334</v>
      </c>
      <c r="CE38" s="674"/>
      <c r="CF38" s="674"/>
      <c r="CG38" s="674"/>
      <c r="CH38" s="674"/>
      <c r="CI38" s="674"/>
      <c r="CJ38" s="674"/>
      <c r="CK38" s="674"/>
      <c r="CL38" s="674"/>
      <c r="CM38" s="674"/>
      <c r="CN38" s="674"/>
      <c r="CO38" s="674"/>
      <c r="CP38" s="674"/>
      <c r="CQ38" s="675"/>
      <c r="CR38" s="640">
        <v>3578136</v>
      </c>
      <c r="CS38" s="641"/>
      <c r="CT38" s="641"/>
      <c r="CU38" s="641"/>
      <c r="CV38" s="641"/>
      <c r="CW38" s="641"/>
      <c r="CX38" s="641"/>
      <c r="CY38" s="642"/>
      <c r="CZ38" s="643">
        <v>8.3000000000000007</v>
      </c>
      <c r="DA38" s="661"/>
      <c r="DB38" s="661"/>
      <c r="DC38" s="662"/>
      <c r="DD38" s="646">
        <v>3115368</v>
      </c>
      <c r="DE38" s="641"/>
      <c r="DF38" s="641"/>
      <c r="DG38" s="641"/>
      <c r="DH38" s="641"/>
      <c r="DI38" s="641"/>
      <c r="DJ38" s="641"/>
      <c r="DK38" s="642"/>
      <c r="DL38" s="646">
        <v>2432694</v>
      </c>
      <c r="DM38" s="641"/>
      <c r="DN38" s="641"/>
      <c r="DO38" s="641"/>
      <c r="DP38" s="641"/>
      <c r="DQ38" s="641"/>
      <c r="DR38" s="641"/>
      <c r="DS38" s="641"/>
      <c r="DT38" s="641"/>
      <c r="DU38" s="641"/>
      <c r="DV38" s="642"/>
      <c r="DW38" s="643">
        <v>9.5</v>
      </c>
      <c r="DX38" s="661"/>
      <c r="DY38" s="661"/>
      <c r="DZ38" s="661"/>
      <c r="EA38" s="661"/>
      <c r="EB38" s="661"/>
      <c r="EC38" s="676"/>
    </row>
    <row r="39" spans="2:133" ht="11.25" customHeight="1" x14ac:dyDescent="0.15">
      <c r="B39" s="637" t="s">
        <v>335</v>
      </c>
      <c r="C39" s="638"/>
      <c r="D39" s="638"/>
      <c r="E39" s="638"/>
      <c r="F39" s="638"/>
      <c r="G39" s="638"/>
      <c r="H39" s="638"/>
      <c r="I39" s="638"/>
      <c r="J39" s="638"/>
      <c r="K39" s="638"/>
      <c r="L39" s="638"/>
      <c r="M39" s="638"/>
      <c r="N39" s="638"/>
      <c r="O39" s="638"/>
      <c r="P39" s="638"/>
      <c r="Q39" s="639"/>
      <c r="R39" s="640">
        <v>1709394</v>
      </c>
      <c r="S39" s="641"/>
      <c r="T39" s="641"/>
      <c r="U39" s="641"/>
      <c r="V39" s="641"/>
      <c r="W39" s="641"/>
      <c r="X39" s="641"/>
      <c r="Y39" s="642"/>
      <c r="Z39" s="677">
        <v>3.8</v>
      </c>
      <c r="AA39" s="677"/>
      <c r="AB39" s="677"/>
      <c r="AC39" s="677"/>
      <c r="AD39" s="678" t="s">
        <v>137</v>
      </c>
      <c r="AE39" s="678"/>
      <c r="AF39" s="678"/>
      <c r="AG39" s="678"/>
      <c r="AH39" s="678"/>
      <c r="AI39" s="678"/>
      <c r="AJ39" s="678"/>
      <c r="AK39" s="678"/>
      <c r="AL39" s="643" t="s">
        <v>128</v>
      </c>
      <c r="AM39" s="644"/>
      <c r="AN39" s="644"/>
      <c r="AO39" s="679"/>
      <c r="AQ39" s="680" t="s">
        <v>336</v>
      </c>
      <c r="AR39" s="681"/>
      <c r="AS39" s="681"/>
      <c r="AT39" s="681"/>
      <c r="AU39" s="681"/>
      <c r="AV39" s="681"/>
      <c r="AW39" s="681"/>
      <c r="AX39" s="681"/>
      <c r="AY39" s="682"/>
      <c r="AZ39" s="640">
        <v>9118</v>
      </c>
      <c r="BA39" s="641"/>
      <c r="BB39" s="641"/>
      <c r="BC39" s="641"/>
      <c r="BD39" s="659"/>
      <c r="BE39" s="659"/>
      <c r="BF39" s="683"/>
      <c r="BG39" s="673" t="s">
        <v>337</v>
      </c>
      <c r="BH39" s="674"/>
      <c r="BI39" s="674"/>
      <c r="BJ39" s="674"/>
      <c r="BK39" s="674"/>
      <c r="BL39" s="674"/>
      <c r="BM39" s="674"/>
      <c r="BN39" s="674"/>
      <c r="BO39" s="674"/>
      <c r="BP39" s="674"/>
      <c r="BQ39" s="674"/>
      <c r="BR39" s="674"/>
      <c r="BS39" s="674"/>
      <c r="BT39" s="674"/>
      <c r="BU39" s="675"/>
      <c r="BV39" s="640">
        <v>24995</v>
      </c>
      <c r="BW39" s="641"/>
      <c r="BX39" s="641"/>
      <c r="BY39" s="641"/>
      <c r="BZ39" s="641"/>
      <c r="CA39" s="641"/>
      <c r="CB39" s="684"/>
      <c r="CD39" s="673" t="s">
        <v>338</v>
      </c>
      <c r="CE39" s="674"/>
      <c r="CF39" s="674"/>
      <c r="CG39" s="674"/>
      <c r="CH39" s="674"/>
      <c r="CI39" s="674"/>
      <c r="CJ39" s="674"/>
      <c r="CK39" s="674"/>
      <c r="CL39" s="674"/>
      <c r="CM39" s="674"/>
      <c r="CN39" s="674"/>
      <c r="CO39" s="674"/>
      <c r="CP39" s="674"/>
      <c r="CQ39" s="675"/>
      <c r="CR39" s="640">
        <v>570449</v>
      </c>
      <c r="CS39" s="659"/>
      <c r="CT39" s="659"/>
      <c r="CU39" s="659"/>
      <c r="CV39" s="659"/>
      <c r="CW39" s="659"/>
      <c r="CX39" s="659"/>
      <c r="CY39" s="660"/>
      <c r="CZ39" s="643">
        <v>1.3</v>
      </c>
      <c r="DA39" s="661"/>
      <c r="DB39" s="661"/>
      <c r="DC39" s="662"/>
      <c r="DD39" s="646">
        <v>562064</v>
      </c>
      <c r="DE39" s="659"/>
      <c r="DF39" s="659"/>
      <c r="DG39" s="659"/>
      <c r="DH39" s="659"/>
      <c r="DI39" s="659"/>
      <c r="DJ39" s="659"/>
      <c r="DK39" s="660"/>
      <c r="DL39" s="646" t="s">
        <v>128</v>
      </c>
      <c r="DM39" s="659"/>
      <c r="DN39" s="659"/>
      <c r="DO39" s="659"/>
      <c r="DP39" s="659"/>
      <c r="DQ39" s="659"/>
      <c r="DR39" s="659"/>
      <c r="DS39" s="659"/>
      <c r="DT39" s="659"/>
      <c r="DU39" s="659"/>
      <c r="DV39" s="660"/>
      <c r="DW39" s="643" t="s">
        <v>128</v>
      </c>
      <c r="DX39" s="661"/>
      <c r="DY39" s="661"/>
      <c r="DZ39" s="661"/>
      <c r="EA39" s="661"/>
      <c r="EB39" s="661"/>
      <c r="EC39" s="676"/>
    </row>
    <row r="40" spans="2:133" ht="11.25" customHeight="1" x14ac:dyDescent="0.15">
      <c r="B40" s="637" t="s">
        <v>339</v>
      </c>
      <c r="C40" s="638"/>
      <c r="D40" s="638"/>
      <c r="E40" s="638"/>
      <c r="F40" s="638"/>
      <c r="G40" s="638"/>
      <c r="H40" s="638"/>
      <c r="I40" s="638"/>
      <c r="J40" s="638"/>
      <c r="K40" s="638"/>
      <c r="L40" s="638"/>
      <c r="M40" s="638"/>
      <c r="N40" s="638"/>
      <c r="O40" s="638"/>
      <c r="P40" s="638"/>
      <c r="Q40" s="639"/>
      <c r="R40" s="640" t="s">
        <v>137</v>
      </c>
      <c r="S40" s="641"/>
      <c r="T40" s="641"/>
      <c r="U40" s="641"/>
      <c r="V40" s="641"/>
      <c r="W40" s="641"/>
      <c r="X40" s="641"/>
      <c r="Y40" s="642"/>
      <c r="Z40" s="677" t="s">
        <v>128</v>
      </c>
      <c r="AA40" s="677"/>
      <c r="AB40" s="677"/>
      <c r="AC40" s="677"/>
      <c r="AD40" s="678" t="s">
        <v>128</v>
      </c>
      <c r="AE40" s="678"/>
      <c r="AF40" s="678"/>
      <c r="AG40" s="678"/>
      <c r="AH40" s="678"/>
      <c r="AI40" s="678"/>
      <c r="AJ40" s="678"/>
      <c r="AK40" s="678"/>
      <c r="AL40" s="643" t="s">
        <v>128</v>
      </c>
      <c r="AM40" s="644"/>
      <c r="AN40" s="644"/>
      <c r="AO40" s="679"/>
      <c r="AQ40" s="680" t="s">
        <v>340</v>
      </c>
      <c r="AR40" s="681"/>
      <c r="AS40" s="681"/>
      <c r="AT40" s="681"/>
      <c r="AU40" s="681"/>
      <c r="AV40" s="681"/>
      <c r="AW40" s="681"/>
      <c r="AX40" s="681"/>
      <c r="AY40" s="682"/>
      <c r="AZ40" s="640" t="s">
        <v>137</v>
      </c>
      <c r="BA40" s="641"/>
      <c r="BB40" s="641"/>
      <c r="BC40" s="641"/>
      <c r="BD40" s="659"/>
      <c r="BE40" s="659"/>
      <c r="BF40" s="683"/>
      <c r="BG40" s="685" t="s">
        <v>341</v>
      </c>
      <c r="BH40" s="686"/>
      <c r="BI40" s="686"/>
      <c r="BJ40" s="686"/>
      <c r="BK40" s="686"/>
      <c r="BL40" s="236"/>
      <c r="BM40" s="674" t="s">
        <v>342</v>
      </c>
      <c r="BN40" s="674"/>
      <c r="BO40" s="674"/>
      <c r="BP40" s="674"/>
      <c r="BQ40" s="674"/>
      <c r="BR40" s="674"/>
      <c r="BS40" s="674"/>
      <c r="BT40" s="674"/>
      <c r="BU40" s="675"/>
      <c r="BV40" s="640">
        <v>111</v>
      </c>
      <c r="BW40" s="641"/>
      <c r="BX40" s="641"/>
      <c r="BY40" s="641"/>
      <c r="BZ40" s="641"/>
      <c r="CA40" s="641"/>
      <c r="CB40" s="684"/>
      <c r="CD40" s="673" t="s">
        <v>343</v>
      </c>
      <c r="CE40" s="674"/>
      <c r="CF40" s="674"/>
      <c r="CG40" s="674"/>
      <c r="CH40" s="674"/>
      <c r="CI40" s="674"/>
      <c r="CJ40" s="674"/>
      <c r="CK40" s="674"/>
      <c r="CL40" s="674"/>
      <c r="CM40" s="674"/>
      <c r="CN40" s="674"/>
      <c r="CO40" s="674"/>
      <c r="CP40" s="674"/>
      <c r="CQ40" s="675"/>
      <c r="CR40" s="640">
        <v>78229</v>
      </c>
      <c r="CS40" s="641"/>
      <c r="CT40" s="641"/>
      <c r="CU40" s="641"/>
      <c r="CV40" s="641"/>
      <c r="CW40" s="641"/>
      <c r="CX40" s="641"/>
      <c r="CY40" s="642"/>
      <c r="CZ40" s="643">
        <v>0.2</v>
      </c>
      <c r="DA40" s="661"/>
      <c r="DB40" s="661"/>
      <c r="DC40" s="662"/>
      <c r="DD40" s="646">
        <v>19688</v>
      </c>
      <c r="DE40" s="641"/>
      <c r="DF40" s="641"/>
      <c r="DG40" s="641"/>
      <c r="DH40" s="641"/>
      <c r="DI40" s="641"/>
      <c r="DJ40" s="641"/>
      <c r="DK40" s="642"/>
      <c r="DL40" s="646">
        <v>19688</v>
      </c>
      <c r="DM40" s="641"/>
      <c r="DN40" s="641"/>
      <c r="DO40" s="641"/>
      <c r="DP40" s="641"/>
      <c r="DQ40" s="641"/>
      <c r="DR40" s="641"/>
      <c r="DS40" s="641"/>
      <c r="DT40" s="641"/>
      <c r="DU40" s="641"/>
      <c r="DV40" s="642"/>
      <c r="DW40" s="643">
        <v>0.1</v>
      </c>
      <c r="DX40" s="661"/>
      <c r="DY40" s="661"/>
      <c r="DZ40" s="661"/>
      <c r="EA40" s="661"/>
      <c r="EB40" s="661"/>
      <c r="EC40" s="676"/>
    </row>
    <row r="41" spans="2:133" ht="11.25" customHeight="1" x14ac:dyDescent="0.15">
      <c r="B41" s="637" t="s">
        <v>344</v>
      </c>
      <c r="C41" s="638"/>
      <c r="D41" s="638"/>
      <c r="E41" s="638"/>
      <c r="F41" s="638"/>
      <c r="G41" s="638"/>
      <c r="H41" s="638"/>
      <c r="I41" s="638"/>
      <c r="J41" s="638"/>
      <c r="K41" s="638"/>
      <c r="L41" s="638"/>
      <c r="M41" s="638"/>
      <c r="N41" s="638"/>
      <c r="O41" s="638"/>
      <c r="P41" s="638"/>
      <c r="Q41" s="639"/>
      <c r="R41" s="640">
        <v>137194</v>
      </c>
      <c r="S41" s="641"/>
      <c r="T41" s="641"/>
      <c r="U41" s="641"/>
      <c r="V41" s="641"/>
      <c r="W41" s="641"/>
      <c r="X41" s="641"/>
      <c r="Y41" s="642"/>
      <c r="Z41" s="677">
        <v>0.3</v>
      </c>
      <c r="AA41" s="677"/>
      <c r="AB41" s="677"/>
      <c r="AC41" s="677"/>
      <c r="AD41" s="678" t="s">
        <v>128</v>
      </c>
      <c r="AE41" s="678"/>
      <c r="AF41" s="678"/>
      <c r="AG41" s="678"/>
      <c r="AH41" s="678"/>
      <c r="AI41" s="678"/>
      <c r="AJ41" s="678"/>
      <c r="AK41" s="678"/>
      <c r="AL41" s="643" t="s">
        <v>128</v>
      </c>
      <c r="AM41" s="644"/>
      <c r="AN41" s="644"/>
      <c r="AO41" s="679"/>
      <c r="AQ41" s="680" t="s">
        <v>345</v>
      </c>
      <c r="AR41" s="681"/>
      <c r="AS41" s="681"/>
      <c r="AT41" s="681"/>
      <c r="AU41" s="681"/>
      <c r="AV41" s="681"/>
      <c r="AW41" s="681"/>
      <c r="AX41" s="681"/>
      <c r="AY41" s="682"/>
      <c r="AZ41" s="640">
        <v>922592</v>
      </c>
      <c r="BA41" s="641"/>
      <c r="BB41" s="641"/>
      <c r="BC41" s="641"/>
      <c r="BD41" s="659"/>
      <c r="BE41" s="659"/>
      <c r="BF41" s="683"/>
      <c r="BG41" s="685"/>
      <c r="BH41" s="686"/>
      <c r="BI41" s="686"/>
      <c r="BJ41" s="686"/>
      <c r="BK41" s="686"/>
      <c r="BL41" s="236"/>
      <c r="BM41" s="674" t="s">
        <v>346</v>
      </c>
      <c r="BN41" s="674"/>
      <c r="BO41" s="674"/>
      <c r="BP41" s="674"/>
      <c r="BQ41" s="674"/>
      <c r="BR41" s="674"/>
      <c r="BS41" s="674"/>
      <c r="BT41" s="674"/>
      <c r="BU41" s="675"/>
      <c r="BV41" s="640" t="s">
        <v>128</v>
      </c>
      <c r="BW41" s="641"/>
      <c r="BX41" s="641"/>
      <c r="BY41" s="641"/>
      <c r="BZ41" s="641"/>
      <c r="CA41" s="641"/>
      <c r="CB41" s="684"/>
      <c r="CD41" s="673" t="s">
        <v>347</v>
      </c>
      <c r="CE41" s="674"/>
      <c r="CF41" s="674"/>
      <c r="CG41" s="674"/>
      <c r="CH41" s="674"/>
      <c r="CI41" s="674"/>
      <c r="CJ41" s="674"/>
      <c r="CK41" s="674"/>
      <c r="CL41" s="674"/>
      <c r="CM41" s="674"/>
      <c r="CN41" s="674"/>
      <c r="CO41" s="674"/>
      <c r="CP41" s="674"/>
      <c r="CQ41" s="675"/>
      <c r="CR41" s="640" t="s">
        <v>128</v>
      </c>
      <c r="CS41" s="659"/>
      <c r="CT41" s="659"/>
      <c r="CU41" s="659"/>
      <c r="CV41" s="659"/>
      <c r="CW41" s="659"/>
      <c r="CX41" s="659"/>
      <c r="CY41" s="660"/>
      <c r="CZ41" s="643" t="s">
        <v>128</v>
      </c>
      <c r="DA41" s="661"/>
      <c r="DB41" s="661"/>
      <c r="DC41" s="662"/>
      <c r="DD41" s="646" t="s">
        <v>128</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348</v>
      </c>
      <c r="C42" s="622"/>
      <c r="D42" s="622"/>
      <c r="E42" s="622"/>
      <c r="F42" s="622"/>
      <c r="G42" s="622"/>
      <c r="H42" s="622"/>
      <c r="I42" s="622"/>
      <c r="J42" s="622"/>
      <c r="K42" s="622"/>
      <c r="L42" s="622"/>
      <c r="M42" s="622"/>
      <c r="N42" s="622"/>
      <c r="O42" s="622"/>
      <c r="P42" s="622"/>
      <c r="Q42" s="623"/>
      <c r="R42" s="624">
        <v>44433341</v>
      </c>
      <c r="S42" s="663"/>
      <c r="T42" s="663"/>
      <c r="U42" s="663"/>
      <c r="V42" s="663"/>
      <c r="W42" s="663"/>
      <c r="X42" s="663"/>
      <c r="Y42" s="665"/>
      <c r="Z42" s="666">
        <v>100</v>
      </c>
      <c r="AA42" s="666"/>
      <c r="AB42" s="666"/>
      <c r="AC42" s="666"/>
      <c r="AD42" s="667">
        <v>25403833</v>
      </c>
      <c r="AE42" s="667"/>
      <c r="AF42" s="667"/>
      <c r="AG42" s="667"/>
      <c r="AH42" s="667"/>
      <c r="AI42" s="667"/>
      <c r="AJ42" s="667"/>
      <c r="AK42" s="667"/>
      <c r="AL42" s="627">
        <v>100</v>
      </c>
      <c r="AM42" s="668"/>
      <c r="AN42" s="668"/>
      <c r="AO42" s="669"/>
      <c r="AQ42" s="670" t="s">
        <v>349</v>
      </c>
      <c r="AR42" s="671"/>
      <c r="AS42" s="671"/>
      <c r="AT42" s="671"/>
      <c r="AU42" s="671"/>
      <c r="AV42" s="671"/>
      <c r="AW42" s="671"/>
      <c r="AX42" s="671"/>
      <c r="AY42" s="672"/>
      <c r="AZ42" s="624">
        <v>2288749</v>
      </c>
      <c r="BA42" s="663"/>
      <c r="BB42" s="663"/>
      <c r="BC42" s="663"/>
      <c r="BD42" s="625"/>
      <c r="BE42" s="625"/>
      <c r="BF42" s="689"/>
      <c r="BG42" s="687"/>
      <c r="BH42" s="688"/>
      <c r="BI42" s="688"/>
      <c r="BJ42" s="688"/>
      <c r="BK42" s="688"/>
      <c r="BL42" s="237"/>
      <c r="BM42" s="690" t="s">
        <v>350</v>
      </c>
      <c r="BN42" s="690"/>
      <c r="BO42" s="690"/>
      <c r="BP42" s="690"/>
      <c r="BQ42" s="690"/>
      <c r="BR42" s="690"/>
      <c r="BS42" s="690"/>
      <c r="BT42" s="690"/>
      <c r="BU42" s="691"/>
      <c r="BV42" s="624">
        <v>284</v>
      </c>
      <c r="BW42" s="663"/>
      <c r="BX42" s="663"/>
      <c r="BY42" s="663"/>
      <c r="BZ42" s="663"/>
      <c r="CA42" s="663"/>
      <c r="CB42" s="664"/>
      <c r="CD42" s="637" t="s">
        <v>351</v>
      </c>
      <c r="CE42" s="638"/>
      <c r="CF42" s="638"/>
      <c r="CG42" s="638"/>
      <c r="CH42" s="638"/>
      <c r="CI42" s="638"/>
      <c r="CJ42" s="638"/>
      <c r="CK42" s="638"/>
      <c r="CL42" s="638"/>
      <c r="CM42" s="638"/>
      <c r="CN42" s="638"/>
      <c r="CO42" s="638"/>
      <c r="CP42" s="638"/>
      <c r="CQ42" s="639"/>
      <c r="CR42" s="640">
        <v>3413430</v>
      </c>
      <c r="CS42" s="641"/>
      <c r="CT42" s="641"/>
      <c r="CU42" s="641"/>
      <c r="CV42" s="641"/>
      <c r="CW42" s="641"/>
      <c r="CX42" s="641"/>
      <c r="CY42" s="642"/>
      <c r="CZ42" s="643">
        <v>7.9</v>
      </c>
      <c r="DA42" s="644"/>
      <c r="DB42" s="644"/>
      <c r="DC42" s="645"/>
      <c r="DD42" s="646">
        <v>912631</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352</v>
      </c>
      <c r="CE43" s="638"/>
      <c r="CF43" s="638"/>
      <c r="CG43" s="638"/>
      <c r="CH43" s="638"/>
      <c r="CI43" s="638"/>
      <c r="CJ43" s="638"/>
      <c r="CK43" s="638"/>
      <c r="CL43" s="638"/>
      <c r="CM43" s="638"/>
      <c r="CN43" s="638"/>
      <c r="CO43" s="638"/>
      <c r="CP43" s="638"/>
      <c r="CQ43" s="639"/>
      <c r="CR43" s="640">
        <v>83557</v>
      </c>
      <c r="CS43" s="659"/>
      <c r="CT43" s="659"/>
      <c r="CU43" s="659"/>
      <c r="CV43" s="659"/>
      <c r="CW43" s="659"/>
      <c r="CX43" s="659"/>
      <c r="CY43" s="660"/>
      <c r="CZ43" s="643">
        <v>0.2</v>
      </c>
      <c r="DA43" s="661"/>
      <c r="DB43" s="661"/>
      <c r="DC43" s="662"/>
      <c r="DD43" s="646">
        <v>83557</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301</v>
      </c>
      <c r="CE44" s="654"/>
      <c r="CF44" s="637" t="s">
        <v>353</v>
      </c>
      <c r="CG44" s="638"/>
      <c r="CH44" s="638"/>
      <c r="CI44" s="638"/>
      <c r="CJ44" s="638"/>
      <c r="CK44" s="638"/>
      <c r="CL44" s="638"/>
      <c r="CM44" s="638"/>
      <c r="CN44" s="638"/>
      <c r="CO44" s="638"/>
      <c r="CP44" s="638"/>
      <c r="CQ44" s="639"/>
      <c r="CR44" s="640">
        <v>3402207</v>
      </c>
      <c r="CS44" s="641"/>
      <c r="CT44" s="641"/>
      <c r="CU44" s="641"/>
      <c r="CV44" s="641"/>
      <c r="CW44" s="641"/>
      <c r="CX44" s="641"/>
      <c r="CY44" s="642"/>
      <c r="CZ44" s="643">
        <v>7.9</v>
      </c>
      <c r="DA44" s="644"/>
      <c r="DB44" s="644"/>
      <c r="DC44" s="645"/>
      <c r="DD44" s="646">
        <v>908974</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354</v>
      </c>
      <c r="CG45" s="638"/>
      <c r="CH45" s="638"/>
      <c r="CI45" s="638"/>
      <c r="CJ45" s="638"/>
      <c r="CK45" s="638"/>
      <c r="CL45" s="638"/>
      <c r="CM45" s="638"/>
      <c r="CN45" s="638"/>
      <c r="CO45" s="638"/>
      <c r="CP45" s="638"/>
      <c r="CQ45" s="639"/>
      <c r="CR45" s="640">
        <v>802148</v>
      </c>
      <c r="CS45" s="659"/>
      <c r="CT45" s="659"/>
      <c r="CU45" s="659"/>
      <c r="CV45" s="659"/>
      <c r="CW45" s="659"/>
      <c r="CX45" s="659"/>
      <c r="CY45" s="660"/>
      <c r="CZ45" s="643">
        <v>1.9</v>
      </c>
      <c r="DA45" s="661"/>
      <c r="DB45" s="661"/>
      <c r="DC45" s="662"/>
      <c r="DD45" s="646">
        <v>86264</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356</v>
      </c>
      <c r="CG46" s="638"/>
      <c r="CH46" s="638"/>
      <c r="CI46" s="638"/>
      <c r="CJ46" s="638"/>
      <c r="CK46" s="638"/>
      <c r="CL46" s="638"/>
      <c r="CM46" s="638"/>
      <c r="CN46" s="638"/>
      <c r="CO46" s="638"/>
      <c r="CP46" s="638"/>
      <c r="CQ46" s="639"/>
      <c r="CR46" s="640">
        <v>2597530</v>
      </c>
      <c r="CS46" s="641"/>
      <c r="CT46" s="641"/>
      <c r="CU46" s="641"/>
      <c r="CV46" s="641"/>
      <c r="CW46" s="641"/>
      <c r="CX46" s="641"/>
      <c r="CY46" s="642"/>
      <c r="CZ46" s="643">
        <v>6</v>
      </c>
      <c r="DA46" s="644"/>
      <c r="DB46" s="644"/>
      <c r="DC46" s="645"/>
      <c r="DD46" s="646">
        <v>820181</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358</v>
      </c>
      <c r="CG47" s="638"/>
      <c r="CH47" s="638"/>
      <c r="CI47" s="638"/>
      <c r="CJ47" s="638"/>
      <c r="CK47" s="638"/>
      <c r="CL47" s="638"/>
      <c r="CM47" s="638"/>
      <c r="CN47" s="638"/>
      <c r="CO47" s="638"/>
      <c r="CP47" s="638"/>
      <c r="CQ47" s="639"/>
      <c r="CR47" s="640">
        <v>11223</v>
      </c>
      <c r="CS47" s="659"/>
      <c r="CT47" s="659"/>
      <c r="CU47" s="659"/>
      <c r="CV47" s="659"/>
      <c r="CW47" s="659"/>
      <c r="CX47" s="659"/>
      <c r="CY47" s="660"/>
      <c r="CZ47" s="643">
        <v>0</v>
      </c>
      <c r="DA47" s="661"/>
      <c r="DB47" s="661"/>
      <c r="DC47" s="662"/>
      <c r="DD47" s="646">
        <v>3657</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359</v>
      </c>
      <c r="CD48" s="657"/>
      <c r="CE48" s="658"/>
      <c r="CF48" s="637" t="s">
        <v>360</v>
      </c>
      <c r="CG48" s="638"/>
      <c r="CH48" s="638"/>
      <c r="CI48" s="638"/>
      <c r="CJ48" s="638"/>
      <c r="CK48" s="638"/>
      <c r="CL48" s="638"/>
      <c r="CM48" s="638"/>
      <c r="CN48" s="638"/>
      <c r="CO48" s="638"/>
      <c r="CP48" s="638"/>
      <c r="CQ48" s="639"/>
      <c r="CR48" s="640" t="s">
        <v>361</v>
      </c>
      <c r="CS48" s="641"/>
      <c r="CT48" s="641"/>
      <c r="CU48" s="641"/>
      <c r="CV48" s="641"/>
      <c r="CW48" s="641"/>
      <c r="CX48" s="641"/>
      <c r="CY48" s="642"/>
      <c r="CZ48" s="643" t="s">
        <v>361</v>
      </c>
      <c r="DA48" s="644"/>
      <c r="DB48" s="644"/>
      <c r="DC48" s="645"/>
      <c r="DD48" s="646" t="s">
        <v>128</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362</v>
      </c>
      <c r="CE49" s="622"/>
      <c r="CF49" s="622"/>
      <c r="CG49" s="622"/>
      <c r="CH49" s="622"/>
      <c r="CI49" s="622"/>
      <c r="CJ49" s="622"/>
      <c r="CK49" s="622"/>
      <c r="CL49" s="622"/>
      <c r="CM49" s="622"/>
      <c r="CN49" s="622"/>
      <c r="CO49" s="622"/>
      <c r="CP49" s="622"/>
      <c r="CQ49" s="623"/>
      <c r="CR49" s="624">
        <v>43266460</v>
      </c>
      <c r="CS49" s="625"/>
      <c r="CT49" s="625"/>
      <c r="CU49" s="625"/>
      <c r="CV49" s="625"/>
      <c r="CW49" s="625"/>
      <c r="CX49" s="625"/>
      <c r="CY49" s="626"/>
      <c r="CZ49" s="627">
        <v>100</v>
      </c>
      <c r="DA49" s="628"/>
      <c r="DB49" s="628"/>
      <c r="DC49" s="629"/>
      <c r="DD49" s="630">
        <v>27943725</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24fg6/EFjrNtVEKhMC6IiZ30Nh80eRvhMzMrGTgsTKgrwZI2VBK+wRwhZj8XmQ84x+CUTSZcc67v3ncMeFhq3w==" saltValue="p+tLZ7vihXL9j0i3syCne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7" t="s">
        <v>364</v>
      </c>
      <c r="DK2" s="1168"/>
      <c r="DL2" s="1168"/>
      <c r="DM2" s="1168"/>
      <c r="DN2" s="1168"/>
      <c r="DO2" s="1169"/>
      <c r="DP2" s="250"/>
      <c r="DQ2" s="1167" t="s">
        <v>365</v>
      </c>
      <c r="DR2" s="1168"/>
      <c r="DS2" s="1168"/>
      <c r="DT2" s="1168"/>
      <c r="DU2" s="1168"/>
      <c r="DV2" s="1168"/>
      <c r="DW2" s="1168"/>
      <c r="DX2" s="1168"/>
      <c r="DY2" s="1168"/>
      <c r="DZ2" s="1169"/>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20" t="s">
        <v>366</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368</v>
      </c>
      <c r="B5" s="1051"/>
      <c r="C5" s="1051"/>
      <c r="D5" s="1051"/>
      <c r="E5" s="1051"/>
      <c r="F5" s="1051"/>
      <c r="G5" s="1051"/>
      <c r="H5" s="1051"/>
      <c r="I5" s="1051"/>
      <c r="J5" s="1051"/>
      <c r="K5" s="1051"/>
      <c r="L5" s="1051"/>
      <c r="M5" s="1051"/>
      <c r="N5" s="1051"/>
      <c r="O5" s="1051"/>
      <c r="P5" s="1052"/>
      <c r="Q5" s="1056" t="s">
        <v>369</v>
      </c>
      <c r="R5" s="1057"/>
      <c r="S5" s="1057"/>
      <c r="T5" s="1057"/>
      <c r="U5" s="1058"/>
      <c r="V5" s="1056" t="s">
        <v>370</v>
      </c>
      <c r="W5" s="1057"/>
      <c r="X5" s="1057"/>
      <c r="Y5" s="1057"/>
      <c r="Z5" s="1058"/>
      <c r="AA5" s="1056" t="s">
        <v>371</v>
      </c>
      <c r="AB5" s="1057"/>
      <c r="AC5" s="1057"/>
      <c r="AD5" s="1057"/>
      <c r="AE5" s="1057"/>
      <c r="AF5" s="1170" t="s">
        <v>372</v>
      </c>
      <c r="AG5" s="1057"/>
      <c r="AH5" s="1057"/>
      <c r="AI5" s="1057"/>
      <c r="AJ5" s="1072"/>
      <c r="AK5" s="1057" t="s">
        <v>373</v>
      </c>
      <c r="AL5" s="1057"/>
      <c r="AM5" s="1057"/>
      <c r="AN5" s="1057"/>
      <c r="AO5" s="1058"/>
      <c r="AP5" s="1056" t="s">
        <v>374</v>
      </c>
      <c r="AQ5" s="1057"/>
      <c r="AR5" s="1057"/>
      <c r="AS5" s="1057"/>
      <c r="AT5" s="1058"/>
      <c r="AU5" s="1056" t="s">
        <v>375</v>
      </c>
      <c r="AV5" s="1057"/>
      <c r="AW5" s="1057"/>
      <c r="AX5" s="1057"/>
      <c r="AY5" s="1072"/>
      <c r="AZ5" s="257"/>
      <c r="BA5" s="257"/>
      <c r="BB5" s="257"/>
      <c r="BC5" s="257"/>
      <c r="BD5" s="257"/>
      <c r="BE5" s="258"/>
      <c r="BF5" s="258"/>
      <c r="BG5" s="258"/>
      <c r="BH5" s="258"/>
      <c r="BI5" s="258"/>
      <c r="BJ5" s="258"/>
      <c r="BK5" s="258"/>
      <c r="BL5" s="258"/>
      <c r="BM5" s="258"/>
      <c r="BN5" s="258"/>
      <c r="BO5" s="258"/>
      <c r="BP5" s="258"/>
      <c r="BQ5" s="1050" t="s">
        <v>376</v>
      </c>
      <c r="BR5" s="1051"/>
      <c r="BS5" s="1051"/>
      <c r="BT5" s="1051"/>
      <c r="BU5" s="1051"/>
      <c r="BV5" s="1051"/>
      <c r="BW5" s="1051"/>
      <c r="BX5" s="1051"/>
      <c r="BY5" s="1051"/>
      <c r="BZ5" s="1051"/>
      <c r="CA5" s="1051"/>
      <c r="CB5" s="1051"/>
      <c r="CC5" s="1051"/>
      <c r="CD5" s="1051"/>
      <c r="CE5" s="1051"/>
      <c r="CF5" s="1051"/>
      <c r="CG5" s="1052"/>
      <c r="CH5" s="1056" t="s">
        <v>377</v>
      </c>
      <c r="CI5" s="1057"/>
      <c r="CJ5" s="1057"/>
      <c r="CK5" s="1057"/>
      <c r="CL5" s="1058"/>
      <c r="CM5" s="1056" t="s">
        <v>378</v>
      </c>
      <c r="CN5" s="1057"/>
      <c r="CO5" s="1057"/>
      <c r="CP5" s="1057"/>
      <c r="CQ5" s="1058"/>
      <c r="CR5" s="1056" t="s">
        <v>379</v>
      </c>
      <c r="CS5" s="1057"/>
      <c r="CT5" s="1057"/>
      <c r="CU5" s="1057"/>
      <c r="CV5" s="1058"/>
      <c r="CW5" s="1056" t="s">
        <v>380</v>
      </c>
      <c r="CX5" s="1057"/>
      <c r="CY5" s="1057"/>
      <c r="CZ5" s="1057"/>
      <c r="DA5" s="1058"/>
      <c r="DB5" s="1056" t="s">
        <v>381</v>
      </c>
      <c r="DC5" s="1057"/>
      <c r="DD5" s="1057"/>
      <c r="DE5" s="1057"/>
      <c r="DF5" s="1058"/>
      <c r="DG5" s="1155" t="s">
        <v>382</v>
      </c>
      <c r="DH5" s="1156"/>
      <c r="DI5" s="1156"/>
      <c r="DJ5" s="1156"/>
      <c r="DK5" s="1157"/>
      <c r="DL5" s="1155" t="s">
        <v>383</v>
      </c>
      <c r="DM5" s="1156"/>
      <c r="DN5" s="1156"/>
      <c r="DO5" s="1156"/>
      <c r="DP5" s="1157"/>
      <c r="DQ5" s="1056" t="s">
        <v>384</v>
      </c>
      <c r="DR5" s="1057"/>
      <c r="DS5" s="1057"/>
      <c r="DT5" s="1057"/>
      <c r="DU5" s="1058"/>
      <c r="DV5" s="1056" t="s">
        <v>375</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71"/>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8"/>
      <c r="DH6" s="1159"/>
      <c r="DI6" s="1159"/>
      <c r="DJ6" s="1159"/>
      <c r="DK6" s="1160"/>
      <c r="DL6" s="1158"/>
      <c r="DM6" s="1159"/>
      <c r="DN6" s="1159"/>
      <c r="DO6" s="1159"/>
      <c r="DP6" s="1160"/>
      <c r="DQ6" s="1059"/>
      <c r="DR6" s="1060"/>
      <c r="DS6" s="1060"/>
      <c r="DT6" s="1060"/>
      <c r="DU6" s="1061"/>
      <c r="DV6" s="1059"/>
      <c r="DW6" s="1060"/>
      <c r="DX6" s="1060"/>
      <c r="DY6" s="1060"/>
      <c r="DZ6" s="1073"/>
      <c r="EA6" s="255"/>
    </row>
    <row r="7" spans="1:131" s="256" customFormat="1" ht="26.25" customHeight="1" thickTop="1" x14ac:dyDescent="0.15">
      <c r="A7" s="259">
        <v>1</v>
      </c>
      <c r="B7" s="1107" t="s">
        <v>385</v>
      </c>
      <c r="C7" s="1108"/>
      <c r="D7" s="1108"/>
      <c r="E7" s="1108"/>
      <c r="F7" s="1108"/>
      <c r="G7" s="1108"/>
      <c r="H7" s="1108"/>
      <c r="I7" s="1108"/>
      <c r="J7" s="1108"/>
      <c r="K7" s="1108"/>
      <c r="L7" s="1108"/>
      <c r="M7" s="1108"/>
      <c r="N7" s="1108"/>
      <c r="O7" s="1108"/>
      <c r="P7" s="1109"/>
      <c r="Q7" s="1161">
        <v>44509</v>
      </c>
      <c r="R7" s="1162"/>
      <c r="S7" s="1162"/>
      <c r="T7" s="1162"/>
      <c r="U7" s="1162"/>
      <c r="V7" s="1162">
        <v>43342</v>
      </c>
      <c r="W7" s="1162"/>
      <c r="X7" s="1162"/>
      <c r="Y7" s="1162"/>
      <c r="Z7" s="1162"/>
      <c r="AA7" s="1162">
        <v>1167</v>
      </c>
      <c r="AB7" s="1162"/>
      <c r="AC7" s="1162"/>
      <c r="AD7" s="1162"/>
      <c r="AE7" s="1163"/>
      <c r="AF7" s="1164">
        <v>972</v>
      </c>
      <c r="AG7" s="1165"/>
      <c r="AH7" s="1165"/>
      <c r="AI7" s="1165"/>
      <c r="AJ7" s="1166"/>
      <c r="AK7" s="1148">
        <v>815</v>
      </c>
      <c r="AL7" s="1149"/>
      <c r="AM7" s="1149"/>
      <c r="AN7" s="1149"/>
      <c r="AO7" s="1149"/>
      <c r="AP7" s="1149">
        <v>26926</v>
      </c>
      <c r="AQ7" s="1149"/>
      <c r="AR7" s="1149"/>
      <c r="AS7" s="1149"/>
      <c r="AT7" s="1149"/>
      <c r="AU7" s="1150"/>
      <c r="AV7" s="1150"/>
      <c r="AW7" s="1150"/>
      <c r="AX7" s="1150"/>
      <c r="AY7" s="1151"/>
      <c r="AZ7" s="253"/>
      <c r="BA7" s="253"/>
      <c r="BB7" s="253"/>
      <c r="BC7" s="253"/>
      <c r="BD7" s="253"/>
      <c r="BE7" s="254"/>
      <c r="BF7" s="254"/>
      <c r="BG7" s="254"/>
      <c r="BH7" s="254"/>
      <c r="BI7" s="254"/>
      <c r="BJ7" s="254"/>
      <c r="BK7" s="254"/>
      <c r="BL7" s="254"/>
      <c r="BM7" s="254"/>
      <c r="BN7" s="254"/>
      <c r="BO7" s="254"/>
      <c r="BP7" s="254"/>
      <c r="BQ7" s="260">
        <v>1</v>
      </c>
      <c r="BR7" s="261"/>
      <c r="BS7" s="1152" t="s">
        <v>576</v>
      </c>
      <c r="BT7" s="1153"/>
      <c r="BU7" s="1153"/>
      <c r="BV7" s="1153"/>
      <c r="BW7" s="1153"/>
      <c r="BX7" s="1153"/>
      <c r="BY7" s="1153"/>
      <c r="BZ7" s="1153"/>
      <c r="CA7" s="1153"/>
      <c r="CB7" s="1153"/>
      <c r="CC7" s="1153"/>
      <c r="CD7" s="1153"/>
      <c r="CE7" s="1153"/>
      <c r="CF7" s="1153"/>
      <c r="CG7" s="1154"/>
      <c r="CH7" s="1145">
        <v>10</v>
      </c>
      <c r="CI7" s="1146"/>
      <c r="CJ7" s="1146"/>
      <c r="CK7" s="1146"/>
      <c r="CL7" s="1147"/>
      <c r="CM7" s="1145">
        <v>245</v>
      </c>
      <c r="CN7" s="1146"/>
      <c r="CO7" s="1146"/>
      <c r="CP7" s="1146"/>
      <c r="CQ7" s="1147"/>
      <c r="CR7" s="1145">
        <v>100</v>
      </c>
      <c r="CS7" s="1146"/>
      <c r="CT7" s="1146"/>
      <c r="CU7" s="1146"/>
      <c r="CV7" s="1147"/>
      <c r="CW7" s="1145">
        <v>143</v>
      </c>
      <c r="CX7" s="1146"/>
      <c r="CY7" s="1146"/>
      <c r="CZ7" s="1146"/>
      <c r="DA7" s="1147"/>
      <c r="DB7" s="1145" t="s">
        <v>578</v>
      </c>
      <c r="DC7" s="1146"/>
      <c r="DD7" s="1146"/>
      <c r="DE7" s="1146"/>
      <c r="DF7" s="1147"/>
      <c r="DG7" s="1145" t="s">
        <v>578</v>
      </c>
      <c r="DH7" s="1146"/>
      <c r="DI7" s="1146"/>
      <c r="DJ7" s="1146"/>
      <c r="DK7" s="1147"/>
      <c r="DL7" s="1145" t="s">
        <v>578</v>
      </c>
      <c r="DM7" s="1146"/>
      <c r="DN7" s="1146"/>
      <c r="DO7" s="1146"/>
      <c r="DP7" s="1147"/>
      <c r="DQ7" s="1145" t="s">
        <v>578</v>
      </c>
      <c r="DR7" s="1146"/>
      <c r="DS7" s="1146"/>
      <c r="DT7" s="1146"/>
      <c r="DU7" s="1147"/>
      <c r="DV7" s="1172"/>
      <c r="DW7" s="1173"/>
      <c r="DX7" s="1173"/>
      <c r="DY7" s="1173"/>
      <c r="DZ7" s="1174"/>
      <c r="EA7" s="255"/>
    </row>
    <row r="8" spans="1:131" s="256" customFormat="1" ht="26.25" customHeight="1" x14ac:dyDescent="0.15">
      <c r="A8" s="262">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3"/>
      <c r="AL8" s="1144"/>
      <c r="AM8" s="1144"/>
      <c r="AN8" s="1144"/>
      <c r="AO8" s="1144"/>
      <c r="AP8" s="1144"/>
      <c r="AQ8" s="1144"/>
      <c r="AR8" s="1144"/>
      <c r="AS8" s="1144"/>
      <c r="AT8" s="1144"/>
      <c r="AU8" s="1141"/>
      <c r="AV8" s="1141"/>
      <c r="AW8" s="1141"/>
      <c r="AX8" s="1141"/>
      <c r="AY8" s="1142"/>
      <c r="AZ8" s="253"/>
      <c r="BA8" s="253"/>
      <c r="BB8" s="253"/>
      <c r="BC8" s="253"/>
      <c r="BD8" s="253"/>
      <c r="BE8" s="254"/>
      <c r="BF8" s="254"/>
      <c r="BG8" s="254"/>
      <c r="BH8" s="254"/>
      <c r="BI8" s="254"/>
      <c r="BJ8" s="254"/>
      <c r="BK8" s="254"/>
      <c r="BL8" s="254"/>
      <c r="BM8" s="254"/>
      <c r="BN8" s="254"/>
      <c r="BO8" s="254"/>
      <c r="BP8" s="254"/>
      <c r="BQ8" s="263">
        <v>2</v>
      </c>
      <c r="BR8" s="264"/>
      <c r="BS8" s="1069" t="s">
        <v>577</v>
      </c>
      <c r="BT8" s="1070"/>
      <c r="BU8" s="1070"/>
      <c r="BV8" s="1070"/>
      <c r="BW8" s="1070"/>
      <c r="BX8" s="1070"/>
      <c r="BY8" s="1070"/>
      <c r="BZ8" s="1070"/>
      <c r="CA8" s="1070"/>
      <c r="CB8" s="1070"/>
      <c r="CC8" s="1070"/>
      <c r="CD8" s="1070"/>
      <c r="CE8" s="1070"/>
      <c r="CF8" s="1070"/>
      <c r="CG8" s="1071"/>
      <c r="CH8" s="1044">
        <v>0</v>
      </c>
      <c r="CI8" s="1045"/>
      <c r="CJ8" s="1045"/>
      <c r="CK8" s="1045"/>
      <c r="CL8" s="1046"/>
      <c r="CM8" s="1044">
        <v>11</v>
      </c>
      <c r="CN8" s="1045"/>
      <c r="CO8" s="1045"/>
      <c r="CP8" s="1045"/>
      <c r="CQ8" s="1046"/>
      <c r="CR8" s="1044">
        <v>5</v>
      </c>
      <c r="CS8" s="1045"/>
      <c r="CT8" s="1045"/>
      <c r="CU8" s="1045"/>
      <c r="CV8" s="1046"/>
      <c r="CW8" s="1044">
        <v>0</v>
      </c>
      <c r="CX8" s="1045"/>
      <c r="CY8" s="1045"/>
      <c r="CZ8" s="1045"/>
      <c r="DA8" s="1046"/>
      <c r="DB8" s="1044" t="s">
        <v>578</v>
      </c>
      <c r="DC8" s="1045"/>
      <c r="DD8" s="1045"/>
      <c r="DE8" s="1045"/>
      <c r="DF8" s="1046"/>
      <c r="DG8" s="1044" t="s">
        <v>578</v>
      </c>
      <c r="DH8" s="1045"/>
      <c r="DI8" s="1045"/>
      <c r="DJ8" s="1045"/>
      <c r="DK8" s="1046"/>
      <c r="DL8" s="1044" t="s">
        <v>578</v>
      </c>
      <c r="DM8" s="1045"/>
      <c r="DN8" s="1045"/>
      <c r="DO8" s="1045"/>
      <c r="DP8" s="1046"/>
      <c r="DQ8" s="1044" t="s">
        <v>578</v>
      </c>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3"/>
      <c r="AL9" s="1144"/>
      <c r="AM9" s="1144"/>
      <c r="AN9" s="1144"/>
      <c r="AO9" s="1144"/>
      <c r="AP9" s="1144"/>
      <c r="AQ9" s="1144"/>
      <c r="AR9" s="1144"/>
      <c r="AS9" s="1144"/>
      <c r="AT9" s="1144"/>
      <c r="AU9" s="1141"/>
      <c r="AV9" s="1141"/>
      <c r="AW9" s="1141"/>
      <c r="AX9" s="1141"/>
      <c r="AY9" s="1142"/>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3"/>
      <c r="AL10" s="1144"/>
      <c r="AM10" s="1144"/>
      <c r="AN10" s="1144"/>
      <c r="AO10" s="1144"/>
      <c r="AP10" s="1144"/>
      <c r="AQ10" s="1144"/>
      <c r="AR10" s="1144"/>
      <c r="AS10" s="1144"/>
      <c r="AT10" s="1144"/>
      <c r="AU10" s="1141"/>
      <c r="AV10" s="1141"/>
      <c r="AW10" s="1141"/>
      <c r="AX10" s="1141"/>
      <c r="AY10" s="1142"/>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3"/>
      <c r="AL11" s="1144"/>
      <c r="AM11" s="1144"/>
      <c r="AN11" s="1144"/>
      <c r="AO11" s="1144"/>
      <c r="AP11" s="1144"/>
      <c r="AQ11" s="1144"/>
      <c r="AR11" s="1144"/>
      <c r="AS11" s="1144"/>
      <c r="AT11" s="1144"/>
      <c r="AU11" s="1141"/>
      <c r="AV11" s="1141"/>
      <c r="AW11" s="1141"/>
      <c r="AX11" s="1141"/>
      <c r="AY11" s="1142"/>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3"/>
      <c r="AL12" s="1144"/>
      <c r="AM12" s="1144"/>
      <c r="AN12" s="1144"/>
      <c r="AO12" s="1144"/>
      <c r="AP12" s="1144"/>
      <c r="AQ12" s="1144"/>
      <c r="AR12" s="1144"/>
      <c r="AS12" s="1144"/>
      <c r="AT12" s="1144"/>
      <c r="AU12" s="1141"/>
      <c r="AV12" s="1141"/>
      <c r="AW12" s="1141"/>
      <c r="AX12" s="1141"/>
      <c r="AY12" s="1142"/>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3"/>
      <c r="AL13" s="1144"/>
      <c r="AM13" s="1144"/>
      <c r="AN13" s="1144"/>
      <c r="AO13" s="1144"/>
      <c r="AP13" s="1144"/>
      <c r="AQ13" s="1144"/>
      <c r="AR13" s="1144"/>
      <c r="AS13" s="1144"/>
      <c r="AT13" s="1144"/>
      <c r="AU13" s="1141"/>
      <c r="AV13" s="1141"/>
      <c r="AW13" s="1141"/>
      <c r="AX13" s="1141"/>
      <c r="AY13" s="1142"/>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3"/>
      <c r="AL14" s="1144"/>
      <c r="AM14" s="1144"/>
      <c r="AN14" s="1144"/>
      <c r="AO14" s="1144"/>
      <c r="AP14" s="1144"/>
      <c r="AQ14" s="1144"/>
      <c r="AR14" s="1144"/>
      <c r="AS14" s="1144"/>
      <c r="AT14" s="1144"/>
      <c r="AU14" s="1141"/>
      <c r="AV14" s="1141"/>
      <c r="AW14" s="1141"/>
      <c r="AX14" s="1141"/>
      <c r="AY14" s="1142"/>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3"/>
      <c r="AL15" s="1144"/>
      <c r="AM15" s="1144"/>
      <c r="AN15" s="1144"/>
      <c r="AO15" s="1144"/>
      <c r="AP15" s="1144"/>
      <c r="AQ15" s="1144"/>
      <c r="AR15" s="1144"/>
      <c r="AS15" s="1144"/>
      <c r="AT15" s="1144"/>
      <c r="AU15" s="1141"/>
      <c r="AV15" s="1141"/>
      <c r="AW15" s="1141"/>
      <c r="AX15" s="1141"/>
      <c r="AY15" s="1142"/>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3"/>
      <c r="AL16" s="1144"/>
      <c r="AM16" s="1144"/>
      <c r="AN16" s="1144"/>
      <c r="AO16" s="1144"/>
      <c r="AP16" s="1144"/>
      <c r="AQ16" s="1144"/>
      <c r="AR16" s="1144"/>
      <c r="AS16" s="1144"/>
      <c r="AT16" s="1144"/>
      <c r="AU16" s="1141"/>
      <c r="AV16" s="1141"/>
      <c r="AW16" s="1141"/>
      <c r="AX16" s="1141"/>
      <c r="AY16" s="1142"/>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3"/>
      <c r="AL17" s="1144"/>
      <c r="AM17" s="1144"/>
      <c r="AN17" s="1144"/>
      <c r="AO17" s="1144"/>
      <c r="AP17" s="1144"/>
      <c r="AQ17" s="1144"/>
      <c r="AR17" s="1144"/>
      <c r="AS17" s="1144"/>
      <c r="AT17" s="1144"/>
      <c r="AU17" s="1141"/>
      <c r="AV17" s="1141"/>
      <c r="AW17" s="1141"/>
      <c r="AX17" s="1141"/>
      <c r="AY17" s="1142"/>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3"/>
      <c r="AL18" s="1144"/>
      <c r="AM18" s="1144"/>
      <c r="AN18" s="1144"/>
      <c r="AO18" s="1144"/>
      <c r="AP18" s="1144"/>
      <c r="AQ18" s="1144"/>
      <c r="AR18" s="1144"/>
      <c r="AS18" s="1144"/>
      <c r="AT18" s="1144"/>
      <c r="AU18" s="1141"/>
      <c r="AV18" s="1141"/>
      <c r="AW18" s="1141"/>
      <c r="AX18" s="1141"/>
      <c r="AY18" s="1142"/>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3"/>
      <c r="AL19" s="1144"/>
      <c r="AM19" s="1144"/>
      <c r="AN19" s="1144"/>
      <c r="AO19" s="1144"/>
      <c r="AP19" s="1144"/>
      <c r="AQ19" s="1144"/>
      <c r="AR19" s="1144"/>
      <c r="AS19" s="1144"/>
      <c r="AT19" s="1144"/>
      <c r="AU19" s="1141"/>
      <c r="AV19" s="1141"/>
      <c r="AW19" s="1141"/>
      <c r="AX19" s="1141"/>
      <c r="AY19" s="1142"/>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3"/>
      <c r="AL20" s="1144"/>
      <c r="AM20" s="1144"/>
      <c r="AN20" s="1144"/>
      <c r="AO20" s="1144"/>
      <c r="AP20" s="1144"/>
      <c r="AQ20" s="1144"/>
      <c r="AR20" s="1144"/>
      <c r="AS20" s="1144"/>
      <c r="AT20" s="1144"/>
      <c r="AU20" s="1141"/>
      <c r="AV20" s="1141"/>
      <c r="AW20" s="1141"/>
      <c r="AX20" s="1141"/>
      <c r="AY20" s="1142"/>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3"/>
      <c r="AL21" s="1144"/>
      <c r="AM21" s="1144"/>
      <c r="AN21" s="1144"/>
      <c r="AO21" s="1144"/>
      <c r="AP21" s="1144"/>
      <c r="AQ21" s="1144"/>
      <c r="AR21" s="1144"/>
      <c r="AS21" s="1144"/>
      <c r="AT21" s="1144"/>
      <c r="AU21" s="1141"/>
      <c r="AV21" s="1141"/>
      <c r="AW21" s="1141"/>
      <c r="AX21" s="1141"/>
      <c r="AY21" s="1142"/>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8"/>
      <c r="R22" s="1139"/>
      <c r="S22" s="1139"/>
      <c r="T22" s="1139"/>
      <c r="U22" s="1139"/>
      <c r="V22" s="1139"/>
      <c r="W22" s="1139"/>
      <c r="X22" s="1139"/>
      <c r="Y22" s="1139"/>
      <c r="Z22" s="1139"/>
      <c r="AA22" s="1139"/>
      <c r="AB22" s="1139"/>
      <c r="AC22" s="1139"/>
      <c r="AD22" s="1139"/>
      <c r="AE22" s="1140"/>
      <c r="AF22" s="1074"/>
      <c r="AG22" s="1075"/>
      <c r="AH22" s="1075"/>
      <c r="AI22" s="1075"/>
      <c r="AJ22" s="1076"/>
      <c r="AK22" s="1134"/>
      <c r="AL22" s="1135"/>
      <c r="AM22" s="1135"/>
      <c r="AN22" s="1135"/>
      <c r="AO22" s="1135"/>
      <c r="AP22" s="1135"/>
      <c r="AQ22" s="1135"/>
      <c r="AR22" s="1135"/>
      <c r="AS22" s="1135"/>
      <c r="AT22" s="1135"/>
      <c r="AU22" s="1136"/>
      <c r="AV22" s="1136"/>
      <c r="AW22" s="1136"/>
      <c r="AX22" s="1136"/>
      <c r="AY22" s="1137"/>
      <c r="AZ22" s="1090" t="s">
        <v>386</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387</v>
      </c>
      <c r="B23" s="999" t="s">
        <v>388</v>
      </c>
      <c r="C23" s="1000"/>
      <c r="D23" s="1000"/>
      <c r="E23" s="1000"/>
      <c r="F23" s="1000"/>
      <c r="G23" s="1000"/>
      <c r="H23" s="1000"/>
      <c r="I23" s="1000"/>
      <c r="J23" s="1000"/>
      <c r="K23" s="1000"/>
      <c r="L23" s="1000"/>
      <c r="M23" s="1000"/>
      <c r="N23" s="1000"/>
      <c r="O23" s="1000"/>
      <c r="P23" s="1001"/>
      <c r="Q23" s="1125"/>
      <c r="R23" s="1126"/>
      <c r="S23" s="1126"/>
      <c r="T23" s="1126"/>
      <c r="U23" s="1126"/>
      <c r="V23" s="1126"/>
      <c r="W23" s="1126"/>
      <c r="X23" s="1126"/>
      <c r="Y23" s="1126"/>
      <c r="Z23" s="1126"/>
      <c r="AA23" s="1126"/>
      <c r="AB23" s="1126"/>
      <c r="AC23" s="1126"/>
      <c r="AD23" s="1126"/>
      <c r="AE23" s="1127"/>
      <c r="AF23" s="1128">
        <v>972</v>
      </c>
      <c r="AG23" s="1126"/>
      <c r="AH23" s="1126"/>
      <c r="AI23" s="1126"/>
      <c r="AJ23" s="1129"/>
      <c r="AK23" s="1130"/>
      <c r="AL23" s="1131"/>
      <c r="AM23" s="1131"/>
      <c r="AN23" s="1131"/>
      <c r="AO23" s="1131"/>
      <c r="AP23" s="1126"/>
      <c r="AQ23" s="1126"/>
      <c r="AR23" s="1126"/>
      <c r="AS23" s="1126"/>
      <c r="AT23" s="1126"/>
      <c r="AU23" s="1132"/>
      <c r="AV23" s="1132"/>
      <c r="AW23" s="1132"/>
      <c r="AX23" s="1132"/>
      <c r="AY23" s="1133"/>
      <c r="AZ23" s="1122" t="s">
        <v>389</v>
      </c>
      <c r="BA23" s="1123"/>
      <c r="BB23" s="1123"/>
      <c r="BC23" s="1123"/>
      <c r="BD23" s="1124"/>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21" t="s">
        <v>390</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20" t="s">
        <v>391</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368</v>
      </c>
      <c r="B26" s="1051"/>
      <c r="C26" s="1051"/>
      <c r="D26" s="1051"/>
      <c r="E26" s="1051"/>
      <c r="F26" s="1051"/>
      <c r="G26" s="1051"/>
      <c r="H26" s="1051"/>
      <c r="I26" s="1051"/>
      <c r="J26" s="1051"/>
      <c r="K26" s="1051"/>
      <c r="L26" s="1051"/>
      <c r="M26" s="1051"/>
      <c r="N26" s="1051"/>
      <c r="O26" s="1051"/>
      <c r="P26" s="1052"/>
      <c r="Q26" s="1056" t="s">
        <v>392</v>
      </c>
      <c r="R26" s="1057"/>
      <c r="S26" s="1057"/>
      <c r="T26" s="1057"/>
      <c r="U26" s="1058"/>
      <c r="V26" s="1056" t="s">
        <v>393</v>
      </c>
      <c r="W26" s="1057"/>
      <c r="X26" s="1057"/>
      <c r="Y26" s="1057"/>
      <c r="Z26" s="1058"/>
      <c r="AA26" s="1056" t="s">
        <v>394</v>
      </c>
      <c r="AB26" s="1057"/>
      <c r="AC26" s="1057"/>
      <c r="AD26" s="1057"/>
      <c r="AE26" s="1057"/>
      <c r="AF26" s="1116" t="s">
        <v>395</v>
      </c>
      <c r="AG26" s="1063"/>
      <c r="AH26" s="1063"/>
      <c r="AI26" s="1063"/>
      <c r="AJ26" s="1117"/>
      <c r="AK26" s="1057" t="s">
        <v>396</v>
      </c>
      <c r="AL26" s="1057"/>
      <c r="AM26" s="1057"/>
      <c r="AN26" s="1057"/>
      <c r="AO26" s="1058"/>
      <c r="AP26" s="1056" t="s">
        <v>397</v>
      </c>
      <c r="AQ26" s="1057"/>
      <c r="AR26" s="1057"/>
      <c r="AS26" s="1057"/>
      <c r="AT26" s="1058"/>
      <c r="AU26" s="1056" t="s">
        <v>398</v>
      </c>
      <c r="AV26" s="1057"/>
      <c r="AW26" s="1057"/>
      <c r="AX26" s="1057"/>
      <c r="AY26" s="1058"/>
      <c r="AZ26" s="1056" t="s">
        <v>399</v>
      </c>
      <c r="BA26" s="1057"/>
      <c r="BB26" s="1057"/>
      <c r="BC26" s="1057"/>
      <c r="BD26" s="1058"/>
      <c r="BE26" s="1056" t="s">
        <v>375</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8"/>
      <c r="AG27" s="1066"/>
      <c r="AH27" s="1066"/>
      <c r="AI27" s="1066"/>
      <c r="AJ27" s="1119"/>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7" t="s">
        <v>400</v>
      </c>
      <c r="C28" s="1108"/>
      <c r="D28" s="1108"/>
      <c r="E28" s="1108"/>
      <c r="F28" s="1108"/>
      <c r="G28" s="1108"/>
      <c r="H28" s="1108"/>
      <c r="I28" s="1108"/>
      <c r="J28" s="1108"/>
      <c r="K28" s="1108"/>
      <c r="L28" s="1108"/>
      <c r="M28" s="1108"/>
      <c r="N28" s="1108"/>
      <c r="O28" s="1108"/>
      <c r="P28" s="1109"/>
      <c r="Q28" s="1110">
        <v>11141</v>
      </c>
      <c r="R28" s="1111"/>
      <c r="S28" s="1111"/>
      <c r="T28" s="1111"/>
      <c r="U28" s="1111"/>
      <c r="V28" s="1111">
        <v>10994</v>
      </c>
      <c r="W28" s="1111"/>
      <c r="X28" s="1111"/>
      <c r="Y28" s="1111"/>
      <c r="Z28" s="1111"/>
      <c r="AA28" s="1111">
        <v>147</v>
      </c>
      <c r="AB28" s="1111"/>
      <c r="AC28" s="1111"/>
      <c r="AD28" s="1111"/>
      <c r="AE28" s="1112"/>
      <c r="AF28" s="1113">
        <v>147</v>
      </c>
      <c r="AG28" s="1111"/>
      <c r="AH28" s="1111"/>
      <c r="AI28" s="1111"/>
      <c r="AJ28" s="1114"/>
      <c r="AK28" s="1115">
        <v>797</v>
      </c>
      <c r="AL28" s="1102"/>
      <c r="AM28" s="1102"/>
      <c r="AN28" s="1102"/>
      <c r="AO28" s="1102"/>
      <c r="AP28" s="1101" t="s">
        <v>578</v>
      </c>
      <c r="AQ28" s="1102"/>
      <c r="AR28" s="1102"/>
      <c r="AS28" s="1102"/>
      <c r="AT28" s="1102"/>
      <c r="AU28" s="1101" t="s">
        <v>578</v>
      </c>
      <c r="AV28" s="1102"/>
      <c r="AW28" s="1102"/>
      <c r="AX28" s="1102"/>
      <c r="AY28" s="1102"/>
      <c r="AZ28" s="1103" t="s">
        <v>578</v>
      </c>
      <c r="BA28" s="1104"/>
      <c r="BB28" s="1104"/>
      <c r="BC28" s="1104"/>
      <c r="BD28" s="1104"/>
      <c r="BE28" s="1105"/>
      <c r="BF28" s="1105"/>
      <c r="BG28" s="1105"/>
      <c r="BH28" s="1105"/>
      <c r="BI28" s="1106"/>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401</v>
      </c>
      <c r="C29" s="1093"/>
      <c r="D29" s="1093"/>
      <c r="E29" s="1093"/>
      <c r="F29" s="1093"/>
      <c r="G29" s="1093"/>
      <c r="H29" s="1093"/>
      <c r="I29" s="1093"/>
      <c r="J29" s="1093"/>
      <c r="K29" s="1093"/>
      <c r="L29" s="1093"/>
      <c r="M29" s="1093"/>
      <c r="N29" s="1093"/>
      <c r="O29" s="1093"/>
      <c r="P29" s="1094"/>
      <c r="Q29" s="1098">
        <v>7338</v>
      </c>
      <c r="R29" s="1099"/>
      <c r="S29" s="1099"/>
      <c r="T29" s="1099"/>
      <c r="U29" s="1099"/>
      <c r="V29" s="1099">
        <v>7049</v>
      </c>
      <c r="W29" s="1099"/>
      <c r="X29" s="1099"/>
      <c r="Y29" s="1099"/>
      <c r="Z29" s="1099"/>
      <c r="AA29" s="1099">
        <v>289</v>
      </c>
      <c r="AB29" s="1099"/>
      <c r="AC29" s="1099"/>
      <c r="AD29" s="1099"/>
      <c r="AE29" s="1100"/>
      <c r="AF29" s="1074">
        <v>289</v>
      </c>
      <c r="AG29" s="1075"/>
      <c r="AH29" s="1075"/>
      <c r="AI29" s="1075"/>
      <c r="AJ29" s="1076"/>
      <c r="AK29" s="1035">
        <v>1049</v>
      </c>
      <c r="AL29" s="1026"/>
      <c r="AM29" s="1026"/>
      <c r="AN29" s="1026"/>
      <c r="AO29" s="1026"/>
      <c r="AP29" s="1026" t="s">
        <v>578</v>
      </c>
      <c r="AQ29" s="1026"/>
      <c r="AR29" s="1026"/>
      <c r="AS29" s="1026"/>
      <c r="AT29" s="1026"/>
      <c r="AU29" s="1026" t="s">
        <v>578</v>
      </c>
      <c r="AV29" s="1026"/>
      <c r="AW29" s="1026"/>
      <c r="AX29" s="1026"/>
      <c r="AY29" s="1026"/>
      <c r="AZ29" s="1097" t="s">
        <v>578</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402</v>
      </c>
      <c r="C30" s="1093"/>
      <c r="D30" s="1093"/>
      <c r="E30" s="1093"/>
      <c r="F30" s="1093"/>
      <c r="G30" s="1093"/>
      <c r="H30" s="1093"/>
      <c r="I30" s="1093"/>
      <c r="J30" s="1093"/>
      <c r="K30" s="1093"/>
      <c r="L30" s="1093"/>
      <c r="M30" s="1093"/>
      <c r="N30" s="1093"/>
      <c r="O30" s="1093"/>
      <c r="P30" s="1094"/>
      <c r="Q30" s="1098">
        <v>1300</v>
      </c>
      <c r="R30" s="1099"/>
      <c r="S30" s="1099"/>
      <c r="T30" s="1099"/>
      <c r="U30" s="1099"/>
      <c r="V30" s="1099">
        <v>1297</v>
      </c>
      <c r="W30" s="1099"/>
      <c r="X30" s="1099"/>
      <c r="Y30" s="1099"/>
      <c r="Z30" s="1099"/>
      <c r="AA30" s="1099">
        <v>4</v>
      </c>
      <c r="AB30" s="1099"/>
      <c r="AC30" s="1099"/>
      <c r="AD30" s="1099"/>
      <c r="AE30" s="1100"/>
      <c r="AF30" s="1074">
        <v>4</v>
      </c>
      <c r="AG30" s="1075"/>
      <c r="AH30" s="1075"/>
      <c r="AI30" s="1075"/>
      <c r="AJ30" s="1076"/>
      <c r="AK30" s="1035">
        <v>201</v>
      </c>
      <c r="AL30" s="1026"/>
      <c r="AM30" s="1026"/>
      <c r="AN30" s="1026"/>
      <c r="AO30" s="1026"/>
      <c r="AP30" s="1026" t="s">
        <v>578</v>
      </c>
      <c r="AQ30" s="1026"/>
      <c r="AR30" s="1026"/>
      <c r="AS30" s="1026"/>
      <c r="AT30" s="1026"/>
      <c r="AU30" s="1026" t="s">
        <v>578</v>
      </c>
      <c r="AV30" s="1026"/>
      <c r="AW30" s="1026"/>
      <c r="AX30" s="1026"/>
      <c r="AY30" s="1026"/>
      <c r="AZ30" s="1097" t="s">
        <v>578</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403</v>
      </c>
      <c r="C31" s="1093"/>
      <c r="D31" s="1093"/>
      <c r="E31" s="1093"/>
      <c r="F31" s="1093"/>
      <c r="G31" s="1093"/>
      <c r="H31" s="1093"/>
      <c r="I31" s="1093"/>
      <c r="J31" s="1093"/>
      <c r="K31" s="1093"/>
      <c r="L31" s="1093"/>
      <c r="M31" s="1093"/>
      <c r="N31" s="1093"/>
      <c r="O31" s="1093"/>
      <c r="P31" s="1094"/>
      <c r="Q31" s="1098">
        <v>2266</v>
      </c>
      <c r="R31" s="1099"/>
      <c r="S31" s="1099"/>
      <c r="T31" s="1099"/>
      <c r="U31" s="1099"/>
      <c r="V31" s="1099">
        <v>1976</v>
      </c>
      <c r="W31" s="1099"/>
      <c r="X31" s="1099"/>
      <c r="Y31" s="1099"/>
      <c r="Z31" s="1099"/>
      <c r="AA31" s="1099">
        <v>290</v>
      </c>
      <c r="AB31" s="1099"/>
      <c r="AC31" s="1099"/>
      <c r="AD31" s="1099"/>
      <c r="AE31" s="1100"/>
      <c r="AF31" s="1074">
        <v>1673</v>
      </c>
      <c r="AG31" s="1075"/>
      <c r="AH31" s="1075"/>
      <c r="AI31" s="1075"/>
      <c r="AJ31" s="1076"/>
      <c r="AK31" s="1035">
        <v>9</v>
      </c>
      <c r="AL31" s="1026"/>
      <c r="AM31" s="1026"/>
      <c r="AN31" s="1026"/>
      <c r="AO31" s="1026"/>
      <c r="AP31" s="1026">
        <v>4888</v>
      </c>
      <c r="AQ31" s="1026"/>
      <c r="AR31" s="1026"/>
      <c r="AS31" s="1026"/>
      <c r="AT31" s="1026"/>
      <c r="AU31" s="1026">
        <v>5</v>
      </c>
      <c r="AV31" s="1026"/>
      <c r="AW31" s="1026"/>
      <c r="AX31" s="1026"/>
      <c r="AY31" s="1026"/>
      <c r="AZ31" s="1097" t="s">
        <v>578</v>
      </c>
      <c r="BA31" s="1097"/>
      <c r="BB31" s="1097"/>
      <c r="BC31" s="1097"/>
      <c r="BD31" s="1097"/>
      <c r="BE31" s="1087" t="s">
        <v>404</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405</v>
      </c>
      <c r="C32" s="1093"/>
      <c r="D32" s="1093"/>
      <c r="E32" s="1093"/>
      <c r="F32" s="1093"/>
      <c r="G32" s="1093"/>
      <c r="H32" s="1093"/>
      <c r="I32" s="1093"/>
      <c r="J32" s="1093"/>
      <c r="K32" s="1093"/>
      <c r="L32" s="1093"/>
      <c r="M32" s="1093"/>
      <c r="N32" s="1093"/>
      <c r="O32" s="1093"/>
      <c r="P32" s="1094"/>
      <c r="Q32" s="1098">
        <v>1334</v>
      </c>
      <c r="R32" s="1099"/>
      <c r="S32" s="1099"/>
      <c r="T32" s="1099"/>
      <c r="U32" s="1099"/>
      <c r="V32" s="1099">
        <v>1227</v>
      </c>
      <c r="W32" s="1099"/>
      <c r="X32" s="1099"/>
      <c r="Y32" s="1099"/>
      <c r="Z32" s="1099"/>
      <c r="AA32" s="1099">
        <v>106</v>
      </c>
      <c r="AB32" s="1099"/>
      <c r="AC32" s="1099"/>
      <c r="AD32" s="1099"/>
      <c r="AE32" s="1100"/>
      <c r="AF32" s="1074">
        <v>106</v>
      </c>
      <c r="AG32" s="1075"/>
      <c r="AH32" s="1075"/>
      <c r="AI32" s="1075"/>
      <c r="AJ32" s="1076"/>
      <c r="AK32" s="1035">
        <v>296</v>
      </c>
      <c r="AL32" s="1026"/>
      <c r="AM32" s="1026"/>
      <c r="AN32" s="1026"/>
      <c r="AO32" s="1026"/>
      <c r="AP32" s="1026">
        <v>3246</v>
      </c>
      <c r="AQ32" s="1026"/>
      <c r="AR32" s="1026"/>
      <c r="AS32" s="1026"/>
      <c r="AT32" s="1026"/>
      <c r="AU32" s="1026">
        <v>1769</v>
      </c>
      <c r="AV32" s="1026"/>
      <c r="AW32" s="1026"/>
      <c r="AX32" s="1026"/>
      <c r="AY32" s="1026"/>
      <c r="AZ32" s="1097" t="s">
        <v>578</v>
      </c>
      <c r="BA32" s="1097"/>
      <c r="BB32" s="1097"/>
      <c r="BC32" s="1097"/>
      <c r="BD32" s="1097"/>
      <c r="BE32" s="1087" t="s">
        <v>406</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c r="C33" s="1093"/>
      <c r="D33" s="1093"/>
      <c r="E33" s="1093"/>
      <c r="F33" s="1093"/>
      <c r="G33" s="1093"/>
      <c r="H33" s="1093"/>
      <c r="I33" s="1093"/>
      <c r="J33" s="1093"/>
      <c r="K33" s="1093"/>
      <c r="L33" s="1093"/>
      <c r="M33" s="1093"/>
      <c r="N33" s="1093"/>
      <c r="O33" s="1093"/>
      <c r="P33" s="1094"/>
      <c r="Q33" s="1098"/>
      <c r="R33" s="1099"/>
      <c r="S33" s="1099"/>
      <c r="T33" s="1099"/>
      <c r="U33" s="1099"/>
      <c r="V33" s="1099"/>
      <c r="W33" s="1099"/>
      <c r="X33" s="1099"/>
      <c r="Y33" s="1099"/>
      <c r="Z33" s="1099"/>
      <c r="AA33" s="1099"/>
      <c r="AB33" s="1099"/>
      <c r="AC33" s="1099"/>
      <c r="AD33" s="1099"/>
      <c r="AE33" s="1100"/>
      <c r="AF33" s="1074"/>
      <c r="AG33" s="1075"/>
      <c r="AH33" s="1075"/>
      <c r="AI33" s="1075"/>
      <c r="AJ33" s="1076"/>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7"/>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407</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387</v>
      </c>
      <c r="B63" s="999" t="s">
        <v>408</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2220</v>
      </c>
      <c r="AG63" s="1014"/>
      <c r="AH63" s="1014"/>
      <c r="AI63" s="1014"/>
      <c r="AJ63" s="1085"/>
      <c r="AK63" s="1086"/>
      <c r="AL63" s="1018"/>
      <c r="AM63" s="1018"/>
      <c r="AN63" s="1018"/>
      <c r="AO63" s="1018"/>
      <c r="AP63" s="1014"/>
      <c r="AQ63" s="1014"/>
      <c r="AR63" s="1014"/>
      <c r="AS63" s="1014"/>
      <c r="AT63" s="1014"/>
      <c r="AU63" s="1014"/>
      <c r="AV63" s="1014"/>
      <c r="AW63" s="1014"/>
      <c r="AX63" s="1014"/>
      <c r="AY63" s="1014"/>
      <c r="AZ63" s="1080"/>
      <c r="BA63" s="1080"/>
      <c r="BB63" s="1080"/>
      <c r="BC63" s="1080"/>
      <c r="BD63" s="1080"/>
      <c r="BE63" s="1015"/>
      <c r="BF63" s="1015"/>
      <c r="BG63" s="1015"/>
      <c r="BH63" s="1015"/>
      <c r="BI63" s="1016"/>
      <c r="BJ63" s="1081" t="s">
        <v>389</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409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410</v>
      </c>
      <c r="B66" s="1051"/>
      <c r="C66" s="1051"/>
      <c r="D66" s="1051"/>
      <c r="E66" s="1051"/>
      <c r="F66" s="1051"/>
      <c r="G66" s="1051"/>
      <c r="H66" s="1051"/>
      <c r="I66" s="1051"/>
      <c r="J66" s="1051"/>
      <c r="K66" s="1051"/>
      <c r="L66" s="1051"/>
      <c r="M66" s="1051"/>
      <c r="N66" s="1051"/>
      <c r="O66" s="1051"/>
      <c r="P66" s="1052"/>
      <c r="Q66" s="1056" t="s">
        <v>411</v>
      </c>
      <c r="R66" s="1057"/>
      <c r="S66" s="1057"/>
      <c r="T66" s="1057"/>
      <c r="U66" s="1058"/>
      <c r="V66" s="1056" t="s">
        <v>412</v>
      </c>
      <c r="W66" s="1057"/>
      <c r="X66" s="1057"/>
      <c r="Y66" s="1057"/>
      <c r="Z66" s="1058"/>
      <c r="AA66" s="1056" t="s">
        <v>413</v>
      </c>
      <c r="AB66" s="1057"/>
      <c r="AC66" s="1057"/>
      <c r="AD66" s="1057"/>
      <c r="AE66" s="1058"/>
      <c r="AF66" s="1062" t="s">
        <v>414</v>
      </c>
      <c r="AG66" s="1063"/>
      <c r="AH66" s="1063"/>
      <c r="AI66" s="1063"/>
      <c r="AJ66" s="1064"/>
      <c r="AK66" s="1056" t="s">
        <v>415</v>
      </c>
      <c r="AL66" s="1051"/>
      <c r="AM66" s="1051"/>
      <c r="AN66" s="1051"/>
      <c r="AO66" s="1052"/>
      <c r="AP66" s="1056" t="s">
        <v>416</v>
      </c>
      <c r="AQ66" s="1057"/>
      <c r="AR66" s="1057"/>
      <c r="AS66" s="1057"/>
      <c r="AT66" s="1058"/>
      <c r="AU66" s="1056" t="s">
        <v>417</v>
      </c>
      <c r="AV66" s="1057"/>
      <c r="AW66" s="1057"/>
      <c r="AX66" s="1057"/>
      <c r="AY66" s="1058"/>
      <c r="AZ66" s="1056" t="s">
        <v>375</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579</v>
      </c>
      <c r="C68" s="1041"/>
      <c r="D68" s="1041"/>
      <c r="E68" s="1041"/>
      <c r="F68" s="1041"/>
      <c r="G68" s="1041"/>
      <c r="H68" s="1041"/>
      <c r="I68" s="1041"/>
      <c r="J68" s="1041"/>
      <c r="K68" s="1041"/>
      <c r="L68" s="1041"/>
      <c r="M68" s="1041"/>
      <c r="N68" s="1041"/>
      <c r="O68" s="1041"/>
      <c r="P68" s="1042"/>
      <c r="Q68" s="1043">
        <v>5202</v>
      </c>
      <c r="R68" s="1037"/>
      <c r="S68" s="1037"/>
      <c r="T68" s="1037"/>
      <c r="U68" s="1037"/>
      <c r="V68" s="1037">
        <v>4917</v>
      </c>
      <c r="W68" s="1037"/>
      <c r="X68" s="1037"/>
      <c r="Y68" s="1037"/>
      <c r="Z68" s="1037"/>
      <c r="AA68" s="1037">
        <v>285</v>
      </c>
      <c r="AB68" s="1037"/>
      <c r="AC68" s="1037"/>
      <c r="AD68" s="1037"/>
      <c r="AE68" s="1037"/>
      <c r="AF68" s="1037">
        <v>285</v>
      </c>
      <c r="AG68" s="1037"/>
      <c r="AH68" s="1037"/>
      <c r="AI68" s="1037"/>
      <c r="AJ68" s="1037"/>
      <c r="AK68" s="1037">
        <v>0</v>
      </c>
      <c r="AL68" s="1037"/>
      <c r="AM68" s="1037"/>
      <c r="AN68" s="1037"/>
      <c r="AO68" s="1037"/>
      <c r="AP68" s="1037">
        <v>458</v>
      </c>
      <c r="AQ68" s="1037"/>
      <c r="AR68" s="1037"/>
      <c r="AS68" s="1037"/>
      <c r="AT68" s="1037"/>
      <c r="AU68" s="1037">
        <v>134</v>
      </c>
      <c r="AV68" s="1037"/>
      <c r="AW68" s="1037"/>
      <c r="AX68" s="1037"/>
      <c r="AY68" s="1037"/>
      <c r="AZ68" s="1038" t="s">
        <v>586</v>
      </c>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580</v>
      </c>
      <c r="C69" s="1030"/>
      <c r="D69" s="1030"/>
      <c r="E69" s="1030"/>
      <c r="F69" s="1030"/>
      <c r="G69" s="1030"/>
      <c r="H69" s="1030"/>
      <c r="I69" s="1030"/>
      <c r="J69" s="1030"/>
      <c r="K69" s="1030"/>
      <c r="L69" s="1030"/>
      <c r="M69" s="1030"/>
      <c r="N69" s="1030"/>
      <c r="O69" s="1030"/>
      <c r="P69" s="1031"/>
      <c r="Q69" s="1032">
        <v>1497</v>
      </c>
      <c r="R69" s="1026"/>
      <c r="S69" s="1026"/>
      <c r="T69" s="1026"/>
      <c r="U69" s="1026"/>
      <c r="V69" s="1026">
        <v>1481</v>
      </c>
      <c r="W69" s="1026"/>
      <c r="X69" s="1026"/>
      <c r="Y69" s="1026"/>
      <c r="Z69" s="1026"/>
      <c r="AA69" s="1026">
        <v>15</v>
      </c>
      <c r="AB69" s="1026"/>
      <c r="AC69" s="1026"/>
      <c r="AD69" s="1026"/>
      <c r="AE69" s="1026"/>
      <c r="AF69" s="1026">
        <v>15</v>
      </c>
      <c r="AG69" s="1026"/>
      <c r="AH69" s="1026"/>
      <c r="AI69" s="1026"/>
      <c r="AJ69" s="1026"/>
      <c r="AK69" s="1026" t="s">
        <v>578</v>
      </c>
      <c r="AL69" s="1026"/>
      <c r="AM69" s="1026"/>
      <c r="AN69" s="1026"/>
      <c r="AO69" s="1026"/>
      <c r="AP69" s="1026" t="s">
        <v>578</v>
      </c>
      <c r="AQ69" s="1026"/>
      <c r="AR69" s="1026"/>
      <c r="AS69" s="1026"/>
      <c r="AT69" s="1026"/>
      <c r="AU69" s="1026" t="s">
        <v>578</v>
      </c>
      <c r="AV69" s="1026"/>
      <c r="AW69" s="1026"/>
      <c r="AX69" s="1026"/>
      <c r="AY69" s="1026"/>
      <c r="AZ69" s="1027" t="s">
        <v>586</v>
      </c>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581</v>
      </c>
      <c r="C70" s="1030"/>
      <c r="D70" s="1030"/>
      <c r="E70" s="1030"/>
      <c r="F70" s="1030"/>
      <c r="G70" s="1030"/>
      <c r="H70" s="1030"/>
      <c r="I70" s="1030"/>
      <c r="J70" s="1030"/>
      <c r="K70" s="1030"/>
      <c r="L70" s="1030"/>
      <c r="M70" s="1030"/>
      <c r="N70" s="1030"/>
      <c r="O70" s="1030"/>
      <c r="P70" s="1031"/>
      <c r="Q70" s="1032">
        <v>768538</v>
      </c>
      <c r="R70" s="1026"/>
      <c r="S70" s="1026"/>
      <c r="T70" s="1026"/>
      <c r="U70" s="1026"/>
      <c r="V70" s="1026">
        <v>753941</v>
      </c>
      <c r="W70" s="1026"/>
      <c r="X70" s="1026"/>
      <c r="Y70" s="1026"/>
      <c r="Z70" s="1026"/>
      <c r="AA70" s="1026">
        <v>14597</v>
      </c>
      <c r="AB70" s="1026"/>
      <c r="AC70" s="1026"/>
      <c r="AD70" s="1026"/>
      <c r="AE70" s="1026"/>
      <c r="AF70" s="1026">
        <v>14597</v>
      </c>
      <c r="AG70" s="1026"/>
      <c r="AH70" s="1026"/>
      <c r="AI70" s="1026"/>
      <c r="AJ70" s="1026"/>
      <c r="AK70" s="1026">
        <v>7714</v>
      </c>
      <c r="AL70" s="1026"/>
      <c r="AM70" s="1026"/>
      <c r="AN70" s="1026"/>
      <c r="AO70" s="1026"/>
      <c r="AP70" s="1026" t="s">
        <v>578</v>
      </c>
      <c r="AQ70" s="1026"/>
      <c r="AR70" s="1026"/>
      <c r="AS70" s="1026"/>
      <c r="AT70" s="1026"/>
      <c r="AU70" s="1026" t="s">
        <v>578</v>
      </c>
      <c r="AV70" s="1026"/>
      <c r="AW70" s="1026"/>
      <c r="AX70" s="1026"/>
      <c r="AY70" s="1026"/>
      <c r="AZ70" s="1027" t="s">
        <v>587</v>
      </c>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582</v>
      </c>
      <c r="C71" s="1030"/>
      <c r="D71" s="1030"/>
      <c r="E71" s="1030"/>
      <c r="F71" s="1030"/>
      <c r="G71" s="1030"/>
      <c r="H71" s="1030"/>
      <c r="I71" s="1030"/>
      <c r="J71" s="1030"/>
      <c r="K71" s="1030"/>
      <c r="L71" s="1030"/>
      <c r="M71" s="1030"/>
      <c r="N71" s="1030"/>
      <c r="O71" s="1030"/>
      <c r="P71" s="1031"/>
      <c r="Q71" s="1032">
        <v>22719</v>
      </c>
      <c r="R71" s="1026"/>
      <c r="S71" s="1026"/>
      <c r="T71" s="1026"/>
      <c r="U71" s="1026"/>
      <c r="V71" s="1026">
        <v>22555</v>
      </c>
      <c r="W71" s="1026"/>
      <c r="X71" s="1026"/>
      <c r="Y71" s="1026"/>
      <c r="Z71" s="1026"/>
      <c r="AA71" s="1026">
        <v>165</v>
      </c>
      <c r="AB71" s="1026"/>
      <c r="AC71" s="1026"/>
      <c r="AD71" s="1026"/>
      <c r="AE71" s="1026"/>
      <c r="AF71" s="1026">
        <v>165</v>
      </c>
      <c r="AG71" s="1026"/>
      <c r="AH71" s="1026"/>
      <c r="AI71" s="1026"/>
      <c r="AJ71" s="1026"/>
      <c r="AK71" s="1026">
        <v>20</v>
      </c>
      <c r="AL71" s="1026"/>
      <c r="AM71" s="1026"/>
      <c r="AN71" s="1026"/>
      <c r="AO71" s="1026"/>
      <c r="AP71" s="1026" t="s">
        <v>578</v>
      </c>
      <c r="AQ71" s="1026"/>
      <c r="AR71" s="1026"/>
      <c r="AS71" s="1026"/>
      <c r="AT71" s="1026"/>
      <c r="AU71" s="1026" t="s">
        <v>578</v>
      </c>
      <c r="AV71" s="1026"/>
      <c r="AW71" s="1026"/>
      <c r="AX71" s="1026"/>
      <c r="AY71" s="1026"/>
      <c r="AZ71" s="1027" t="s">
        <v>586</v>
      </c>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583</v>
      </c>
      <c r="C72" s="1030"/>
      <c r="D72" s="1030"/>
      <c r="E72" s="1030"/>
      <c r="F72" s="1030"/>
      <c r="G72" s="1030"/>
      <c r="H72" s="1030"/>
      <c r="I72" s="1030"/>
      <c r="J72" s="1030"/>
      <c r="K72" s="1030"/>
      <c r="L72" s="1030"/>
      <c r="M72" s="1030"/>
      <c r="N72" s="1030"/>
      <c r="O72" s="1030"/>
      <c r="P72" s="1031"/>
      <c r="Q72" s="1032">
        <v>329</v>
      </c>
      <c r="R72" s="1026"/>
      <c r="S72" s="1026"/>
      <c r="T72" s="1026"/>
      <c r="U72" s="1026"/>
      <c r="V72" s="1026">
        <v>135</v>
      </c>
      <c r="W72" s="1026"/>
      <c r="X72" s="1026"/>
      <c r="Y72" s="1026"/>
      <c r="Z72" s="1026"/>
      <c r="AA72" s="1026">
        <v>194</v>
      </c>
      <c r="AB72" s="1026"/>
      <c r="AC72" s="1026"/>
      <c r="AD72" s="1026"/>
      <c r="AE72" s="1026"/>
      <c r="AF72" s="1026">
        <v>194</v>
      </c>
      <c r="AG72" s="1026"/>
      <c r="AH72" s="1026"/>
      <c r="AI72" s="1026"/>
      <c r="AJ72" s="1026"/>
      <c r="AK72" s="1026" t="s">
        <v>578</v>
      </c>
      <c r="AL72" s="1026"/>
      <c r="AM72" s="1026"/>
      <c r="AN72" s="1026"/>
      <c r="AO72" s="1026"/>
      <c r="AP72" s="1026" t="s">
        <v>578</v>
      </c>
      <c r="AQ72" s="1026"/>
      <c r="AR72" s="1026"/>
      <c r="AS72" s="1026"/>
      <c r="AT72" s="1026"/>
      <c r="AU72" s="1026" t="s">
        <v>578</v>
      </c>
      <c r="AV72" s="1026"/>
      <c r="AW72" s="1026"/>
      <c r="AX72" s="1026"/>
      <c r="AY72" s="1026"/>
      <c r="AZ72" s="1027" t="s">
        <v>588</v>
      </c>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584</v>
      </c>
      <c r="C73" s="1030"/>
      <c r="D73" s="1030"/>
      <c r="E73" s="1030"/>
      <c r="F73" s="1030"/>
      <c r="G73" s="1030"/>
      <c r="H73" s="1030"/>
      <c r="I73" s="1030"/>
      <c r="J73" s="1030"/>
      <c r="K73" s="1030"/>
      <c r="L73" s="1030"/>
      <c r="M73" s="1030"/>
      <c r="N73" s="1030"/>
      <c r="O73" s="1030"/>
      <c r="P73" s="1031"/>
      <c r="Q73" s="1032">
        <v>348</v>
      </c>
      <c r="R73" s="1026"/>
      <c r="S73" s="1026"/>
      <c r="T73" s="1026"/>
      <c r="U73" s="1026"/>
      <c r="V73" s="1026">
        <v>320</v>
      </c>
      <c r="W73" s="1026"/>
      <c r="X73" s="1026"/>
      <c r="Y73" s="1026"/>
      <c r="Z73" s="1026"/>
      <c r="AA73" s="1026">
        <v>28</v>
      </c>
      <c r="AB73" s="1026"/>
      <c r="AC73" s="1026"/>
      <c r="AD73" s="1026"/>
      <c r="AE73" s="1026"/>
      <c r="AF73" s="1026">
        <v>28</v>
      </c>
      <c r="AG73" s="1026"/>
      <c r="AH73" s="1026"/>
      <c r="AI73" s="1026"/>
      <c r="AJ73" s="1026"/>
      <c r="AK73" s="1026">
        <v>14</v>
      </c>
      <c r="AL73" s="1026"/>
      <c r="AM73" s="1026"/>
      <c r="AN73" s="1026"/>
      <c r="AO73" s="1026"/>
      <c r="AP73" s="1026" t="s">
        <v>578</v>
      </c>
      <c r="AQ73" s="1026"/>
      <c r="AR73" s="1026"/>
      <c r="AS73" s="1026"/>
      <c r="AT73" s="1026"/>
      <c r="AU73" s="1026" t="s">
        <v>578</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585</v>
      </c>
      <c r="C74" s="1030"/>
      <c r="D74" s="1030"/>
      <c r="E74" s="1030"/>
      <c r="F74" s="1030"/>
      <c r="G74" s="1030"/>
      <c r="H74" s="1030"/>
      <c r="I74" s="1030"/>
      <c r="J74" s="1030"/>
      <c r="K74" s="1030"/>
      <c r="L74" s="1030"/>
      <c r="M74" s="1030"/>
      <c r="N74" s="1030"/>
      <c r="O74" s="1030"/>
      <c r="P74" s="1031"/>
      <c r="Q74" s="1032">
        <v>55302</v>
      </c>
      <c r="R74" s="1026"/>
      <c r="S74" s="1026"/>
      <c r="T74" s="1026"/>
      <c r="U74" s="1026"/>
      <c r="V74" s="1026">
        <v>50629</v>
      </c>
      <c r="W74" s="1026"/>
      <c r="X74" s="1026"/>
      <c r="Y74" s="1026"/>
      <c r="Z74" s="1026"/>
      <c r="AA74" s="1026">
        <v>4673</v>
      </c>
      <c r="AB74" s="1026"/>
      <c r="AC74" s="1026"/>
      <c r="AD74" s="1026"/>
      <c r="AE74" s="1026"/>
      <c r="AF74" s="1026">
        <v>4673</v>
      </c>
      <c r="AG74" s="1026"/>
      <c r="AH74" s="1026"/>
      <c r="AI74" s="1026"/>
      <c r="AJ74" s="1026"/>
      <c r="AK74" s="1026" t="s">
        <v>578</v>
      </c>
      <c r="AL74" s="1026"/>
      <c r="AM74" s="1026"/>
      <c r="AN74" s="1026"/>
      <c r="AO74" s="1026"/>
      <c r="AP74" s="1026" t="s">
        <v>578</v>
      </c>
      <c r="AQ74" s="1026"/>
      <c r="AR74" s="1026"/>
      <c r="AS74" s="1026"/>
      <c r="AT74" s="1026"/>
      <c r="AU74" s="1026" t="s">
        <v>578</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387</v>
      </c>
      <c r="B88" s="999" t="s">
        <v>418</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999" t="s">
        <v>419</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420</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421</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424</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425</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426</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427</v>
      </c>
      <c r="AB109" s="949"/>
      <c r="AC109" s="949"/>
      <c r="AD109" s="949"/>
      <c r="AE109" s="950"/>
      <c r="AF109" s="951" t="s">
        <v>304</v>
      </c>
      <c r="AG109" s="949"/>
      <c r="AH109" s="949"/>
      <c r="AI109" s="949"/>
      <c r="AJ109" s="950"/>
      <c r="AK109" s="951" t="s">
        <v>303</v>
      </c>
      <c r="AL109" s="949"/>
      <c r="AM109" s="949"/>
      <c r="AN109" s="949"/>
      <c r="AO109" s="950"/>
      <c r="AP109" s="951" t="s">
        <v>428</v>
      </c>
      <c r="AQ109" s="949"/>
      <c r="AR109" s="949"/>
      <c r="AS109" s="949"/>
      <c r="AT109" s="980"/>
      <c r="AU109" s="948" t="s">
        <v>426</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427</v>
      </c>
      <c r="BR109" s="949"/>
      <c r="BS109" s="949"/>
      <c r="BT109" s="949"/>
      <c r="BU109" s="950"/>
      <c r="BV109" s="951" t="s">
        <v>304</v>
      </c>
      <c r="BW109" s="949"/>
      <c r="BX109" s="949"/>
      <c r="BY109" s="949"/>
      <c r="BZ109" s="950"/>
      <c r="CA109" s="951" t="s">
        <v>303</v>
      </c>
      <c r="CB109" s="949"/>
      <c r="CC109" s="949"/>
      <c r="CD109" s="949"/>
      <c r="CE109" s="950"/>
      <c r="CF109" s="987" t="s">
        <v>428</v>
      </c>
      <c r="CG109" s="987"/>
      <c r="CH109" s="987"/>
      <c r="CI109" s="987"/>
      <c r="CJ109" s="987"/>
      <c r="CK109" s="951" t="s">
        <v>429</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427</v>
      </c>
      <c r="DH109" s="949"/>
      <c r="DI109" s="949"/>
      <c r="DJ109" s="949"/>
      <c r="DK109" s="950"/>
      <c r="DL109" s="951" t="s">
        <v>304</v>
      </c>
      <c r="DM109" s="949"/>
      <c r="DN109" s="949"/>
      <c r="DO109" s="949"/>
      <c r="DP109" s="950"/>
      <c r="DQ109" s="951" t="s">
        <v>303</v>
      </c>
      <c r="DR109" s="949"/>
      <c r="DS109" s="949"/>
      <c r="DT109" s="949"/>
      <c r="DU109" s="950"/>
      <c r="DV109" s="951" t="s">
        <v>428</v>
      </c>
      <c r="DW109" s="949"/>
      <c r="DX109" s="949"/>
      <c r="DY109" s="949"/>
      <c r="DZ109" s="980"/>
    </row>
    <row r="110" spans="1:131" s="247" customFormat="1" ht="26.25" customHeight="1" x14ac:dyDescent="0.15">
      <c r="A110" s="851" t="s">
        <v>430</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2979347</v>
      </c>
      <c r="AB110" s="942"/>
      <c r="AC110" s="942"/>
      <c r="AD110" s="942"/>
      <c r="AE110" s="943"/>
      <c r="AF110" s="944">
        <v>2995354</v>
      </c>
      <c r="AG110" s="942"/>
      <c r="AH110" s="942"/>
      <c r="AI110" s="942"/>
      <c r="AJ110" s="943"/>
      <c r="AK110" s="944">
        <v>3054658</v>
      </c>
      <c r="AL110" s="942"/>
      <c r="AM110" s="942"/>
      <c r="AN110" s="942"/>
      <c r="AO110" s="943"/>
      <c r="AP110" s="945">
        <v>13.3</v>
      </c>
      <c r="AQ110" s="946"/>
      <c r="AR110" s="946"/>
      <c r="AS110" s="946"/>
      <c r="AT110" s="947"/>
      <c r="AU110" s="981" t="s">
        <v>72</v>
      </c>
      <c r="AV110" s="982"/>
      <c r="AW110" s="982"/>
      <c r="AX110" s="982"/>
      <c r="AY110" s="982"/>
      <c r="AZ110" s="907" t="s">
        <v>431</v>
      </c>
      <c r="BA110" s="852"/>
      <c r="BB110" s="852"/>
      <c r="BC110" s="852"/>
      <c r="BD110" s="852"/>
      <c r="BE110" s="852"/>
      <c r="BF110" s="852"/>
      <c r="BG110" s="852"/>
      <c r="BH110" s="852"/>
      <c r="BI110" s="852"/>
      <c r="BJ110" s="852"/>
      <c r="BK110" s="852"/>
      <c r="BL110" s="852"/>
      <c r="BM110" s="852"/>
      <c r="BN110" s="852"/>
      <c r="BO110" s="852"/>
      <c r="BP110" s="853"/>
      <c r="BQ110" s="908">
        <v>28221744</v>
      </c>
      <c r="BR110" s="889"/>
      <c r="BS110" s="889"/>
      <c r="BT110" s="889"/>
      <c r="BU110" s="889"/>
      <c r="BV110" s="889">
        <v>28089210</v>
      </c>
      <c r="BW110" s="889"/>
      <c r="BX110" s="889"/>
      <c r="BY110" s="889"/>
      <c r="BZ110" s="889"/>
      <c r="CA110" s="889">
        <v>26926149</v>
      </c>
      <c r="CB110" s="889"/>
      <c r="CC110" s="889"/>
      <c r="CD110" s="889"/>
      <c r="CE110" s="889"/>
      <c r="CF110" s="913">
        <v>117.4</v>
      </c>
      <c r="CG110" s="914"/>
      <c r="CH110" s="914"/>
      <c r="CI110" s="914"/>
      <c r="CJ110" s="914"/>
      <c r="CK110" s="977" t="s">
        <v>432</v>
      </c>
      <c r="CL110" s="863"/>
      <c r="CM110" s="938" t="s">
        <v>433</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128</v>
      </c>
      <c r="DH110" s="889"/>
      <c r="DI110" s="889"/>
      <c r="DJ110" s="889"/>
      <c r="DK110" s="889"/>
      <c r="DL110" s="889" t="s">
        <v>128</v>
      </c>
      <c r="DM110" s="889"/>
      <c r="DN110" s="889"/>
      <c r="DO110" s="889"/>
      <c r="DP110" s="889"/>
      <c r="DQ110" s="889" t="s">
        <v>434</v>
      </c>
      <c r="DR110" s="889"/>
      <c r="DS110" s="889"/>
      <c r="DT110" s="889"/>
      <c r="DU110" s="889"/>
      <c r="DV110" s="890" t="s">
        <v>434</v>
      </c>
      <c r="DW110" s="890"/>
      <c r="DX110" s="890"/>
      <c r="DY110" s="890"/>
      <c r="DZ110" s="891"/>
    </row>
    <row r="111" spans="1:131" s="247" customFormat="1" ht="26.25" customHeight="1" x14ac:dyDescent="0.15">
      <c r="A111" s="818" t="s">
        <v>435</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128</v>
      </c>
      <c r="AB111" s="970"/>
      <c r="AC111" s="970"/>
      <c r="AD111" s="970"/>
      <c r="AE111" s="971"/>
      <c r="AF111" s="972" t="s">
        <v>389</v>
      </c>
      <c r="AG111" s="970"/>
      <c r="AH111" s="970"/>
      <c r="AI111" s="970"/>
      <c r="AJ111" s="971"/>
      <c r="AK111" s="972" t="s">
        <v>389</v>
      </c>
      <c r="AL111" s="970"/>
      <c r="AM111" s="970"/>
      <c r="AN111" s="970"/>
      <c r="AO111" s="971"/>
      <c r="AP111" s="973" t="s">
        <v>436</v>
      </c>
      <c r="AQ111" s="974"/>
      <c r="AR111" s="974"/>
      <c r="AS111" s="974"/>
      <c r="AT111" s="975"/>
      <c r="AU111" s="983"/>
      <c r="AV111" s="984"/>
      <c r="AW111" s="984"/>
      <c r="AX111" s="984"/>
      <c r="AY111" s="984"/>
      <c r="AZ111" s="859" t="s">
        <v>437</v>
      </c>
      <c r="BA111" s="794"/>
      <c r="BB111" s="794"/>
      <c r="BC111" s="794"/>
      <c r="BD111" s="794"/>
      <c r="BE111" s="794"/>
      <c r="BF111" s="794"/>
      <c r="BG111" s="794"/>
      <c r="BH111" s="794"/>
      <c r="BI111" s="794"/>
      <c r="BJ111" s="794"/>
      <c r="BK111" s="794"/>
      <c r="BL111" s="794"/>
      <c r="BM111" s="794"/>
      <c r="BN111" s="794"/>
      <c r="BO111" s="794"/>
      <c r="BP111" s="795"/>
      <c r="BQ111" s="860">
        <v>697042</v>
      </c>
      <c r="BR111" s="861"/>
      <c r="BS111" s="861"/>
      <c r="BT111" s="861"/>
      <c r="BU111" s="861"/>
      <c r="BV111" s="861">
        <v>679621</v>
      </c>
      <c r="BW111" s="861"/>
      <c r="BX111" s="861"/>
      <c r="BY111" s="861"/>
      <c r="BZ111" s="861"/>
      <c r="CA111" s="861">
        <v>603649</v>
      </c>
      <c r="CB111" s="861"/>
      <c r="CC111" s="861"/>
      <c r="CD111" s="861"/>
      <c r="CE111" s="861"/>
      <c r="CF111" s="922">
        <v>2.6</v>
      </c>
      <c r="CG111" s="923"/>
      <c r="CH111" s="923"/>
      <c r="CI111" s="923"/>
      <c r="CJ111" s="923"/>
      <c r="CK111" s="978"/>
      <c r="CL111" s="865"/>
      <c r="CM111" s="868" t="s">
        <v>438</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v>697042</v>
      </c>
      <c r="DH111" s="861"/>
      <c r="DI111" s="861"/>
      <c r="DJ111" s="861"/>
      <c r="DK111" s="861"/>
      <c r="DL111" s="861">
        <v>679621</v>
      </c>
      <c r="DM111" s="861"/>
      <c r="DN111" s="861"/>
      <c r="DO111" s="861"/>
      <c r="DP111" s="861"/>
      <c r="DQ111" s="861">
        <v>603649</v>
      </c>
      <c r="DR111" s="861"/>
      <c r="DS111" s="861"/>
      <c r="DT111" s="861"/>
      <c r="DU111" s="861"/>
      <c r="DV111" s="838">
        <v>2.6</v>
      </c>
      <c r="DW111" s="838"/>
      <c r="DX111" s="838"/>
      <c r="DY111" s="838"/>
      <c r="DZ111" s="839"/>
    </row>
    <row r="112" spans="1:131" s="247" customFormat="1" ht="26.25" customHeight="1" x14ac:dyDescent="0.15">
      <c r="A112" s="963" t="s">
        <v>439</v>
      </c>
      <c r="B112" s="964"/>
      <c r="C112" s="794" t="s">
        <v>440</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389</v>
      </c>
      <c r="AB112" s="824"/>
      <c r="AC112" s="824"/>
      <c r="AD112" s="824"/>
      <c r="AE112" s="825"/>
      <c r="AF112" s="826" t="s">
        <v>434</v>
      </c>
      <c r="AG112" s="824"/>
      <c r="AH112" s="824"/>
      <c r="AI112" s="824"/>
      <c r="AJ112" s="825"/>
      <c r="AK112" s="826" t="s">
        <v>434</v>
      </c>
      <c r="AL112" s="824"/>
      <c r="AM112" s="824"/>
      <c r="AN112" s="824"/>
      <c r="AO112" s="825"/>
      <c r="AP112" s="871" t="s">
        <v>128</v>
      </c>
      <c r="AQ112" s="872"/>
      <c r="AR112" s="872"/>
      <c r="AS112" s="872"/>
      <c r="AT112" s="873"/>
      <c r="AU112" s="983"/>
      <c r="AV112" s="984"/>
      <c r="AW112" s="984"/>
      <c r="AX112" s="984"/>
      <c r="AY112" s="984"/>
      <c r="AZ112" s="859" t="s">
        <v>441</v>
      </c>
      <c r="BA112" s="794"/>
      <c r="BB112" s="794"/>
      <c r="BC112" s="794"/>
      <c r="BD112" s="794"/>
      <c r="BE112" s="794"/>
      <c r="BF112" s="794"/>
      <c r="BG112" s="794"/>
      <c r="BH112" s="794"/>
      <c r="BI112" s="794"/>
      <c r="BJ112" s="794"/>
      <c r="BK112" s="794"/>
      <c r="BL112" s="794"/>
      <c r="BM112" s="794"/>
      <c r="BN112" s="794"/>
      <c r="BO112" s="794"/>
      <c r="BP112" s="795"/>
      <c r="BQ112" s="860">
        <v>1811930</v>
      </c>
      <c r="BR112" s="861"/>
      <c r="BS112" s="861"/>
      <c r="BT112" s="861"/>
      <c r="BU112" s="861"/>
      <c r="BV112" s="861">
        <v>1888339</v>
      </c>
      <c r="BW112" s="861"/>
      <c r="BX112" s="861"/>
      <c r="BY112" s="861"/>
      <c r="BZ112" s="861"/>
      <c r="CA112" s="861">
        <v>1774187</v>
      </c>
      <c r="CB112" s="861"/>
      <c r="CC112" s="861"/>
      <c r="CD112" s="861"/>
      <c r="CE112" s="861"/>
      <c r="CF112" s="922">
        <v>7.7</v>
      </c>
      <c r="CG112" s="923"/>
      <c r="CH112" s="923"/>
      <c r="CI112" s="923"/>
      <c r="CJ112" s="923"/>
      <c r="CK112" s="978"/>
      <c r="CL112" s="865"/>
      <c r="CM112" s="868" t="s">
        <v>442</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389</v>
      </c>
      <c r="DH112" s="861"/>
      <c r="DI112" s="861"/>
      <c r="DJ112" s="861"/>
      <c r="DK112" s="861"/>
      <c r="DL112" s="861" t="s">
        <v>443</v>
      </c>
      <c r="DM112" s="861"/>
      <c r="DN112" s="861"/>
      <c r="DO112" s="861"/>
      <c r="DP112" s="861"/>
      <c r="DQ112" s="861" t="s">
        <v>434</v>
      </c>
      <c r="DR112" s="861"/>
      <c r="DS112" s="861"/>
      <c r="DT112" s="861"/>
      <c r="DU112" s="861"/>
      <c r="DV112" s="838" t="s">
        <v>389</v>
      </c>
      <c r="DW112" s="838"/>
      <c r="DX112" s="838"/>
      <c r="DY112" s="838"/>
      <c r="DZ112" s="839"/>
    </row>
    <row r="113" spans="1:130" s="247" customFormat="1" ht="26.25" customHeight="1" x14ac:dyDescent="0.15">
      <c r="A113" s="965"/>
      <c r="B113" s="966"/>
      <c r="C113" s="794" t="s">
        <v>444</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159678</v>
      </c>
      <c r="AB113" s="970"/>
      <c r="AC113" s="970"/>
      <c r="AD113" s="970"/>
      <c r="AE113" s="971"/>
      <c r="AF113" s="972">
        <v>103301</v>
      </c>
      <c r="AG113" s="970"/>
      <c r="AH113" s="970"/>
      <c r="AI113" s="970"/>
      <c r="AJ113" s="971"/>
      <c r="AK113" s="972">
        <v>96970</v>
      </c>
      <c r="AL113" s="970"/>
      <c r="AM113" s="970"/>
      <c r="AN113" s="970"/>
      <c r="AO113" s="971"/>
      <c r="AP113" s="973">
        <v>0.4</v>
      </c>
      <c r="AQ113" s="974"/>
      <c r="AR113" s="974"/>
      <c r="AS113" s="974"/>
      <c r="AT113" s="975"/>
      <c r="AU113" s="983"/>
      <c r="AV113" s="984"/>
      <c r="AW113" s="984"/>
      <c r="AX113" s="984"/>
      <c r="AY113" s="984"/>
      <c r="AZ113" s="859" t="s">
        <v>445</v>
      </c>
      <c r="BA113" s="794"/>
      <c r="BB113" s="794"/>
      <c r="BC113" s="794"/>
      <c r="BD113" s="794"/>
      <c r="BE113" s="794"/>
      <c r="BF113" s="794"/>
      <c r="BG113" s="794"/>
      <c r="BH113" s="794"/>
      <c r="BI113" s="794"/>
      <c r="BJ113" s="794"/>
      <c r="BK113" s="794"/>
      <c r="BL113" s="794"/>
      <c r="BM113" s="794"/>
      <c r="BN113" s="794"/>
      <c r="BO113" s="794"/>
      <c r="BP113" s="795"/>
      <c r="BQ113" s="860">
        <v>115582</v>
      </c>
      <c r="BR113" s="861"/>
      <c r="BS113" s="861"/>
      <c r="BT113" s="861"/>
      <c r="BU113" s="861"/>
      <c r="BV113" s="861">
        <v>156884</v>
      </c>
      <c r="BW113" s="861"/>
      <c r="BX113" s="861"/>
      <c r="BY113" s="861"/>
      <c r="BZ113" s="861"/>
      <c r="CA113" s="861">
        <v>133730</v>
      </c>
      <c r="CB113" s="861"/>
      <c r="CC113" s="861"/>
      <c r="CD113" s="861"/>
      <c r="CE113" s="861"/>
      <c r="CF113" s="922">
        <v>0.6</v>
      </c>
      <c r="CG113" s="923"/>
      <c r="CH113" s="923"/>
      <c r="CI113" s="923"/>
      <c r="CJ113" s="923"/>
      <c r="CK113" s="978"/>
      <c r="CL113" s="865"/>
      <c r="CM113" s="868" t="s">
        <v>446</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389</v>
      </c>
      <c r="DH113" s="824"/>
      <c r="DI113" s="824"/>
      <c r="DJ113" s="824"/>
      <c r="DK113" s="825"/>
      <c r="DL113" s="826" t="s">
        <v>434</v>
      </c>
      <c r="DM113" s="824"/>
      <c r="DN113" s="824"/>
      <c r="DO113" s="824"/>
      <c r="DP113" s="825"/>
      <c r="DQ113" s="826" t="s">
        <v>389</v>
      </c>
      <c r="DR113" s="824"/>
      <c r="DS113" s="824"/>
      <c r="DT113" s="824"/>
      <c r="DU113" s="825"/>
      <c r="DV113" s="871" t="s">
        <v>389</v>
      </c>
      <c r="DW113" s="872"/>
      <c r="DX113" s="872"/>
      <c r="DY113" s="872"/>
      <c r="DZ113" s="873"/>
    </row>
    <row r="114" spans="1:130" s="247" customFormat="1" ht="26.25" customHeight="1" x14ac:dyDescent="0.15">
      <c r="A114" s="965"/>
      <c r="B114" s="966"/>
      <c r="C114" s="794" t="s">
        <v>447</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17156</v>
      </c>
      <c r="AB114" s="824"/>
      <c r="AC114" s="824"/>
      <c r="AD114" s="824"/>
      <c r="AE114" s="825"/>
      <c r="AF114" s="826">
        <v>17369</v>
      </c>
      <c r="AG114" s="824"/>
      <c r="AH114" s="824"/>
      <c r="AI114" s="824"/>
      <c r="AJ114" s="825"/>
      <c r="AK114" s="826">
        <v>24220</v>
      </c>
      <c r="AL114" s="824"/>
      <c r="AM114" s="824"/>
      <c r="AN114" s="824"/>
      <c r="AO114" s="825"/>
      <c r="AP114" s="871">
        <v>0.1</v>
      </c>
      <c r="AQ114" s="872"/>
      <c r="AR114" s="872"/>
      <c r="AS114" s="872"/>
      <c r="AT114" s="873"/>
      <c r="AU114" s="983"/>
      <c r="AV114" s="984"/>
      <c r="AW114" s="984"/>
      <c r="AX114" s="984"/>
      <c r="AY114" s="984"/>
      <c r="AZ114" s="859" t="s">
        <v>448</v>
      </c>
      <c r="BA114" s="794"/>
      <c r="BB114" s="794"/>
      <c r="BC114" s="794"/>
      <c r="BD114" s="794"/>
      <c r="BE114" s="794"/>
      <c r="BF114" s="794"/>
      <c r="BG114" s="794"/>
      <c r="BH114" s="794"/>
      <c r="BI114" s="794"/>
      <c r="BJ114" s="794"/>
      <c r="BK114" s="794"/>
      <c r="BL114" s="794"/>
      <c r="BM114" s="794"/>
      <c r="BN114" s="794"/>
      <c r="BO114" s="794"/>
      <c r="BP114" s="795"/>
      <c r="BQ114" s="860">
        <v>1098431</v>
      </c>
      <c r="BR114" s="861"/>
      <c r="BS114" s="861"/>
      <c r="BT114" s="861"/>
      <c r="BU114" s="861"/>
      <c r="BV114" s="861">
        <v>762285</v>
      </c>
      <c r="BW114" s="861"/>
      <c r="BX114" s="861"/>
      <c r="BY114" s="861"/>
      <c r="BZ114" s="861"/>
      <c r="CA114" s="861">
        <v>727350</v>
      </c>
      <c r="CB114" s="861"/>
      <c r="CC114" s="861"/>
      <c r="CD114" s="861"/>
      <c r="CE114" s="861"/>
      <c r="CF114" s="922">
        <v>3.2</v>
      </c>
      <c r="CG114" s="923"/>
      <c r="CH114" s="923"/>
      <c r="CI114" s="923"/>
      <c r="CJ114" s="923"/>
      <c r="CK114" s="978"/>
      <c r="CL114" s="865"/>
      <c r="CM114" s="868" t="s">
        <v>449</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436</v>
      </c>
      <c r="DH114" s="824"/>
      <c r="DI114" s="824"/>
      <c r="DJ114" s="824"/>
      <c r="DK114" s="825"/>
      <c r="DL114" s="826" t="s">
        <v>436</v>
      </c>
      <c r="DM114" s="824"/>
      <c r="DN114" s="824"/>
      <c r="DO114" s="824"/>
      <c r="DP114" s="825"/>
      <c r="DQ114" s="826" t="s">
        <v>434</v>
      </c>
      <c r="DR114" s="824"/>
      <c r="DS114" s="824"/>
      <c r="DT114" s="824"/>
      <c r="DU114" s="825"/>
      <c r="DV114" s="871" t="s">
        <v>389</v>
      </c>
      <c r="DW114" s="872"/>
      <c r="DX114" s="872"/>
      <c r="DY114" s="872"/>
      <c r="DZ114" s="873"/>
    </row>
    <row r="115" spans="1:130" s="247" customFormat="1" ht="26.25" customHeight="1" x14ac:dyDescent="0.15">
      <c r="A115" s="965"/>
      <c r="B115" s="966"/>
      <c r="C115" s="794" t="s">
        <v>450</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100988</v>
      </c>
      <c r="AB115" s="970"/>
      <c r="AC115" s="970"/>
      <c r="AD115" s="970"/>
      <c r="AE115" s="971"/>
      <c r="AF115" s="972">
        <v>89724</v>
      </c>
      <c r="AG115" s="970"/>
      <c r="AH115" s="970"/>
      <c r="AI115" s="970"/>
      <c r="AJ115" s="971"/>
      <c r="AK115" s="972">
        <v>86676</v>
      </c>
      <c r="AL115" s="970"/>
      <c r="AM115" s="970"/>
      <c r="AN115" s="970"/>
      <c r="AO115" s="971"/>
      <c r="AP115" s="973">
        <v>0.4</v>
      </c>
      <c r="AQ115" s="974"/>
      <c r="AR115" s="974"/>
      <c r="AS115" s="974"/>
      <c r="AT115" s="975"/>
      <c r="AU115" s="983"/>
      <c r="AV115" s="984"/>
      <c r="AW115" s="984"/>
      <c r="AX115" s="984"/>
      <c r="AY115" s="984"/>
      <c r="AZ115" s="859" t="s">
        <v>451</v>
      </c>
      <c r="BA115" s="794"/>
      <c r="BB115" s="794"/>
      <c r="BC115" s="794"/>
      <c r="BD115" s="794"/>
      <c r="BE115" s="794"/>
      <c r="BF115" s="794"/>
      <c r="BG115" s="794"/>
      <c r="BH115" s="794"/>
      <c r="BI115" s="794"/>
      <c r="BJ115" s="794"/>
      <c r="BK115" s="794"/>
      <c r="BL115" s="794"/>
      <c r="BM115" s="794"/>
      <c r="BN115" s="794"/>
      <c r="BO115" s="794"/>
      <c r="BP115" s="795"/>
      <c r="BQ115" s="860" t="s">
        <v>389</v>
      </c>
      <c r="BR115" s="861"/>
      <c r="BS115" s="861"/>
      <c r="BT115" s="861"/>
      <c r="BU115" s="861"/>
      <c r="BV115" s="861">
        <v>4265</v>
      </c>
      <c r="BW115" s="861"/>
      <c r="BX115" s="861"/>
      <c r="BY115" s="861"/>
      <c r="BZ115" s="861"/>
      <c r="CA115" s="861">
        <v>3238</v>
      </c>
      <c r="CB115" s="861"/>
      <c r="CC115" s="861"/>
      <c r="CD115" s="861"/>
      <c r="CE115" s="861"/>
      <c r="CF115" s="922">
        <v>0</v>
      </c>
      <c r="CG115" s="923"/>
      <c r="CH115" s="923"/>
      <c r="CI115" s="923"/>
      <c r="CJ115" s="923"/>
      <c r="CK115" s="978"/>
      <c r="CL115" s="865"/>
      <c r="CM115" s="859" t="s">
        <v>452</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434</v>
      </c>
      <c r="DH115" s="824"/>
      <c r="DI115" s="824"/>
      <c r="DJ115" s="824"/>
      <c r="DK115" s="825"/>
      <c r="DL115" s="826" t="s">
        <v>128</v>
      </c>
      <c r="DM115" s="824"/>
      <c r="DN115" s="824"/>
      <c r="DO115" s="824"/>
      <c r="DP115" s="825"/>
      <c r="DQ115" s="826" t="s">
        <v>434</v>
      </c>
      <c r="DR115" s="824"/>
      <c r="DS115" s="824"/>
      <c r="DT115" s="824"/>
      <c r="DU115" s="825"/>
      <c r="DV115" s="871" t="s">
        <v>434</v>
      </c>
      <c r="DW115" s="872"/>
      <c r="DX115" s="872"/>
      <c r="DY115" s="872"/>
      <c r="DZ115" s="873"/>
    </row>
    <row r="116" spans="1:130" s="247" customFormat="1" ht="26.25" customHeight="1" x14ac:dyDescent="0.15">
      <c r="A116" s="967"/>
      <c r="B116" s="968"/>
      <c r="C116" s="927" t="s">
        <v>453</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389</v>
      </c>
      <c r="AB116" s="824"/>
      <c r="AC116" s="824"/>
      <c r="AD116" s="824"/>
      <c r="AE116" s="825"/>
      <c r="AF116" s="826" t="s">
        <v>389</v>
      </c>
      <c r="AG116" s="824"/>
      <c r="AH116" s="824"/>
      <c r="AI116" s="824"/>
      <c r="AJ116" s="825"/>
      <c r="AK116" s="826" t="s">
        <v>434</v>
      </c>
      <c r="AL116" s="824"/>
      <c r="AM116" s="824"/>
      <c r="AN116" s="824"/>
      <c r="AO116" s="825"/>
      <c r="AP116" s="871" t="s">
        <v>434</v>
      </c>
      <c r="AQ116" s="872"/>
      <c r="AR116" s="872"/>
      <c r="AS116" s="872"/>
      <c r="AT116" s="873"/>
      <c r="AU116" s="983"/>
      <c r="AV116" s="984"/>
      <c r="AW116" s="984"/>
      <c r="AX116" s="984"/>
      <c r="AY116" s="984"/>
      <c r="AZ116" s="910" t="s">
        <v>454</v>
      </c>
      <c r="BA116" s="911"/>
      <c r="BB116" s="911"/>
      <c r="BC116" s="911"/>
      <c r="BD116" s="911"/>
      <c r="BE116" s="911"/>
      <c r="BF116" s="911"/>
      <c r="BG116" s="911"/>
      <c r="BH116" s="911"/>
      <c r="BI116" s="911"/>
      <c r="BJ116" s="911"/>
      <c r="BK116" s="911"/>
      <c r="BL116" s="911"/>
      <c r="BM116" s="911"/>
      <c r="BN116" s="911"/>
      <c r="BO116" s="911"/>
      <c r="BP116" s="912"/>
      <c r="BQ116" s="860" t="s">
        <v>436</v>
      </c>
      <c r="BR116" s="861"/>
      <c r="BS116" s="861"/>
      <c r="BT116" s="861"/>
      <c r="BU116" s="861"/>
      <c r="BV116" s="861" t="s">
        <v>389</v>
      </c>
      <c r="BW116" s="861"/>
      <c r="BX116" s="861"/>
      <c r="BY116" s="861"/>
      <c r="BZ116" s="861"/>
      <c r="CA116" s="861" t="s">
        <v>434</v>
      </c>
      <c r="CB116" s="861"/>
      <c r="CC116" s="861"/>
      <c r="CD116" s="861"/>
      <c r="CE116" s="861"/>
      <c r="CF116" s="922" t="s">
        <v>434</v>
      </c>
      <c r="CG116" s="923"/>
      <c r="CH116" s="923"/>
      <c r="CI116" s="923"/>
      <c r="CJ116" s="923"/>
      <c r="CK116" s="978"/>
      <c r="CL116" s="865"/>
      <c r="CM116" s="868" t="s">
        <v>455</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434</v>
      </c>
      <c r="DH116" s="824"/>
      <c r="DI116" s="824"/>
      <c r="DJ116" s="824"/>
      <c r="DK116" s="825"/>
      <c r="DL116" s="826" t="s">
        <v>434</v>
      </c>
      <c r="DM116" s="824"/>
      <c r="DN116" s="824"/>
      <c r="DO116" s="824"/>
      <c r="DP116" s="825"/>
      <c r="DQ116" s="826" t="s">
        <v>436</v>
      </c>
      <c r="DR116" s="824"/>
      <c r="DS116" s="824"/>
      <c r="DT116" s="824"/>
      <c r="DU116" s="825"/>
      <c r="DV116" s="871" t="s">
        <v>128</v>
      </c>
      <c r="DW116" s="872"/>
      <c r="DX116" s="872"/>
      <c r="DY116" s="872"/>
      <c r="DZ116" s="873"/>
    </row>
    <row r="117" spans="1:130" s="247" customFormat="1" ht="26.25" customHeight="1" x14ac:dyDescent="0.15">
      <c r="A117" s="948" t="s">
        <v>185</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456</v>
      </c>
      <c r="Z117" s="950"/>
      <c r="AA117" s="955">
        <v>3257169</v>
      </c>
      <c r="AB117" s="956"/>
      <c r="AC117" s="956"/>
      <c r="AD117" s="956"/>
      <c r="AE117" s="957"/>
      <c r="AF117" s="958">
        <v>3205748</v>
      </c>
      <c r="AG117" s="956"/>
      <c r="AH117" s="956"/>
      <c r="AI117" s="956"/>
      <c r="AJ117" s="957"/>
      <c r="AK117" s="958">
        <v>3262524</v>
      </c>
      <c r="AL117" s="956"/>
      <c r="AM117" s="956"/>
      <c r="AN117" s="956"/>
      <c r="AO117" s="957"/>
      <c r="AP117" s="959"/>
      <c r="AQ117" s="960"/>
      <c r="AR117" s="960"/>
      <c r="AS117" s="960"/>
      <c r="AT117" s="961"/>
      <c r="AU117" s="983"/>
      <c r="AV117" s="984"/>
      <c r="AW117" s="984"/>
      <c r="AX117" s="984"/>
      <c r="AY117" s="984"/>
      <c r="AZ117" s="910" t="s">
        <v>457</v>
      </c>
      <c r="BA117" s="911"/>
      <c r="BB117" s="911"/>
      <c r="BC117" s="911"/>
      <c r="BD117" s="911"/>
      <c r="BE117" s="911"/>
      <c r="BF117" s="911"/>
      <c r="BG117" s="911"/>
      <c r="BH117" s="911"/>
      <c r="BI117" s="911"/>
      <c r="BJ117" s="911"/>
      <c r="BK117" s="911"/>
      <c r="BL117" s="911"/>
      <c r="BM117" s="911"/>
      <c r="BN117" s="911"/>
      <c r="BO117" s="911"/>
      <c r="BP117" s="912"/>
      <c r="BQ117" s="860" t="s">
        <v>128</v>
      </c>
      <c r="BR117" s="861"/>
      <c r="BS117" s="861"/>
      <c r="BT117" s="861"/>
      <c r="BU117" s="861"/>
      <c r="BV117" s="861" t="s">
        <v>434</v>
      </c>
      <c r="BW117" s="861"/>
      <c r="BX117" s="861"/>
      <c r="BY117" s="861"/>
      <c r="BZ117" s="861"/>
      <c r="CA117" s="861" t="s">
        <v>436</v>
      </c>
      <c r="CB117" s="861"/>
      <c r="CC117" s="861"/>
      <c r="CD117" s="861"/>
      <c r="CE117" s="861"/>
      <c r="CF117" s="922" t="s">
        <v>128</v>
      </c>
      <c r="CG117" s="923"/>
      <c r="CH117" s="923"/>
      <c r="CI117" s="923"/>
      <c r="CJ117" s="923"/>
      <c r="CK117" s="978"/>
      <c r="CL117" s="865"/>
      <c r="CM117" s="868" t="s">
        <v>458</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436</v>
      </c>
      <c r="DH117" s="824"/>
      <c r="DI117" s="824"/>
      <c r="DJ117" s="824"/>
      <c r="DK117" s="825"/>
      <c r="DL117" s="826" t="s">
        <v>436</v>
      </c>
      <c r="DM117" s="824"/>
      <c r="DN117" s="824"/>
      <c r="DO117" s="824"/>
      <c r="DP117" s="825"/>
      <c r="DQ117" s="826" t="s">
        <v>434</v>
      </c>
      <c r="DR117" s="824"/>
      <c r="DS117" s="824"/>
      <c r="DT117" s="824"/>
      <c r="DU117" s="825"/>
      <c r="DV117" s="871" t="s">
        <v>434</v>
      </c>
      <c r="DW117" s="872"/>
      <c r="DX117" s="872"/>
      <c r="DY117" s="872"/>
      <c r="DZ117" s="873"/>
    </row>
    <row r="118" spans="1:130" s="247" customFormat="1" ht="26.25" customHeight="1" x14ac:dyDescent="0.15">
      <c r="A118" s="948" t="s">
        <v>429</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427</v>
      </c>
      <c r="AB118" s="949"/>
      <c r="AC118" s="949"/>
      <c r="AD118" s="949"/>
      <c r="AE118" s="950"/>
      <c r="AF118" s="951" t="s">
        <v>304</v>
      </c>
      <c r="AG118" s="949"/>
      <c r="AH118" s="949"/>
      <c r="AI118" s="949"/>
      <c r="AJ118" s="950"/>
      <c r="AK118" s="951" t="s">
        <v>303</v>
      </c>
      <c r="AL118" s="949"/>
      <c r="AM118" s="949"/>
      <c r="AN118" s="949"/>
      <c r="AO118" s="950"/>
      <c r="AP118" s="952" t="s">
        <v>428</v>
      </c>
      <c r="AQ118" s="953"/>
      <c r="AR118" s="953"/>
      <c r="AS118" s="953"/>
      <c r="AT118" s="954"/>
      <c r="AU118" s="983"/>
      <c r="AV118" s="984"/>
      <c r="AW118" s="984"/>
      <c r="AX118" s="984"/>
      <c r="AY118" s="984"/>
      <c r="AZ118" s="926" t="s">
        <v>459</v>
      </c>
      <c r="BA118" s="927"/>
      <c r="BB118" s="927"/>
      <c r="BC118" s="927"/>
      <c r="BD118" s="927"/>
      <c r="BE118" s="927"/>
      <c r="BF118" s="927"/>
      <c r="BG118" s="927"/>
      <c r="BH118" s="927"/>
      <c r="BI118" s="927"/>
      <c r="BJ118" s="927"/>
      <c r="BK118" s="927"/>
      <c r="BL118" s="927"/>
      <c r="BM118" s="927"/>
      <c r="BN118" s="927"/>
      <c r="BO118" s="927"/>
      <c r="BP118" s="928"/>
      <c r="BQ118" s="929" t="s">
        <v>128</v>
      </c>
      <c r="BR118" s="892"/>
      <c r="BS118" s="892"/>
      <c r="BT118" s="892"/>
      <c r="BU118" s="892"/>
      <c r="BV118" s="892" t="s">
        <v>434</v>
      </c>
      <c r="BW118" s="892"/>
      <c r="BX118" s="892"/>
      <c r="BY118" s="892"/>
      <c r="BZ118" s="892"/>
      <c r="CA118" s="892" t="s">
        <v>128</v>
      </c>
      <c r="CB118" s="892"/>
      <c r="CC118" s="892"/>
      <c r="CD118" s="892"/>
      <c r="CE118" s="892"/>
      <c r="CF118" s="922" t="s">
        <v>128</v>
      </c>
      <c r="CG118" s="923"/>
      <c r="CH118" s="923"/>
      <c r="CI118" s="923"/>
      <c r="CJ118" s="923"/>
      <c r="CK118" s="978"/>
      <c r="CL118" s="865"/>
      <c r="CM118" s="868" t="s">
        <v>460</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128</v>
      </c>
      <c r="DH118" s="824"/>
      <c r="DI118" s="824"/>
      <c r="DJ118" s="824"/>
      <c r="DK118" s="825"/>
      <c r="DL118" s="826" t="s">
        <v>436</v>
      </c>
      <c r="DM118" s="824"/>
      <c r="DN118" s="824"/>
      <c r="DO118" s="824"/>
      <c r="DP118" s="825"/>
      <c r="DQ118" s="826" t="s">
        <v>443</v>
      </c>
      <c r="DR118" s="824"/>
      <c r="DS118" s="824"/>
      <c r="DT118" s="824"/>
      <c r="DU118" s="825"/>
      <c r="DV118" s="871" t="s">
        <v>128</v>
      </c>
      <c r="DW118" s="872"/>
      <c r="DX118" s="872"/>
      <c r="DY118" s="872"/>
      <c r="DZ118" s="873"/>
    </row>
    <row r="119" spans="1:130" s="247" customFormat="1" ht="26.25" customHeight="1" x14ac:dyDescent="0.15">
      <c r="A119" s="862" t="s">
        <v>432</v>
      </c>
      <c r="B119" s="863"/>
      <c r="C119" s="938" t="s">
        <v>433</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128</v>
      </c>
      <c r="AB119" s="942"/>
      <c r="AC119" s="942"/>
      <c r="AD119" s="942"/>
      <c r="AE119" s="943"/>
      <c r="AF119" s="944" t="s">
        <v>128</v>
      </c>
      <c r="AG119" s="942"/>
      <c r="AH119" s="942"/>
      <c r="AI119" s="942"/>
      <c r="AJ119" s="943"/>
      <c r="AK119" s="944" t="s">
        <v>128</v>
      </c>
      <c r="AL119" s="942"/>
      <c r="AM119" s="942"/>
      <c r="AN119" s="942"/>
      <c r="AO119" s="943"/>
      <c r="AP119" s="945" t="s">
        <v>128</v>
      </c>
      <c r="AQ119" s="946"/>
      <c r="AR119" s="946"/>
      <c r="AS119" s="946"/>
      <c r="AT119" s="947"/>
      <c r="AU119" s="985"/>
      <c r="AV119" s="986"/>
      <c r="AW119" s="986"/>
      <c r="AX119" s="986"/>
      <c r="AY119" s="986"/>
      <c r="AZ119" s="278" t="s">
        <v>185</v>
      </c>
      <c r="BA119" s="278"/>
      <c r="BB119" s="278"/>
      <c r="BC119" s="278"/>
      <c r="BD119" s="278"/>
      <c r="BE119" s="278"/>
      <c r="BF119" s="278"/>
      <c r="BG119" s="278"/>
      <c r="BH119" s="278"/>
      <c r="BI119" s="278"/>
      <c r="BJ119" s="278"/>
      <c r="BK119" s="278"/>
      <c r="BL119" s="278"/>
      <c r="BM119" s="278"/>
      <c r="BN119" s="278"/>
      <c r="BO119" s="924" t="s">
        <v>461</v>
      </c>
      <c r="BP119" s="925"/>
      <c r="BQ119" s="929">
        <v>31944729</v>
      </c>
      <c r="BR119" s="892"/>
      <c r="BS119" s="892"/>
      <c r="BT119" s="892"/>
      <c r="BU119" s="892"/>
      <c r="BV119" s="892">
        <v>31580604</v>
      </c>
      <c r="BW119" s="892"/>
      <c r="BX119" s="892"/>
      <c r="BY119" s="892"/>
      <c r="BZ119" s="892"/>
      <c r="CA119" s="892">
        <v>30168303</v>
      </c>
      <c r="CB119" s="892"/>
      <c r="CC119" s="892"/>
      <c r="CD119" s="892"/>
      <c r="CE119" s="892"/>
      <c r="CF119" s="790"/>
      <c r="CG119" s="791"/>
      <c r="CH119" s="791"/>
      <c r="CI119" s="791"/>
      <c r="CJ119" s="881"/>
      <c r="CK119" s="979"/>
      <c r="CL119" s="867"/>
      <c r="CM119" s="885" t="s">
        <v>462</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434</v>
      </c>
      <c r="DH119" s="807"/>
      <c r="DI119" s="807"/>
      <c r="DJ119" s="807"/>
      <c r="DK119" s="808"/>
      <c r="DL119" s="809" t="s">
        <v>434</v>
      </c>
      <c r="DM119" s="807"/>
      <c r="DN119" s="807"/>
      <c r="DO119" s="807"/>
      <c r="DP119" s="808"/>
      <c r="DQ119" s="809" t="s">
        <v>434</v>
      </c>
      <c r="DR119" s="807"/>
      <c r="DS119" s="807"/>
      <c r="DT119" s="807"/>
      <c r="DU119" s="808"/>
      <c r="DV119" s="895" t="s">
        <v>434</v>
      </c>
      <c r="DW119" s="896"/>
      <c r="DX119" s="896"/>
      <c r="DY119" s="896"/>
      <c r="DZ119" s="897"/>
    </row>
    <row r="120" spans="1:130" s="247" customFormat="1" ht="26.25" customHeight="1" x14ac:dyDescent="0.15">
      <c r="A120" s="864"/>
      <c r="B120" s="865"/>
      <c r="C120" s="868" t="s">
        <v>438</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v>77473</v>
      </c>
      <c r="AB120" s="824"/>
      <c r="AC120" s="824"/>
      <c r="AD120" s="824"/>
      <c r="AE120" s="825"/>
      <c r="AF120" s="826">
        <v>77473</v>
      </c>
      <c r="AG120" s="824"/>
      <c r="AH120" s="824"/>
      <c r="AI120" s="824"/>
      <c r="AJ120" s="825"/>
      <c r="AK120" s="826">
        <v>77473</v>
      </c>
      <c r="AL120" s="824"/>
      <c r="AM120" s="824"/>
      <c r="AN120" s="824"/>
      <c r="AO120" s="825"/>
      <c r="AP120" s="871">
        <v>0.3</v>
      </c>
      <c r="AQ120" s="872"/>
      <c r="AR120" s="872"/>
      <c r="AS120" s="872"/>
      <c r="AT120" s="873"/>
      <c r="AU120" s="930" t="s">
        <v>463</v>
      </c>
      <c r="AV120" s="931"/>
      <c r="AW120" s="931"/>
      <c r="AX120" s="931"/>
      <c r="AY120" s="932"/>
      <c r="AZ120" s="907" t="s">
        <v>464</v>
      </c>
      <c r="BA120" s="852"/>
      <c r="BB120" s="852"/>
      <c r="BC120" s="852"/>
      <c r="BD120" s="852"/>
      <c r="BE120" s="852"/>
      <c r="BF120" s="852"/>
      <c r="BG120" s="852"/>
      <c r="BH120" s="852"/>
      <c r="BI120" s="852"/>
      <c r="BJ120" s="852"/>
      <c r="BK120" s="852"/>
      <c r="BL120" s="852"/>
      <c r="BM120" s="852"/>
      <c r="BN120" s="852"/>
      <c r="BO120" s="852"/>
      <c r="BP120" s="853"/>
      <c r="BQ120" s="908">
        <v>3645720</v>
      </c>
      <c r="BR120" s="889"/>
      <c r="BS120" s="889"/>
      <c r="BT120" s="889"/>
      <c r="BU120" s="889"/>
      <c r="BV120" s="889">
        <v>4085075</v>
      </c>
      <c r="BW120" s="889"/>
      <c r="BX120" s="889"/>
      <c r="BY120" s="889"/>
      <c r="BZ120" s="889"/>
      <c r="CA120" s="889">
        <v>3866293</v>
      </c>
      <c r="CB120" s="889"/>
      <c r="CC120" s="889"/>
      <c r="CD120" s="889"/>
      <c r="CE120" s="889"/>
      <c r="CF120" s="913">
        <v>16.899999999999999</v>
      </c>
      <c r="CG120" s="914"/>
      <c r="CH120" s="914"/>
      <c r="CI120" s="914"/>
      <c r="CJ120" s="914"/>
      <c r="CK120" s="915" t="s">
        <v>465</v>
      </c>
      <c r="CL120" s="899"/>
      <c r="CM120" s="899"/>
      <c r="CN120" s="899"/>
      <c r="CO120" s="900"/>
      <c r="CP120" s="919" t="s">
        <v>466</v>
      </c>
      <c r="CQ120" s="920"/>
      <c r="CR120" s="920"/>
      <c r="CS120" s="920"/>
      <c r="CT120" s="920"/>
      <c r="CU120" s="920"/>
      <c r="CV120" s="920"/>
      <c r="CW120" s="920"/>
      <c r="CX120" s="920"/>
      <c r="CY120" s="920"/>
      <c r="CZ120" s="920"/>
      <c r="DA120" s="920"/>
      <c r="DB120" s="920"/>
      <c r="DC120" s="920"/>
      <c r="DD120" s="920"/>
      <c r="DE120" s="920"/>
      <c r="DF120" s="921"/>
      <c r="DG120" s="908">
        <v>1797509</v>
      </c>
      <c r="DH120" s="889"/>
      <c r="DI120" s="889"/>
      <c r="DJ120" s="889"/>
      <c r="DK120" s="889"/>
      <c r="DL120" s="889">
        <v>1878636</v>
      </c>
      <c r="DM120" s="889"/>
      <c r="DN120" s="889"/>
      <c r="DO120" s="889"/>
      <c r="DP120" s="889"/>
      <c r="DQ120" s="889">
        <v>1769299</v>
      </c>
      <c r="DR120" s="889"/>
      <c r="DS120" s="889"/>
      <c r="DT120" s="889"/>
      <c r="DU120" s="889"/>
      <c r="DV120" s="890">
        <v>7.7</v>
      </c>
      <c r="DW120" s="890"/>
      <c r="DX120" s="890"/>
      <c r="DY120" s="890"/>
      <c r="DZ120" s="891"/>
    </row>
    <row r="121" spans="1:130" s="247" customFormat="1" ht="26.25" customHeight="1" x14ac:dyDescent="0.15">
      <c r="A121" s="864"/>
      <c r="B121" s="865"/>
      <c r="C121" s="910" t="s">
        <v>467</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434</v>
      </c>
      <c r="AB121" s="824"/>
      <c r="AC121" s="824"/>
      <c r="AD121" s="824"/>
      <c r="AE121" s="825"/>
      <c r="AF121" s="826" t="s">
        <v>434</v>
      </c>
      <c r="AG121" s="824"/>
      <c r="AH121" s="824"/>
      <c r="AI121" s="824"/>
      <c r="AJ121" s="825"/>
      <c r="AK121" s="826" t="s">
        <v>128</v>
      </c>
      <c r="AL121" s="824"/>
      <c r="AM121" s="824"/>
      <c r="AN121" s="824"/>
      <c r="AO121" s="825"/>
      <c r="AP121" s="871" t="s">
        <v>434</v>
      </c>
      <c r="AQ121" s="872"/>
      <c r="AR121" s="872"/>
      <c r="AS121" s="872"/>
      <c r="AT121" s="873"/>
      <c r="AU121" s="933"/>
      <c r="AV121" s="934"/>
      <c r="AW121" s="934"/>
      <c r="AX121" s="934"/>
      <c r="AY121" s="935"/>
      <c r="AZ121" s="859" t="s">
        <v>468</v>
      </c>
      <c r="BA121" s="794"/>
      <c r="BB121" s="794"/>
      <c r="BC121" s="794"/>
      <c r="BD121" s="794"/>
      <c r="BE121" s="794"/>
      <c r="BF121" s="794"/>
      <c r="BG121" s="794"/>
      <c r="BH121" s="794"/>
      <c r="BI121" s="794"/>
      <c r="BJ121" s="794"/>
      <c r="BK121" s="794"/>
      <c r="BL121" s="794"/>
      <c r="BM121" s="794"/>
      <c r="BN121" s="794"/>
      <c r="BO121" s="794"/>
      <c r="BP121" s="795"/>
      <c r="BQ121" s="860">
        <v>4078315</v>
      </c>
      <c r="BR121" s="861"/>
      <c r="BS121" s="861"/>
      <c r="BT121" s="861"/>
      <c r="BU121" s="861"/>
      <c r="BV121" s="861">
        <v>3992023</v>
      </c>
      <c r="BW121" s="861"/>
      <c r="BX121" s="861"/>
      <c r="BY121" s="861"/>
      <c r="BZ121" s="861"/>
      <c r="CA121" s="861">
        <v>3946099</v>
      </c>
      <c r="CB121" s="861"/>
      <c r="CC121" s="861"/>
      <c r="CD121" s="861"/>
      <c r="CE121" s="861"/>
      <c r="CF121" s="922">
        <v>17.2</v>
      </c>
      <c r="CG121" s="923"/>
      <c r="CH121" s="923"/>
      <c r="CI121" s="923"/>
      <c r="CJ121" s="923"/>
      <c r="CK121" s="916"/>
      <c r="CL121" s="902"/>
      <c r="CM121" s="902"/>
      <c r="CN121" s="902"/>
      <c r="CO121" s="903"/>
      <c r="CP121" s="882" t="s">
        <v>469</v>
      </c>
      <c r="CQ121" s="883"/>
      <c r="CR121" s="883"/>
      <c r="CS121" s="883"/>
      <c r="CT121" s="883"/>
      <c r="CU121" s="883"/>
      <c r="CV121" s="883"/>
      <c r="CW121" s="883"/>
      <c r="CX121" s="883"/>
      <c r="CY121" s="883"/>
      <c r="CZ121" s="883"/>
      <c r="DA121" s="883"/>
      <c r="DB121" s="883"/>
      <c r="DC121" s="883"/>
      <c r="DD121" s="883"/>
      <c r="DE121" s="883"/>
      <c r="DF121" s="884"/>
      <c r="DG121" s="860">
        <v>14421</v>
      </c>
      <c r="DH121" s="861"/>
      <c r="DI121" s="861"/>
      <c r="DJ121" s="861"/>
      <c r="DK121" s="861"/>
      <c r="DL121" s="861">
        <v>9703</v>
      </c>
      <c r="DM121" s="861"/>
      <c r="DN121" s="861"/>
      <c r="DO121" s="861"/>
      <c r="DP121" s="861"/>
      <c r="DQ121" s="861">
        <v>4888</v>
      </c>
      <c r="DR121" s="861"/>
      <c r="DS121" s="861"/>
      <c r="DT121" s="861"/>
      <c r="DU121" s="861"/>
      <c r="DV121" s="838">
        <v>0</v>
      </c>
      <c r="DW121" s="838"/>
      <c r="DX121" s="838"/>
      <c r="DY121" s="838"/>
      <c r="DZ121" s="839"/>
    </row>
    <row r="122" spans="1:130" s="247" customFormat="1" ht="26.25" customHeight="1" x14ac:dyDescent="0.15">
      <c r="A122" s="864"/>
      <c r="B122" s="865"/>
      <c r="C122" s="868" t="s">
        <v>449</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434</v>
      </c>
      <c r="AB122" s="824"/>
      <c r="AC122" s="824"/>
      <c r="AD122" s="824"/>
      <c r="AE122" s="825"/>
      <c r="AF122" s="826" t="s">
        <v>434</v>
      </c>
      <c r="AG122" s="824"/>
      <c r="AH122" s="824"/>
      <c r="AI122" s="824"/>
      <c r="AJ122" s="825"/>
      <c r="AK122" s="826" t="s">
        <v>128</v>
      </c>
      <c r="AL122" s="824"/>
      <c r="AM122" s="824"/>
      <c r="AN122" s="824"/>
      <c r="AO122" s="825"/>
      <c r="AP122" s="871" t="s">
        <v>434</v>
      </c>
      <c r="AQ122" s="872"/>
      <c r="AR122" s="872"/>
      <c r="AS122" s="872"/>
      <c r="AT122" s="873"/>
      <c r="AU122" s="933"/>
      <c r="AV122" s="934"/>
      <c r="AW122" s="934"/>
      <c r="AX122" s="934"/>
      <c r="AY122" s="935"/>
      <c r="AZ122" s="926" t="s">
        <v>470</v>
      </c>
      <c r="BA122" s="927"/>
      <c r="BB122" s="927"/>
      <c r="BC122" s="927"/>
      <c r="BD122" s="927"/>
      <c r="BE122" s="927"/>
      <c r="BF122" s="927"/>
      <c r="BG122" s="927"/>
      <c r="BH122" s="927"/>
      <c r="BI122" s="927"/>
      <c r="BJ122" s="927"/>
      <c r="BK122" s="927"/>
      <c r="BL122" s="927"/>
      <c r="BM122" s="927"/>
      <c r="BN122" s="927"/>
      <c r="BO122" s="927"/>
      <c r="BP122" s="928"/>
      <c r="BQ122" s="929">
        <v>18338209</v>
      </c>
      <c r="BR122" s="892"/>
      <c r="BS122" s="892"/>
      <c r="BT122" s="892"/>
      <c r="BU122" s="892"/>
      <c r="BV122" s="892">
        <v>17605363</v>
      </c>
      <c r="BW122" s="892"/>
      <c r="BX122" s="892"/>
      <c r="BY122" s="892"/>
      <c r="BZ122" s="892"/>
      <c r="CA122" s="892">
        <v>16668111</v>
      </c>
      <c r="CB122" s="892"/>
      <c r="CC122" s="892"/>
      <c r="CD122" s="892"/>
      <c r="CE122" s="892"/>
      <c r="CF122" s="893">
        <v>72.7</v>
      </c>
      <c r="CG122" s="894"/>
      <c r="CH122" s="894"/>
      <c r="CI122" s="894"/>
      <c r="CJ122" s="894"/>
      <c r="CK122" s="916"/>
      <c r="CL122" s="902"/>
      <c r="CM122" s="902"/>
      <c r="CN122" s="902"/>
      <c r="CO122" s="903"/>
      <c r="CP122" s="882" t="s">
        <v>471</v>
      </c>
      <c r="CQ122" s="883"/>
      <c r="CR122" s="883"/>
      <c r="CS122" s="883"/>
      <c r="CT122" s="883"/>
      <c r="CU122" s="883"/>
      <c r="CV122" s="883"/>
      <c r="CW122" s="883"/>
      <c r="CX122" s="883"/>
      <c r="CY122" s="883"/>
      <c r="CZ122" s="883"/>
      <c r="DA122" s="883"/>
      <c r="DB122" s="883"/>
      <c r="DC122" s="883"/>
      <c r="DD122" s="883"/>
      <c r="DE122" s="883"/>
      <c r="DF122" s="884"/>
      <c r="DG122" s="860" t="s">
        <v>434</v>
      </c>
      <c r="DH122" s="861"/>
      <c r="DI122" s="861"/>
      <c r="DJ122" s="861"/>
      <c r="DK122" s="861"/>
      <c r="DL122" s="861" t="s">
        <v>434</v>
      </c>
      <c r="DM122" s="861"/>
      <c r="DN122" s="861"/>
      <c r="DO122" s="861"/>
      <c r="DP122" s="861"/>
      <c r="DQ122" s="861" t="s">
        <v>434</v>
      </c>
      <c r="DR122" s="861"/>
      <c r="DS122" s="861"/>
      <c r="DT122" s="861"/>
      <c r="DU122" s="861"/>
      <c r="DV122" s="838" t="s">
        <v>434</v>
      </c>
      <c r="DW122" s="838"/>
      <c r="DX122" s="838"/>
      <c r="DY122" s="838"/>
      <c r="DZ122" s="839"/>
    </row>
    <row r="123" spans="1:130" s="247" customFormat="1" ht="26.25" customHeight="1" x14ac:dyDescent="0.15">
      <c r="A123" s="864"/>
      <c r="B123" s="865"/>
      <c r="C123" s="868" t="s">
        <v>455</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443</v>
      </c>
      <c r="AB123" s="824"/>
      <c r="AC123" s="824"/>
      <c r="AD123" s="824"/>
      <c r="AE123" s="825"/>
      <c r="AF123" s="826" t="s">
        <v>434</v>
      </c>
      <c r="AG123" s="824"/>
      <c r="AH123" s="824"/>
      <c r="AI123" s="824"/>
      <c r="AJ123" s="825"/>
      <c r="AK123" s="826" t="s">
        <v>434</v>
      </c>
      <c r="AL123" s="824"/>
      <c r="AM123" s="824"/>
      <c r="AN123" s="824"/>
      <c r="AO123" s="825"/>
      <c r="AP123" s="871" t="s">
        <v>434</v>
      </c>
      <c r="AQ123" s="872"/>
      <c r="AR123" s="872"/>
      <c r="AS123" s="872"/>
      <c r="AT123" s="873"/>
      <c r="AU123" s="936"/>
      <c r="AV123" s="937"/>
      <c r="AW123" s="937"/>
      <c r="AX123" s="937"/>
      <c r="AY123" s="937"/>
      <c r="AZ123" s="278" t="s">
        <v>185</v>
      </c>
      <c r="BA123" s="278"/>
      <c r="BB123" s="278"/>
      <c r="BC123" s="278"/>
      <c r="BD123" s="278"/>
      <c r="BE123" s="278"/>
      <c r="BF123" s="278"/>
      <c r="BG123" s="278"/>
      <c r="BH123" s="278"/>
      <c r="BI123" s="278"/>
      <c r="BJ123" s="278"/>
      <c r="BK123" s="278"/>
      <c r="BL123" s="278"/>
      <c r="BM123" s="278"/>
      <c r="BN123" s="278"/>
      <c r="BO123" s="924" t="s">
        <v>472</v>
      </c>
      <c r="BP123" s="925"/>
      <c r="BQ123" s="879">
        <v>26062244</v>
      </c>
      <c r="BR123" s="880"/>
      <c r="BS123" s="880"/>
      <c r="BT123" s="880"/>
      <c r="BU123" s="880"/>
      <c r="BV123" s="880">
        <v>25682461</v>
      </c>
      <c r="BW123" s="880"/>
      <c r="BX123" s="880"/>
      <c r="BY123" s="880"/>
      <c r="BZ123" s="880"/>
      <c r="CA123" s="880">
        <v>24480503</v>
      </c>
      <c r="CB123" s="880"/>
      <c r="CC123" s="880"/>
      <c r="CD123" s="880"/>
      <c r="CE123" s="880"/>
      <c r="CF123" s="790"/>
      <c r="CG123" s="791"/>
      <c r="CH123" s="791"/>
      <c r="CI123" s="791"/>
      <c r="CJ123" s="881"/>
      <c r="CK123" s="916"/>
      <c r="CL123" s="902"/>
      <c r="CM123" s="902"/>
      <c r="CN123" s="902"/>
      <c r="CO123" s="903"/>
      <c r="CP123" s="882" t="s">
        <v>473</v>
      </c>
      <c r="CQ123" s="883"/>
      <c r="CR123" s="883"/>
      <c r="CS123" s="883"/>
      <c r="CT123" s="883"/>
      <c r="CU123" s="883"/>
      <c r="CV123" s="883"/>
      <c r="CW123" s="883"/>
      <c r="CX123" s="883"/>
      <c r="CY123" s="883"/>
      <c r="CZ123" s="883"/>
      <c r="DA123" s="883"/>
      <c r="DB123" s="883"/>
      <c r="DC123" s="883"/>
      <c r="DD123" s="883"/>
      <c r="DE123" s="883"/>
      <c r="DF123" s="884"/>
      <c r="DG123" s="823" t="s">
        <v>389</v>
      </c>
      <c r="DH123" s="824"/>
      <c r="DI123" s="824"/>
      <c r="DJ123" s="824"/>
      <c r="DK123" s="825"/>
      <c r="DL123" s="826" t="s">
        <v>389</v>
      </c>
      <c r="DM123" s="824"/>
      <c r="DN123" s="824"/>
      <c r="DO123" s="824"/>
      <c r="DP123" s="825"/>
      <c r="DQ123" s="826" t="s">
        <v>389</v>
      </c>
      <c r="DR123" s="824"/>
      <c r="DS123" s="824"/>
      <c r="DT123" s="824"/>
      <c r="DU123" s="825"/>
      <c r="DV123" s="871" t="s">
        <v>389</v>
      </c>
      <c r="DW123" s="872"/>
      <c r="DX123" s="872"/>
      <c r="DY123" s="872"/>
      <c r="DZ123" s="873"/>
    </row>
    <row r="124" spans="1:130" s="247" customFormat="1" ht="26.25" customHeight="1" thickBot="1" x14ac:dyDescent="0.2">
      <c r="A124" s="864"/>
      <c r="B124" s="865"/>
      <c r="C124" s="868" t="s">
        <v>458</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128</v>
      </c>
      <c r="AB124" s="824"/>
      <c r="AC124" s="824"/>
      <c r="AD124" s="824"/>
      <c r="AE124" s="825"/>
      <c r="AF124" s="826" t="s">
        <v>128</v>
      </c>
      <c r="AG124" s="824"/>
      <c r="AH124" s="824"/>
      <c r="AI124" s="824"/>
      <c r="AJ124" s="825"/>
      <c r="AK124" s="826" t="s">
        <v>389</v>
      </c>
      <c r="AL124" s="824"/>
      <c r="AM124" s="824"/>
      <c r="AN124" s="824"/>
      <c r="AO124" s="825"/>
      <c r="AP124" s="871" t="s">
        <v>389</v>
      </c>
      <c r="AQ124" s="872"/>
      <c r="AR124" s="872"/>
      <c r="AS124" s="872"/>
      <c r="AT124" s="873"/>
      <c r="AU124" s="874" t="s">
        <v>474</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26.6</v>
      </c>
      <c r="BR124" s="878"/>
      <c r="BS124" s="878"/>
      <c r="BT124" s="878"/>
      <c r="BU124" s="878"/>
      <c r="BV124" s="878">
        <v>26</v>
      </c>
      <c r="BW124" s="878"/>
      <c r="BX124" s="878"/>
      <c r="BY124" s="878"/>
      <c r="BZ124" s="878"/>
      <c r="CA124" s="878">
        <v>24.7</v>
      </c>
      <c r="CB124" s="878"/>
      <c r="CC124" s="878"/>
      <c r="CD124" s="878"/>
      <c r="CE124" s="878"/>
      <c r="CF124" s="768"/>
      <c r="CG124" s="769"/>
      <c r="CH124" s="769"/>
      <c r="CI124" s="769"/>
      <c r="CJ124" s="909"/>
      <c r="CK124" s="917"/>
      <c r="CL124" s="917"/>
      <c r="CM124" s="917"/>
      <c r="CN124" s="917"/>
      <c r="CO124" s="918"/>
      <c r="CP124" s="882" t="s">
        <v>475</v>
      </c>
      <c r="CQ124" s="883"/>
      <c r="CR124" s="883"/>
      <c r="CS124" s="883"/>
      <c r="CT124" s="883"/>
      <c r="CU124" s="883"/>
      <c r="CV124" s="883"/>
      <c r="CW124" s="883"/>
      <c r="CX124" s="883"/>
      <c r="CY124" s="883"/>
      <c r="CZ124" s="883"/>
      <c r="DA124" s="883"/>
      <c r="DB124" s="883"/>
      <c r="DC124" s="883"/>
      <c r="DD124" s="883"/>
      <c r="DE124" s="883"/>
      <c r="DF124" s="884"/>
      <c r="DG124" s="806" t="s">
        <v>476</v>
      </c>
      <c r="DH124" s="807"/>
      <c r="DI124" s="807"/>
      <c r="DJ124" s="807"/>
      <c r="DK124" s="808"/>
      <c r="DL124" s="809" t="s">
        <v>476</v>
      </c>
      <c r="DM124" s="807"/>
      <c r="DN124" s="807"/>
      <c r="DO124" s="807"/>
      <c r="DP124" s="808"/>
      <c r="DQ124" s="809" t="s">
        <v>476</v>
      </c>
      <c r="DR124" s="807"/>
      <c r="DS124" s="807"/>
      <c r="DT124" s="807"/>
      <c r="DU124" s="808"/>
      <c r="DV124" s="895" t="s">
        <v>476</v>
      </c>
      <c r="DW124" s="896"/>
      <c r="DX124" s="896"/>
      <c r="DY124" s="896"/>
      <c r="DZ124" s="897"/>
    </row>
    <row r="125" spans="1:130" s="247" customFormat="1" ht="26.25" customHeight="1" x14ac:dyDescent="0.15">
      <c r="A125" s="864"/>
      <c r="B125" s="865"/>
      <c r="C125" s="868" t="s">
        <v>460</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476</v>
      </c>
      <c r="AB125" s="824"/>
      <c r="AC125" s="824"/>
      <c r="AD125" s="824"/>
      <c r="AE125" s="825"/>
      <c r="AF125" s="826" t="s">
        <v>476</v>
      </c>
      <c r="AG125" s="824"/>
      <c r="AH125" s="824"/>
      <c r="AI125" s="824"/>
      <c r="AJ125" s="825"/>
      <c r="AK125" s="826" t="s">
        <v>476</v>
      </c>
      <c r="AL125" s="824"/>
      <c r="AM125" s="824"/>
      <c r="AN125" s="824"/>
      <c r="AO125" s="825"/>
      <c r="AP125" s="871" t="s">
        <v>476</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477</v>
      </c>
      <c r="CL125" s="899"/>
      <c r="CM125" s="899"/>
      <c r="CN125" s="899"/>
      <c r="CO125" s="900"/>
      <c r="CP125" s="907" t="s">
        <v>478</v>
      </c>
      <c r="CQ125" s="852"/>
      <c r="CR125" s="852"/>
      <c r="CS125" s="852"/>
      <c r="CT125" s="852"/>
      <c r="CU125" s="852"/>
      <c r="CV125" s="852"/>
      <c r="CW125" s="852"/>
      <c r="CX125" s="852"/>
      <c r="CY125" s="852"/>
      <c r="CZ125" s="852"/>
      <c r="DA125" s="852"/>
      <c r="DB125" s="852"/>
      <c r="DC125" s="852"/>
      <c r="DD125" s="852"/>
      <c r="DE125" s="852"/>
      <c r="DF125" s="853"/>
      <c r="DG125" s="908" t="s">
        <v>476</v>
      </c>
      <c r="DH125" s="889"/>
      <c r="DI125" s="889"/>
      <c r="DJ125" s="889"/>
      <c r="DK125" s="889"/>
      <c r="DL125" s="889" t="s">
        <v>476</v>
      </c>
      <c r="DM125" s="889"/>
      <c r="DN125" s="889"/>
      <c r="DO125" s="889"/>
      <c r="DP125" s="889"/>
      <c r="DQ125" s="889" t="s">
        <v>476</v>
      </c>
      <c r="DR125" s="889"/>
      <c r="DS125" s="889"/>
      <c r="DT125" s="889"/>
      <c r="DU125" s="889"/>
      <c r="DV125" s="890" t="s">
        <v>476</v>
      </c>
      <c r="DW125" s="890"/>
      <c r="DX125" s="890"/>
      <c r="DY125" s="890"/>
      <c r="DZ125" s="891"/>
    </row>
    <row r="126" spans="1:130" s="247" customFormat="1" ht="26.25" customHeight="1" thickBot="1" x14ac:dyDescent="0.2">
      <c r="A126" s="864"/>
      <c r="B126" s="865"/>
      <c r="C126" s="868" t="s">
        <v>462</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8210</v>
      </c>
      <c r="AB126" s="824"/>
      <c r="AC126" s="824"/>
      <c r="AD126" s="824"/>
      <c r="AE126" s="825"/>
      <c r="AF126" s="826" t="s">
        <v>476</v>
      </c>
      <c r="AG126" s="824"/>
      <c r="AH126" s="824"/>
      <c r="AI126" s="824"/>
      <c r="AJ126" s="825"/>
      <c r="AK126" s="826" t="s">
        <v>476</v>
      </c>
      <c r="AL126" s="824"/>
      <c r="AM126" s="824"/>
      <c r="AN126" s="824"/>
      <c r="AO126" s="825"/>
      <c r="AP126" s="871" t="s">
        <v>476</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479</v>
      </c>
      <c r="CQ126" s="794"/>
      <c r="CR126" s="794"/>
      <c r="CS126" s="794"/>
      <c r="CT126" s="794"/>
      <c r="CU126" s="794"/>
      <c r="CV126" s="794"/>
      <c r="CW126" s="794"/>
      <c r="CX126" s="794"/>
      <c r="CY126" s="794"/>
      <c r="CZ126" s="794"/>
      <c r="DA126" s="794"/>
      <c r="DB126" s="794"/>
      <c r="DC126" s="794"/>
      <c r="DD126" s="794"/>
      <c r="DE126" s="794"/>
      <c r="DF126" s="795"/>
      <c r="DG126" s="860" t="s">
        <v>476</v>
      </c>
      <c r="DH126" s="861"/>
      <c r="DI126" s="861"/>
      <c r="DJ126" s="861"/>
      <c r="DK126" s="861"/>
      <c r="DL126" s="861" t="s">
        <v>476</v>
      </c>
      <c r="DM126" s="861"/>
      <c r="DN126" s="861"/>
      <c r="DO126" s="861"/>
      <c r="DP126" s="861"/>
      <c r="DQ126" s="861" t="s">
        <v>476</v>
      </c>
      <c r="DR126" s="861"/>
      <c r="DS126" s="861"/>
      <c r="DT126" s="861"/>
      <c r="DU126" s="861"/>
      <c r="DV126" s="838" t="s">
        <v>476</v>
      </c>
      <c r="DW126" s="838"/>
      <c r="DX126" s="838"/>
      <c r="DY126" s="838"/>
      <c r="DZ126" s="839"/>
    </row>
    <row r="127" spans="1:130" s="247" customFormat="1" ht="26.25" customHeight="1" x14ac:dyDescent="0.15">
      <c r="A127" s="866"/>
      <c r="B127" s="867"/>
      <c r="C127" s="885" t="s">
        <v>480</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15305</v>
      </c>
      <c r="AB127" s="824"/>
      <c r="AC127" s="824"/>
      <c r="AD127" s="824"/>
      <c r="AE127" s="825"/>
      <c r="AF127" s="826">
        <v>12251</v>
      </c>
      <c r="AG127" s="824"/>
      <c r="AH127" s="824"/>
      <c r="AI127" s="824"/>
      <c r="AJ127" s="825"/>
      <c r="AK127" s="826">
        <v>9203</v>
      </c>
      <c r="AL127" s="824"/>
      <c r="AM127" s="824"/>
      <c r="AN127" s="824"/>
      <c r="AO127" s="825"/>
      <c r="AP127" s="871">
        <v>0</v>
      </c>
      <c r="AQ127" s="872"/>
      <c r="AR127" s="872"/>
      <c r="AS127" s="872"/>
      <c r="AT127" s="873"/>
      <c r="AU127" s="283"/>
      <c r="AV127" s="283"/>
      <c r="AW127" s="283"/>
      <c r="AX127" s="888" t="s">
        <v>481</v>
      </c>
      <c r="AY127" s="856"/>
      <c r="AZ127" s="856"/>
      <c r="BA127" s="856"/>
      <c r="BB127" s="856"/>
      <c r="BC127" s="856"/>
      <c r="BD127" s="856"/>
      <c r="BE127" s="857"/>
      <c r="BF127" s="855" t="s">
        <v>482</v>
      </c>
      <c r="BG127" s="856"/>
      <c r="BH127" s="856"/>
      <c r="BI127" s="856"/>
      <c r="BJ127" s="856"/>
      <c r="BK127" s="856"/>
      <c r="BL127" s="857"/>
      <c r="BM127" s="855" t="s">
        <v>483</v>
      </c>
      <c r="BN127" s="856"/>
      <c r="BO127" s="856"/>
      <c r="BP127" s="856"/>
      <c r="BQ127" s="856"/>
      <c r="BR127" s="856"/>
      <c r="BS127" s="857"/>
      <c r="BT127" s="855" t="s">
        <v>484</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485</v>
      </c>
      <c r="CQ127" s="794"/>
      <c r="CR127" s="794"/>
      <c r="CS127" s="794"/>
      <c r="CT127" s="794"/>
      <c r="CU127" s="794"/>
      <c r="CV127" s="794"/>
      <c r="CW127" s="794"/>
      <c r="CX127" s="794"/>
      <c r="CY127" s="794"/>
      <c r="CZ127" s="794"/>
      <c r="DA127" s="794"/>
      <c r="DB127" s="794"/>
      <c r="DC127" s="794"/>
      <c r="DD127" s="794"/>
      <c r="DE127" s="794"/>
      <c r="DF127" s="795"/>
      <c r="DG127" s="860" t="s">
        <v>476</v>
      </c>
      <c r="DH127" s="861"/>
      <c r="DI127" s="861"/>
      <c r="DJ127" s="861"/>
      <c r="DK127" s="861"/>
      <c r="DL127" s="861" t="s">
        <v>476</v>
      </c>
      <c r="DM127" s="861"/>
      <c r="DN127" s="861"/>
      <c r="DO127" s="861"/>
      <c r="DP127" s="861"/>
      <c r="DQ127" s="861" t="s">
        <v>476</v>
      </c>
      <c r="DR127" s="861"/>
      <c r="DS127" s="861"/>
      <c r="DT127" s="861"/>
      <c r="DU127" s="861"/>
      <c r="DV127" s="838" t="s">
        <v>476</v>
      </c>
      <c r="DW127" s="838"/>
      <c r="DX127" s="838"/>
      <c r="DY127" s="838"/>
      <c r="DZ127" s="839"/>
    </row>
    <row r="128" spans="1:130" s="247" customFormat="1" ht="26.25" customHeight="1" thickBot="1" x14ac:dyDescent="0.2">
      <c r="A128" s="840" t="s">
        <v>486</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487</v>
      </c>
      <c r="X128" s="842"/>
      <c r="Y128" s="842"/>
      <c r="Z128" s="843"/>
      <c r="AA128" s="844">
        <v>461935</v>
      </c>
      <c r="AB128" s="845"/>
      <c r="AC128" s="845"/>
      <c r="AD128" s="845"/>
      <c r="AE128" s="846"/>
      <c r="AF128" s="847">
        <v>435973</v>
      </c>
      <c r="AG128" s="845"/>
      <c r="AH128" s="845"/>
      <c r="AI128" s="845"/>
      <c r="AJ128" s="846"/>
      <c r="AK128" s="847">
        <v>449906</v>
      </c>
      <c r="AL128" s="845"/>
      <c r="AM128" s="845"/>
      <c r="AN128" s="845"/>
      <c r="AO128" s="846"/>
      <c r="AP128" s="848"/>
      <c r="AQ128" s="849"/>
      <c r="AR128" s="849"/>
      <c r="AS128" s="849"/>
      <c r="AT128" s="850"/>
      <c r="AU128" s="283"/>
      <c r="AV128" s="283"/>
      <c r="AW128" s="283"/>
      <c r="AX128" s="851" t="s">
        <v>488</v>
      </c>
      <c r="AY128" s="852"/>
      <c r="AZ128" s="852"/>
      <c r="BA128" s="852"/>
      <c r="BB128" s="852"/>
      <c r="BC128" s="852"/>
      <c r="BD128" s="852"/>
      <c r="BE128" s="853"/>
      <c r="BF128" s="830" t="s">
        <v>489</v>
      </c>
      <c r="BG128" s="831"/>
      <c r="BH128" s="831"/>
      <c r="BI128" s="831"/>
      <c r="BJ128" s="831"/>
      <c r="BK128" s="831"/>
      <c r="BL128" s="854"/>
      <c r="BM128" s="830">
        <v>12.11</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490</v>
      </c>
      <c r="CQ128" s="772"/>
      <c r="CR128" s="772"/>
      <c r="CS128" s="772"/>
      <c r="CT128" s="772"/>
      <c r="CU128" s="772"/>
      <c r="CV128" s="772"/>
      <c r="CW128" s="772"/>
      <c r="CX128" s="772"/>
      <c r="CY128" s="772"/>
      <c r="CZ128" s="772"/>
      <c r="DA128" s="772"/>
      <c r="DB128" s="772"/>
      <c r="DC128" s="772"/>
      <c r="DD128" s="772"/>
      <c r="DE128" s="772"/>
      <c r="DF128" s="773"/>
      <c r="DG128" s="834" t="s">
        <v>489</v>
      </c>
      <c r="DH128" s="835"/>
      <c r="DI128" s="835"/>
      <c r="DJ128" s="835"/>
      <c r="DK128" s="835"/>
      <c r="DL128" s="835">
        <v>4265</v>
      </c>
      <c r="DM128" s="835"/>
      <c r="DN128" s="835"/>
      <c r="DO128" s="835"/>
      <c r="DP128" s="835"/>
      <c r="DQ128" s="835">
        <v>3238</v>
      </c>
      <c r="DR128" s="835"/>
      <c r="DS128" s="835"/>
      <c r="DT128" s="835"/>
      <c r="DU128" s="835"/>
      <c r="DV128" s="836">
        <v>0</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491</v>
      </c>
      <c r="X129" s="821"/>
      <c r="Y129" s="821"/>
      <c r="Z129" s="822"/>
      <c r="AA129" s="823">
        <v>23867884</v>
      </c>
      <c r="AB129" s="824"/>
      <c r="AC129" s="824"/>
      <c r="AD129" s="824"/>
      <c r="AE129" s="825"/>
      <c r="AF129" s="826">
        <v>24374531</v>
      </c>
      <c r="AG129" s="824"/>
      <c r="AH129" s="824"/>
      <c r="AI129" s="824"/>
      <c r="AJ129" s="825"/>
      <c r="AK129" s="826">
        <v>24611558</v>
      </c>
      <c r="AL129" s="824"/>
      <c r="AM129" s="824"/>
      <c r="AN129" s="824"/>
      <c r="AO129" s="825"/>
      <c r="AP129" s="827"/>
      <c r="AQ129" s="828"/>
      <c r="AR129" s="828"/>
      <c r="AS129" s="828"/>
      <c r="AT129" s="829"/>
      <c r="AU129" s="285"/>
      <c r="AV129" s="285"/>
      <c r="AW129" s="285"/>
      <c r="AX129" s="793" t="s">
        <v>492</v>
      </c>
      <c r="AY129" s="794"/>
      <c r="AZ129" s="794"/>
      <c r="BA129" s="794"/>
      <c r="BB129" s="794"/>
      <c r="BC129" s="794"/>
      <c r="BD129" s="794"/>
      <c r="BE129" s="795"/>
      <c r="BF129" s="813" t="s">
        <v>493</v>
      </c>
      <c r="BG129" s="814"/>
      <c r="BH129" s="814"/>
      <c r="BI129" s="814"/>
      <c r="BJ129" s="814"/>
      <c r="BK129" s="814"/>
      <c r="BL129" s="815"/>
      <c r="BM129" s="813">
        <v>17.11</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494</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495</v>
      </c>
      <c r="X130" s="821"/>
      <c r="Y130" s="821"/>
      <c r="Z130" s="822"/>
      <c r="AA130" s="823">
        <v>1781357</v>
      </c>
      <c r="AB130" s="824"/>
      <c r="AC130" s="824"/>
      <c r="AD130" s="824"/>
      <c r="AE130" s="825"/>
      <c r="AF130" s="826">
        <v>1728849</v>
      </c>
      <c r="AG130" s="824"/>
      <c r="AH130" s="824"/>
      <c r="AI130" s="824"/>
      <c r="AJ130" s="825"/>
      <c r="AK130" s="826">
        <v>1669711</v>
      </c>
      <c r="AL130" s="824"/>
      <c r="AM130" s="824"/>
      <c r="AN130" s="824"/>
      <c r="AO130" s="825"/>
      <c r="AP130" s="827"/>
      <c r="AQ130" s="828"/>
      <c r="AR130" s="828"/>
      <c r="AS130" s="828"/>
      <c r="AT130" s="829"/>
      <c r="AU130" s="285"/>
      <c r="AV130" s="285"/>
      <c r="AW130" s="285"/>
      <c r="AX130" s="793" t="s">
        <v>496</v>
      </c>
      <c r="AY130" s="794"/>
      <c r="AZ130" s="794"/>
      <c r="BA130" s="794"/>
      <c r="BB130" s="794"/>
      <c r="BC130" s="794"/>
      <c r="BD130" s="794"/>
      <c r="BE130" s="795"/>
      <c r="BF130" s="796">
        <v>4.7</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497</v>
      </c>
      <c r="X131" s="804"/>
      <c r="Y131" s="804"/>
      <c r="Z131" s="805"/>
      <c r="AA131" s="806">
        <v>22086527</v>
      </c>
      <c r="AB131" s="807"/>
      <c r="AC131" s="807"/>
      <c r="AD131" s="807"/>
      <c r="AE131" s="808"/>
      <c r="AF131" s="809">
        <v>22645682</v>
      </c>
      <c r="AG131" s="807"/>
      <c r="AH131" s="807"/>
      <c r="AI131" s="807"/>
      <c r="AJ131" s="808"/>
      <c r="AK131" s="809">
        <v>22941847</v>
      </c>
      <c r="AL131" s="807"/>
      <c r="AM131" s="807"/>
      <c r="AN131" s="807"/>
      <c r="AO131" s="808"/>
      <c r="AP131" s="810"/>
      <c r="AQ131" s="811"/>
      <c r="AR131" s="811"/>
      <c r="AS131" s="811"/>
      <c r="AT131" s="812"/>
      <c r="AU131" s="285"/>
      <c r="AV131" s="285"/>
      <c r="AW131" s="285"/>
      <c r="AX131" s="771" t="s">
        <v>498</v>
      </c>
      <c r="AY131" s="772"/>
      <c r="AZ131" s="772"/>
      <c r="BA131" s="772"/>
      <c r="BB131" s="772"/>
      <c r="BC131" s="772"/>
      <c r="BD131" s="772"/>
      <c r="BE131" s="773"/>
      <c r="BF131" s="774">
        <v>24.7</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499</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500</v>
      </c>
      <c r="W132" s="784"/>
      <c r="X132" s="784"/>
      <c r="Y132" s="784"/>
      <c r="Z132" s="785"/>
      <c r="AA132" s="786">
        <v>4.5904772620000003</v>
      </c>
      <c r="AB132" s="787"/>
      <c r="AC132" s="787"/>
      <c r="AD132" s="787"/>
      <c r="AE132" s="788"/>
      <c r="AF132" s="789">
        <v>4.5965760710000003</v>
      </c>
      <c r="AG132" s="787"/>
      <c r="AH132" s="787"/>
      <c r="AI132" s="787"/>
      <c r="AJ132" s="788"/>
      <c r="AK132" s="789">
        <v>4.9817567</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501</v>
      </c>
      <c r="W133" s="763"/>
      <c r="X133" s="763"/>
      <c r="Y133" s="763"/>
      <c r="Z133" s="764"/>
      <c r="AA133" s="765">
        <v>4.0999999999999996</v>
      </c>
      <c r="AB133" s="766"/>
      <c r="AC133" s="766"/>
      <c r="AD133" s="766"/>
      <c r="AE133" s="767"/>
      <c r="AF133" s="765">
        <v>4.3</v>
      </c>
      <c r="AG133" s="766"/>
      <c r="AH133" s="766"/>
      <c r="AI133" s="766"/>
      <c r="AJ133" s="767"/>
      <c r="AK133" s="765">
        <v>4.7</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bXVVOZaa94eoHzg4VJqJTMj7L7enpQlO7W7a72Rks6BtW5V7hDAGUBqWA2i3gkYrR0S/Z9qmaoUXYBUFlFCXBg==" saltValue="W5H2nR6Z6YpIIcHmMgzJh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T+m6xcz7kmc6W5mHtWBX2P06wGsOaGUdkmisgIbyo126DqPHVNyFouRIpvFYep/fn0Mu08hq3rLi9EHVaWnzEA==" saltValue="NXsz+HOkN7zTJnt18Pfu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FtlDA8we7PUkAhpnb2T1m3/3Vkgl7JgYwuEsmzNEji6QzCujDgm0zJvowZtF3wJoNMqWJOBbkMlihScnj8Ecw==" saltValue="6PXSntzZsyC7MoHGPKQvb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80" t="s">
        <v>505</v>
      </c>
      <c r="AP7" s="304"/>
      <c r="AQ7" s="305" t="s">
        <v>506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81"/>
      <c r="AP8" s="310" t="s">
        <v>507</v>
      </c>
      <c r="AQ8" s="311" t="s">
        <v>508</v>
      </c>
      <c r="AR8" s="312" t="s">
        <v>509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4" t="s">
        <v>510</v>
      </c>
      <c r="AL9" s="1195"/>
      <c r="AM9" s="1195"/>
      <c r="AN9" s="1196"/>
      <c r="AO9" s="313">
        <v>7059360</v>
      </c>
      <c r="AP9" s="313">
        <v>49783</v>
      </c>
      <c r="AQ9" s="314">
        <v>63840</v>
      </c>
      <c r="AR9" s="315">
        <v>-22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4" t="s">
        <v>511</v>
      </c>
      <c r="AL10" s="1195"/>
      <c r="AM10" s="1195"/>
      <c r="AN10" s="1196"/>
      <c r="AO10" s="316">
        <v>39194</v>
      </c>
      <c r="AP10" s="316">
        <v>276</v>
      </c>
      <c r="AQ10" s="317">
        <v>4929</v>
      </c>
      <c r="AR10" s="318">
        <v>-94.4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4" t="s">
        <v>512</v>
      </c>
      <c r="AL11" s="1195"/>
      <c r="AM11" s="1195"/>
      <c r="AN11" s="1196"/>
      <c r="AO11" s="316">
        <v>1117863</v>
      </c>
      <c r="AP11" s="316">
        <v>7883</v>
      </c>
      <c r="AQ11" s="317">
        <v>6460</v>
      </c>
      <c r="AR11" s="318">
        <v>22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4" t="s">
        <v>513</v>
      </c>
      <c r="AL12" s="1195"/>
      <c r="AM12" s="1195"/>
      <c r="AN12" s="1196"/>
      <c r="AO12" s="316" t="s">
        <v>514</v>
      </c>
      <c r="AP12" s="316" t="s">
        <v>514</v>
      </c>
      <c r="AQ12" s="317">
        <v>877</v>
      </c>
      <c r="AR12" s="318" t="s">
        <v>514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4" t="s">
        <v>515</v>
      </c>
      <c r="AL13" s="1195"/>
      <c r="AM13" s="1195"/>
      <c r="AN13" s="1196"/>
      <c r="AO13" s="316" t="s">
        <v>514</v>
      </c>
      <c r="AP13" s="316" t="s">
        <v>514</v>
      </c>
      <c r="AQ13" s="317" t="s">
        <v>514</v>
      </c>
      <c r="AR13" s="318" t="s">
        <v>514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4" t="s">
        <v>516</v>
      </c>
      <c r="AL14" s="1195"/>
      <c r="AM14" s="1195"/>
      <c r="AN14" s="1196"/>
      <c r="AO14" s="316">
        <v>274451</v>
      </c>
      <c r="AP14" s="316">
        <v>1935</v>
      </c>
      <c r="AQ14" s="317">
        <v>2764</v>
      </c>
      <c r="AR14" s="318">
        <v>-30</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4" t="s">
        <v>517</v>
      </c>
      <c r="AL15" s="1195"/>
      <c r="AM15" s="1195"/>
      <c r="AN15" s="1196"/>
      <c r="AO15" s="316">
        <v>83557</v>
      </c>
      <c r="AP15" s="316">
        <v>589</v>
      </c>
      <c r="AQ15" s="317">
        <v>2206</v>
      </c>
      <c r="AR15" s="318">
        <v>-73.3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7" t="s">
        <v>518</v>
      </c>
      <c r="AL16" s="1198"/>
      <c r="AM16" s="1198"/>
      <c r="AN16" s="1199"/>
      <c r="AO16" s="316">
        <v>-401626</v>
      </c>
      <c r="AP16" s="316">
        <v>-2832</v>
      </c>
      <c r="AQ16" s="317">
        <v>-5490</v>
      </c>
      <c r="AR16" s="318">
        <v>-48.4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7" t="s">
        <v>185</v>
      </c>
      <c r="AL17" s="1198"/>
      <c r="AM17" s="1198"/>
      <c r="AN17" s="1199"/>
      <c r="AO17" s="316">
        <v>8172799</v>
      </c>
      <c r="AP17" s="316">
        <v>57635</v>
      </c>
      <c r="AQ17" s="317">
        <v>75586</v>
      </c>
      <c r="AR17" s="318">
        <v>-23.7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91" t="s">
        <v>523</v>
      </c>
      <c r="AL21" s="1192"/>
      <c r="AM21" s="1192"/>
      <c r="AN21" s="1193"/>
      <c r="AO21" s="328">
        <v>5.04</v>
      </c>
      <c r="AP21" s="329">
        <v>7.2</v>
      </c>
      <c r="AQ21" s="330">
        <v>-2.16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91" t="s">
        <v>524</v>
      </c>
      <c r="AL22" s="1192"/>
      <c r="AM22" s="1192"/>
      <c r="AN22" s="1193"/>
      <c r="AO22" s="333">
        <v>101.6</v>
      </c>
      <c r="AP22" s="334">
        <v>98.2</v>
      </c>
      <c r="AQ22" s="335">
        <v>3.4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80" t="s">
        <v>505</v>
      </c>
      <c r="AP30" s="304"/>
      <c r="AQ30" s="305" t="s">
        <v>506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81"/>
      <c r="AP31" s="310" t="s">
        <v>507</v>
      </c>
      <c r="AQ31" s="311" t="s">
        <v>508</v>
      </c>
      <c r="AR31" s="312" t="s">
        <v>509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2" t="s">
        <v>528</v>
      </c>
      <c r="AL32" s="1183"/>
      <c r="AM32" s="1183"/>
      <c r="AN32" s="1184"/>
      <c r="AO32" s="343">
        <v>3054658</v>
      </c>
      <c r="AP32" s="343">
        <v>21542</v>
      </c>
      <c r="AQ32" s="344">
        <v>45202</v>
      </c>
      <c r="AR32" s="345">
        <v>-52.3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2" t="s">
        <v>529</v>
      </c>
      <c r="AL33" s="1183"/>
      <c r="AM33" s="1183"/>
      <c r="AN33" s="1184"/>
      <c r="AO33" s="343" t="s">
        <v>514</v>
      </c>
      <c r="AP33" s="343" t="s">
        <v>514</v>
      </c>
      <c r="AQ33" s="344" t="s">
        <v>514</v>
      </c>
      <c r="AR33" s="345" t="s">
        <v>514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2" t="s">
        <v>530</v>
      </c>
      <c r="AL34" s="1183"/>
      <c r="AM34" s="1183"/>
      <c r="AN34" s="1184"/>
      <c r="AO34" s="343" t="s">
        <v>514</v>
      </c>
      <c r="AP34" s="343" t="s">
        <v>514</v>
      </c>
      <c r="AQ34" s="344">
        <v>14</v>
      </c>
      <c r="AR34" s="345" t="s">
        <v>514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2" t="s">
        <v>531</v>
      </c>
      <c r="AL35" s="1183"/>
      <c r="AM35" s="1183"/>
      <c r="AN35" s="1184"/>
      <c r="AO35" s="343">
        <v>96970</v>
      </c>
      <c r="AP35" s="343">
        <v>684</v>
      </c>
      <c r="AQ35" s="344">
        <v>12569</v>
      </c>
      <c r="AR35" s="345">
        <v>-94.6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2" t="s">
        <v>532</v>
      </c>
      <c r="AL36" s="1183"/>
      <c r="AM36" s="1183"/>
      <c r="AN36" s="1184"/>
      <c r="AO36" s="343">
        <v>24220</v>
      </c>
      <c r="AP36" s="343">
        <v>171</v>
      </c>
      <c r="AQ36" s="344">
        <v>1379</v>
      </c>
      <c r="AR36" s="345">
        <v>-87.6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2" t="s">
        <v>533</v>
      </c>
      <c r="AL37" s="1183"/>
      <c r="AM37" s="1183"/>
      <c r="AN37" s="1184"/>
      <c r="AO37" s="343">
        <v>86676</v>
      </c>
      <c r="AP37" s="343">
        <v>611</v>
      </c>
      <c r="AQ37" s="344">
        <v>599</v>
      </c>
      <c r="AR37" s="345">
        <v>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5" t="s">
        <v>534</v>
      </c>
      <c r="AL38" s="1186"/>
      <c r="AM38" s="1186"/>
      <c r="AN38" s="1187"/>
      <c r="AO38" s="346" t="s">
        <v>514</v>
      </c>
      <c r="AP38" s="346" t="s">
        <v>514</v>
      </c>
      <c r="AQ38" s="347">
        <v>1</v>
      </c>
      <c r="AR38" s="335" t="s">
        <v>514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5" t="s">
        <v>535</v>
      </c>
      <c r="AL39" s="1186"/>
      <c r="AM39" s="1186"/>
      <c r="AN39" s="1187"/>
      <c r="AO39" s="343">
        <v>-449906</v>
      </c>
      <c r="AP39" s="343">
        <v>-3173</v>
      </c>
      <c r="AQ39" s="344">
        <v>-4392</v>
      </c>
      <c r="AR39" s="345">
        <v>-27.8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2" t="s">
        <v>536</v>
      </c>
      <c r="AL40" s="1183"/>
      <c r="AM40" s="1183"/>
      <c r="AN40" s="1184"/>
      <c r="AO40" s="343">
        <v>-1669711</v>
      </c>
      <c r="AP40" s="343">
        <v>-11775</v>
      </c>
      <c r="AQ40" s="344">
        <v>-39328</v>
      </c>
      <c r="AR40" s="345">
        <v>-70.099999999999994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8" t="s">
        <v>296</v>
      </c>
      <c r="AL41" s="1189"/>
      <c r="AM41" s="1189"/>
      <c r="AN41" s="1190"/>
      <c r="AO41" s="343">
        <v>1142907</v>
      </c>
      <c r="AP41" s="343">
        <v>8060</v>
      </c>
      <c r="AQ41" s="344">
        <v>16044</v>
      </c>
      <c r="AR41" s="345">
        <v>-49.8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5" t="s">
        <v>505</v>
      </c>
      <c r="AN49" s="1177" t="s">
        <v>540</v>
      </c>
      <c r="AO49" s="1178"/>
      <c r="AP49" s="1178"/>
      <c r="AQ49" s="1178"/>
      <c r="AR49" s="1179"/>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6"/>
      <c r="AN50" s="359" t="s">
        <v>541</v>
      </c>
      <c r="AO50" s="360" t="s">
        <v>542</v>
      </c>
      <c r="AP50" s="361" t="s">
        <v>543</v>
      </c>
      <c r="AQ50" s="362" t="s">
        <v>544</v>
      </c>
      <c r="AR50" s="363" t="s">
        <v>545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1779821</v>
      </c>
      <c r="AN51" s="365">
        <v>13094</v>
      </c>
      <c r="AO51" s="366">
        <v>6.4</v>
      </c>
      <c r="AP51" s="367">
        <v>58051</v>
      </c>
      <c r="AQ51" s="368">
        <v>8.3000000000000007</v>
      </c>
      <c r="AR51" s="369">
        <v>-1.9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1499723</v>
      </c>
      <c r="AN52" s="373">
        <v>11033</v>
      </c>
      <c r="AO52" s="374">
        <v>49</v>
      </c>
      <c r="AP52" s="375">
        <v>32143</v>
      </c>
      <c r="AQ52" s="376">
        <v>13.4</v>
      </c>
      <c r="AR52" s="377">
        <v>35.6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2645543</v>
      </c>
      <c r="AN53" s="365">
        <v>19323</v>
      </c>
      <c r="AO53" s="366">
        <v>47.6</v>
      </c>
      <c r="AP53" s="367">
        <v>65942</v>
      </c>
      <c r="AQ53" s="368">
        <v>13.6</v>
      </c>
      <c r="AR53" s="369">
        <v>34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1428076</v>
      </c>
      <c r="AN54" s="373">
        <v>10431</v>
      </c>
      <c r="AO54" s="374">
        <v>-5.5</v>
      </c>
      <c r="AP54" s="375">
        <v>32778</v>
      </c>
      <c r="AQ54" s="376">
        <v>2</v>
      </c>
      <c r="AR54" s="377">
        <v>-7.5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2703016</v>
      </c>
      <c r="AN55" s="365">
        <v>19525</v>
      </c>
      <c r="AO55" s="366">
        <v>1</v>
      </c>
      <c r="AP55" s="367">
        <v>68655</v>
      </c>
      <c r="AQ55" s="368">
        <v>4.0999999999999996</v>
      </c>
      <c r="AR55" s="369">
        <v>-3.1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2299168</v>
      </c>
      <c r="AN56" s="373">
        <v>16607</v>
      </c>
      <c r="AO56" s="374">
        <v>59.2</v>
      </c>
      <c r="AP56" s="375">
        <v>32316</v>
      </c>
      <c r="AQ56" s="376">
        <v>-1.4</v>
      </c>
      <c r="AR56" s="377">
        <v>60.6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3097981</v>
      </c>
      <c r="AN57" s="365">
        <v>22128</v>
      </c>
      <c r="AO57" s="366">
        <v>13.3</v>
      </c>
      <c r="AP57" s="367">
        <v>66863</v>
      </c>
      <c r="AQ57" s="368">
        <v>-2.6</v>
      </c>
      <c r="AR57" s="369">
        <v>15.9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2520378</v>
      </c>
      <c r="AN58" s="373">
        <v>18002</v>
      </c>
      <c r="AO58" s="374">
        <v>8.4</v>
      </c>
      <c r="AP58" s="375">
        <v>32770</v>
      </c>
      <c r="AQ58" s="376">
        <v>1.4</v>
      </c>
      <c r="AR58" s="377">
        <v>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3402207</v>
      </c>
      <c r="AN59" s="365">
        <v>23993</v>
      </c>
      <c r="AO59" s="366">
        <v>8.4</v>
      </c>
      <c r="AP59" s="367">
        <v>72051</v>
      </c>
      <c r="AQ59" s="368">
        <v>7.8</v>
      </c>
      <c r="AR59" s="369">
        <v>0.6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2597530</v>
      </c>
      <c r="AN60" s="373">
        <v>18318</v>
      </c>
      <c r="AO60" s="374">
        <v>1.8</v>
      </c>
      <c r="AP60" s="375">
        <v>34140</v>
      </c>
      <c r="AQ60" s="376">
        <v>4.2</v>
      </c>
      <c r="AR60" s="377">
        <v>-2.4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2725714</v>
      </c>
      <c r="AN61" s="380">
        <v>19613</v>
      </c>
      <c r="AO61" s="381">
        <v>15.3</v>
      </c>
      <c r="AP61" s="382">
        <v>66312</v>
      </c>
      <c r="AQ61" s="383">
        <v>6.2</v>
      </c>
      <c r="AR61" s="369">
        <v>9.1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2068975</v>
      </c>
      <c r="AN62" s="373">
        <v>14878</v>
      </c>
      <c r="AO62" s="374">
        <v>22.6</v>
      </c>
      <c r="AP62" s="375">
        <v>32829</v>
      </c>
      <c r="AQ62" s="376">
        <v>3.9</v>
      </c>
      <c r="AR62" s="377">
        <v>18.7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Iq/A7dqmz7pKIieGWwa4MhU+HTjxKyZuM2oAGw703NxKhtRvfJPsoyTuiLwYTHmRH/ieTmloERwgwaLOx9R6Wg==" saltValue="yFR0CVfjKSw0uK6KFU38K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20" spans="125:125" ht="13.5" hidden="1" customHeight="1" x14ac:dyDescent="0.15"/>
    <row r="121" spans="125:125" ht="13.5" hidden="1" customHeight="1" x14ac:dyDescent="0.15">
      <c r="DU121" s="291"/>
    </row>
  </sheetData>
  <sheetProtection algorithmName="SHA-512" hashValue="fGlw13a42/M5Qb1pP9rK9Rtl0XppnAnzoKwOwiH80v7Y+ToMmnb3O46gAW/wJ2BoSeOrxTpvoZsIV4HQuHJ5wA==" saltValue="BuIIlW08Gjp/fU3wDCgLV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sheetData>
  <sheetProtection algorithmName="SHA-512" hashValue="7m7Yq7jMT9TfmAVYpN/+20uI4oRc3x6kY6yiPqlshEXYqojkfh1Mkny1VNQs3jwhcVZ3nKpUSg9MiI7YbHaGFQ==" saltValue="TXx6lQlvWUo38pf60CHO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00" t="s">
        <v>3</v>
      </c>
      <c r="D47" s="1200"/>
      <c r="E47" s="1201"/>
      <c r="F47" s="11">
        <v>6.71</v>
      </c>
      <c r="G47" s="12">
        <v>8.51</v>
      </c>
      <c r="H47" s="12">
        <v>9.3699999999999992</v>
      </c>
      <c r="I47" s="12">
        <v>10.57</v>
      </c>
      <c r="J47" s="13">
        <v>10.31</v>
      </c>
    </row>
    <row r="48" spans="2:10" ht="57.75" customHeight="1" x14ac:dyDescent="0.15">
      <c r="B48" s="14"/>
      <c r="C48" s="1202" t="s">
        <v>4</v>
      </c>
      <c r="D48" s="1202"/>
      <c r="E48" s="1203"/>
      <c r="F48" s="15">
        <v>4.3899999999999997</v>
      </c>
      <c r="G48" s="16">
        <v>4.26</v>
      </c>
      <c r="H48" s="16">
        <v>4.2699999999999996</v>
      </c>
      <c r="I48" s="16">
        <v>4.59</v>
      </c>
      <c r="J48" s="17">
        <v>3.93</v>
      </c>
    </row>
    <row r="49" spans="2:10" ht="57.75" customHeight="1" thickBot="1" x14ac:dyDescent="0.2">
      <c r="B49" s="18"/>
      <c r="C49" s="1204" t="s">
        <v>5</v>
      </c>
      <c r="D49" s="1204"/>
      <c r="E49" s="1205"/>
      <c r="F49" s="19">
        <v>3.56</v>
      </c>
      <c r="G49" s="20">
        <v>1.95</v>
      </c>
      <c r="H49" s="20">
        <v>1.02</v>
      </c>
      <c r="I49" s="20">
        <v>1.8</v>
      </c>
      <c r="J49" s="21" t="s">
        <v>561</v>
      </c>
    </row>
    <row r="50" spans="2:10" ht="13.5" customHeight="1" x14ac:dyDescent="0.15"/>
  </sheetData>
  <sheetProtection algorithmName="SHA-512" hashValue="HqS5jEhbhI59iGAm/6D2Pmx/1freK+5LlxuLQNAyT1bRUcIOIDjwXhiDtnCojcUgzI0TfSMRZ83SAcVzo40g2Q==" saltValue="FoySIs3rlWiD0YZHdbCXk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DPWS361</cp:lastModifiedBy>
  <cp:lastPrinted>2021-03-05T07:00:27Z</cp:lastPrinted>
  <dcterms:created xsi:type="dcterms:W3CDTF">2021-02-05T01:42:57Z</dcterms:created>
  <dcterms:modified xsi:type="dcterms:W3CDTF">2021-10-14T02:20:53Z</dcterms:modified>
  <cp:category/>
</cp:coreProperties>
</file>