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40100財政課\R3年度\01 共通全般\01 照会・回答\01 県市町村課\030916【埼玉県市町村課】（1015〆・作業依頼）令和元年度財政状況資料集の作成について（2回目）\04 県回答\"/>
    </mc:Choice>
  </mc:AlternateContent>
  <bookViews>
    <workbookView xWindow="0" yWindow="0" windowWidth="15360" windowHeight="7635" firstSheet="12" activeTab="13"/>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c r="BY42" i="7"/>
  <c r="BW42" i="7"/>
  <c r="BE42" i="7"/>
  <c r="AM42" i="7"/>
  <c r="U42" i="7"/>
  <c r="E42" i="7"/>
  <c r="C42" i="7" s="1"/>
  <c r="DG41" i="7"/>
  <c r="CQ41" i="7"/>
  <c r="CO41" i="7"/>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BY38" i="7"/>
  <c r="BE38" i="7"/>
  <c r="AM38" i="7"/>
  <c r="U38" i="7"/>
  <c r="E38" i="7"/>
  <c r="C38" i="7"/>
  <c r="DG37" i="7"/>
  <c r="CQ37" i="7"/>
  <c r="BY37" i="7"/>
  <c r="BE37" i="7"/>
  <c r="AM37" i="7"/>
  <c r="U37" i="7"/>
  <c r="E37" i="7"/>
  <c r="DG36" i="7"/>
  <c r="CQ36" i="7"/>
  <c r="BY36" i="7"/>
  <c r="BG36" i="7"/>
  <c r="AM36" i="7"/>
  <c r="W36" i="7"/>
  <c r="E36" i="7"/>
  <c r="DG35" i="7"/>
  <c r="CQ35" i="7"/>
  <c r="BY35" i="7"/>
  <c r="BG35" i="7"/>
  <c r="AM35" i="7"/>
  <c r="W35" i="7"/>
  <c r="E35" i="7"/>
  <c r="DG34" i="7"/>
  <c r="CQ34" i="7"/>
  <c r="BY34" i="7"/>
  <c r="BG34" i="7"/>
  <c r="AO34" i="7"/>
  <c r="W34" i="7"/>
  <c r="E34" i="7"/>
  <c r="C34" i="7" s="1"/>
  <c r="C35" i="7" s="1"/>
  <c r="C36" i="7" s="1"/>
  <c r="C37" i="7" s="1"/>
  <c r="U34" i="7" l="1"/>
  <c r="U35" i="7" s="1"/>
  <c r="U36" i="7" s="1"/>
  <c r="AM34" i="7"/>
  <c r="BE34" i="7" l="1"/>
  <c r="BE35" i="7" s="1"/>
  <c r="BE36" i="7" s="1"/>
  <c r="BW34" i="7" l="1"/>
  <c r="BW35" i="7" s="1"/>
  <c r="BW36" i="7" s="1"/>
  <c r="BW37" i="7" s="1"/>
  <c r="BW38" i="7" s="1"/>
  <c r="BW39" i="7" s="1"/>
  <c r="BW40" i="7" s="1"/>
  <c r="BW41" i="7" s="1"/>
  <c r="CO34" i="7"/>
  <c r="CO35" i="7" s="1"/>
  <c r="CO36" i="7" s="1"/>
  <c r="CO37" i="7" s="1"/>
  <c r="CO38" i="7" s="1"/>
</calcChain>
</file>

<file path=xl/sharedStrings.xml><?xml version="1.0" encoding="utf-8"?>
<sst xmlns="http://schemas.openxmlformats.org/spreadsheetml/2006/main" count="1021" uniqueCount="564">
  <si>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</si>
  <si>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</si>
  <si>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</si>
  <si>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</si>
  <si>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</si>
  <si>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</si>
  <si>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</si>
  <si>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</si>
  <si>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</si>
  <si>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</si>
  <si>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</si>
  <si>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</si>
  <si>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</si>
  <si>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</si>
  <si>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</si>
  <si>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</si>
  <si>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</si>
  <si>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</si>
  <si>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</si>
  <si>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</si>
  <si>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</si>
  <si>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</si>
  <si>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中核市</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</si>
  <si>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</si>
  <si>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</si>
  <si>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</si>
  <si>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</si>
  <si>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</si>
  <si>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</si>
  <si>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</si>
  <si>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</si>
  <si>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</si>
  <si>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</si>
  <si>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</si>
  <si>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</si>
  <si>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</si>
  <si>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越谷市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</si>
  <si>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</si>
  <si>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</si>
  <si>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</si>
  <si>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</si>
  <si>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</si>
  <si>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</si>
  <si>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</si>
  <si>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</si>
  <si>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</si>
  <si>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</si>
  <si>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</si>
  <si>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</si>
  <si>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</si>
  <si>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</si>
  <si>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</si>
  <si>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</si>
  <si>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</si>
  <si>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</si>
  <si>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</si>
  <si>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</si>
  <si>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</si>
  <si>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</si>
  <si>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</si>
  <si>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</si>
  <si>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</si>
  <si>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</si>
  <si>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</si>
  <si>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</si>
  <si>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</si>
  <si>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</si>
  <si>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</si>
  <si>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</si>
  <si>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</si>
  <si>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</si>
  <si>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</si>
  <si>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</si>
  <si>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</si>
  <si>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</si>
  <si>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</si>
  <si>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</si>
  <si>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</si>
  <si>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</si>
  <si>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</si>
  <si>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</si>
  <si>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</si>
  <si>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</si>
  <si>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</si>
  <si>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4"/>
  </si>
  <si>
    <t>うち日本人(％)</t>
    <phoneticPr fontId="5"/>
  </si>
  <si>
    <t>0.3</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</si>
  <si>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</si>
  <si>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</si>
  <si>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</si>
  <si>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</si>
  <si>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</si>
  <si>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</si>
  <si>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</si>
  <si>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</si>
  <si>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</si>
  <si>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</si>
  <si>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</si>
  <si>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</si>
  <si>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</si>
  <si>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</si>
  <si>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</si>
  <si>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</si>
  <si>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</si>
  <si>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</si>
  <si>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</si>
  <si>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</si>
  <si>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</si>
  <si>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</si>
  <si>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</si>
  <si>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</si>
  <si>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</si>
  <si>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</si>
  <si>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</si>
  <si>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</si>
  <si>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</si>
  <si>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</si>
  <si>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</si>
  <si>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</si>
  <si>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</si>
  <si>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</si>
  <si>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</si>
  <si>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</si>
  <si>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</si>
  <si>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</si>
  <si>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</si>
  <si>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</si>
  <si>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</si>
  <si>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</si>
  <si>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</si>
  <si>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</si>
  <si>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</si>
  <si>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</si>
  <si>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</si>
  <si>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</si>
  <si>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</si>
  <si>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</si>
  <si>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</si>
  <si>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</si>
  <si>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</si>
  <si>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</si>
  <si>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</si>
  <si>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</si>
  <si>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</si>
  <si>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</si>
  <si>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埼玉県越谷市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</si>
  <si>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</si>
  <si>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</si>
  <si>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</si>
  <si>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</si>
  <si>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</si>
  <si>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</si>
  <si>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</si>
  <si>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</si>
  <si>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</si>
  <si>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</si>
  <si>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</si>
  <si>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</si>
  <si>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</si>
  <si>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</si>
  <si>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</si>
  <si>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</si>
  <si>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</si>
  <si>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</si>
  <si>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</si>
  <si>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</si>
  <si>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</si>
  <si>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</si>
  <si>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</si>
  <si>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</si>
  <si>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</si>
  <si>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</si>
  <si>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</si>
  <si>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</si>
  <si>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</si>
  <si>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</si>
  <si>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</si>
  <si>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</si>
  <si>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</si>
  <si>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</si>
  <si>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</si>
  <si>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</si>
  <si>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</si>
  <si>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</si>
  <si>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</si>
  <si>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</si>
  <si>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</si>
  <si>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</si>
  <si>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</si>
  <si>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</si>
  <si>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</si>
  <si>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</si>
  <si>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</si>
  <si>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</si>
  <si>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</si>
  <si>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</si>
  <si>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</si>
  <si>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</si>
  <si>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</si>
  <si>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</si>
  <si>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</si>
  <si>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</si>
  <si>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</si>
  <si>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</si>
  <si>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</si>
  <si>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</si>
  <si>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</si>
  <si>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</si>
  <si>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</si>
  <si>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</si>
  <si>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</si>
  <si>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</si>
  <si>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</si>
  <si>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</si>
  <si>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</si>
  <si>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</si>
  <si>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</si>
  <si>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</si>
  <si>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</si>
  <si>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</si>
  <si>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</si>
  <si>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</si>
  <si>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</si>
  <si>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</si>
  <si>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</si>
  <si>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</si>
  <si>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</si>
  <si>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</si>
  <si>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</si>
  <si>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</si>
  <si>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</si>
  <si>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</si>
  <si>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</si>
  <si>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</si>
  <si>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</si>
  <si>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</si>
  <si>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</si>
  <si>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</si>
  <si>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</si>
  <si>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</si>
  <si>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</si>
  <si>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</si>
  <si>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</si>
  <si>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</si>
  <si>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</si>
  <si>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</si>
  <si>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</si>
  <si>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</si>
  <si>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</si>
  <si>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</si>
  <si>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</si>
  <si>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</si>
  <si>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</si>
  <si>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</si>
  <si>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</si>
  <si>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</si>
  <si>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</si>
  <si>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</si>
  <si>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</si>
  <si>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</si>
  <si>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</si>
  <si>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</si>
  <si>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</si>
  <si>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</si>
  <si>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</si>
  <si>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</si>
  <si>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</si>
  <si>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</si>
  <si>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</si>
  <si>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</si>
  <si>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</si>
  <si>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</si>
  <si>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</si>
  <si>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</si>
  <si>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</si>
  <si>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</si>
  <si>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</si>
  <si>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</si>
  <si>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</si>
  <si>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</si>
  <si>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</si>
  <si>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</si>
  <si>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</si>
  <si>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</si>
  <si>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</si>
  <si>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</si>
  <si>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</si>
  <si>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</si>
  <si>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</si>
  <si>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</si>
  <si>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</si>
  <si>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</si>
  <si>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</si>
  <si>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</si>
  <si>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</si>
  <si>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</si>
  <si>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</si>
  <si>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</si>
  <si>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埼玉県越谷市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</si>
  <si>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</si>
  <si>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</si>
  <si>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</si>
  <si>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</si>
  <si>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</si>
  <si>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</si>
  <si>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</si>
  <si>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</si>
  <si>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</si>
  <si>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</si>
  <si>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</si>
  <si>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</si>
  <si>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</si>
  <si>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</si>
  <si>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</si>
  <si>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</si>
  <si>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</si>
  <si>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</si>
  <si>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</si>
  <si>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</si>
  <si>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越谷市施設管理公社</t>
    <rPh sb="0" eb="2">
      <t>コシガヤ</t>
    </rPh>
    <rPh sb="2" eb="3">
      <t>シ</t>
    </rPh>
    <rPh sb="3" eb="5">
      <t>シセツ</t>
    </rPh>
    <rPh sb="5" eb="7">
      <t>カンリ</t>
    </rPh>
    <rPh sb="7" eb="8">
      <t>オオヤケ</t>
    </rPh>
    <rPh sb="8" eb="9">
      <t>シャ</t>
    </rPh>
    <phoneticPr fontId="2"/>
  </si>
  <si>
    <t>-</t>
    <phoneticPr fontId="2"/>
  </si>
  <si>
    <t>公共用地先行取得事業費特別会計</t>
    <phoneticPr fontId="5"/>
  </si>
  <si>
    <t>-</t>
  </si>
  <si>
    <t>越谷コミュニティプラザ</t>
    <rPh sb="0" eb="2">
      <t>コシガヤ</t>
    </rPh>
    <phoneticPr fontId="2"/>
  </si>
  <si>
    <t>R2.9に解散</t>
    <rPh sb="5" eb="7">
      <t>カイサン</t>
    </rPh>
    <phoneticPr fontId="2"/>
  </si>
  <si>
    <t>都市計画事業西大袋土地区画整理事業費特別会計</t>
    <phoneticPr fontId="5"/>
  </si>
  <si>
    <t>〇</t>
    <phoneticPr fontId="2"/>
  </si>
  <si>
    <t>越谷市土地開発公社</t>
    <rPh sb="0" eb="2">
      <t>コシガヤ</t>
    </rPh>
    <rPh sb="2" eb="3">
      <t>シ</t>
    </rPh>
    <rPh sb="3" eb="5">
      <t>トチ</t>
    </rPh>
    <rPh sb="5" eb="7">
      <t>カイハツ</t>
    </rPh>
    <rPh sb="7" eb="9">
      <t>コウシャ</t>
    </rPh>
    <phoneticPr fontId="2"/>
  </si>
  <si>
    <t>母子父子寡婦福祉資金貸付金特別会計</t>
    <phoneticPr fontId="5"/>
  </si>
  <si>
    <t>埼玉県東部流通センター</t>
    <rPh sb="0" eb="3">
      <t>サイタマケン</t>
    </rPh>
    <rPh sb="3" eb="5">
      <t>トウブ</t>
    </rPh>
    <rPh sb="5" eb="7">
      <t>リュウツウ</t>
    </rPh>
    <phoneticPr fontId="2"/>
  </si>
  <si>
    <t>▲1</t>
    <phoneticPr fontId="2"/>
  </si>
  <si>
    <t>パルテきたこし</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</si>
  <si>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</si>
  <si>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</si>
  <si>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</si>
  <si>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</si>
  <si>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</si>
  <si>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</si>
  <si>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</si>
  <si>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</si>
  <si>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</si>
  <si>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</si>
  <si>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</si>
  <si>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</si>
  <si>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</si>
  <si>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</si>
  <si>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</si>
  <si>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</si>
  <si>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</si>
  <si>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法適用企業</t>
    <phoneticPr fontId="5"/>
  </si>
  <si>
    <t>公共下水道事業費特別会計</t>
    <phoneticPr fontId="5"/>
  </si>
  <si>
    <t>法非適用企業</t>
    <phoneticPr fontId="5"/>
  </si>
  <si>
    <t>都市計画事業東越谷土地区画整理事業費特別会計</t>
    <phoneticPr fontId="5"/>
  </si>
  <si>
    <t>都市計画事業七左第一土地区画整理事業費特別会計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</si>
  <si>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</si>
  <si>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</si>
  <si>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</si>
  <si>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</si>
  <si>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</si>
  <si>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東埼玉資源環境組合</t>
    <rPh sb="0" eb="3">
      <t>ヒガシサイタマ</t>
    </rPh>
    <rPh sb="3" eb="5">
      <t>シゲン</t>
    </rPh>
    <rPh sb="5" eb="7">
      <t>カンキョウ</t>
    </rPh>
    <rPh sb="7" eb="9">
      <t>クミアイ</t>
    </rPh>
    <phoneticPr fontId="2"/>
  </si>
  <si>
    <t>東埼玉資源環境組合会計</t>
    <rPh sb="9" eb="11">
      <t>カイケイ</t>
    </rPh>
    <phoneticPr fontId="2"/>
  </si>
  <si>
    <t>越谷・松伏水道企業団</t>
    <rPh sb="0" eb="2">
      <t>コシガヤ</t>
    </rPh>
    <rPh sb="3" eb="5">
      <t>マツブシ</t>
    </rPh>
    <rPh sb="5" eb="7">
      <t>スイドウ</t>
    </rPh>
    <rPh sb="7" eb="9">
      <t>キギョウ</t>
    </rPh>
    <rPh sb="9" eb="10">
      <t>ダン</t>
    </rPh>
    <phoneticPr fontId="2"/>
  </si>
  <si>
    <t>越谷・松伏水道企業団事業会計</t>
    <rPh sb="10" eb="12">
      <t>ジギョウ</t>
    </rPh>
    <rPh sb="12" eb="14">
      <t>カイケイ</t>
    </rPh>
    <phoneticPr fontId="2"/>
  </si>
  <si>
    <t>埼玉県都市競艇組合</t>
    <rPh sb="0" eb="3">
      <t>サ</t>
    </rPh>
    <rPh sb="3" eb="5">
      <t>トシ</t>
    </rPh>
    <rPh sb="5" eb="7">
      <t>キョウテイ</t>
    </rPh>
    <rPh sb="7" eb="9">
      <t>クミアイ</t>
    </rPh>
    <phoneticPr fontId="2"/>
  </si>
  <si>
    <t>モーターボート競走事業会計</t>
    <rPh sb="7" eb="9">
      <t>キョウソウ</t>
    </rPh>
    <rPh sb="9" eb="11">
      <t>ジギョウ</t>
    </rPh>
    <rPh sb="11" eb="13">
      <t>カイケイ</t>
    </rPh>
    <phoneticPr fontId="2"/>
  </si>
  <si>
    <t>埼玉県後期高齢者医療広域連合</t>
    <rPh sb="0" eb="3">
      <t>サ</t>
    </rPh>
    <rPh sb="3" eb="5">
      <t>コウキ</t>
    </rPh>
    <rPh sb="5" eb="8">
      <t>コウレイシャ</t>
    </rPh>
    <rPh sb="8" eb="10">
      <t>イリョウ</t>
    </rPh>
    <rPh sb="10" eb="14">
      <t>コウイキレンゴウ</t>
    </rPh>
    <phoneticPr fontId="2"/>
  </si>
  <si>
    <t>一般会計</t>
    <rPh sb="0" eb="2">
      <t>イッパン</t>
    </rPh>
    <rPh sb="2" eb="4">
      <t>カイケイ</t>
    </rPh>
    <phoneticPr fontId="2"/>
  </si>
  <si>
    <t>特別会計</t>
    <rPh sb="0" eb="2">
      <t>トクベツ</t>
    </rPh>
    <rPh sb="2" eb="4">
      <t>カイケイ</t>
    </rPh>
    <phoneticPr fontId="2"/>
  </si>
  <si>
    <t>埼玉県市町村総合事務組合</t>
    <rPh sb="0" eb="3">
      <t>サ</t>
    </rPh>
    <rPh sb="3" eb="6">
      <t>シチョウソン</t>
    </rPh>
    <rPh sb="6" eb="8">
      <t>ソウゴウ</t>
    </rPh>
    <rPh sb="8" eb="10">
      <t>ジム</t>
    </rPh>
    <rPh sb="10" eb="12">
      <t>クミアイ</t>
    </rPh>
    <phoneticPr fontId="2"/>
  </si>
  <si>
    <t>交通災害特別会計</t>
    <rPh sb="0" eb="2">
      <t>コウツウ</t>
    </rPh>
    <rPh sb="2" eb="4">
      <t>サイガイ</t>
    </rPh>
    <rPh sb="4" eb="6">
      <t>トクベツ</t>
    </rPh>
    <rPh sb="6" eb="8">
      <t>カイケイ</t>
    </rPh>
    <phoneticPr fontId="2"/>
  </si>
  <si>
    <t>彩の国さいたま人づくり広域連合</t>
    <rPh sb="0" eb="1">
      <t>アヤ</t>
    </rPh>
    <rPh sb="2" eb="3">
      <t>クニ</t>
    </rPh>
    <rPh sb="7" eb="8">
      <t>ヒト</t>
    </rPh>
    <rPh sb="11" eb="13">
      <t>コウイキ</t>
    </rPh>
    <rPh sb="13" eb="15">
      <t>レンゴウ</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</si>
  <si>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</si>
  <si>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</si>
  <si>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</si>
  <si>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</si>
  <si>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</si>
  <si>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</si>
  <si>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</si>
  <si>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</si>
  <si>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</si>
  <si>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</si>
  <si>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</si>
  <si>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</si>
  <si>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</si>
  <si>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</si>
  <si>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</si>
  <si>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</si>
  <si>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</si>
  <si>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</si>
  <si>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</si>
  <si>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</si>
  <si>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</si>
  <si>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</si>
  <si>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</si>
  <si>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</si>
  <si>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</si>
  <si>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</si>
  <si>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</si>
  <si>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</si>
  <si>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</si>
  <si>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</si>
  <si>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</si>
  <si>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</si>
  <si>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</si>
  <si>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</si>
  <si>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</si>
  <si>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</si>
  <si>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</si>
  <si>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</si>
  <si>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</si>
  <si>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</si>
  <si>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</si>
  <si>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</si>
  <si>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</si>
  <si>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</si>
  <si>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</si>
  <si>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</si>
  <si>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</si>
  <si>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</si>
  <si>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</si>
  <si>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</si>
  <si>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</si>
  <si>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</si>
  <si>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</si>
  <si>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</si>
  <si>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</si>
  <si>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</si>
  <si>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</si>
  <si>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</si>
  <si>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</si>
  <si>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</si>
  <si>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</si>
  <si>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</si>
  <si>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</si>
  <si>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</si>
  <si>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</si>
  <si>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</si>
  <si>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</si>
  <si>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</si>
  <si>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</si>
  <si>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</si>
  <si>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</si>
  <si>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</si>
  <si>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</si>
  <si>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</si>
  <si>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</si>
  <si>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</si>
  <si>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</si>
  <si>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</si>
  <si>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</si>
  <si>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</si>
  <si>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</si>
  <si>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</si>
  <si>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</si>
  <si>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</si>
  <si>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</si>
  <si>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</si>
  <si>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</si>
  <si>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</si>
  <si>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</si>
  <si>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</si>
  <si>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</si>
  <si>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</si>
  <si>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</si>
  <si>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</si>
  <si>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</si>
  <si>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</si>
  <si>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</si>
  <si>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</si>
  <si>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</si>
  <si>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</si>
  <si>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</si>
  <si>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</si>
  <si>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</si>
  <si>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</si>
  <si>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</si>
  <si>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</si>
  <si>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</si>
  <si>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</si>
  <si>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</si>
  <si>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</si>
  <si>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</si>
  <si>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</si>
  <si>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</si>
  <si>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</si>
  <si>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</si>
  <si>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</si>
  <si>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</si>
  <si>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</si>
  <si>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</si>
  <si>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</si>
  <si>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</si>
  <si>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</si>
  <si>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</si>
  <si>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</si>
  <si>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</si>
  <si>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</si>
  <si>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</si>
  <si>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</si>
  <si>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</si>
  <si>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</si>
  <si>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一般会計</t>
  </si>
  <si>
    <t>国民健康保険特別会計</t>
  </si>
  <si>
    <t>公共下水道事業費特別会計</t>
  </si>
  <si>
    <t>病院事業会計</t>
  </si>
  <si>
    <t>介護保険特別会計</t>
  </si>
  <si>
    <t>都市計画事業七左第一土地区画整理事業費特別会計</t>
  </si>
  <si>
    <t>都市計画事業西大袋土地区画整理事業費特別会計</t>
  </si>
  <si>
    <t>都市計画事業東越谷土地区画整理事業費特別会計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</si>
  <si>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</si>
  <si>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</si>
  <si>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</si>
  <si>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</si>
  <si>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</si>
  <si>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</si>
  <si>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</si>
  <si>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</si>
  <si>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</si>
  <si>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</si>
  <si>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</si>
  <si>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</si>
  <si>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</si>
  <si>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</si>
  <si>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</si>
  <si>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</si>
  <si>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</si>
  <si>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</si>
  <si>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</si>
  <si>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</si>
  <si>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</si>
  <si>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</si>
  <si>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</si>
  <si>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</si>
  <si>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</si>
  <si>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</si>
  <si>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</si>
  <si>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</si>
  <si>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</si>
  <si>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</si>
  <si>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</si>
  <si>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</si>
  <si>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</si>
  <si>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</si>
  <si>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</si>
  <si>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</si>
  <si>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</si>
  <si>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</si>
  <si>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</si>
  <si>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</si>
  <si>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</si>
  <si>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</si>
  <si>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</si>
  <si>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</si>
  <si>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</si>
  <si>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</si>
  <si>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</si>
  <si>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</si>
  <si>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公共施設等整備基金</t>
    <rPh sb="0" eb="2">
      <t>コウキョウ</t>
    </rPh>
    <rPh sb="2" eb="5">
      <t>シセツトウ</t>
    </rPh>
    <rPh sb="5" eb="7">
      <t>セイビ</t>
    </rPh>
    <rPh sb="7" eb="9">
      <t>キキン</t>
    </rPh>
    <phoneticPr fontId="38"/>
  </si>
  <si>
    <t>越谷しらこばと基金</t>
  </si>
  <si>
    <t>高速鉄道等整備基金</t>
  </si>
  <si>
    <t>森林環境譲与税基金</t>
    <rPh sb="0" eb="7">
      <t>シンリンカンキョウジョウヨゼイ</t>
    </rPh>
    <rPh sb="7" eb="9">
      <t>キキン</t>
    </rPh>
    <phoneticPr fontId="5"/>
  </si>
  <si>
    <t>基金残高合計</t>
    <rPh sb="0" eb="2">
      <t>キキン</t>
    </rPh>
    <rPh sb="2" eb="4">
      <t>ザンダカ</t>
    </rPh>
    <rPh sb="4" eb="6">
      <t>ゴウケイ</t>
    </rPh>
    <phoneticPr fontId="5"/>
  </si>
  <si>
    <t>　本市では過去に急速な人口増に対応するため、下水道をはじめとした都市基盤整備を急ピッチで進める必要があったことから、多額の借入を行った。通常債の借入抑制や公的資金免除繰上償還の活用等、借入残高の減少に努めた結果、将来負担比率は8.7ポイント減少し、平成30年度に引き続き、類似団体を下回っている。一方、有形固定資産減価償却率については、人口の急増に伴い、昭和40～50年代に建設された小中学校等の公共施設が多く残っていることなどから、類似団体と比較して高い数値となっている。</t>
    <phoneticPr fontId="5"/>
  </si>
  <si>
    <t>　本市では土地開発公社について、平成13年度から25年度までの「第一次越谷市土地開発公社経営健全化計画」に引き続き、現在は平成26年度から令和5年度までを計画期間とした「第二次土地開発公社経営健全化計画」に基づき、経営健全化に取り組んでいる。その中で、平成23年度決算では土地開発公社に係る新たな債務負担の設定等に伴い、債務負担行為に基づく支出予定額が増（前年度比+32億6,807万8千円）となり、以降も将来負担比率が類似団体に比較して高い状況となっていた。しかし、通常債の借入を毎年度原則50億円以下に抑制し、後年度の財政負担の軽減に努めたことから、8.7ポイント減少し、平成30年度に引き続き、類似団体を下回っている。実質公債費比率については、分子となる「元利・準元利償還金」が増加したものの、分子から差し引く「特定財源」が前年度に比べ増加したことなどにより前年度と同数値となったが、類似団体と比較して高い数値となっている。</t>
    <rPh sb="288" eb="290">
      <t>ヘイセイ</t>
    </rPh>
    <rPh sb="292" eb="294">
      <t>ネンド</t>
    </rPh>
    <rPh sb="295" eb="296">
      <t>ヒ</t>
    </rPh>
    <rPh sb="297" eb="298">
      <t>ツヅ</t>
    </rPh>
    <rPh sb="325" eb="327">
      <t>ブンシ</t>
    </rPh>
    <rPh sb="342" eb="344">
      <t>ゾウカ</t>
    </rPh>
    <rPh sb="350" eb="352">
      <t>ブンシ</t>
    </rPh>
    <rPh sb="354" eb="355">
      <t>サ</t>
    </rPh>
    <rPh sb="356" eb="357">
      <t>ヒ</t>
    </rPh>
    <rPh sb="359" eb="363">
      <t>トクテイザイゲン</t>
    </rPh>
    <rPh sb="365" eb="368">
      <t>ゼンネンド</t>
    </rPh>
    <rPh sb="369" eb="370">
      <t>クラ</t>
    </rPh>
    <rPh sb="371" eb="373">
      <t>ゾウカ</t>
    </rPh>
    <rPh sb="382" eb="385">
      <t>ゼンネンド</t>
    </rPh>
    <rPh sb="386" eb="389">
      <t>ドウスウチ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</si>
</sst>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2">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8" xfId="12" applyFont="1" applyBorder="1" applyAlignment="1" applyProtection="1">
      <alignment horizontal="center" vertical="center" shrinkToFit="1"/>
      <protection locked="0"/>
    </xf>
    <xf numFmtId="0" fontId="4" fillId="0" borderId="98"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16" fillId="0" borderId="9" xfId="7" applyFont="1" applyFill="1" applyBorder="1">
      <alignment vertical="center"/>
    </xf>
    <xf numFmtId="0" fontId="16" fillId="0" borderId="11" xfId="7" applyFont="1" applyFill="1" applyBorder="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4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0" fontId="9" fillId="0" borderId="34" xfId="7" applyFont="1" applyFill="1" applyBorder="1" applyAlignment="1">
      <alignment vertical="center"/>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38" xfId="7" applyFont="1" applyFill="1" applyBorder="1" applyAlignment="1">
      <alignment horizontal="center" vertical="center"/>
    </xf>
    <xf numFmtId="0" fontId="9" fillId="0" borderId="41"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0" fontId="9" fillId="0" borderId="29" xfId="7" applyFont="1" applyFill="1" applyBorder="1" applyAlignment="1">
      <alignment horizontal="center"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20"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3" fillId="0" borderId="5" xfId="11" applyNumberForma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3"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49"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5" xfId="12" applyFont="1" applyFill="1" applyBorder="1" applyAlignment="1" applyProtection="1">
      <alignment horizontal="center" vertical="center"/>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3" xfId="12" applyFont="1" applyFill="1" applyBorder="1" applyAlignment="1" applyProtection="1">
      <alignment horizontal="center" vertical="center"/>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94" xfId="12" applyNumberFormat="1" applyFont="1" applyFill="1" applyBorder="1" applyAlignment="1" applyProtection="1">
      <alignment horizontal="left" vertical="center" shrinkToFit="1"/>
      <protection locked="0"/>
    </xf>
    <xf numFmtId="0" fontId="4" fillId="2" borderId="95" xfId="12" applyNumberFormat="1" applyFont="1" applyFill="1" applyBorder="1" applyAlignment="1" applyProtection="1">
      <alignment horizontal="left" vertical="center" shrinkToFit="1"/>
      <protection locked="0"/>
    </xf>
    <xf numFmtId="0" fontId="4" fillId="2" borderId="102" xfId="12" applyNumberFormat="1" applyFont="1" applyFill="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4" xfId="12" applyFont="1" applyFill="1" applyBorder="1" applyAlignment="1" applyProtection="1">
      <alignment horizontal="left" vertical="center" shrinkToFit="1"/>
      <protection locked="0"/>
    </xf>
    <xf numFmtId="0" fontId="4" fillId="2" borderId="95" xfId="12" applyFont="1" applyFill="1" applyBorder="1" applyAlignment="1" applyProtection="1">
      <alignment horizontal="left" vertical="center" shrinkToFit="1"/>
      <protection locked="0"/>
    </xf>
    <xf numFmtId="0" fontId="4" fillId="2" borderId="96" xfId="12" applyFont="1" applyFill="1" applyBorder="1" applyAlignment="1" applyProtection="1">
      <alignment horizontal="left" vertical="center" shrinkToFit="1"/>
      <protection locked="0"/>
    </xf>
    <xf numFmtId="181" fontId="4" fillId="2" borderId="94" xfId="12" applyNumberFormat="1" applyFont="1" applyFill="1" applyBorder="1" applyAlignment="1" applyProtection="1">
      <alignment horizontal="right" vertical="center" shrinkToFit="1"/>
      <protection locked="0"/>
    </xf>
    <xf numFmtId="181" fontId="4" fillId="2" borderId="95" xfId="12" applyNumberFormat="1" applyFont="1" applyFill="1" applyBorder="1" applyAlignment="1" applyProtection="1">
      <alignment horizontal="righ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0" fontId="4" fillId="0" borderId="104"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0" fontId="4" fillId="0" borderId="94" xfId="12" applyFont="1" applyBorder="1" applyAlignment="1" applyProtection="1">
      <alignment horizontal="left" vertical="center" shrinkToFit="1"/>
      <protection locked="0"/>
    </xf>
    <xf numFmtId="0" fontId="4" fillId="0" borderId="95"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4" xfId="12" applyNumberFormat="1" applyFont="1" applyBorder="1" applyAlignment="1" applyProtection="1">
      <alignment horizontal="right" vertical="center" shrinkToFit="1"/>
      <protection locked="0"/>
    </xf>
    <xf numFmtId="181" fontId="4" fillId="0" borderId="95"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94" xfId="15" applyNumberFormat="1" applyFont="1" applyBorder="1" applyAlignment="1" applyProtection="1">
      <alignment horizontal="right" vertical="center" shrinkToFit="1"/>
      <protection locked="0"/>
    </xf>
    <xf numFmtId="181" fontId="4" fillId="0" borderId="95" xfId="15" applyNumberFormat="1" applyFont="1" applyBorder="1" applyAlignment="1" applyProtection="1">
      <alignment horizontal="right" vertical="center" shrinkToFit="1"/>
      <protection locked="0"/>
    </xf>
    <xf numFmtId="181" fontId="4" fillId="0" borderId="96" xfId="15" applyNumberFormat="1" applyFont="1" applyBorder="1" applyAlignment="1" applyProtection="1">
      <alignment horizontal="righ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102" xfId="15" applyNumberFormat="1"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4" xfId="15" applyFont="1" applyBorder="1" applyAlignment="1" applyProtection="1">
      <alignment horizontal="left" vertical="center" shrinkToFit="1"/>
      <protection locked="0"/>
    </xf>
    <xf numFmtId="0" fontId="4" fillId="0" borderId="95" xfId="15"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81" fontId="4" fillId="0" borderId="103" xfId="14" applyNumberFormat="1" applyFont="1" applyBorder="1" applyAlignment="1" applyProtection="1">
      <alignment horizontal="right" vertical="center" shrinkToFit="1"/>
      <protection locked="0"/>
    </xf>
    <xf numFmtId="181" fontId="4" fillId="0" borderId="95"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4" xfId="13"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104"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4" xfId="14" applyFont="1" applyBorder="1" applyAlignment="1" applyProtection="1">
      <alignment horizontal="left" vertical="center" shrinkToFit="1"/>
      <protection locked="0"/>
    </xf>
    <xf numFmtId="0" fontId="4" fillId="0" borderId="95" xfId="14"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79" fontId="4" fillId="0" borderId="104" xfId="12"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pplyProtection="1">
      <alignment horizontal="left" vertical="center"/>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0" borderId="104"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96" xfId="14" applyNumberFormat="1" applyFont="1" applyBorder="1" applyAlignment="1" applyProtection="1">
      <alignment horizontal="right" vertical="center" shrinkToFit="1"/>
      <protection locked="0"/>
    </xf>
    <xf numFmtId="181" fontId="4" fillId="0" borderId="94"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1" fillId="0" borderId="1" xfId="2" applyFont="1" applyBorder="1" applyAlignment="1" applyProtection="1">
      <alignment horizontal="left" vertical="top" wrapText="1"/>
      <protection locked="0"/>
    </xf>
    <xf numFmtId="0" fontId="1" fillId="0" borderId="2" xfId="2" applyFont="1" applyBorder="1" applyAlignment="1" applyProtection="1">
      <alignment horizontal="left" vertical="top" wrapText="1"/>
      <protection locked="0"/>
    </xf>
    <xf numFmtId="0" fontId="1" fillId="0" borderId="3" xfId="2" applyFont="1" applyBorder="1" applyAlignment="1" applyProtection="1">
      <alignment horizontal="left" vertical="top" wrapText="1"/>
      <protection locked="0"/>
    </xf>
    <xf numFmtId="0" fontId="1" fillId="0" borderId="4" xfId="2" applyFont="1" applyBorder="1" applyAlignment="1" applyProtection="1">
      <alignment horizontal="left" vertical="top" wrapText="1"/>
      <protection locked="0"/>
    </xf>
    <xf numFmtId="0" fontId="1" fillId="0" borderId="0" xfId="2" applyFont="1" applyAlignment="1" applyProtection="1">
      <alignment horizontal="left" vertical="top" wrapText="1"/>
      <protection locked="0"/>
    </xf>
    <xf numFmtId="0" fontId="1" fillId="0" borderId="5" xfId="2" applyFont="1" applyBorder="1" applyAlignment="1" applyProtection="1">
      <alignment horizontal="left" vertical="top" wrapText="1"/>
      <protection locked="0"/>
    </xf>
    <xf numFmtId="0" fontId="1" fillId="0" borderId="6" xfId="2" applyFont="1" applyBorder="1" applyAlignment="1" applyProtection="1">
      <alignment horizontal="left" vertical="top" wrapText="1"/>
      <protection locked="0"/>
    </xf>
    <xf numFmtId="0" fontId="1" fillId="0" borderId="7" xfId="2" applyFont="1" applyBorder="1" applyAlignment="1" applyProtection="1">
      <alignment horizontal="left" vertical="top" wrapText="1"/>
      <protection locked="0"/>
    </xf>
    <xf numFmtId="0" fontId="1"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E430-4F21-9295-CB44E8AA5732}"/>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33092</c:v>
                </c:pt>
                <c:pt idx="1">
                  <c:v>26510</c:v>
                </c:pt>
                <c:pt idx="2">
                  <c:v>34644</c:v>
                </c:pt>
                <c:pt idx="3">
                  <c:v>22263</c:v>
                </c:pt>
                <c:pt idx="4">
                  <c:v>26952</c:v>
                </c:pt>
              </c:numCache>
            </c:numRef>
          </c:val>
          <c:smooth val="0"/>
          <c:extLst>
            <c:ext xmlns:c16="http://schemas.microsoft.com/office/drawing/2014/chart" uri="{C3380CC4-5D6E-409C-BE32-E72D297353CC}">
              <c16:uniqueId val="{00000001-E430-4F21-9295-CB44E8AA573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8.9700000000000006</c:v>
                </c:pt>
                <c:pt idx="1">
                  <c:v>8.01</c:v>
                </c:pt>
                <c:pt idx="2">
                  <c:v>8.65</c:v>
                </c:pt>
                <c:pt idx="3">
                  <c:v>8.5</c:v>
                </c:pt>
                <c:pt idx="4">
                  <c:v>8.7100000000000009</c:v>
                </c:pt>
              </c:numCache>
            </c:numRef>
          </c:val>
          <c:extLst>
            <c:ext xmlns:c16="http://schemas.microsoft.com/office/drawing/2014/chart" uri="{C3380CC4-5D6E-409C-BE32-E72D297353CC}">
              <c16:uniqueId val="{00000000-9D69-43D8-BD40-9500F545B885}"/>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5.08</c:v>
                </c:pt>
                <c:pt idx="1">
                  <c:v>6.7</c:v>
                </c:pt>
                <c:pt idx="2">
                  <c:v>6.8</c:v>
                </c:pt>
                <c:pt idx="3">
                  <c:v>10.39</c:v>
                </c:pt>
                <c:pt idx="4">
                  <c:v>10.88</c:v>
                </c:pt>
              </c:numCache>
            </c:numRef>
          </c:val>
          <c:extLst>
            <c:ext xmlns:c16="http://schemas.microsoft.com/office/drawing/2014/chart" uri="{C3380CC4-5D6E-409C-BE32-E72D297353CC}">
              <c16:uniqueId val="{00000001-9D69-43D8-BD40-9500F545B88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2.59</c:v>
                </c:pt>
                <c:pt idx="1">
                  <c:v>0.93</c:v>
                </c:pt>
                <c:pt idx="2">
                  <c:v>0.9</c:v>
                </c:pt>
                <c:pt idx="3">
                  <c:v>3.62</c:v>
                </c:pt>
                <c:pt idx="4">
                  <c:v>0.94</c:v>
                </c:pt>
              </c:numCache>
            </c:numRef>
          </c:val>
          <c:smooth val="0"/>
          <c:extLst>
            <c:ext xmlns:c16="http://schemas.microsoft.com/office/drawing/2014/chart" uri="{C3380CC4-5D6E-409C-BE32-E72D297353CC}">
              <c16:uniqueId val="{00000002-9D69-43D8-BD40-9500F545B88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7.0000000000000007E-2</c:v>
                </c:pt>
                <c:pt idx="2">
                  <c:v>#N/A</c:v>
                </c:pt>
                <c:pt idx="3">
                  <c:v>7.0000000000000007E-2</c:v>
                </c:pt>
                <c:pt idx="4">
                  <c:v>#N/A</c:v>
                </c:pt>
                <c:pt idx="5">
                  <c:v>7.0000000000000007E-2</c:v>
                </c:pt>
                <c:pt idx="6">
                  <c:v>#N/A</c:v>
                </c:pt>
                <c:pt idx="7">
                  <c:v>0.09</c:v>
                </c:pt>
                <c:pt idx="8">
                  <c:v>#N/A</c:v>
                </c:pt>
                <c:pt idx="9">
                  <c:v>0.06</c:v>
                </c:pt>
              </c:numCache>
            </c:numRef>
          </c:val>
          <c:extLst>
            <c:ext xmlns:c16="http://schemas.microsoft.com/office/drawing/2014/chart" uri="{C3380CC4-5D6E-409C-BE32-E72D297353CC}">
              <c16:uniqueId val="{00000000-64AA-402B-A2A4-BC7D228BFFDF}"/>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AA-402B-A2A4-BC7D228BFFDF}"/>
            </c:ext>
          </c:extLst>
        </c:ser>
        <c:ser>
          <c:idx val="2"/>
          <c:order val="2"/>
          <c:tx>
            <c:strRef>
              <c:f>[1]データシート!$A$29</c:f>
              <c:strCache>
                <c:ptCount val="1"/>
                <c:pt idx="0">
                  <c:v>都市計画事業東越谷土地区画整理事業費特別会計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0.34</c:v>
                </c:pt>
                <c:pt idx="2">
                  <c:v>#N/A</c:v>
                </c:pt>
                <c:pt idx="3">
                  <c:v>0.23</c:v>
                </c:pt>
                <c:pt idx="4">
                  <c:v>#N/A</c:v>
                </c:pt>
                <c:pt idx="5">
                  <c:v>0.23</c:v>
                </c:pt>
                <c:pt idx="6">
                  <c:v>#N/A</c:v>
                </c:pt>
                <c:pt idx="7">
                  <c:v>0.12</c:v>
                </c:pt>
                <c:pt idx="8">
                  <c:v>#N/A</c:v>
                </c:pt>
                <c:pt idx="9">
                  <c:v>0.14000000000000001</c:v>
                </c:pt>
              </c:numCache>
            </c:numRef>
          </c:val>
          <c:extLst>
            <c:ext xmlns:c16="http://schemas.microsoft.com/office/drawing/2014/chart" uri="{C3380CC4-5D6E-409C-BE32-E72D297353CC}">
              <c16:uniqueId val="{00000002-64AA-402B-A2A4-BC7D228BFFDF}"/>
            </c:ext>
          </c:extLst>
        </c:ser>
        <c:ser>
          <c:idx val="3"/>
          <c:order val="3"/>
          <c:tx>
            <c:strRef>
              <c:f>[1]データシート!$A$30</c:f>
              <c:strCache>
                <c:ptCount val="1"/>
                <c:pt idx="0">
                  <c:v>都市計画事業西大袋土地区画整理事業費特別会計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0.35</c:v>
                </c:pt>
                <c:pt idx="2">
                  <c:v>#N/A</c:v>
                </c:pt>
                <c:pt idx="3">
                  <c:v>0.21</c:v>
                </c:pt>
                <c:pt idx="4">
                  <c:v>#N/A</c:v>
                </c:pt>
                <c:pt idx="5">
                  <c:v>0.28999999999999998</c:v>
                </c:pt>
                <c:pt idx="6">
                  <c:v>#N/A</c:v>
                </c:pt>
                <c:pt idx="7">
                  <c:v>0.25</c:v>
                </c:pt>
                <c:pt idx="8">
                  <c:v>#N/A</c:v>
                </c:pt>
                <c:pt idx="9">
                  <c:v>0.15</c:v>
                </c:pt>
              </c:numCache>
            </c:numRef>
          </c:val>
          <c:extLst>
            <c:ext xmlns:c16="http://schemas.microsoft.com/office/drawing/2014/chart" uri="{C3380CC4-5D6E-409C-BE32-E72D297353CC}">
              <c16:uniqueId val="{00000003-64AA-402B-A2A4-BC7D228BFFDF}"/>
            </c:ext>
          </c:extLst>
        </c:ser>
        <c:ser>
          <c:idx val="4"/>
          <c:order val="4"/>
          <c:tx>
            <c:strRef>
              <c:f>[1]データシート!$A$31</c:f>
              <c:strCache>
                <c:ptCount val="1"/>
                <c:pt idx="0">
                  <c:v>都市計画事業七左第一土地区画整理事業費特別会計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0.23</c:v>
                </c:pt>
                <c:pt idx="2">
                  <c:v>#N/A</c:v>
                </c:pt>
                <c:pt idx="3">
                  <c:v>0.12</c:v>
                </c:pt>
                <c:pt idx="4">
                  <c:v>#N/A</c:v>
                </c:pt>
                <c:pt idx="5">
                  <c:v>0.24</c:v>
                </c:pt>
                <c:pt idx="6">
                  <c:v>#N/A</c:v>
                </c:pt>
                <c:pt idx="7">
                  <c:v>0.24</c:v>
                </c:pt>
                <c:pt idx="8">
                  <c:v>#N/A</c:v>
                </c:pt>
                <c:pt idx="9">
                  <c:v>0.23</c:v>
                </c:pt>
              </c:numCache>
            </c:numRef>
          </c:val>
          <c:extLst>
            <c:ext xmlns:c16="http://schemas.microsoft.com/office/drawing/2014/chart" uri="{C3380CC4-5D6E-409C-BE32-E72D297353CC}">
              <c16:uniqueId val="{00000004-64AA-402B-A2A4-BC7D228BFFDF}"/>
            </c:ext>
          </c:extLst>
        </c:ser>
        <c:ser>
          <c:idx val="5"/>
          <c:order val="5"/>
          <c:tx>
            <c:strRef>
              <c:f>[1]データシート!$A$32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1.63</c:v>
                </c:pt>
                <c:pt idx="2">
                  <c:v>#N/A</c:v>
                </c:pt>
                <c:pt idx="3">
                  <c:v>1.84</c:v>
                </c:pt>
                <c:pt idx="4">
                  <c:v>#N/A</c:v>
                </c:pt>
                <c:pt idx="5">
                  <c:v>0.94</c:v>
                </c:pt>
                <c:pt idx="6">
                  <c:v>#N/A</c:v>
                </c:pt>
                <c:pt idx="7">
                  <c:v>0.97</c:v>
                </c:pt>
                <c:pt idx="8">
                  <c:v>#N/A</c:v>
                </c:pt>
                <c:pt idx="9">
                  <c:v>0.56000000000000005</c:v>
                </c:pt>
              </c:numCache>
            </c:numRef>
          </c:val>
          <c:extLst>
            <c:ext xmlns:c16="http://schemas.microsoft.com/office/drawing/2014/chart" uri="{C3380CC4-5D6E-409C-BE32-E72D297353CC}">
              <c16:uniqueId val="{00000005-64AA-402B-A2A4-BC7D228BFFDF}"/>
            </c:ext>
          </c:extLst>
        </c:ser>
        <c:ser>
          <c:idx val="6"/>
          <c:order val="6"/>
          <c:tx>
            <c:strRef>
              <c:f>[1]データシート!$A$33</c:f>
              <c:strCache>
                <c:ptCount val="1"/>
                <c:pt idx="0">
                  <c:v>病院事業会計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2.94</c:v>
                </c:pt>
                <c:pt idx="2">
                  <c:v>#N/A</c:v>
                </c:pt>
                <c:pt idx="3">
                  <c:v>2.35</c:v>
                </c:pt>
                <c:pt idx="4">
                  <c:v>#N/A</c:v>
                </c:pt>
                <c:pt idx="5">
                  <c:v>0.94</c:v>
                </c:pt>
                <c:pt idx="6">
                  <c:v>#N/A</c:v>
                </c:pt>
                <c:pt idx="7">
                  <c:v>1.05</c:v>
                </c:pt>
                <c:pt idx="8">
                  <c:v>#N/A</c:v>
                </c:pt>
                <c:pt idx="9">
                  <c:v>0.87</c:v>
                </c:pt>
              </c:numCache>
            </c:numRef>
          </c:val>
          <c:extLst>
            <c:ext xmlns:c16="http://schemas.microsoft.com/office/drawing/2014/chart" uri="{C3380CC4-5D6E-409C-BE32-E72D297353CC}">
              <c16:uniqueId val="{00000006-64AA-402B-A2A4-BC7D228BFFDF}"/>
            </c:ext>
          </c:extLst>
        </c:ser>
        <c:ser>
          <c:idx val="7"/>
          <c:order val="7"/>
          <c:tx>
            <c:strRef>
              <c:f>[1]データシート!$A$34</c:f>
              <c:strCache>
                <c:ptCount val="1"/>
                <c:pt idx="0">
                  <c:v>公共下水道事業費特別会計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0.81</c:v>
                </c:pt>
                <c:pt idx="2">
                  <c:v>#N/A</c:v>
                </c:pt>
                <c:pt idx="3">
                  <c:v>1.01</c:v>
                </c:pt>
                <c:pt idx="4">
                  <c:v>#N/A</c:v>
                </c:pt>
                <c:pt idx="5">
                  <c:v>0.97</c:v>
                </c:pt>
                <c:pt idx="6">
                  <c:v>#N/A</c:v>
                </c:pt>
                <c:pt idx="7">
                  <c:v>0.84</c:v>
                </c:pt>
                <c:pt idx="8">
                  <c:v>#N/A</c:v>
                </c:pt>
                <c:pt idx="9">
                  <c:v>0.88</c:v>
                </c:pt>
              </c:numCache>
            </c:numRef>
          </c:val>
          <c:extLst>
            <c:ext xmlns:c16="http://schemas.microsoft.com/office/drawing/2014/chart" uri="{C3380CC4-5D6E-409C-BE32-E72D297353CC}">
              <c16:uniqueId val="{00000007-64AA-402B-A2A4-BC7D228BFFDF}"/>
            </c:ext>
          </c:extLst>
        </c:ser>
        <c:ser>
          <c:idx val="8"/>
          <c:order val="8"/>
          <c:tx>
            <c:strRef>
              <c:f>[1]データシート!$A$35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2.42</c:v>
                </c:pt>
                <c:pt idx="2">
                  <c:v>#N/A</c:v>
                </c:pt>
                <c:pt idx="3">
                  <c:v>3.38</c:v>
                </c:pt>
                <c:pt idx="4">
                  <c:v>#N/A</c:v>
                </c:pt>
                <c:pt idx="5">
                  <c:v>4.51</c:v>
                </c:pt>
                <c:pt idx="6">
                  <c:v>#N/A</c:v>
                </c:pt>
                <c:pt idx="7">
                  <c:v>1.36</c:v>
                </c:pt>
                <c:pt idx="8">
                  <c:v>#N/A</c:v>
                </c:pt>
                <c:pt idx="9">
                  <c:v>1.26</c:v>
                </c:pt>
              </c:numCache>
            </c:numRef>
          </c:val>
          <c:extLst>
            <c:ext xmlns:c16="http://schemas.microsoft.com/office/drawing/2014/chart" uri="{C3380CC4-5D6E-409C-BE32-E72D297353CC}">
              <c16:uniqueId val="{00000008-64AA-402B-A2A4-BC7D228BFFDF}"/>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8.9600000000000009</c:v>
                </c:pt>
                <c:pt idx="2">
                  <c:v>#N/A</c:v>
                </c:pt>
                <c:pt idx="3">
                  <c:v>8.01</c:v>
                </c:pt>
                <c:pt idx="4">
                  <c:v>#N/A</c:v>
                </c:pt>
                <c:pt idx="5">
                  <c:v>8.65</c:v>
                </c:pt>
                <c:pt idx="6">
                  <c:v>#N/A</c:v>
                </c:pt>
                <c:pt idx="7">
                  <c:v>8.49</c:v>
                </c:pt>
                <c:pt idx="8">
                  <c:v>#N/A</c:v>
                </c:pt>
                <c:pt idx="9">
                  <c:v>8.7100000000000009</c:v>
                </c:pt>
              </c:numCache>
            </c:numRef>
          </c:val>
          <c:extLst>
            <c:ext xmlns:c16="http://schemas.microsoft.com/office/drawing/2014/chart" uri="{C3380CC4-5D6E-409C-BE32-E72D297353CC}">
              <c16:uniqueId val="{00000009-64AA-402B-A2A4-BC7D228BFF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7943</c:v>
                </c:pt>
                <c:pt idx="5">
                  <c:v>7709</c:v>
                </c:pt>
                <c:pt idx="8">
                  <c:v>7897</c:v>
                </c:pt>
                <c:pt idx="11">
                  <c:v>7655</c:v>
                </c:pt>
                <c:pt idx="14">
                  <c:v>7867</c:v>
                </c:pt>
              </c:numCache>
            </c:numRef>
          </c:val>
          <c:extLst>
            <c:ext xmlns:c16="http://schemas.microsoft.com/office/drawing/2014/chart" uri="{C3380CC4-5D6E-409C-BE32-E72D297353CC}">
              <c16:uniqueId val="{00000000-B05A-48F4-8377-B5075FCA35D3}"/>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2</c:v>
                </c:pt>
                <c:pt idx="3">
                  <c:v>0</c:v>
                </c:pt>
                <c:pt idx="6">
                  <c:v>0</c:v>
                </c:pt>
                <c:pt idx="9">
                  <c:v>1</c:v>
                </c:pt>
                <c:pt idx="12">
                  <c:v>0</c:v>
                </c:pt>
              </c:numCache>
            </c:numRef>
          </c:val>
          <c:extLst>
            <c:ext xmlns:c16="http://schemas.microsoft.com/office/drawing/2014/chart" uri="{C3380CC4-5D6E-409C-BE32-E72D297353CC}">
              <c16:uniqueId val="{00000001-B05A-48F4-8377-B5075FCA35D3}"/>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983</c:v>
                </c:pt>
                <c:pt idx="3">
                  <c:v>1550</c:v>
                </c:pt>
                <c:pt idx="6">
                  <c:v>1099</c:v>
                </c:pt>
                <c:pt idx="9">
                  <c:v>1584</c:v>
                </c:pt>
                <c:pt idx="12">
                  <c:v>1353</c:v>
                </c:pt>
              </c:numCache>
            </c:numRef>
          </c:val>
          <c:extLst>
            <c:ext xmlns:c16="http://schemas.microsoft.com/office/drawing/2014/chart" uri="{C3380CC4-5D6E-409C-BE32-E72D297353CC}">
              <c16:uniqueId val="{00000002-B05A-48F4-8377-B5075FCA35D3}"/>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208</c:v>
                </c:pt>
                <c:pt idx="3">
                  <c:v>183</c:v>
                </c:pt>
                <c:pt idx="6">
                  <c:v>128</c:v>
                </c:pt>
                <c:pt idx="9">
                  <c:v>165</c:v>
                </c:pt>
                <c:pt idx="12">
                  <c:v>186</c:v>
                </c:pt>
              </c:numCache>
            </c:numRef>
          </c:val>
          <c:extLst>
            <c:ext xmlns:c16="http://schemas.microsoft.com/office/drawing/2014/chart" uri="{C3380CC4-5D6E-409C-BE32-E72D297353CC}">
              <c16:uniqueId val="{00000003-B05A-48F4-8377-B5075FCA35D3}"/>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2652</c:v>
                </c:pt>
                <c:pt idx="3">
                  <c:v>2466</c:v>
                </c:pt>
                <c:pt idx="6">
                  <c:v>2407</c:v>
                </c:pt>
                <c:pt idx="9">
                  <c:v>2352</c:v>
                </c:pt>
                <c:pt idx="12">
                  <c:v>2223</c:v>
                </c:pt>
              </c:numCache>
            </c:numRef>
          </c:val>
          <c:extLst>
            <c:ext xmlns:c16="http://schemas.microsoft.com/office/drawing/2014/chart" uri="{C3380CC4-5D6E-409C-BE32-E72D297353CC}">
              <c16:uniqueId val="{00000004-B05A-48F4-8377-B5075FCA35D3}"/>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5A-48F4-8377-B5075FCA35D3}"/>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5A-48F4-8377-B5075FCA35D3}"/>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7706</c:v>
                </c:pt>
                <c:pt idx="3">
                  <c:v>7479</c:v>
                </c:pt>
                <c:pt idx="6">
                  <c:v>7657</c:v>
                </c:pt>
                <c:pt idx="9">
                  <c:v>7734</c:v>
                </c:pt>
                <c:pt idx="12">
                  <c:v>8169</c:v>
                </c:pt>
              </c:numCache>
            </c:numRef>
          </c:val>
          <c:extLst>
            <c:ext xmlns:c16="http://schemas.microsoft.com/office/drawing/2014/chart" uri="{C3380CC4-5D6E-409C-BE32-E72D297353CC}">
              <c16:uniqueId val="{00000007-B05A-48F4-8377-B5075FCA35D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3608</c:v>
                </c:pt>
                <c:pt idx="2">
                  <c:v>#N/A</c:v>
                </c:pt>
                <c:pt idx="3">
                  <c:v>#N/A</c:v>
                </c:pt>
                <c:pt idx="4">
                  <c:v>3969</c:v>
                </c:pt>
                <c:pt idx="5">
                  <c:v>#N/A</c:v>
                </c:pt>
                <c:pt idx="6">
                  <c:v>#N/A</c:v>
                </c:pt>
                <c:pt idx="7">
                  <c:v>3394</c:v>
                </c:pt>
                <c:pt idx="8">
                  <c:v>#N/A</c:v>
                </c:pt>
                <c:pt idx="9">
                  <c:v>#N/A</c:v>
                </c:pt>
                <c:pt idx="10">
                  <c:v>4181</c:v>
                </c:pt>
                <c:pt idx="11">
                  <c:v>#N/A</c:v>
                </c:pt>
                <c:pt idx="12">
                  <c:v>#N/A</c:v>
                </c:pt>
                <c:pt idx="13">
                  <c:v>4064</c:v>
                </c:pt>
                <c:pt idx="14">
                  <c:v>#N/A</c:v>
                </c:pt>
              </c:numCache>
            </c:numRef>
          </c:val>
          <c:smooth val="0"/>
          <c:extLst>
            <c:ext xmlns:c16="http://schemas.microsoft.com/office/drawing/2014/chart" uri="{C3380CC4-5D6E-409C-BE32-E72D297353CC}">
              <c16:uniqueId val="{00000008-B05A-48F4-8377-B5075FCA35D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76201</c:v>
                </c:pt>
                <c:pt idx="5">
                  <c:v>76471</c:v>
                </c:pt>
                <c:pt idx="8">
                  <c:v>76077</c:v>
                </c:pt>
                <c:pt idx="11">
                  <c:v>75605</c:v>
                </c:pt>
                <c:pt idx="14">
                  <c:v>75076</c:v>
                </c:pt>
              </c:numCache>
            </c:numRef>
          </c:val>
          <c:extLst>
            <c:ext xmlns:c16="http://schemas.microsoft.com/office/drawing/2014/chart" uri="{C3380CC4-5D6E-409C-BE32-E72D297353CC}">
              <c16:uniqueId val="{00000000-EBA7-4EE8-B592-B299C133EAAA}"/>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11959</c:v>
                </c:pt>
                <c:pt idx="5">
                  <c:v>11880</c:v>
                </c:pt>
                <c:pt idx="8">
                  <c:v>12979</c:v>
                </c:pt>
                <c:pt idx="11">
                  <c:v>11946</c:v>
                </c:pt>
                <c:pt idx="14">
                  <c:v>12151</c:v>
                </c:pt>
              </c:numCache>
            </c:numRef>
          </c:val>
          <c:extLst>
            <c:ext xmlns:c16="http://schemas.microsoft.com/office/drawing/2014/chart" uri="{C3380CC4-5D6E-409C-BE32-E72D297353CC}">
              <c16:uniqueId val="{00000001-EBA7-4EE8-B592-B299C133EAAA}"/>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7793</c:v>
                </c:pt>
                <c:pt idx="5">
                  <c:v>9481</c:v>
                </c:pt>
                <c:pt idx="8">
                  <c:v>10342</c:v>
                </c:pt>
                <c:pt idx="11">
                  <c:v>12860</c:v>
                </c:pt>
                <c:pt idx="14">
                  <c:v>13475</c:v>
                </c:pt>
              </c:numCache>
            </c:numRef>
          </c:val>
          <c:extLst>
            <c:ext xmlns:c16="http://schemas.microsoft.com/office/drawing/2014/chart" uri="{C3380CC4-5D6E-409C-BE32-E72D297353CC}">
              <c16:uniqueId val="{00000002-EBA7-4EE8-B592-B299C133EAAA}"/>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A7-4EE8-B592-B299C133EAAA}"/>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A7-4EE8-B592-B299C133EAAA}"/>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6649</c:v>
                </c:pt>
                <c:pt idx="3">
                  <c:v>6318</c:v>
                </c:pt>
                <c:pt idx="6">
                  <c:v>6156</c:v>
                </c:pt>
                <c:pt idx="9">
                  <c:v>6024</c:v>
                </c:pt>
                <c:pt idx="12">
                  <c:v>5665</c:v>
                </c:pt>
              </c:numCache>
            </c:numRef>
          </c:val>
          <c:extLst>
            <c:ext xmlns:c16="http://schemas.microsoft.com/office/drawing/2014/chart" uri="{C3380CC4-5D6E-409C-BE32-E72D297353CC}">
              <c16:uniqueId val="{00000005-EBA7-4EE8-B592-B299C133EAAA}"/>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5680</c:v>
                </c:pt>
                <c:pt idx="3">
                  <c:v>4589</c:v>
                </c:pt>
                <c:pt idx="6">
                  <c:v>3528</c:v>
                </c:pt>
                <c:pt idx="9">
                  <c:v>2634</c:v>
                </c:pt>
                <c:pt idx="12">
                  <c:v>2300</c:v>
                </c:pt>
              </c:numCache>
            </c:numRef>
          </c:val>
          <c:extLst>
            <c:ext xmlns:c16="http://schemas.microsoft.com/office/drawing/2014/chart" uri="{C3380CC4-5D6E-409C-BE32-E72D297353CC}">
              <c16:uniqueId val="{00000006-EBA7-4EE8-B592-B299C133EAAA}"/>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3007</c:v>
                </c:pt>
                <c:pt idx="3">
                  <c:v>2768</c:v>
                </c:pt>
                <c:pt idx="6">
                  <c:v>2618</c:v>
                </c:pt>
                <c:pt idx="9">
                  <c:v>2268</c:v>
                </c:pt>
                <c:pt idx="12">
                  <c:v>2267</c:v>
                </c:pt>
              </c:numCache>
            </c:numRef>
          </c:val>
          <c:extLst>
            <c:ext xmlns:c16="http://schemas.microsoft.com/office/drawing/2014/chart" uri="{C3380CC4-5D6E-409C-BE32-E72D297353CC}">
              <c16:uniqueId val="{00000007-EBA7-4EE8-B592-B299C133EAAA}"/>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26457</c:v>
                </c:pt>
                <c:pt idx="3">
                  <c:v>24114</c:v>
                </c:pt>
                <c:pt idx="6">
                  <c:v>22145</c:v>
                </c:pt>
                <c:pt idx="9">
                  <c:v>19854</c:v>
                </c:pt>
                <c:pt idx="12">
                  <c:v>18053</c:v>
                </c:pt>
              </c:numCache>
            </c:numRef>
          </c:val>
          <c:extLst>
            <c:ext xmlns:c16="http://schemas.microsoft.com/office/drawing/2014/chart" uri="{C3380CC4-5D6E-409C-BE32-E72D297353CC}">
              <c16:uniqueId val="{00000008-EBA7-4EE8-B592-B299C133EAAA}"/>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8660</c:v>
                </c:pt>
                <c:pt idx="3">
                  <c:v>10433</c:v>
                </c:pt>
                <c:pt idx="6">
                  <c:v>6163</c:v>
                </c:pt>
                <c:pt idx="9">
                  <c:v>4508</c:v>
                </c:pt>
                <c:pt idx="12">
                  <c:v>3086</c:v>
                </c:pt>
              </c:numCache>
            </c:numRef>
          </c:val>
          <c:extLst>
            <c:ext xmlns:c16="http://schemas.microsoft.com/office/drawing/2014/chart" uri="{C3380CC4-5D6E-409C-BE32-E72D297353CC}">
              <c16:uniqueId val="{00000009-EBA7-4EE8-B592-B299C133EAAA}"/>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75281</c:v>
                </c:pt>
                <c:pt idx="3">
                  <c:v>75782</c:v>
                </c:pt>
                <c:pt idx="6">
                  <c:v>78728</c:v>
                </c:pt>
                <c:pt idx="9">
                  <c:v>77969</c:v>
                </c:pt>
                <c:pt idx="12">
                  <c:v>77626</c:v>
                </c:pt>
              </c:numCache>
            </c:numRef>
          </c:val>
          <c:extLst>
            <c:ext xmlns:c16="http://schemas.microsoft.com/office/drawing/2014/chart" uri="{C3380CC4-5D6E-409C-BE32-E72D297353CC}">
              <c16:uniqueId val="{0000000A-EBA7-4EE8-B592-B299C133EAA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29781</c:v>
                </c:pt>
                <c:pt idx="2">
                  <c:v>#N/A</c:v>
                </c:pt>
                <c:pt idx="3">
                  <c:v>#N/A</c:v>
                </c:pt>
                <c:pt idx="4">
                  <c:v>26173</c:v>
                </c:pt>
                <c:pt idx="5">
                  <c:v>#N/A</c:v>
                </c:pt>
                <c:pt idx="6">
                  <c:v>#N/A</c:v>
                </c:pt>
                <c:pt idx="7">
                  <c:v>19940</c:v>
                </c:pt>
                <c:pt idx="8">
                  <c:v>#N/A</c:v>
                </c:pt>
                <c:pt idx="9">
                  <c:v>#N/A</c:v>
                </c:pt>
                <c:pt idx="10">
                  <c:v>12847</c:v>
                </c:pt>
                <c:pt idx="11">
                  <c:v>#N/A</c:v>
                </c:pt>
                <c:pt idx="12">
                  <c:v>#N/A</c:v>
                </c:pt>
                <c:pt idx="13">
                  <c:v>8295</c:v>
                </c:pt>
                <c:pt idx="14">
                  <c:v>#N/A</c:v>
                </c:pt>
              </c:numCache>
            </c:numRef>
          </c:val>
          <c:smooth val="0"/>
          <c:extLst>
            <c:ext xmlns:c16="http://schemas.microsoft.com/office/drawing/2014/chart" uri="{C3380CC4-5D6E-409C-BE32-E72D297353CC}">
              <c16:uniqueId val="{0000000B-EBA7-4EE8-B592-B299C133EAA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4027</c:v>
                </c:pt>
                <c:pt idx="1">
                  <c:v>6230</c:v>
                </c:pt>
                <c:pt idx="2">
                  <c:v>6609</c:v>
                </c:pt>
              </c:numCache>
            </c:numRef>
          </c:val>
          <c:extLst>
            <c:ext xmlns:c16="http://schemas.microsoft.com/office/drawing/2014/chart" uri="{C3380CC4-5D6E-409C-BE32-E72D297353CC}">
              <c16:uniqueId val="{00000000-ADF9-4DA2-8CED-0F1F02964DA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0</c:v>
                </c:pt>
                <c:pt idx="1">
                  <c:v>0</c:v>
                </c:pt>
                <c:pt idx="2">
                  <c:v>0</c:v>
                </c:pt>
              </c:numCache>
            </c:numRef>
          </c:val>
          <c:extLst>
            <c:ext xmlns:c16="http://schemas.microsoft.com/office/drawing/2014/chart" uri="{C3380CC4-5D6E-409C-BE32-E72D297353CC}">
              <c16:uniqueId val="{00000001-ADF9-4DA2-8CED-0F1F02964DA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3407</c:v>
                </c:pt>
                <c:pt idx="1">
                  <c:v>3553</c:v>
                </c:pt>
                <c:pt idx="2">
                  <c:v>3522</c:v>
                </c:pt>
              </c:numCache>
            </c:numRef>
          </c:val>
          <c:extLst>
            <c:ext xmlns:c16="http://schemas.microsoft.com/office/drawing/2014/chart" uri="{C3380CC4-5D6E-409C-BE32-E72D297353CC}">
              <c16:uniqueId val="{00000002-ADF9-4DA2-8CED-0F1F02964D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{41B60E18-F3DB-4284-9470-2DAACFCAA0FE}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6CC-4166-963A-ECD0FFBC40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{4538D3FD-B351-41C5-90F6-201B954E1247}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CC-4166-963A-ECD0FFBC40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{273AF376-0B9D-4556-A903-89681B8001F5}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CC-4166-963A-ECD0FFBC40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{212BDD4A-557E-483E-9A5C-2382A5F128B4}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CC-4166-963A-ECD0FFBC40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{17ED8D4F-CDAB-4A20-A16C-81B345371BC4}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CC-4166-963A-ECD0FFBC40C7}"/>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{EC6F83E4-EFF9-4CCE-9E9C-EB75A5F1C101}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6CC-4166-963A-ECD0FFBC40C7}"/>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{314F3CDF-911A-4F03-99B4-23D65F087CEF}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6CC-4166-963A-ECD0FFBC40C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{A8679FD4-78A0-4618-B2AD-3D585E9B58BA}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6CC-4166-963A-ECD0FFBC40C7}"/>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{7A923C15-BB3D-44AA-B35D-2359FB43A977}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6CC-4166-963A-ECD0FFBC40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47.9</c:v>
                </c:pt>
                <c:pt idx="8">
                  <c:v>73.3</c:v>
                </c:pt>
                <c:pt idx="16">
                  <c:v>73.5</c:v>
                </c:pt>
                <c:pt idx="24">
                  <c:v>74.5</c:v>
                </c:pt>
                <c:pt idx="32">
                  <c:v>75.099999999999994</c:v>
                </c:pt>
              </c:numCache>
            </c:numRef>
          </c:xVal>
          <c:yVal>
            <c:numRef>
              <c:f>公会計指標分析・財政指標組合せ分析表!$BP$51:$DC$51</c:f>
              <c:numCache>
                <c:formatCode>#,##0.0;"▲ "#,##0.0</c:formatCode>
                <c:ptCount val="40"/>
                <c:pt idx="0">
                  <c:v>58.1</c:v>
                </c:pt>
                <c:pt idx="8">
                  <c:v>49.9</c:v>
                </c:pt>
                <c:pt idx="16">
                  <c:v>37.6</c:v>
                </c:pt>
                <c:pt idx="24">
                  <c:v>23.9</c:v>
                </c:pt>
                <c:pt idx="32">
                  <c:v>15.2</c:v>
                </c:pt>
              </c:numCache>
            </c:numRef>
          </c:yVal>
          <c:smooth val="0"/>
          <c:extLst>
            <c:ext xmlns:c16="http://schemas.microsoft.com/office/drawing/2014/chart" uri="{C3380CC4-5D6E-409C-BE32-E72D297353CC}">
              <c16:uniqueId val="{00000009-F6CC-4166-963A-ECD0FFBC40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0555108200536845E-2"/>
                  <c:y val="-6.4739042105865174E-2"/>
                </c:manualLayout>
              </c:layout>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{3C990707-6553-455B-8E33-122330983BA5}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6CC-4166-963A-ECD0FFBC40C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{83D28C9D-8008-4A14-8775-6609887DFF03}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CC-4166-963A-ECD0FFBC40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{A9B27CEC-03DE-43E2-AF0D-9F2BDDDF8CA2}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CC-4166-963A-ECD0FFBC40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{DC3DD432-4815-480E-A459-14EBF651E86E}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CC-4166-963A-ECD0FFBC40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{032B1713-D58D-44BA-AA0E-1CC79177241B}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CC-4166-963A-ECD0FFBC40C7}"/>
                </c:ext>
              </c:extLst>
            </c:dLbl>
            <c:dLbl>
              <c:idx val="8"/>
              <c:layout>
                <c:manualLayout>
                  <c:x val="-3.3735292738607758E-2"/>
                  <c:y val="-7.5315151909134792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{CD735615-080B-4738-9CEC-E476AB87565F}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6CC-4166-963A-ECD0FFBC40C7}"/>
                </c:ext>
              </c:extLst>
            </c:dLbl>
            <c:dLbl>
              <c:idx val="16"/>
              <c:layout>
                <c:manualLayout>
                  <c:x val="-3.2145200469572303E-2"/>
                  <c:y val="-5.4162932302595522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{0B0ADCE5-EA5C-4FF2-9B19-68417E1CA736}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6CC-4166-963A-ECD0FFBC40C7}"/>
                </c:ext>
              </c:extLst>
            </c:dLbl>
            <c:dLbl>
              <c:idx val="24"/>
              <c:layout>
                <c:manualLayout>
                  <c:x val="-3.7691302515636634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{4647A928-354D-4DB7-91A9-1B6B9F59C38F}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6CC-4166-963A-ECD0FFBC40C7}"/>
                </c:ext>
              </c:extLst>
            </c:dLbl>
            <c:dLbl>
              <c:idx val="32"/>
              <c:layout>
                <c:manualLayout>
                  <c:x val="-2.6469648604169827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{C52B2C94-1EB8-4C61-94CE-39BC97DBC7F0}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6CC-4166-963A-ECD0FFBC40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59.3</c:v>
                </c:pt>
                <c:pt idx="16">
                  <c:v>60</c:v>
                </c:pt>
                <c:pt idx="24">
                  <c:v>61.1</c:v>
                </c:pt>
                <c:pt idx="32">
                  <c:v>61.7</c:v>
                </c:pt>
              </c:numCache>
            </c:numRef>
          </c:xVal>
          <c:yVal>
            <c:numRef>
              <c:f>公会計指標分析・財政指標組合せ分析表!$BP$55:$DC$55</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F6CC-4166-963A-ECD0FFBC40C7}"/>
            </c:ext>
          </c:extLst>
        </c:ser>
        <c:dLbls>
          <c:showLegendKey val="0"/>
          <c:showVal val="1"/>
          <c:showCatName val="0"/>
          <c:showSerName val="0"/>
          <c:showPercent val="0"/>
          <c:showBubbleSize val="0"/>
        </c:dLbls>
        <c:axId val="46179840"/>
        <c:axId val="46181760"/>
      </c:scatterChart>
      <c:valAx>
        <c:axId val="46179840"/>
        <c:scaling>
          <c:orientation val="minMax"/>
          <c:max val="78"/>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{217F0F23-B7EF-4636-874D-0971B4961D63}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AD1-4740-B523-904ABE876A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{F41A67D2-2AE4-41F3-8792-43E2D1CE577D}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D1-4740-B523-904ABE876A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{98861087-2734-4830-B92A-56100E2BEC36}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D1-4740-B523-904ABE876A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{C8013270-7428-49E9-AA0B-36081DB5CB13}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D1-4740-B523-904ABE876A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{7FE5D56C-A69D-44B2-85A3-706ED54A7EE8}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D1-4740-B523-904ABE876A6D}"/>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{E1939906-53C4-469D-AA09-A204828F9C5E}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AD1-4740-B523-904ABE876A6D}"/>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{3E596C2D-61EE-4B5D-93B9-838B1D14A52B}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AD1-4740-B523-904ABE876A6D}"/>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{CB6EE88D-E476-4740-BBDB-331CCD7BB05F}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AD1-4740-B523-904ABE876A6D}"/>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{23519D94-E041-46A1-8C73-E4E7F608AC79}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AD1-4740-B523-904ABE876A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7.6</c:v>
                </c:pt>
                <c:pt idx="16">
                  <c:v>7</c:v>
                </c:pt>
                <c:pt idx="24">
                  <c:v>7.2</c:v>
                </c:pt>
                <c:pt idx="32">
                  <c:v>7.2</c:v>
                </c:pt>
              </c:numCache>
            </c:numRef>
          </c:xVal>
          <c:yVal>
            <c:numRef>
              <c:f>公会計指標分析・財政指標組合せ分析表!$BP$73:$DC$73</c:f>
              <c:numCache>
                <c:formatCode>#,##0.0;"▲ "#,##0.0</c:formatCode>
                <c:ptCount val="40"/>
                <c:pt idx="0">
                  <c:v>58.1</c:v>
                </c:pt>
                <c:pt idx="8">
                  <c:v>49.9</c:v>
                </c:pt>
                <c:pt idx="16">
                  <c:v>37.6</c:v>
                </c:pt>
                <c:pt idx="24">
                  <c:v>23.9</c:v>
                </c:pt>
                <c:pt idx="32">
                  <c:v>15.2</c:v>
                </c:pt>
              </c:numCache>
            </c:numRef>
          </c:yVal>
          <c:smooth val="0"/>
          <c:extLst>
            <c:ext xmlns:c16="http://schemas.microsoft.com/office/drawing/2014/chart" uri="{C3380CC4-5D6E-409C-BE32-E72D297353CC}">
              <c16:uniqueId val="{00000009-7AD1-4740-B523-904ABE876A6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{B5158ABB-9408-4F02-BC12-C82ED458CC19}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AD1-4740-B523-904ABE876A6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{DF0F5659-A5AA-42BC-8AB2-255346ED5C4F}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D1-4740-B523-904ABE876A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{7752C427-6FDB-48FD-AD2F-CD5888238333}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D1-4740-B523-904ABE876A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{CFC73596-7C40-4C77-917F-03EDFC14AAFF}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D1-4740-B523-904ABE876A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{12AB42D9-1C56-41B0-9D51-667BCDD558B9}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D1-4740-B523-904ABE876A6D}"/>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{49366C48-2C96-4AAC-854D-9D5DB86584A2}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AD1-4740-B523-904ABE876A6D}"/>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{2E3C4349-80AE-4D2F-9DC6-69244A91C95C}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AD1-4740-B523-904ABE876A6D}"/>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{AD51F1AE-BCAA-484E-BB00-95D576D66205}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AD1-4740-B523-904ABE876A6D}"/>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{F02CD5B9-FF7E-48E9-A136-6DD333E2B810}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AD1-4740-B523-904ABE876A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7AD1-4740-B523-904ABE876A6D}"/>
            </c:ext>
          </c:extLst>
        </c:ser>
        <c:dLbls>
          <c:showLegendKey val="0"/>
          <c:showVal val="1"/>
          <c:showCatName val="0"/>
          <c:showSerName val="0"/>
          <c:showPercent val="0"/>
          <c:showBubbleSize val="0"/>
        </c:dLbls>
        <c:axId val="84219776"/>
        <c:axId val="84234240"/>
      </c:scatterChart>
      <c:valAx>
        <c:axId val="84219776"/>
        <c:scaling>
          <c:orientation val="minMax"/>
          <c:max val="8.5"/>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令和元年度の実質公債費比率の分子については、平成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年度臨時財政対策債に係る元金償還金の増などにより元利償還金の額が増加したものの、越谷市土地開発公社経営健全化に係る用地買戻し経費が減少したことなどにより、前年度に比べ</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％の減少となった</a:t>
          </a:r>
        </a:p>
        <a:p>
          <a:r>
            <a:rPr kumimoji="1" lang="ja-JP" altLang="en-US" sz="1400">
              <a:solidFill>
                <a:sysClr val="windowText" lastClr="000000"/>
              </a:solidFill>
              <a:latin typeface="ＭＳ ゴシック" pitchFamily="49" charset="-128"/>
              <a:ea typeface="ＭＳ ゴシック" pitchFamily="49" charset="-128"/>
            </a:rPr>
            <a:t>　公債費の増加は、財政の弾力性を阻む要因になるため、引き続き、単年度の通常債の発行を原則</a:t>
          </a:r>
          <a:r>
            <a:rPr kumimoji="1" lang="en-US" altLang="ja-JP" sz="1400">
              <a:solidFill>
                <a:sysClr val="windowText" lastClr="000000"/>
              </a:solidFill>
              <a:latin typeface="ＭＳ ゴシック" pitchFamily="49" charset="-128"/>
              <a:ea typeface="ＭＳ ゴシック" pitchFamily="49" charset="-128"/>
            </a:rPr>
            <a:t>50</a:t>
          </a:r>
          <a:r>
            <a:rPr kumimoji="1" lang="ja-JP" altLang="en-US" sz="1400">
              <a:solidFill>
                <a:sysClr val="windowText" lastClr="000000"/>
              </a:solidFill>
              <a:latin typeface="ＭＳ ゴシック" pitchFamily="49" charset="-128"/>
              <a:ea typeface="ＭＳ ゴシック" pitchFamily="49" charset="-128"/>
            </a:rPr>
            <a:t>億円以下に抑制する方針を基本とし、後年度の財政負担の軽減に努めていく。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健全化判断比率の算定開始から、分子は減少傾向にある。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一般会計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に係る地方債現在高</a:t>
          </a:r>
          <a:r>
            <a:rPr kumimoji="1" lang="ja-JP" altLang="ja-JP" sz="1200" b="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特例債残高は増加したものの、</a:t>
          </a:r>
          <a:r>
            <a:rPr kumimoji="1" lang="ja-JP" altLang="ja-JP" sz="1200" b="0">
              <a:solidFill>
                <a:schemeClr val="dk1"/>
              </a:solidFill>
              <a:effectLst/>
              <a:latin typeface="ＭＳ ゴシック" panose="020B0609070205080204" pitchFamily="49" charset="-128"/>
              <a:ea typeface="ＭＳ ゴシック" panose="020B0609070205080204" pitchFamily="49" charset="-128"/>
              <a:cs typeface="+mn-cs"/>
            </a:rPr>
            <a:t>通常債</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残高は、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区画整理事業等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の償還が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進んだ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ことや、市債の発行を抑制し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ことにより、全体で約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円の減少となっている。　</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また、公営企業債等繰入見込額についても、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準元利償還金の減少等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により減少している。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今後も、基準財政需要額に算入のある地方債の活用を積極的に行うなど、充当可能財源等の確保を積極的に図っていく。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00100"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00100"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280679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00075" y="11934825"/>
          <a:ext cx="69056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132253" y="165045"/>
          <a:ext cx="37991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124993" y="165046"/>
          <a:ext cx="7064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埼玉県越谷市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2669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00100"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132253" y="805544"/>
          <a:ext cx="110571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132253" y="1298120"/>
          <a:ext cx="110561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「公共施設等整備基金」、「越谷しらこばと基金」を取り崩す一方、「財政調整基金」、「森林環境譲与税基金」への積立て等により、基金全体としては約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各年度で明確な積立目標を定めてはいないが、災害や扶助費の増、今後見込まれる事業への対応などを踏まえ、財政調整基金への積立てを優先し、適切な基金残高の確保に努める。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21488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132253" y="12462163"/>
          <a:ext cx="110571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132253" y="12929755"/>
          <a:ext cx="110561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・公共施設等整備基金：本市における公共施設等の整備に資する。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・越谷しらこばと基金：越谷市を愛し、応援しようとする個人又は団体からの寄附金を活用し、快適で活力ある魅力的なふるさとづくりを推進する。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・高速鉄道等整備基金：新たな高速鉄道や鉄道関連施設の整備を推進する。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・森林環境譲与税基金：森林環境譲与税を効果的・効率的に運用するため基金へ積み立て、森林環境施策等に活用する。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月補正予算で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月補正予算で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万円を積み立てたが、「本庁舎建設事業」、「保健センター整備事業」のために</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5,100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万円の取り崩しを行ったため、全体では減となった。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・越谷しらこばと基金：当該事業ごとにその使途を指定された寄附金の範囲内の額を一般会計歳入歳出予算に計上し、当該事業に要する経費のために</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取り崩し、財源に充てたことにより減となった。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・森林環境譲与税基金：令和元年度から譲与が開始されたことにより、皆増となった。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・公共施設等整備基金：各年度で、明確な積立目標を定めている訳ではないが、新本庁舎の整備や、公共施設等の老朽化対策として、決算剰余金の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活用等により、出来る限りの積立てに努める。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・越谷しらこばと基金：個人や団体から寄附があった事業のうち</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万円を超えたものについては、基金より取崩しを行い、寄附の項目に応じた事業</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の財源に充てるものとする。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・高速鉄道等整備基金：引き続き、本基金条例に基づき運用収益の積立を行うが、令和３年度から令和６年度にかけて、東京直結鉄道（地下鉄</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８号線）の整備推進のための調査委託等による取り崩しを行う予定である。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・森林環境譲与税基金：将来実施する事業に活用するために積み立てるとともに森林の整備及びその促進に関する施策については、基金から取崩し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を行い、事業の財源に充てる。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214884" y="12561308"/>
          <a:ext cx="241564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132253" y="5279570"/>
          <a:ext cx="110571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132253" y="5753100"/>
          <a:ext cx="110561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月補正予算で決算剰余金を含む約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億円の積戻しを行ったことなどにより増となった。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計画的な積立目標は定めていないが、標準財政規模の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％以上の維持を目標とし、積立てに努める。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214884" y="5372548"/>
          <a:ext cx="195299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132253" y="8876555"/>
          <a:ext cx="110571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132253" y="9350085"/>
          <a:ext cx="110561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21488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344,528
337,476
60.24
107,932,431
102,443,939
5,290,153
60,718,175
77,857,977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月に策定した公共施設等総合管理計画において、保有する建築物の</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％以上を減らし、建築物を</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年使用するという目標を掲げている。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は、全体として類似団体内平均値より高い傾向にある。今後は公共施設等総合管理計画に基づき、施設類型毎の方向性を定めたアクションプラン及び施設毎の方向性を定めた個別施設計画により、各施設の老朽化対策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0" name="有形固定資産減価償却率平均値テキスト"/>
        <xdr:cNvSpPr txBox="1"/>
      </xdr:nvSpPr>
      <xdr:spPr>
        <a:xfrm>
          <a:off x="481330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95673</xdr:rowOff>
    </xdr:from>
    <xdr:to>
      <xdr:col>23</xdr:col>
      <xdr:colOff>136525</xdr:colOff>
      <xdr:row>34</xdr:row>
      <xdr:rowOff>25823</xdr:rowOff>
    </xdr:to>
    <xdr:sp macro="" textlink="">
      <xdr:nvSpPr>
        <xdr:cNvPr id="81" name="楕円 80"/>
        <xdr:cNvSpPr/>
      </xdr:nvSpPr>
      <xdr:spPr>
        <a:xfrm>
          <a:off x="4711700" y="652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10600</xdr:rowOff>
    </xdr:from>
    <xdr:ext cx="405111" cy="259045"/>
    <xdr:sp macro="" textlink="">
      <xdr:nvSpPr>
        <xdr:cNvPr id="82" name="有形固定資産減価償却率該当値テキスト"/>
        <xdr:cNvSpPr txBox="1"/>
      </xdr:nvSpPr>
      <xdr:spPr>
        <a:xfrm>
          <a:off x="4813300" y="6439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74083</xdr:rowOff>
    </xdr:from>
    <xdr:to>
      <xdr:col>19</xdr:col>
      <xdr:colOff>187325</xdr:colOff>
      <xdr:row>34</xdr:row>
      <xdr:rowOff>4233</xdr:rowOff>
    </xdr:to>
    <xdr:sp macro="" textlink="">
      <xdr:nvSpPr>
        <xdr:cNvPr id="83" name="楕円 82"/>
        <xdr:cNvSpPr/>
      </xdr:nvSpPr>
      <xdr:spPr>
        <a:xfrm>
          <a:off x="4000500" y="65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124883</xdr:rowOff>
    </xdr:from>
    <xdr:to>
      <xdr:col>23</xdr:col>
      <xdr:colOff>85725</xdr:colOff>
      <xdr:row>33</xdr:row>
      <xdr:rowOff>146473</xdr:rowOff>
    </xdr:to>
    <xdr:cxnSp macro="">
      <xdr:nvCxnSpPr>
        <xdr:cNvPr id="84" name="直線コネクタ 83"/>
        <xdr:cNvCxnSpPr/>
      </xdr:nvCxnSpPr>
      <xdr:spPr>
        <a:xfrm>
          <a:off x="4051300" y="6554258"/>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38100</xdr:rowOff>
    </xdr:from>
    <xdr:to>
      <xdr:col>15</xdr:col>
      <xdr:colOff>187325</xdr:colOff>
      <xdr:row>33</xdr:row>
      <xdr:rowOff>139700</xdr:rowOff>
    </xdr:to>
    <xdr:sp macro="" textlink="">
      <xdr:nvSpPr>
        <xdr:cNvPr id="85" name="楕円 84"/>
        <xdr:cNvSpPr/>
      </xdr:nvSpPr>
      <xdr:spPr>
        <a:xfrm>
          <a:off x="32385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88900</xdr:rowOff>
    </xdr:from>
    <xdr:to>
      <xdr:col>19</xdr:col>
      <xdr:colOff>136525</xdr:colOff>
      <xdr:row>33</xdr:row>
      <xdr:rowOff>124883</xdr:rowOff>
    </xdr:to>
    <xdr:cxnSp macro="">
      <xdr:nvCxnSpPr>
        <xdr:cNvPr id="86" name="直線コネクタ 85"/>
        <xdr:cNvCxnSpPr/>
      </xdr:nvCxnSpPr>
      <xdr:spPr>
        <a:xfrm>
          <a:off x="3289300" y="6518275"/>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30903</xdr:rowOff>
    </xdr:from>
    <xdr:to>
      <xdr:col>11</xdr:col>
      <xdr:colOff>187325</xdr:colOff>
      <xdr:row>33</xdr:row>
      <xdr:rowOff>132504</xdr:rowOff>
    </xdr:to>
    <xdr:sp macro="" textlink="">
      <xdr:nvSpPr>
        <xdr:cNvPr id="87" name="楕円 86"/>
        <xdr:cNvSpPr/>
      </xdr:nvSpPr>
      <xdr:spPr>
        <a:xfrm>
          <a:off x="2476500" y="64602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81704</xdr:rowOff>
    </xdr:from>
    <xdr:to>
      <xdr:col>15</xdr:col>
      <xdr:colOff>136525</xdr:colOff>
      <xdr:row>33</xdr:row>
      <xdr:rowOff>88900</xdr:rowOff>
    </xdr:to>
    <xdr:cxnSp macro="">
      <xdr:nvCxnSpPr>
        <xdr:cNvPr id="88" name="直線コネクタ 87"/>
        <xdr:cNvCxnSpPr/>
      </xdr:nvCxnSpPr>
      <xdr:spPr>
        <a:xfrm>
          <a:off x="2527300" y="6511079"/>
          <a:ext cx="762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145627</xdr:rowOff>
    </xdr:from>
    <xdr:to>
      <xdr:col>7</xdr:col>
      <xdr:colOff>187325</xdr:colOff>
      <xdr:row>28</xdr:row>
      <xdr:rowOff>75777</xdr:rowOff>
    </xdr:to>
    <xdr:sp macro="" textlink="">
      <xdr:nvSpPr>
        <xdr:cNvPr id="89" name="楕円 88"/>
        <xdr:cNvSpPr/>
      </xdr:nvSpPr>
      <xdr:spPr>
        <a:xfrm>
          <a:off x="1714500" y="55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24977</xdr:rowOff>
    </xdr:from>
    <xdr:to>
      <xdr:col>11</xdr:col>
      <xdr:colOff>136525</xdr:colOff>
      <xdr:row>33</xdr:row>
      <xdr:rowOff>81704</xdr:rowOff>
    </xdr:to>
    <xdr:cxnSp macro="">
      <xdr:nvCxnSpPr>
        <xdr:cNvPr id="90" name="直線コネクタ 89"/>
        <xdr:cNvCxnSpPr/>
      </xdr:nvCxnSpPr>
      <xdr:spPr>
        <a:xfrm>
          <a:off x="1765300" y="5597102"/>
          <a:ext cx="762000" cy="9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2" name="n_2aveValue有形固定資産減価償却率"/>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3" name="n_3aveValue有形固定資産減価償却率"/>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166599</xdr:rowOff>
    </xdr:from>
    <xdr:ext cx="405111" cy="259045"/>
    <xdr:sp macro="" textlink="">
      <xdr:nvSpPr>
        <xdr:cNvPr id="94" name="n_4aveValue有形固定資産減価償却率"/>
        <xdr:cNvSpPr txBox="1"/>
      </xdr:nvSpPr>
      <xdr:spPr>
        <a:xfrm>
          <a:off x="1562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166810</xdr:rowOff>
    </xdr:from>
    <xdr:ext cx="405111" cy="259045"/>
    <xdr:sp macro="" textlink="">
      <xdr:nvSpPr>
        <xdr:cNvPr id="95" name="n_1mainValue有形固定資産減価償却率"/>
        <xdr:cNvSpPr txBox="1"/>
      </xdr:nvSpPr>
      <xdr:spPr>
        <a:xfrm>
          <a:off x="3836044" y="659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130827</xdr:rowOff>
    </xdr:from>
    <xdr:ext cx="405111" cy="259045"/>
    <xdr:sp macro="" textlink="">
      <xdr:nvSpPr>
        <xdr:cNvPr id="96" name="n_2mainValue有形固定資産減価償却率"/>
        <xdr:cNvSpPr txBox="1"/>
      </xdr:nvSpPr>
      <xdr:spPr>
        <a:xfrm>
          <a:off x="3086744" y="6560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123631</xdr:rowOff>
    </xdr:from>
    <xdr:ext cx="405111" cy="259045"/>
    <xdr:sp macro="" textlink="">
      <xdr:nvSpPr>
        <xdr:cNvPr id="97" name="n_3mainValue有形固定資産減価償却率"/>
        <xdr:cNvSpPr txBox="1"/>
      </xdr:nvSpPr>
      <xdr:spPr>
        <a:xfrm>
          <a:off x="2324744" y="6553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92304</xdr:rowOff>
    </xdr:from>
    <xdr:ext cx="405111" cy="259045"/>
    <xdr:sp macro="" textlink="">
      <xdr:nvSpPr>
        <xdr:cNvPr id="98" name="n_4mainValue有形固定資産減価償却率"/>
        <xdr:cNvSpPr txBox="1"/>
      </xdr:nvSpPr>
      <xdr:spPr>
        <a:xfrm>
          <a:off x="1562744" y="5321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債務償還</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比率</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は、類似団体平均値を下回っている。通常債の借入を毎年度原則</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億円以下に抑制するほか、普通交付税等</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財政支援</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ある起債制度を活用するなど、より有利な資金の確保に努めている。また、債務負担行為については、土地開発公社に係る用地の買戻しを毎年度計画的に行っていることなどから、減少傾向にある。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今後も市債等の残高減少に取り組み、将来の財政硬直化の回避に努めていく。</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7" name="直線コネクタ 126"/>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8"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9" name="直線コネクタ 128"/>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121267</xdr:rowOff>
    </xdr:from>
    <xdr:ext cx="469744" cy="259045"/>
    <xdr:sp macro="" textlink="">
      <xdr:nvSpPr>
        <xdr:cNvPr id="132" name="債務償還比率平均値テキスト"/>
        <xdr:cNvSpPr txBox="1"/>
      </xdr:nvSpPr>
      <xdr:spPr>
        <a:xfrm>
          <a:off x="14846300" y="6036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3" name="フローチャート: 判断 132"/>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4" name="フローチャート: 判断 133"/>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5" name="フローチャート: 判断 134"/>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6" name="フローチャート: 判断 135"/>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7" name="フローチャート: 判断 136"/>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99229</xdr:rowOff>
    </xdr:from>
    <xdr:to>
      <xdr:col>76</xdr:col>
      <xdr:colOff>73025</xdr:colOff>
      <xdr:row>30</xdr:row>
      <xdr:rowOff>29379</xdr:rowOff>
    </xdr:to>
    <xdr:sp macro="" textlink="">
      <xdr:nvSpPr>
        <xdr:cNvPr id="143" name="楕円 142"/>
        <xdr:cNvSpPr/>
      </xdr:nvSpPr>
      <xdr:spPr>
        <a:xfrm>
          <a:off x="14744700" y="584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122106</xdr:rowOff>
    </xdr:from>
    <xdr:ext cx="469744" cy="259045"/>
    <xdr:sp macro="" textlink="">
      <xdr:nvSpPr>
        <xdr:cNvPr id="144" name="債務償還比率該当値テキスト"/>
        <xdr:cNvSpPr txBox="1"/>
      </xdr:nvSpPr>
      <xdr:spPr>
        <a:xfrm>
          <a:off x="14846300" y="569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124778</xdr:rowOff>
    </xdr:from>
    <xdr:to>
      <xdr:col>72</xdr:col>
      <xdr:colOff>123825</xdr:colOff>
      <xdr:row>30</xdr:row>
      <xdr:rowOff>54928</xdr:rowOff>
    </xdr:to>
    <xdr:sp macro="" textlink="">
      <xdr:nvSpPr>
        <xdr:cNvPr id="145" name="楕円 144"/>
        <xdr:cNvSpPr/>
      </xdr:nvSpPr>
      <xdr:spPr>
        <a:xfrm>
          <a:off x="14033500" y="586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150029</xdr:rowOff>
    </xdr:from>
    <xdr:to>
      <xdr:col>76</xdr:col>
      <xdr:colOff>22225</xdr:colOff>
      <xdr:row>30</xdr:row>
      <xdr:rowOff>4128</xdr:rowOff>
    </xdr:to>
    <xdr:cxnSp macro="">
      <xdr:nvCxnSpPr>
        <xdr:cNvPr id="146" name="直線コネクタ 145"/>
        <xdr:cNvCxnSpPr/>
      </xdr:nvCxnSpPr>
      <xdr:spPr>
        <a:xfrm flipV="1">
          <a:off x="14084300" y="5893604"/>
          <a:ext cx="711200" cy="2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17018</xdr:rowOff>
    </xdr:from>
    <xdr:to>
      <xdr:col>68</xdr:col>
      <xdr:colOff>123825</xdr:colOff>
      <xdr:row>30</xdr:row>
      <xdr:rowOff>118618</xdr:rowOff>
    </xdr:to>
    <xdr:sp macro="" textlink="">
      <xdr:nvSpPr>
        <xdr:cNvPr id="147" name="楕円 146"/>
        <xdr:cNvSpPr/>
      </xdr:nvSpPr>
      <xdr:spPr>
        <a:xfrm>
          <a:off x="13271500" y="59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4128</xdr:rowOff>
    </xdr:from>
    <xdr:to>
      <xdr:col>72</xdr:col>
      <xdr:colOff>73025</xdr:colOff>
      <xdr:row>30</xdr:row>
      <xdr:rowOff>67818</xdr:rowOff>
    </xdr:to>
    <xdr:cxnSp macro="">
      <xdr:nvCxnSpPr>
        <xdr:cNvPr id="148" name="直線コネクタ 147"/>
        <xdr:cNvCxnSpPr/>
      </xdr:nvCxnSpPr>
      <xdr:spPr>
        <a:xfrm flipV="1">
          <a:off x="13322300" y="5919153"/>
          <a:ext cx="762000" cy="6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46644</xdr:rowOff>
    </xdr:from>
    <xdr:to>
      <xdr:col>64</xdr:col>
      <xdr:colOff>123825</xdr:colOff>
      <xdr:row>30</xdr:row>
      <xdr:rowOff>148244</xdr:rowOff>
    </xdr:to>
    <xdr:sp macro="" textlink="">
      <xdr:nvSpPr>
        <xdr:cNvPr id="149" name="楕円 148"/>
        <xdr:cNvSpPr/>
      </xdr:nvSpPr>
      <xdr:spPr>
        <a:xfrm>
          <a:off x="12509500" y="596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67818</xdr:rowOff>
    </xdr:from>
    <xdr:to>
      <xdr:col>68</xdr:col>
      <xdr:colOff>73025</xdr:colOff>
      <xdr:row>30</xdr:row>
      <xdr:rowOff>97444</xdr:rowOff>
    </xdr:to>
    <xdr:cxnSp macro="">
      <xdr:nvCxnSpPr>
        <xdr:cNvPr id="150" name="直線コネクタ 149"/>
        <xdr:cNvCxnSpPr/>
      </xdr:nvCxnSpPr>
      <xdr:spPr>
        <a:xfrm flipV="1">
          <a:off x="12560300" y="5982843"/>
          <a:ext cx="7620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43886</xdr:rowOff>
    </xdr:from>
    <xdr:to>
      <xdr:col>60</xdr:col>
      <xdr:colOff>123825</xdr:colOff>
      <xdr:row>30</xdr:row>
      <xdr:rowOff>145486</xdr:rowOff>
    </xdr:to>
    <xdr:sp macro="" textlink="">
      <xdr:nvSpPr>
        <xdr:cNvPr id="151" name="楕円 150"/>
        <xdr:cNvSpPr/>
      </xdr:nvSpPr>
      <xdr:spPr>
        <a:xfrm>
          <a:off x="11747500" y="595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94686</xdr:rowOff>
    </xdr:from>
    <xdr:to>
      <xdr:col>64</xdr:col>
      <xdr:colOff>73025</xdr:colOff>
      <xdr:row>30</xdr:row>
      <xdr:rowOff>97444</xdr:rowOff>
    </xdr:to>
    <xdr:cxnSp macro="">
      <xdr:nvCxnSpPr>
        <xdr:cNvPr id="152" name="直線コネクタ 151"/>
        <xdr:cNvCxnSpPr/>
      </xdr:nvCxnSpPr>
      <xdr:spPr>
        <a:xfrm>
          <a:off x="11798300" y="6009711"/>
          <a:ext cx="762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53" name="n_1aveValue債務償還比率"/>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53562</xdr:rowOff>
    </xdr:from>
    <xdr:ext cx="469744" cy="259045"/>
    <xdr:sp macro="" textlink="">
      <xdr:nvSpPr>
        <xdr:cNvPr id="154" name="n_2aveValue債務償還比率"/>
        <xdr:cNvSpPr txBox="1"/>
      </xdr:nvSpPr>
      <xdr:spPr>
        <a:xfrm>
          <a:off x="13087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55121</xdr:rowOff>
    </xdr:from>
    <xdr:ext cx="469744" cy="259045"/>
    <xdr:sp macro="" textlink="">
      <xdr:nvSpPr>
        <xdr:cNvPr id="155" name="n_3aveValue債務償還比率"/>
        <xdr:cNvSpPr txBox="1"/>
      </xdr:nvSpPr>
      <xdr:spPr>
        <a:xfrm>
          <a:off x="12325427" y="61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160002</xdr:rowOff>
    </xdr:from>
    <xdr:ext cx="469744" cy="259045"/>
    <xdr:sp macro="" textlink="">
      <xdr:nvSpPr>
        <xdr:cNvPr id="156" name="n_4aveValue債務償還比率"/>
        <xdr:cNvSpPr txBox="1"/>
      </xdr:nvSpPr>
      <xdr:spPr>
        <a:xfrm>
          <a:off x="11563427" y="60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71455</xdr:rowOff>
    </xdr:from>
    <xdr:ext cx="469744" cy="259045"/>
    <xdr:sp macro="" textlink="">
      <xdr:nvSpPr>
        <xdr:cNvPr id="157" name="n_1mainValue債務償還比率"/>
        <xdr:cNvSpPr txBox="1"/>
      </xdr:nvSpPr>
      <xdr:spPr>
        <a:xfrm>
          <a:off x="13836727" y="564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135145</xdr:rowOff>
    </xdr:from>
    <xdr:ext cx="469744" cy="259045"/>
    <xdr:sp macro="" textlink="">
      <xdr:nvSpPr>
        <xdr:cNvPr id="158" name="n_2mainValue債務償還比率"/>
        <xdr:cNvSpPr txBox="1"/>
      </xdr:nvSpPr>
      <xdr:spPr>
        <a:xfrm>
          <a:off x="13087427" y="570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164771</xdr:rowOff>
    </xdr:from>
    <xdr:ext cx="469744" cy="259045"/>
    <xdr:sp macro="" textlink="">
      <xdr:nvSpPr>
        <xdr:cNvPr id="159" name="n_3mainValue債務償還比率"/>
        <xdr:cNvSpPr txBox="1"/>
      </xdr:nvSpPr>
      <xdr:spPr>
        <a:xfrm>
          <a:off x="12325427" y="573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162013</xdr:rowOff>
    </xdr:from>
    <xdr:ext cx="469744" cy="259045"/>
    <xdr:sp macro="" textlink="">
      <xdr:nvSpPr>
        <xdr:cNvPr id="160" name="n_4mainValue債務償還比率"/>
        <xdr:cNvSpPr txBox="1"/>
      </xdr:nvSpPr>
      <xdr:spPr>
        <a:xfrm>
          <a:off x="11563427" y="573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344,528
337,476
60.24
107,932,431
102,443,939
5,290,153
60,718,175
77,857,977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73" name="楕円 72"/>
        <xdr:cNvSpPr/>
      </xdr:nvSpPr>
      <xdr:spPr>
        <a:xfrm>
          <a:off x="45847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40657</xdr:rowOff>
    </xdr:from>
    <xdr:ext cx="405111" cy="259045"/>
    <xdr:sp macro="" textlink="">
      <xdr:nvSpPr>
        <xdr:cNvPr id="74" name="【道路】&#10;有形固定資産減価償却率該当値テキスト"/>
        <xdr:cNvSpPr txBox="1"/>
      </xdr:nvSpPr>
      <xdr:spPr>
        <a:xfrm>
          <a:off x="4673600"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65405</xdr:rowOff>
    </xdr:from>
    <xdr:to>
      <xdr:col>20</xdr:col>
      <xdr:colOff>38100</xdr:colOff>
      <xdr:row>35</xdr:row>
      <xdr:rowOff>167005</xdr:rowOff>
    </xdr:to>
    <xdr:sp macro="" textlink="">
      <xdr:nvSpPr>
        <xdr:cNvPr id="75" name="楕円 74"/>
        <xdr:cNvSpPr/>
      </xdr:nvSpPr>
      <xdr:spPr>
        <a:xfrm>
          <a:off x="3746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116205</xdr:rowOff>
    </xdr:from>
    <xdr:to>
      <xdr:col>24</xdr:col>
      <xdr:colOff>63500</xdr:colOff>
      <xdr:row>36</xdr:row>
      <xdr:rowOff>68580</xdr:rowOff>
    </xdr:to>
    <xdr:cxnSp macro="">
      <xdr:nvCxnSpPr>
        <xdr:cNvPr id="76" name="直線コネクタ 75"/>
        <xdr:cNvCxnSpPr/>
      </xdr:nvCxnSpPr>
      <xdr:spPr>
        <a:xfrm>
          <a:off x="3797300" y="611695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103505</xdr:rowOff>
    </xdr:from>
    <xdr:to>
      <xdr:col>15</xdr:col>
      <xdr:colOff>101600</xdr:colOff>
      <xdr:row>36</xdr:row>
      <xdr:rowOff>33655</xdr:rowOff>
    </xdr:to>
    <xdr:sp macro="" textlink="">
      <xdr:nvSpPr>
        <xdr:cNvPr id="77" name="楕円 76"/>
        <xdr:cNvSpPr/>
      </xdr:nvSpPr>
      <xdr:spPr>
        <a:xfrm>
          <a:off x="2857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116205</xdr:rowOff>
    </xdr:from>
    <xdr:to>
      <xdr:col>19</xdr:col>
      <xdr:colOff>177800</xdr:colOff>
      <xdr:row>35</xdr:row>
      <xdr:rowOff>154305</xdr:rowOff>
    </xdr:to>
    <xdr:cxnSp macro="">
      <xdr:nvCxnSpPr>
        <xdr:cNvPr id="78" name="直線コネクタ 77"/>
        <xdr:cNvCxnSpPr/>
      </xdr:nvCxnSpPr>
      <xdr:spPr>
        <a:xfrm flipV="1">
          <a:off x="2908300" y="6116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17780</xdr:rowOff>
    </xdr:from>
    <xdr:to>
      <xdr:col>10</xdr:col>
      <xdr:colOff>165100</xdr:colOff>
      <xdr:row>35</xdr:row>
      <xdr:rowOff>119380</xdr:rowOff>
    </xdr:to>
    <xdr:sp macro="" textlink="">
      <xdr:nvSpPr>
        <xdr:cNvPr id="79" name="楕円 78"/>
        <xdr:cNvSpPr/>
      </xdr:nvSpPr>
      <xdr:spPr>
        <a:xfrm>
          <a:off x="1968500" y="60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68580</xdr:rowOff>
    </xdr:from>
    <xdr:to>
      <xdr:col>15</xdr:col>
      <xdr:colOff>50800</xdr:colOff>
      <xdr:row>35</xdr:row>
      <xdr:rowOff>154305</xdr:rowOff>
    </xdr:to>
    <xdr:cxnSp macro="">
      <xdr:nvCxnSpPr>
        <xdr:cNvPr id="80" name="直線コネクタ 79"/>
        <xdr:cNvCxnSpPr/>
      </xdr:nvCxnSpPr>
      <xdr:spPr>
        <a:xfrm>
          <a:off x="2019300" y="606933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120650</xdr:rowOff>
    </xdr:from>
    <xdr:to>
      <xdr:col>6</xdr:col>
      <xdr:colOff>38100</xdr:colOff>
      <xdr:row>36</xdr:row>
      <xdr:rowOff>50800</xdr:rowOff>
    </xdr:to>
    <xdr:sp macro="" textlink="">
      <xdr:nvSpPr>
        <xdr:cNvPr id="81" name="楕円 80"/>
        <xdr:cNvSpPr/>
      </xdr:nvSpPr>
      <xdr:spPr>
        <a:xfrm>
          <a:off x="1079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68580</xdr:rowOff>
    </xdr:from>
    <xdr:to>
      <xdr:col>10</xdr:col>
      <xdr:colOff>114300</xdr:colOff>
      <xdr:row>36</xdr:row>
      <xdr:rowOff>0</xdr:rowOff>
    </xdr:to>
    <xdr:cxnSp macro="">
      <xdr:nvCxnSpPr>
        <xdr:cNvPr id="82" name="直線コネクタ 81"/>
        <xdr:cNvCxnSpPr/>
      </xdr:nvCxnSpPr>
      <xdr:spPr>
        <a:xfrm flipV="1">
          <a:off x="1130300" y="60693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3"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4" name="n_2aveValue【道路】&#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5" name="n_3aveValue【道路】&#10;有形固定資産減価償却率"/>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47642</xdr:rowOff>
    </xdr:from>
    <xdr:ext cx="405111" cy="259045"/>
    <xdr:sp macro="" textlink="">
      <xdr:nvSpPr>
        <xdr:cNvPr id="86" name="n_4aveValue【道路】&#10;有形固定資産減価償却率"/>
        <xdr:cNvSpPr txBox="1"/>
      </xdr:nvSpPr>
      <xdr:spPr>
        <a:xfrm>
          <a:off x="927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12082</xdr:rowOff>
    </xdr:from>
    <xdr:ext cx="405111" cy="259045"/>
    <xdr:sp macro="" textlink="">
      <xdr:nvSpPr>
        <xdr:cNvPr id="87" name="n_1mainValue【道路】&#10;有形固定資産減価償却率"/>
        <xdr:cNvSpPr txBox="1"/>
      </xdr:nvSpPr>
      <xdr:spPr>
        <a:xfrm>
          <a:off x="3582044"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50182</xdr:rowOff>
    </xdr:from>
    <xdr:ext cx="405111" cy="259045"/>
    <xdr:sp macro="" textlink="">
      <xdr:nvSpPr>
        <xdr:cNvPr id="88" name="n_2mainValue【道路】&#10;有形固定資産減価償却率"/>
        <xdr:cNvSpPr txBox="1"/>
      </xdr:nvSpPr>
      <xdr:spPr>
        <a:xfrm>
          <a:off x="27057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135907</xdr:rowOff>
    </xdr:from>
    <xdr:ext cx="405111" cy="259045"/>
    <xdr:sp macro="" textlink="">
      <xdr:nvSpPr>
        <xdr:cNvPr id="89" name="n_3mainValue【道路】&#10;有形固定資産減価償却率"/>
        <xdr:cNvSpPr txBox="1"/>
      </xdr:nvSpPr>
      <xdr:spPr>
        <a:xfrm>
          <a:off x="1816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67327</xdr:rowOff>
    </xdr:from>
    <xdr:ext cx="405111" cy="259045"/>
    <xdr:sp macro="" textlink="">
      <xdr:nvSpPr>
        <xdr:cNvPr id="90" name="n_4mainValue【道路】&#10;有形固定資産減価償却率"/>
        <xdr:cNvSpPr txBox="1"/>
      </xdr:nvSpPr>
      <xdr:spPr>
        <a:xfrm>
          <a:off x="927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12" name="直線コネクタ 111"/>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3"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4" name="直線コネクタ 113"/>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5"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6" name="直線コネクタ 115"/>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7" name="【道路】&#10;一人当たり延長平均値テキスト"/>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8" name="フローチャート: 判断 117"/>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9" name="フローチャート: 判断 118"/>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20" name="フローチャート: 判断 119"/>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21" name="フローチャート: 判断 120"/>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22" name="フローチャート: 判断 121"/>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170767</xdr:rowOff>
    </xdr:from>
    <xdr:to>
      <xdr:col>55</xdr:col>
      <xdr:colOff>50800</xdr:colOff>
      <xdr:row>41</xdr:row>
      <xdr:rowOff>100917</xdr:rowOff>
    </xdr:to>
    <xdr:sp macro="" textlink="">
      <xdr:nvSpPr>
        <xdr:cNvPr id="128" name="楕円 127"/>
        <xdr:cNvSpPr/>
      </xdr:nvSpPr>
      <xdr:spPr>
        <a:xfrm>
          <a:off x="10426700" y="702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85694</xdr:rowOff>
    </xdr:from>
    <xdr:ext cx="469744" cy="259045"/>
    <xdr:sp macro="" textlink="">
      <xdr:nvSpPr>
        <xdr:cNvPr id="129" name="【道路】&#10;一人当たり延長該当値テキスト"/>
        <xdr:cNvSpPr txBox="1"/>
      </xdr:nvSpPr>
      <xdr:spPr>
        <a:xfrm>
          <a:off x="10515600" y="694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170538</xdr:rowOff>
    </xdr:from>
    <xdr:to>
      <xdr:col>50</xdr:col>
      <xdr:colOff>165100</xdr:colOff>
      <xdr:row>41</xdr:row>
      <xdr:rowOff>100688</xdr:rowOff>
    </xdr:to>
    <xdr:sp macro="" textlink="">
      <xdr:nvSpPr>
        <xdr:cNvPr id="130" name="楕円 129"/>
        <xdr:cNvSpPr/>
      </xdr:nvSpPr>
      <xdr:spPr>
        <a:xfrm>
          <a:off x="9588500" y="702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49888</xdr:rowOff>
    </xdr:from>
    <xdr:to>
      <xdr:col>55</xdr:col>
      <xdr:colOff>0</xdr:colOff>
      <xdr:row>41</xdr:row>
      <xdr:rowOff>50117</xdr:rowOff>
    </xdr:to>
    <xdr:cxnSp macro="">
      <xdr:nvCxnSpPr>
        <xdr:cNvPr id="131" name="直線コネクタ 130"/>
        <xdr:cNvCxnSpPr/>
      </xdr:nvCxnSpPr>
      <xdr:spPr>
        <a:xfrm>
          <a:off x="9639300" y="7079338"/>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170287</xdr:rowOff>
    </xdr:from>
    <xdr:to>
      <xdr:col>46</xdr:col>
      <xdr:colOff>38100</xdr:colOff>
      <xdr:row>41</xdr:row>
      <xdr:rowOff>100437</xdr:rowOff>
    </xdr:to>
    <xdr:sp macro="" textlink="">
      <xdr:nvSpPr>
        <xdr:cNvPr id="132" name="楕円 131"/>
        <xdr:cNvSpPr/>
      </xdr:nvSpPr>
      <xdr:spPr>
        <a:xfrm>
          <a:off x="8699500" y="702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49637</xdr:rowOff>
    </xdr:from>
    <xdr:to>
      <xdr:col>50</xdr:col>
      <xdr:colOff>114300</xdr:colOff>
      <xdr:row>41</xdr:row>
      <xdr:rowOff>49888</xdr:rowOff>
    </xdr:to>
    <xdr:cxnSp macro="">
      <xdr:nvCxnSpPr>
        <xdr:cNvPr id="133" name="直線コネクタ 132"/>
        <xdr:cNvCxnSpPr/>
      </xdr:nvCxnSpPr>
      <xdr:spPr>
        <a:xfrm>
          <a:off x="8750300" y="7079087"/>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170058</xdr:rowOff>
    </xdr:from>
    <xdr:to>
      <xdr:col>41</xdr:col>
      <xdr:colOff>101600</xdr:colOff>
      <xdr:row>41</xdr:row>
      <xdr:rowOff>100208</xdr:rowOff>
    </xdr:to>
    <xdr:sp macro="" textlink="">
      <xdr:nvSpPr>
        <xdr:cNvPr id="134" name="楕円 133"/>
        <xdr:cNvSpPr/>
      </xdr:nvSpPr>
      <xdr:spPr>
        <a:xfrm>
          <a:off x="7810500" y="702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49408</xdr:rowOff>
    </xdr:from>
    <xdr:to>
      <xdr:col>45</xdr:col>
      <xdr:colOff>177800</xdr:colOff>
      <xdr:row>41</xdr:row>
      <xdr:rowOff>49637</xdr:rowOff>
    </xdr:to>
    <xdr:cxnSp macro="">
      <xdr:nvCxnSpPr>
        <xdr:cNvPr id="135" name="直線コネクタ 134"/>
        <xdr:cNvCxnSpPr/>
      </xdr:nvCxnSpPr>
      <xdr:spPr>
        <a:xfrm>
          <a:off x="7861300" y="707885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169921</xdr:rowOff>
    </xdr:from>
    <xdr:to>
      <xdr:col>36</xdr:col>
      <xdr:colOff>165100</xdr:colOff>
      <xdr:row>41</xdr:row>
      <xdr:rowOff>100071</xdr:rowOff>
    </xdr:to>
    <xdr:sp macro="" textlink="">
      <xdr:nvSpPr>
        <xdr:cNvPr id="136" name="楕円 135"/>
        <xdr:cNvSpPr/>
      </xdr:nvSpPr>
      <xdr:spPr>
        <a:xfrm>
          <a:off x="6921500" y="702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49271</xdr:rowOff>
    </xdr:from>
    <xdr:to>
      <xdr:col>41</xdr:col>
      <xdr:colOff>50800</xdr:colOff>
      <xdr:row>41</xdr:row>
      <xdr:rowOff>49408</xdr:rowOff>
    </xdr:to>
    <xdr:cxnSp macro="">
      <xdr:nvCxnSpPr>
        <xdr:cNvPr id="137" name="直線コネクタ 136"/>
        <xdr:cNvCxnSpPr/>
      </xdr:nvCxnSpPr>
      <xdr:spPr>
        <a:xfrm>
          <a:off x="6972300" y="707872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8" name="n_1aveValue【道路】&#10;一人当たり延長"/>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66283</xdr:rowOff>
    </xdr:from>
    <xdr:ext cx="469744" cy="259045"/>
    <xdr:sp macro="" textlink="">
      <xdr:nvSpPr>
        <xdr:cNvPr id="139" name="n_2aveValue【道路】&#10;一人当たり延長"/>
        <xdr:cNvSpPr txBox="1"/>
      </xdr:nvSpPr>
      <xdr:spPr>
        <a:xfrm>
          <a:off x="85154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74101</xdr:rowOff>
    </xdr:from>
    <xdr:ext cx="469744" cy="259045"/>
    <xdr:sp macro="" textlink="">
      <xdr:nvSpPr>
        <xdr:cNvPr id="140" name="n_3aveValue【道路】&#10;一人当たり延長"/>
        <xdr:cNvSpPr txBox="1"/>
      </xdr:nvSpPr>
      <xdr:spPr>
        <a:xfrm>
          <a:off x="7626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41" name="n_4aveValue【道路】&#10;一人当たり延長"/>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91815</xdr:rowOff>
    </xdr:from>
    <xdr:ext cx="469744" cy="259045"/>
    <xdr:sp macro="" textlink="">
      <xdr:nvSpPr>
        <xdr:cNvPr id="142" name="n_1mainValue【道路】&#10;一人当たり延長"/>
        <xdr:cNvSpPr txBox="1"/>
      </xdr:nvSpPr>
      <xdr:spPr>
        <a:xfrm>
          <a:off x="9391727" y="712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91564</xdr:rowOff>
    </xdr:from>
    <xdr:ext cx="469744" cy="259045"/>
    <xdr:sp macro="" textlink="">
      <xdr:nvSpPr>
        <xdr:cNvPr id="143" name="n_2mainValue【道路】&#10;一人当たり延長"/>
        <xdr:cNvSpPr txBox="1"/>
      </xdr:nvSpPr>
      <xdr:spPr>
        <a:xfrm>
          <a:off x="8515427" y="712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91335</xdr:rowOff>
    </xdr:from>
    <xdr:ext cx="469744" cy="259045"/>
    <xdr:sp macro="" textlink="">
      <xdr:nvSpPr>
        <xdr:cNvPr id="144" name="n_3mainValue【道路】&#10;一人当たり延長"/>
        <xdr:cNvSpPr txBox="1"/>
      </xdr:nvSpPr>
      <xdr:spPr>
        <a:xfrm>
          <a:off x="7626427" y="712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91198</xdr:rowOff>
    </xdr:from>
    <xdr:ext cx="469744" cy="259045"/>
    <xdr:sp macro="" textlink="">
      <xdr:nvSpPr>
        <xdr:cNvPr id="145" name="n_4mainValue【道路】&#10;一人当たり延長"/>
        <xdr:cNvSpPr txBox="1"/>
      </xdr:nvSpPr>
      <xdr:spPr>
        <a:xfrm>
          <a:off x="6737427" y="712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71" name="直線コネクタ 170"/>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74"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75" name="直線コネクタ 174"/>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6"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7" name="フローチャート: 判断 176"/>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8" name="フローチャート: 判断 177"/>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9" name="フローチャート: 判断 178"/>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81" name="フローチャート: 判断 180"/>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60234</xdr:rowOff>
    </xdr:from>
    <xdr:to>
      <xdr:col>24</xdr:col>
      <xdr:colOff>114300</xdr:colOff>
      <xdr:row>58</xdr:row>
      <xdr:rowOff>161834</xdr:rowOff>
    </xdr:to>
    <xdr:sp macro="" textlink="">
      <xdr:nvSpPr>
        <xdr:cNvPr id="187" name="楕円 186"/>
        <xdr:cNvSpPr/>
      </xdr:nvSpPr>
      <xdr:spPr>
        <a:xfrm>
          <a:off x="45847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83111</xdr:rowOff>
    </xdr:from>
    <xdr:ext cx="405111" cy="259045"/>
    <xdr:sp macro="" textlink="">
      <xdr:nvSpPr>
        <xdr:cNvPr id="188" name="【橋りょう・トンネル】&#10;有形固定資産減価償却率該当値テキスト"/>
        <xdr:cNvSpPr txBox="1"/>
      </xdr:nvSpPr>
      <xdr:spPr>
        <a:xfrm>
          <a:off x="4673600" y="985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55335</xdr:rowOff>
    </xdr:from>
    <xdr:to>
      <xdr:col>20</xdr:col>
      <xdr:colOff>38100</xdr:colOff>
      <xdr:row>58</xdr:row>
      <xdr:rowOff>156935</xdr:rowOff>
    </xdr:to>
    <xdr:sp macro="" textlink="">
      <xdr:nvSpPr>
        <xdr:cNvPr id="189" name="楕円 188"/>
        <xdr:cNvSpPr/>
      </xdr:nvSpPr>
      <xdr:spPr>
        <a:xfrm>
          <a:off x="3746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106135</xdr:rowOff>
    </xdr:from>
    <xdr:to>
      <xdr:col>24</xdr:col>
      <xdr:colOff>63500</xdr:colOff>
      <xdr:row>58</xdr:row>
      <xdr:rowOff>111034</xdr:rowOff>
    </xdr:to>
    <xdr:cxnSp macro="">
      <xdr:nvCxnSpPr>
        <xdr:cNvPr id="190" name="直線コネクタ 189"/>
        <xdr:cNvCxnSpPr/>
      </xdr:nvCxnSpPr>
      <xdr:spPr>
        <a:xfrm>
          <a:off x="3797300" y="10050235"/>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48804</xdr:rowOff>
    </xdr:from>
    <xdr:to>
      <xdr:col>15</xdr:col>
      <xdr:colOff>101600</xdr:colOff>
      <xdr:row>58</xdr:row>
      <xdr:rowOff>150404</xdr:rowOff>
    </xdr:to>
    <xdr:sp macro="" textlink="">
      <xdr:nvSpPr>
        <xdr:cNvPr id="191" name="楕円 190"/>
        <xdr:cNvSpPr/>
      </xdr:nvSpPr>
      <xdr:spPr>
        <a:xfrm>
          <a:off x="2857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99604</xdr:rowOff>
    </xdr:from>
    <xdr:to>
      <xdr:col>19</xdr:col>
      <xdr:colOff>177800</xdr:colOff>
      <xdr:row>58</xdr:row>
      <xdr:rowOff>106135</xdr:rowOff>
    </xdr:to>
    <xdr:cxnSp macro="">
      <xdr:nvCxnSpPr>
        <xdr:cNvPr id="192" name="直線コネクタ 191"/>
        <xdr:cNvCxnSpPr/>
      </xdr:nvCxnSpPr>
      <xdr:spPr>
        <a:xfrm>
          <a:off x="2908300" y="1004370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32476</xdr:rowOff>
    </xdr:from>
    <xdr:to>
      <xdr:col>10</xdr:col>
      <xdr:colOff>165100</xdr:colOff>
      <xdr:row>58</xdr:row>
      <xdr:rowOff>134076</xdr:rowOff>
    </xdr:to>
    <xdr:sp macro="" textlink="">
      <xdr:nvSpPr>
        <xdr:cNvPr id="193" name="楕円 192"/>
        <xdr:cNvSpPr/>
      </xdr:nvSpPr>
      <xdr:spPr>
        <a:xfrm>
          <a:off x="19685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83276</xdr:rowOff>
    </xdr:from>
    <xdr:to>
      <xdr:col>15</xdr:col>
      <xdr:colOff>50800</xdr:colOff>
      <xdr:row>58</xdr:row>
      <xdr:rowOff>99604</xdr:rowOff>
    </xdr:to>
    <xdr:cxnSp macro="">
      <xdr:nvCxnSpPr>
        <xdr:cNvPr id="194" name="直線コネクタ 193"/>
        <xdr:cNvCxnSpPr/>
      </xdr:nvCxnSpPr>
      <xdr:spPr>
        <a:xfrm>
          <a:off x="2019300" y="1002737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128815</xdr:rowOff>
    </xdr:from>
    <xdr:to>
      <xdr:col>6</xdr:col>
      <xdr:colOff>38100</xdr:colOff>
      <xdr:row>58</xdr:row>
      <xdr:rowOff>58965</xdr:rowOff>
    </xdr:to>
    <xdr:sp macro="" textlink="">
      <xdr:nvSpPr>
        <xdr:cNvPr id="195" name="楕円 194"/>
        <xdr:cNvSpPr/>
      </xdr:nvSpPr>
      <xdr:spPr>
        <a:xfrm>
          <a:off x="1079500" y="99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8165</xdr:rowOff>
    </xdr:from>
    <xdr:to>
      <xdr:col>10</xdr:col>
      <xdr:colOff>114300</xdr:colOff>
      <xdr:row>58</xdr:row>
      <xdr:rowOff>83276</xdr:rowOff>
    </xdr:to>
    <xdr:cxnSp macro="">
      <xdr:nvCxnSpPr>
        <xdr:cNvPr id="196" name="直線コネクタ 195"/>
        <xdr:cNvCxnSpPr/>
      </xdr:nvCxnSpPr>
      <xdr:spPr>
        <a:xfrm>
          <a:off x="1130300" y="9952265"/>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97" name="n_1aveValue【橋りょう・トンネル】&#10;有形固定資産減価償却率"/>
        <xdr:cNvSpPr txBox="1"/>
      </xdr:nvSpPr>
      <xdr:spPr>
        <a:xfrm>
          <a:off x="3582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198" name="n_2aveValue【橋りょう・トンネル】&#10;有形固定資産減価償却率"/>
        <xdr:cNvSpPr txBox="1"/>
      </xdr:nvSpPr>
      <xdr:spPr>
        <a:xfrm>
          <a:off x="2705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9" name="n_3aveValue【橋りょう・トンネル】&#10;有形固定資産減価償却率"/>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84381</xdr:rowOff>
    </xdr:from>
    <xdr:ext cx="405111" cy="259045"/>
    <xdr:sp macro="" textlink="">
      <xdr:nvSpPr>
        <xdr:cNvPr id="200" name="n_4aveValue【橋りょう・トンネル】&#10;有形固定資産減価償却率"/>
        <xdr:cNvSpPr txBox="1"/>
      </xdr:nvSpPr>
      <xdr:spPr>
        <a:xfrm>
          <a:off x="927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2012</xdr:rowOff>
    </xdr:from>
    <xdr:ext cx="405111" cy="259045"/>
    <xdr:sp macro="" textlink="">
      <xdr:nvSpPr>
        <xdr:cNvPr id="201" name="n_1mainValue【橋りょう・トンネル】&#10;有形固定資産減価償却率"/>
        <xdr:cNvSpPr txBox="1"/>
      </xdr:nvSpPr>
      <xdr:spPr>
        <a:xfrm>
          <a:off x="35820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166931</xdr:rowOff>
    </xdr:from>
    <xdr:ext cx="405111" cy="259045"/>
    <xdr:sp macro="" textlink="">
      <xdr:nvSpPr>
        <xdr:cNvPr id="202" name="n_2mainValue【橋りょう・トンネル】&#10;有形固定資産減価償却率"/>
        <xdr:cNvSpPr txBox="1"/>
      </xdr:nvSpPr>
      <xdr:spPr>
        <a:xfrm>
          <a:off x="27057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150603</xdr:rowOff>
    </xdr:from>
    <xdr:ext cx="405111" cy="259045"/>
    <xdr:sp macro="" textlink="">
      <xdr:nvSpPr>
        <xdr:cNvPr id="203" name="n_3mainValue【橋りょう・トンネル】&#10;有形固定資産減価償却率"/>
        <xdr:cNvSpPr txBox="1"/>
      </xdr:nvSpPr>
      <xdr:spPr>
        <a:xfrm>
          <a:off x="1816744" y="975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75492</xdr:rowOff>
    </xdr:from>
    <xdr:ext cx="405111" cy="259045"/>
    <xdr:sp macro="" textlink="">
      <xdr:nvSpPr>
        <xdr:cNvPr id="204" name="n_4mainValue【橋りょう・トンネル】&#10;有形固定資産減価償却率"/>
        <xdr:cNvSpPr txBox="1"/>
      </xdr:nvSpPr>
      <xdr:spPr>
        <a:xfrm>
          <a:off x="927744" y="967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28" name="直線コネクタ 227"/>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9"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30" name="直線コネクタ 229"/>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31"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32" name="直線コネクタ 231"/>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33" name="【橋りょう・トンネル】&#10;一人当たり有形固定資産（償却資産）額平均値テキスト"/>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34" name="フローチャート: 判断 233"/>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35" name="フローチャート: 判断 234"/>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36" name="フローチャート: 判断 235"/>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37" name="フローチャート: 判断 236"/>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38" name="フローチャート: 判断 237"/>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50763</xdr:rowOff>
    </xdr:from>
    <xdr:to>
      <xdr:col>55</xdr:col>
      <xdr:colOff>50800</xdr:colOff>
      <xdr:row>63</xdr:row>
      <xdr:rowOff>152363</xdr:rowOff>
    </xdr:to>
    <xdr:sp macro="" textlink="">
      <xdr:nvSpPr>
        <xdr:cNvPr id="244" name="楕円 243"/>
        <xdr:cNvSpPr/>
      </xdr:nvSpPr>
      <xdr:spPr>
        <a:xfrm>
          <a:off x="10426700" y="1085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29190</xdr:rowOff>
    </xdr:from>
    <xdr:ext cx="534377" cy="259045"/>
    <xdr:sp macro="" textlink="">
      <xdr:nvSpPr>
        <xdr:cNvPr id="245" name="【橋りょう・トンネル】&#10;一人当たり有形固定資産（償却資産）額該当値テキスト"/>
        <xdr:cNvSpPr txBox="1"/>
      </xdr:nvSpPr>
      <xdr:spPr>
        <a:xfrm>
          <a:off x="10515600" y="1083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55095</xdr:rowOff>
    </xdr:from>
    <xdr:to>
      <xdr:col>50</xdr:col>
      <xdr:colOff>165100</xdr:colOff>
      <xdr:row>63</xdr:row>
      <xdr:rowOff>156695</xdr:rowOff>
    </xdr:to>
    <xdr:sp macro="" textlink="">
      <xdr:nvSpPr>
        <xdr:cNvPr id="246" name="楕円 245"/>
        <xdr:cNvSpPr/>
      </xdr:nvSpPr>
      <xdr:spPr>
        <a:xfrm>
          <a:off x="9588500" y="1085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101563</xdr:rowOff>
    </xdr:from>
    <xdr:to>
      <xdr:col>55</xdr:col>
      <xdr:colOff>0</xdr:colOff>
      <xdr:row>63</xdr:row>
      <xdr:rowOff>105895</xdr:rowOff>
    </xdr:to>
    <xdr:cxnSp macro="">
      <xdr:nvCxnSpPr>
        <xdr:cNvPr id="247" name="直線コネクタ 246"/>
        <xdr:cNvCxnSpPr/>
      </xdr:nvCxnSpPr>
      <xdr:spPr>
        <a:xfrm flipV="1">
          <a:off x="9639300" y="10902913"/>
          <a:ext cx="838200" cy="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59058</xdr:rowOff>
    </xdr:from>
    <xdr:to>
      <xdr:col>46</xdr:col>
      <xdr:colOff>38100</xdr:colOff>
      <xdr:row>63</xdr:row>
      <xdr:rowOff>160658</xdr:rowOff>
    </xdr:to>
    <xdr:sp macro="" textlink="">
      <xdr:nvSpPr>
        <xdr:cNvPr id="248" name="楕円 247"/>
        <xdr:cNvSpPr/>
      </xdr:nvSpPr>
      <xdr:spPr>
        <a:xfrm>
          <a:off x="8699500" y="1086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105895</xdr:rowOff>
    </xdr:from>
    <xdr:to>
      <xdr:col>50</xdr:col>
      <xdr:colOff>114300</xdr:colOff>
      <xdr:row>63</xdr:row>
      <xdr:rowOff>109858</xdr:rowOff>
    </xdr:to>
    <xdr:cxnSp macro="">
      <xdr:nvCxnSpPr>
        <xdr:cNvPr id="249" name="直線コネクタ 248"/>
        <xdr:cNvCxnSpPr/>
      </xdr:nvCxnSpPr>
      <xdr:spPr>
        <a:xfrm flipV="1">
          <a:off x="8750300" y="10907245"/>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61065</xdr:rowOff>
    </xdr:from>
    <xdr:to>
      <xdr:col>41</xdr:col>
      <xdr:colOff>101600</xdr:colOff>
      <xdr:row>63</xdr:row>
      <xdr:rowOff>162665</xdr:rowOff>
    </xdr:to>
    <xdr:sp macro="" textlink="">
      <xdr:nvSpPr>
        <xdr:cNvPr id="250" name="楕円 249"/>
        <xdr:cNvSpPr/>
      </xdr:nvSpPr>
      <xdr:spPr>
        <a:xfrm>
          <a:off x="7810500" y="1086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109858</xdr:rowOff>
    </xdr:from>
    <xdr:to>
      <xdr:col>45</xdr:col>
      <xdr:colOff>177800</xdr:colOff>
      <xdr:row>63</xdr:row>
      <xdr:rowOff>111865</xdr:rowOff>
    </xdr:to>
    <xdr:cxnSp macro="">
      <xdr:nvCxnSpPr>
        <xdr:cNvPr id="251" name="直線コネクタ 250"/>
        <xdr:cNvCxnSpPr/>
      </xdr:nvCxnSpPr>
      <xdr:spPr>
        <a:xfrm flipV="1">
          <a:off x="7861300" y="10911208"/>
          <a:ext cx="8890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65374</xdr:rowOff>
    </xdr:from>
    <xdr:to>
      <xdr:col>36</xdr:col>
      <xdr:colOff>165100</xdr:colOff>
      <xdr:row>63</xdr:row>
      <xdr:rowOff>166974</xdr:rowOff>
    </xdr:to>
    <xdr:sp macro="" textlink="">
      <xdr:nvSpPr>
        <xdr:cNvPr id="252" name="楕円 251"/>
        <xdr:cNvSpPr/>
      </xdr:nvSpPr>
      <xdr:spPr>
        <a:xfrm>
          <a:off x="6921500" y="108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111865</xdr:rowOff>
    </xdr:from>
    <xdr:to>
      <xdr:col>41</xdr:col>
      <xdr:colOff>50800</xdr:colOff>
      <xdr:row>63</xdr:row>
      <xdr:rowOff>116174</xdr:rowOff>
    </xdr:to>
    <xdr:cxnSp macro="">
      <xdr:nvCxnSpPr>
        <xdr:cNvPr id="253" name="直線コネクタ 252"/>
        <xdr:cNvCxnSpPr/>
      </xdr:nvCxnSpPr>
      <xdr:spPr>
        <a:xfrm flipV="1">
          <a:off x="6972300" y="10913215"/>
          <a:ext cx="889000" cy="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54" name="n_1aveValue【橋りょう・トンネル】&#10;一人当たり有形固定資産（償却資産）額"/>
        <xdr:cNvSpPr txBox="1"/>
      </xdr:nvSpPr>
      <xdr:spPr>
        <a:xfrm>
          <a:off x="93594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141515</xdr:rowOff>
    </xdr:from>
    <xdr:ext cx="534377" cy="259045"/>
    <xdr:sp macro="" textlink="">
      <xdr:nvSpPr>
        <xdr:cNvPr id="255" name="n_2aveValue【橋りょう・トンネル】&#10;一人当たり有形固定資産（償却資産）額"/>
        <xdr:cNvSpPr txBox="1"/>
      </xdr:nvSpPr>
      <xdr:spPr>
        <a:xfrm>
          <a:off x="8483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132238</xdr:rowOff>
    </xdr:from>
    <xdr:ext cx="534377" cy="259045"/>
    <xdr:sp macro="" textlink="">
      <xdr:nvSpPr>
        <xdr:cNvPr id="256" name="n_3aveValue【橋りょう・トンネル】&#10;一人当たり有形固定資産（償却資産）額"/>
        <xdr:cNvSpPr txBox="1"/>
      </xdr:nvSpPr>
      <xdr:spPr>
        <a:xfrm>
          <a:off x="7594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57" name="n_4aveValue【橋りょう・トンネル】&#10;一人当たり有形固定資産（償却資産）額"/>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147822</xdr:rowOff>
    </xdr:from>
    <xdr:ext cx="534377" cy="259045"/>
    <xdr:sp macro="" textlink="">
      <xdr:nvSpPr>
        <xdr:cNvPr id="258" name="n_1mainValue【橋りょう・トンネル】&#10;一人当たり有形固定資産（償却資産）額"/>
        <xdr:cNvSpPr txBox="1"/>
      </xdr:nvSpPr>
      <xdr:spPr>
        <a:xfrm>
          <a:off x="9359411" y="1094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151785</xdr:rowOff>
    </xdr:from>
    <xdr:ext cx="534377" cy="259045"/>
    <xdr:sp macro="" textlink="">
      <xdr:nvSpPr>
        <xdr:cNvPr id="259" name="n_2mainValue【橋りょう・トンネル】&#10;一人当たり有形固定資産（償却資産）額"/>
        <xdr:cNvSpPr txBox="1"/>
      </xdr:nvSpPr>
      <xdr:spPr>
        <a:xfrm>
          <a:off x="8483111" y="1095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153792</xdr:rowOff>
    </xdr:from>
    <xdr:ext cx="534377" cy="259045"/>
    <xdr:sp macro="" textlink="">
      <xdr:nvSpPr>
        <xdr:cNvPr id="260" name="n_3mainValue【橋りょう・トンネル】&#10;一人当たり有形固定資産（償却資産）額"/>
        <xdr:cNvSpPr txBox="1"/>
      </xdr:nvSpPr>
      <xdr:spPr>
        <a:xfrm>
          <a:off x="7594111" y="1095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158101</xdr:rowOff>
    </xdr:from>
    <xdr:ext cx="534377" cy="259045"/>
    <xdr:sp macro="" textlink="">
      <xdr:nvSpPr>
        <xdr:cNvPr id="261" name="n_4mainValue【橋りょう・トンネル】&#10;一人当たり有形固定資産（償却資産）額"/>
        <xdr:cNvSpPr txBox="1"/>
      </xdr:nvSpPr>
      <xdr:spPr>
        <a:xfrm>
          <a:off x="6705111" y="1095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86" name="直線コネクタ 285"/>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87"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88" name="直線コネクタ 287"/>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89"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90" name="直線コネクタ 289"/>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137177</xdr:rowOff>
    </xdr:from>
    <xdr:ext cx="405111" cy="259045"/>
    <xdr:sp macro="" textlink="">
      <xdr:nvSpPr>
        <xdr:cNvPr id="291" name="【公営住宅】&#10;有形固定資産減価償却率平均値テキスト"/>
        <xdr:cNvSpPr txBox="1"/>
      </xdr:nvSpPr>
      <xdr:spPr>
        <a:xfrm>
          <a:off x="4673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92" name="フローチャート: 判断 291"/>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4" name="フローチャート: 判断 293"/>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5" name="フローチャート: 判断 294"/>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96" name="フローチャート: 判断 295"/>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302" name="楕円 301"/>
        <xdr:cNvSpPr/>
      </xdr:nvSpPr>
      <xdr:spPr>
        <a:xfrm>
          <a:off x="4584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143527</xdr:rowOff>
    </xdr:from>
    <xdr:ext cx="405111" cy="259045"/>
    <xdr:sp macro="" textlink="">
      <xdr:nvSpPr>
        <xdr:cNvPr id="303" name="【公営住宅】&#10;有形固定資産減価償却率該当値テキスト"/>
        <xdr:cNvSpPr txBox="1"/>
      </xdr:nvSpPr>
      <xdr:spPr>
        <a:xfrm>
          <a:off x="4673600"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59689</xdr:rowOff>
    </xdr:from>
    <xdr:to>
      <xdr:col>20</xdr:col>
      <xdr:colOff>38100</xdr:colOff>
      <xdr:row>82</xdr:row>
      <xdr:rowOff>161289</xdr:rowOff>
    </xdr:to>
    <xdr:sp macro="" textlink="">
      <xdr:nvSpPr>
        <xdr:cNvPr id="304" name="楕円 303"/>
        <xdr:cNvSpPr/>
      </xdr:nvSpPr>
      <xdr:spPr>
        <a:xfrm>
          <a:off x="3746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110489</xdr:rowOff>
    </xdr:from>
    <xdr:to>
      <xdr:col>24</xdr:col>
      <xdr:colOff>63500</xdr:colOff>
      <xdr:row>83</xdr:row>
      <xdr:rowOff>0</xdr:rowOff>
    </xdr:to>
    <xdr:cxnSp macro="">
      <xdr:nvCxnSpPr>
        <xdr:cNvPr id="305" name="直線コネクタ 304"/>
        <xdr:cNvCxnSpPr/>
      </xdr:nvCxnSpPr>
      <xdr:spPr>
        <a:xfrm>
          <a:off x="3797300" y="1416938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2539</xdr:rowOff>
    </xdr:from>
    <xdr:to>
      <xdr:col>15</xdr:col>
      <xdr:colOff>101600</xdr:colOff>
      <xdr:row>82</xdr:row>
      <xdr:rowOff>104139</xdr:rowOff>
    </xdr:to>
    <xdr:sp macro="" textlink="">
      <xdr:nvSpPr>
        <xdr:cNvPr id="306" name="楕円 305"/>
        <xdr:cNvSpPr/>
      </xdr:nvSpPr>
      <xdr:spPr>
        <a:xfrm>
          <a:off x="2857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53339</xdr:rowOff>
    </xdr:from>
    <xdr:to>
      <xdr:col>19</xdr:col>
      <xdr:colOff>177800</xdr:colOff>
      <xdr:row>82</xdr:row>
      <xdr:rowOff>110489</xdr:rowOff>
    </xdr:to>
    <xdr:cxnSp macro="">
      <xdr:nvCxnSpPr>
        <xdr:cNvPr id="307" name="直線コネクタ 306"/>
        <xdr:cNvCxnSpPr/>
      </xdr:nvCxnSpPr>
      <xdr:spPr>
        <a:xfrm>
          <a:off x="2908300" y="141122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128270</xdr:rowOff>
    </xdr:from>
    <xdr:to>
      <xdr:col>10</xdr:col>
      <xdr:colOff>165100</xdr:colOff>
      <xdr:row>82</xdr:row>
      <xdr:rowOff>58420</xdr:rowOff>
    </xdr:to>
    <xdr:sp macro="" textlink="">
      <xdr:nvSpPr>
        <xdr:cNvPr id="308" name="楕円 307"/>
        <xdr:cNvSpPr/>
      </xdr:nvSpPr>
      <xdr:spPr>
        <a:xfrm>
          <a:off x="1968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7620</xdr:rowOff>
    </xdr:from>
    <xdr:to>
      <xdr:col>15</xdr:col>
      <xdr:colOff>50800</xdr:colOff>
      <xdr:row>82</xdr:row>
      <xdr:rowOff>53339</xdr:rowOff>
    </xdr:to>
    <xdr:cxnSp macro="">
      <xdr:nvCxnSpPr>
        <xdr:cNvPr id="309" name="直線コネクタ 308"/>
        <xdr:cNvCxnSpPr/>
      </xdr:nvCxnSpPr>
      <xdr:spPr>
        <a:xfrm>
          <a:off x="2019300" y="14066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33020</xdr:rowOff>
    </xdr:from>
    <xdr:to>
      <xdr:col>6</xdr:col>
      <xdr:colOff>38100</xdr:colOff>
      <xdr:row>80</xdr:row>
      <xdr:rowOff>134620</xdr:rowOff>
    </xdr:to>
    <xdr:sp macro="" textlink="">
      <xdr:nvSpPr>
        <xdr:cNvPr id="310" name="楕円 309"/>
        <xdr:cNvSpPr/>
      </xdr:nvSpPr>
      <xdr:spPr>
        <a:xfrm>
          <a:off x="1079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83820</xdr:rowOff>
    </xdr:from>
    <xdr:to>
      <xdr:col>10</xdr:col>
      <xdr:colOff>114300</xdr:colOff>
      <xdr:row>82</xdr:row>
      <xdr:rowOff>7620</xdr:rowOff>
    </xdr:to>
    <xdr:cxnSp macro="">
      <xdr:nvCxnSpPr>
        <xdr:cNvPr id="311" name="直線コネクタ 310"/>
        <xdr:cNvCxnSpPr/>
      </xdr:nvCxnSpPr>
      <xdr:spPr>
        <a:xfrm>
          <a:off x="1130300" y="1379982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312" name="n_1aveValue【公営住宅】&#10;有形固定資産減価償却率"/>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13" name="n_2aveValue【公営住宅】&#10;有形固定資産減価償却率"/>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4" name="n_3aveValue【公営住宅】&#10;有形固定資産減価償却率"/>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99077</xdr:rowOff>
    </xdr:from>
    <xdr:ext cx="405111" cy="259045"/>
    <xdr:sp macro="" textlink="">
      <xdr:nvSpPr>
        <xdr:cNvPr id="315" name="n_4aveValue【公営住宅】&#10;有形固定資産減価償却率"/>
        <xdr:cNvSpPr txBox="1"/>
      </xdr:nvSpPr>
      <xdr:spPr>
        <a:xfrm>
          <a:off x="927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6366</xdr:rowOff>
    </xdr:from>
    <xdr:ext cx="405111" cy="259045"/>
    <xdr:sp macro="" textlink="">
      <xdr:nvSpPr>
        <xdr:cNvPr id="316" name="n_1mainValue【公営住宅】&#10;有形固定資産減価償却率"/>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120666</xdr:rowOff>
    </xdr:from>
    <xdr:ext cx="405111" cy="259045"/>
    <xdr:sp macro="" textlink="">
      <xdr:nvSpPr>
        <xdr:cNvPr id="317" name="n_2mainValue【公営住宅】&#10;有形固定資産減価償却率"/>
        <xdr:cNvSpPr txBox="1"/>
      </xdr:nvSpPr>
      <xdr:spPr>
        <a:xfrm>
          <a:off x="2705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74947</xdr:rowOff>
    </xdr:from>
    <xdr:ext cx="405111" cy="259045"/>
    <xdr:sp macro="" textlink="">
      <xdr:nvSpPr>
        <xdr:cNvPr id="318" name="n_3mainValue【公営住宅】&#10;有形固定資産減価償却率"/>
        <xdr:cNvSpPr txBox="1"/>
      </xdr:nvSpPr>
      <xdr:spPr>
        <a:xfrm>
          <a:off x="1816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151147</xdr:rowOff>
    </xdr:from>
    <xdr:ext cx="405111" cy="259045"/>
    <xdr:sp macro="" textlink="">
      <xdr:nvSpPr>
        <xdr:cNvPr id="319" name="n_4mainValue【公営住宅】&#10;有形固定資産減価償却率"/>
        <xdr:cNvSpPr txBox="1"/>
      </xdr:nvSpPr>
      <xdr:spPr>
        <a:xfrm>
          <a:off x="927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43" name="直線コネクタ 342"/>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5" name="直線コネクタ 34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46"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47" name="直線コネクタ 346"/>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48" name="【公営住宅】&#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9" name="フローチャート: 判断 348"/>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50" name="フローチャート: 判断 349"/>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51" name="フローチャート: 判断 350"/>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52" name="フローチャート: 判断 351"/>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53" name="フローチャート: 判断 352"/>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36830</xdr:rowOff>
    </xdr:from>
    <xdr:to>
      <xdr:col>55</xdr:col>
      <xdr:colOff>50800</xdr:colOff>
      <xdr:row>86</xdr:row>
      <xdr:rowOff>138430</xdr:rowOff>
    </xdr:to>
    <xdr:sp macro="" textlink="">
      <xdr:nvSpPr>
        <xdr:cNvPr id="359" name="楕円 358"/>
        <xdr:cNvSpPr/>
      </xdr:nvSpPr>
      <xdr:spPr>
        <a:xfrm>
          <a:off x="104267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123207</xdr:rowOff>
    </xdr:from>
    <xdr:ext cx="469744" cy="259045"/>
    <xdr:sp macro="" textlink="">
      <xdr:nvSpPr>
        <xdr:cNvPr id="360" name="【公営住宅】&#10;一人当たり面積該当値テキスト"/>
        <xdr:cNvSpPr txBox="1"/>
      </xdr:nvSpPr>
      <xdr:spPr>
        <a:xfrm>
          <a:off x="10515600" y="1469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36830</xdr:rowOff>
    </xdr:from>
    <xdr:to>
      <xdr:col>50</xdr:col>
      <xdr:colOff>165100</xdr:colOff>
      <xdr:row>86</xdr:row>
      <xdr:rowOff>138430</xdr:rowOff>
    </xdr:to>
    <xdr:sp macro="" textlink="">
      <xdr:nvSpPr>
        <xdr:cNvPr id="361" name="楕円 360"/>
        <xdr:cNvSpPr/>
      </xdr:nvSpPr>
      <xdr:spPr>
        <a:xfrm>
          <a:off x="9588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87630</xdr:rowOff>
    </xdr:from>
    <xdr:to>
      <xdr:col>55</xdr:col>
      <xdr:colOff>0</xdr:colOff>
      <xdr:row>86</xdr:row>
      <xdr:rowOff>87630</xdr:rowOff>
    </xdr:to>
    <xdr:cxnSp macro="">
      <xdr:nvCxnSpPr>
        <xdr:cNvPr id="362" name="直線コネクタ 361"/>
        <xdr:cNvCxnSpPr/>
      </xdr:nvCxnSpPr>
      <xdr:spPr>
        <a:xfrm>
          <a:off x="9639300" y="14832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36830</xdr:rowOff>
    </xdr:from>
    <xdr:to>
      <xdr:col>46</xdr:col>
      <xdr:colOff>38100</xdr:colOff>
      <xdr:row>86</xdr:row>
      <xdr:rowOff>138430</xdr:rowOff>
    </xdr:to>
    <xdr:sp macro="" textlink="">
      <xdr:nvSpPr>
        <xdr:cNvPr id="363" name="楕円 362"/>
        <xdr:cNvSpPr/>
      </xdr:nvSpPr>
      <xdr:spPr>
        <a:xfrm>
          <a:off x="8699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87630</xdr:rowOff>
    </xdr:from>
    <xdr:to>
      <xdr:col>50</xdr:col>
      <xdr:colOff>114300</xdr:colOff>
      <xdr:row>86</xdr:row>
      <xdr:rowOff>87630</xdr:rowOff>
    </xdr:to>
    <xdr:cxnSp macro="">
      <xdr:nvCxnSpPr>
        <xdr:cNvPr id="364" name="直線コネクタ 363"/>
        <xdr:cNvCxnSpPr/>
      </xdr:nvCxnSpPr>
      <xdr:spPr>
        <a:xfrm>
          <a:off x="8750300" y="14832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36830</xdr:rowOff>
    </xdr:from>
    <xdr:to>
      <xdr:col>41</xdr:col>
      <xdr:colOff>101600</xdr:colOff>
      <xdr:row>86</xdr:row>
      <xdr:rowOff>138430</xdr:rowOff>
    </xdr:to>
    <xdr:sp macro="" textlink="">
      <xdr:nvSpPr>
        <xdr:cNvPr id="365" name="楕円 364"/>
        <xdr:cNvSpPr/>
      </xdr:nvSpPr>
      <xdr:spPr>
        <a:xfrm>
          <a:off x="7810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87630</xdr:rowOff>
    </xdr:from>
    <xdr:to>
      <xdr:col>45</xdr:col>
      <xdr:colOff>177800</xdr:colOff>
      <xdr:row>86</xdr:row>
      <xdr:rowOff>87630</xdr:rowOff>
    </xdr:to>
    <xdr:cxnSp macro="">
      <xdr:nvCxnSpPr>
        <xdr:cNvPr id="366" name="直線コネクタ 365"/>
        <xdr:cNvCxnSpPr/>
      </xdr:nvCxnSpPr>
      <xdr:spPr>
        <a:xfrm>
          <a:off x="7861300" y="14832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36830</xdr:rowOff>
    </xdr:from>
    <xdr:to>
      <xdr:col>36</xdr:col>
      <xdr:colOff>165100</xdr:colOff>
      <xdr:row>86</xdr:row>
      <xdr:rowOff>138430</xdr:rowOff>
    </xdr:to>
    <xdr:sp macro="" textlink="">
      <xdr:nvSpPr>
        <xdr:cNvPr id="367" name="楕円 366"/>
        <xdr:cNvSpPr/>
      </xdr:nvSpPr>
      <xdr:spPr>
        <a:xfrm>
          <a:off x="6921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87630</xdr:rowOff>
    </xdr:from>
    <xdr:to>
      <xdr:col>41</xdr:col>
      <xdr:colOff>50800</xdr:colOff>
      <xdr:row>86</xdr:row>
      <xdr:rowOff>87630</xdr:rowOff>
    </xdr:to>
    <xdr:cxnSp macro="">
      <xdr:nvCxnSpPr>
        <xdr:cNvPr id="368" name="直線コネクタ 367"/>
        <xdr:cNvCxnSpPr/>
      </xdr:nvCxnSpPr>
      <xdr:spPr>
        <a:xfrm>
          <a:off x="6972300" y="14832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69" name="n_1aveValue【公営住宅】&#10;一人当たり面積"/>
        <xdr:cNvSpPr txBox="1"/>
      </xdr:nvSpPr>
      <xdr:spPr>
        <a:xfrm>
          <a:off x="93917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125240</xdr:rowOff>
    </xdr:from>
    <xdr:ext cx="469744" cy="259045"/>
    <xdr:sp macro="" textlink="">
      <xdr:nvSpPr>
        <xdr:cNvPr id="370" name="n_2aveValue【公営住宅】&#10;一人当たり面積"/>
        <xdr:cNvSpPr txBox="1"/>
      </xdr:nvSpPr>
      <xdr:spPr>
        <a:xfrm>
          <a:off x="8515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71" name="n_3aveValue【公営住宅】&#10;一人当たり面積"/>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72" name="n_4aveValue【公営住宅】&#10;一人当たり面積"/>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129557</xdr:rowOff>
    </xdr:from>
    <xdr:ext cx="469744" cy="259045"/>
    <xdr:sp macro="" textlink="">
      <xdr:nvSpPr>
        <xdr:cNvPr id="373" name="n_1mainValue【公営住宅】&#10;一人当たり面積"/>
        <xdr:cNvSpPr txBox="1"/>
      </xdr:nvSpPr>
      <xdr:spPr>
        <a:xfrm>
          <a:off x="93917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129557</xdr:rowOff>
    </xdr:from>
    <xdr:ext cx="469744" cy="259045"/>
    <xdr:sp macro="" textlink="">
      <xdr:nvSpPr>
        <xdr:cNvPr id="374" name="n_2mainValue【公営住宅】&#10;一人当たり面積"/>
        <xdr:cNvSpPr txBox="1"/>
      </xdr:nvSpPr>
      <xdr:spPr>
        <a:xfrm>
          <a:off x="85154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129557</xdr:rowOff>
    </xdr:from>
    <xdr:ext cx="469744" cy="259045"/>
    <xdr:sp macro="" textlink="">
      <xdr:nvSpPr>
        <xdr:cNvPr id="375" name="n_3mainValue【公営住宅】&#10;一人当たり面積"/>
        <xdr:cNvSpPr txBox="1"/>
      </xdr:nvSpPr>
      <xdr:spPr>
        <a:xfrm>
          <a:off x="76264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129557</xdr:rowOff>
    </xdr:from>
    <xdr:ext cx="469744" cy="259045"/>
    <xdr:sp macro="" textlink="">
      <xdr:nvSpPr>
        <xdr:cNvPr id="376" name="n_4mainValue【公営住宅】&#10;一人当たり面積"/>
        <xdr:cNvSpPr txBox="1"/>
      </xdr:nvSpPr>
      <xdr:spPr>
        <a:xfrm>
          <a:off x="67374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17" name="直線コネクタ 416"/>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18"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19" name="直線コネクタ 418"/>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20"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21" name="直線コネクタ 420"/>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422" name="【認定こども園・幼稚園・保育所】&#10;有形固定資産減価償却率平均値テキスト"/>
        <xdr:cNvSpPr txBox="1"/>
      </xdr:nvSpPr>
      <xdr:spPr>
        <a:xfrm>
          <a:off x="1635760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23" name="フローチャート: 判断 422"/>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4" name="フローチャート: 判断 423"/>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25" name="フローチャート: 判断 424"/>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426" name="フローチャート: 判断 425"/>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427" name="フローチャート: 判断 426"/>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52070</xdr:rowOff>
    </xdr:from>
    <xdr:to>
      <xdr:col>85</xdr:col>
      <xdr:colOff>177800</xdr:colOff>
      <xdr:row>38</xdr:row>
      <xdr:rowOff>153670</xdr:rowOff>
    </xdr:to>
    <xdr:sp macro="" textlink="">
      <xdr:nvSpPr>
        <xdr:cNvPr id="433" name="楕円 432"/>
        <xdr:cNvSpPr/>
      </xdr:nvSpPr>
      <xdr:spPr>
        <a:xfrm>
          <a:off x="162687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30497</xdr:rowOff>
    </xdr:from>
    <xdr:ext cx="405111" cy="259045"/>
    <xdr:sp macro="" textlink="">
      <xdr:nvSpPr>
        <xdr:cNvPr id="434" name="【認定こども園・幼稚園・保育所】&#10;有形固定資産減価償却率該当値テキスト"/>
        <xdr:cNvSpPr txBox="1"/>
      </xdr:nvSpPr>
      <xdr:spPr>
        <a:xfrm>
          <a:off x="16357600"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17780</xdr:rowOff>
    </xdr:from>
    <xdr:to>
      <xdr:col>81</xdr:col>
      <xdr:colOff>101600</xdr:colOff>
      <xdr:row>38</xdr:row>
      <xdr:rowOff>119380</xdr:rowOff>
    </xdr:to>
    <xdr:sp macro="" textlink="">
      <xdr:nvSpPr>
        <xdr:cNvPr id="435" name="楕円 434"/>
        <xdr:cNvSpPr/>
      </xdr:nvSpPr>
      <xdr:spPr>
        <a:xfrm>
          <a:off x="15430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68580</xdr:rowOff>
    </xdr:from>
    <xdr:to>
      <xdr:col>85</xdr:col>
      <xdr:colOff>127000</xdr:colOff>
      <xdr:row>38</xdr:row>
      <xdr:rowOff>102870</xdr:rowOff>
    </xdr:to>
    <xdr:cxnSp macro="">
      <xdr:nvCxnSpPr>
        <xdr:cNvPr id="436" name="直線コネクタ 435"/>
        <xdr:cNvCxnSpPr/>
      </xdr:nvCxnSpPr>
      <xdr:spPr>
        <a:xfrm>
          <a:off x="15481300" y="65836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126365</xdr:rowOff>
    </xdr:from>
    <xdr:to>
      <xdr:col>76</xdr:col>
      <xdr:colOff>165100</xdr:colOff>
      <xdr:row>38</xdr:row>
      <xdr:rowOff>56515</xdr:rowOff>
    </xdr:to>
    <xdr:sp macro="" textlink="">
      <xdr:nvSpPr>
        <xdr:cNvPr id="437" name="楕円 436"/>
        <xdr:cNvSpPr/>
      </xdr:nvSpPr>
      <xdr:spPr>
        <a:xfrm>
          <a:off x="14541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5715</xdr:rowOff>
    </xdr:from>
    <xdr:to>
      <xdr:col>81</xdr:col>
      <xdr:colOff>50800</xdr:colOff>
      <xdr:row>38</xdr:row>
      <xdr:rowOff>68580</xdr:rowOff>
    </xdr:to>
    <xdr:cxnSp macro="">
      <xdr:nvCxnSpPr>
        <xdr:cNvPr id="438" name="直線コネクタ 437"/>
        <xdr:cNvCxnSpPr/>
      </xdr:nvCxnSpPr>
      <xdr:spPr>
        <a:xfrm>
          <a:off x="14592300" y="652081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109220</xdr:rowOff>
    </xdr:from>
    <xdr:to>
      <xdr:col>72</xdr:col>
      <xdr:colOff>38100</xdr:colOff>
      <xdr:row>38</xdr:row>
      <xdr:rowOff>39370</xdr:rowOff>
    </xdr:to>
    <xdr:sp macro="" textlink="">
      <xdr:nvSpPr>
        <xdr:cNvPr id="439" name="楕円 438"/>
        <xdr:cNvSpPr/>
      </xdr:nvSpPr>
      <xdr:spPr>
        <a:xfrm>
          <a:off x="13652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160020</xdr:rowOff>
    </xdr:from>
    <xdr:to>
      <xdr:col>76</xdr:col>
      <xdr:colOff>114300</xdr:colOff>
      <xdr:row>38</xdr:row>
      <xdr:rowOff>5715</xdr:rowOff>
    </xdr:to>
    <xdr:cxnSp macro="">
      <xdr:nvCxnSpPr>
        <xdr:cNvPr id="440" name="直線コネクタ 439"/>
        <xdr:cNvCxnSpPr/>
      </xdr:nvCxnSpPr>
      <xdr:spPr>
        <a:xfrm>
          <a:off x="13703300" y="65036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2540</xdr:rowOff>
    </xdr:from>
    <xdr:to>
      <xdr:col>67</xdr:col>
      <xdr:colOff>101600</xdr:colOff>
      <xdr:row>37</xdr:row>
      <xdr:rowOff>104140</xdr:rowOff>
    </xdr:to>
    <xdr:sp macro="" textlink="">
      <xdr:nvSpPr>
        <xdr:cNvPr id="441" name="楕円 440"/>
        <xdr:cNvSpPr/>
      </xdr:nvSpPr>
      <xdr:spPr>
        <a:xfrm>
          <a:off x="12763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53340</xdr:rowOff>
    </xdr:from>
    <xdr:to>
      <xdr:col>71</xdr:col>
      <xdr:colOff>177800</xdr:colOff>
      <xdr:row>37</xdr:row>
      <xdr:rowOff>160020</xdr:rowOff>
    </xdr:to>
    <xdr:cxnSp macro="">
      <xdr:nvCxnSpPr>
        <xdr:cNvPr id="442" name="直線コネクタ 441"/>
        <xdr:cNvCxnSpPr/>
      </xdr:nvCxnSpPr>
      <xdr:spPr>
        <a:xfrm>
          <a:off x="12814300" y="639699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43" name="n_1aveValue【認定こども園・幼稚園・保育所】&#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44" name="n_2aveValue【認定こども園・幼稚園・保育所】&#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445" name="n_3aveValue【認定こども園・幼稚園・保育所】&#10;有形固定資産減価償却率"/>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43832</xdr:rowOff>
    </xdr:from>
    <xdr:ext cx="405111" cy="259045"/>
    <xdr:sp macro="" textlink="">
      <xdr:nvSpPr>
        <xdr:cNvPr id="446" name="n_4aveValue【認定こども園・幼稚園・保育所】&#10;有形固定資産減価償却率"/>
        <xdr:cNvSpPr txBox="1"/>
      </xdr:nvSpPr>
      <xdr:spPr>
        <a:xfrm>
          <a:off x="12611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110507</xdr:rowOff>
    </xdr:from>
    <xdr:ext cx="405111" cy="259045"/>
    <xdr:sp macro="" textlink="">
      <xdr:nvSpPr>
        <xdr:cNvPr id="447" name="n_1mainValue【認定こども園・幼稚園・保育所】&#10;有形固定資産減価償却率"/>
        <xdr:cNvSpPr txBox="1"/>
      </xdr:nvSpPr>
      <xdr:spPr>
        <a:xfrm>
          <a:off x="152660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47642</xdr:rowOff>
    </xdr:from>
    <xdr:ext cx="405111" cy="259045"/>
    <xdr:sp macro="" textlink="">
      <xdr:nvSpPr>
        <xdr:cNvPr id="448" name="n_2mainValue【認定こども園・幼稚園・保育所】&#10;有形固定資産減価償却率"/>
        <xdr:cNvSpPr txBox="1"/>
      </xdr:nvSpPr>
      <xdr:spPr>
        <a:xfrm>
          <a:off x="14389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30497</xdr:rowOff>
    </xdr:from>
    <xdr:ext cx="405111" cy="259045"/>
    <xdr:sp macro="" textlink="">
      <xdr:nvSpPr>
        <xdr:cNvPr id="449" name="n_3mainValue【認定こども園・幼稚園・保育所】&#10;有形固定資産減価償却率"/>
        <xdr:cNvSpPr txBox="1"/>
      </xdr:nvSpPr>
      <xdr:spPr>
        <a:xfrm>
          <a:off x="13500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120667</xdr:rowOff>
    </xdr:from>
    <xdr:ext cx="405111" cy="259045"/>
    <xdr:sp macro="" textlink="">
      <xdr:nvSpPr>
        <xdr:cNvPr id="450" name="n_4mainValue【認定こども園・幼稚園・保育所】&#10;有形固定資産減価償却率"/>
        <xdr:cNvSpPr txBox="1"/>
      </xdr:nvSpPr>
      <xdr:spPr>
        <a:xfrm>
          <a:off x="12611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74" name="直線コネクタ 473"/>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5"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76" name="直線コネクタ 475"/>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6367</xdr:rowOff>
    </xdr:from>
    <xdr:ext cx="469744" cy="259045"/>
    <xdr:sp macro="" textlink="">
      <xdr:nvSpPr>
        <xdr:cNvPr id="479" name="【認定こども園・幼稚園・保育所】&#10;一人当たり面積平均値テキスト"/>
        <xdr:cNvSpPr txBox="1"/>
      </xdr:nvSpPr>
      <xdr:spPr>
        <a:xfrm>
          <a:off x="22199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80" name="フローチャート: 判断 479"/>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1" name="フローチャート: 判断 480"/>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2" name="フローチャート: 判断 481"/>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3" name="フローチャート: 判断 482"/>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84" name="フローチャート: 判断 483"/>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40640</xdr:rowOff>
    </xdr:from>
    <xdr:to>
      <xdr:col>116</xdr:col>
      <xdr:colOff>114300</xdr:colOff>
      <xdr:row>40</xdr:row>
      <xdr:rowOff>142240</xdr:rowOff>
    </xdr:to>
    <xdr:sp macro="" textlink="">
      <xdr:nvSpPr>
        <xdr:cNvPr id="490" name="楕円 489"/>
        <xdr:cNvSpPr/>
      </xdr:nvSpPr>
      <xdr:spPr>
        <a:xfrm>
          <a:off x="221107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19067</xdr:rowOff>
    </xdr:from>
    <xdr:ext cx="469744" cy="259045"/>
    <xdr:sp macro="" textlink="">
      <xdr:nvSpPr>
        <xdr:cNvPr id="491" name="【認定こども園・幼稚園・保育所】&#10;一人当たり面積該当値テキスト"/>
        <xdr:cNvSpPr txBox="1"/>
      </xdr:nvSpPr>
      <xdr:spPr>
        <a:xfrm>
          <a:off x="22199600"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48260</xdr:rowOff>
    </xdr:from>
    <xdr:to>
      <xdr:col>112</xdr:col>
      <xdr:colOff>38100</xdr:colOff>
      <xdr:row>40</xdr:row>
      <xdr:rowOff>149860</xdr:rowOff>
    </xdr:to>
    <xdr:sp macro="" textlink="">
      <xdr:nvSpPr>
        <xdr:cNvPr id="492" name="楕円 491"/>
        <xdr:cNvSpPr/>
      </xdr:nvSpPr>
      <xdr:spPr>
        <a:xfrm>
          <a:off x="21272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91440</xdr:rowOff>
    </xdr:from>
    <xdr:to>
      <xdr:col>116</xdr:col>
      <xdr:colOff>63500</xdr:colOff>
      <xdr:row>40</xdr:row>
      <xdr:rowOff>99060</xdr:rowOff>
    </xdr:to>
    <xdr:cxnSp macro="">
      <xdr:nvCxnSpPr>
        <xdr:cNvPr id="493" name="直線コネクタ 492"/>
        <xdr:cNvCxnSpPr/>
      </xdr:nvCxnSpPr>
      <xdr:spPr>
        <a:xfrm flipV="1">
          <a:off x="21323300" y="6949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33020</xdr:rowOff>
    </xdr:from>
    <xdr:to>
      <xdr:col>107</xdr:col>
      <xdr:colOff>101600</xdr:colOff>
      <xdr:row>40</xdr:row>
      <xdr:rowOff>134620</xdr:rowOff>
    </xdr:to>
    <xdr:sp macro="" textlink="">
      <xdr:nvSpPr>
        <xdr:cNvPr id="494" name="楕円 493"/>
        <xdr:cNvSpPr/>
      </xdr:nvSpPr>
      <xdr:spPr>
        <a:xfrm>
          <a:off x="20383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83820</xdr:rowOff>
    </xdr:from>
    <xdr:to>
      <xdr:col>111</xdr:col>
      <xdr:colOff>177800</xdr:colOff>
      <xdr:row>40</xdr:row>
      <xdr:rowOff>99060</xdr:rowOff>
    </xdr:to>
    <xdr:cxnSp macro="">
      <xdr:nvCxnSpPr>
        <xdr:cNvPr id="495" name="直線コネクタ 494"/>
        <xdr:cNvCxnSpPr/>
      </xdr:nvCxnSpPr>
      <xdr:spPr>
        <a:xfrm>
          <a:off x="20434300" y="6941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40640</xdr:rowOff>
    </xdr:from>
    <xdr:to>
      <xdr:col>102</xdr:col>
      <xdr:colOff>165100</xdr:colOff>
      <xdr:row>40</xdr:row>
      <xdr:rowOff>142240</xdr:rowOff>
    </xdr:to>
    <xdr:sp macro="" textlink="">
      <xdr:nvSpPr>
        <xdr:cNvPr id="496" name="楕円 495"/>
        <xdr:cNvSpPr/>
      </xdr:nvSpPr>
      <xdr:spPr>
        <a:xfrm>
          <a:off x="19494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83820</xdr:rowOff>
    </xdr:from>
    <xdr:to>
      <xdr:col>107</xdr:col>
      <xdr:colOff>50800</xdr:colOff>
      <xdr:row>40</xdr:row>
      <xdr:rowOff>91440</xdr:rowOff>
    </xdr:to>
    <xdr:cxnSp macro="">
      <xdr:nvCxnSpPr>
        <xdr:cNvPr id="497" name="直線コネクタ 496"/>
        <xdr:cNvCxnSpPr/>
      </xdr:nvCxnSpPr>
      <xdr:spPr>
        <a:xfrm flipV="1">
          <a:off x="19545300" y="6941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40640</xdr:rowOff>
    </xdr:from>
    <xdr:to>
      <xdr:col>98</xdr:col>
      <xdr:colOff>38100</xdr:colOff>
      <xdr:row>40</xdr:row>
      <xdr:rowOff>142240</xdr:rowOff>
    </xdr:to>
    <xdr:sp macro="" textlink="">
      <xdr:nvSpPr>
        <xdr:cNvPr id="498" name="楕円 497"/>
        <xdr:cNvSpPr/>
      </xdr:nvSpPr>
      <xdr:spPr>
        <a:xfrm>
          <a:off x="18605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91440</xdr:rowOff>
    </xdr:from>
    <xdr:to>
      <xdr:col>102</xdr:col>
      <xdr:colOff>114300</xdr:colOff>
      <xdr:row>40</xdr:row>
      <xdr:rowOff>91440</xdr:rowOff>
    </xdr:to>
    <xdr:cxnSp macro="">
      <xdr:nvCxnSpPr>
        <xdr:cNvPr id="499" name="直線コネクタ 498"/>
        <xdr:cNvCxnSpPr/>
      </xdr:nvCxnSpPr>
      <xdr:spPr>
        <a:xfrm>
          <a:off x="18656300" y="694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00" name="n_1aveValue【認定こども園・幼稚園・保育所】&#10;一人当たり面積"/>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01"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502" name="n_3aveValue【認定こども園・幼稚園・保育所】&#10;一人当たり面積"/>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503" name="n_4aveValue【認定こども園・幼稚園・保育所】&#10;一人当たり面積"/>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140987</xdr:rowOff>
    </xdr:from>
    <xdr:ext cx="469744" cy="259045"/>
    <xdr:sp macro="" textlink="">
      <xdr:nvSpPr>
        <xdr:cNvPr id="504" name="n_1mainValue【認定こども園・幼稚園・保育所】&#10;一人当たり面積"/>
        <xdr:cNvSpPr txBox="1"/>
      </xdr:nvSpPr>
      <xdr:spPr>
        <a:xfrm>
          <a:off x="21075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125747</xdr:rowOff>
    </xdr:from>
    <xdr:ext cx="469744" cy="259045"/>
    <xdr:sp macro="" textlink="">
      <xdr:nvSpPr>
        <xdr:cNvPr id="505" name="n_2mainValue【認定こども園・幼稚園・保育所】&#10;一人当たり面積"/>
        <xdr:cNvSpPr txBox="1"/>
      </xdr:nvSpPr>
      <xdr:spPr>
        <a:xfrm>
          <a:off x="20199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133367</xdr:rowOff>
    </xdr:from>
    <xdr:ext cx="469744" cy="259045"/>
    <xdr:sp macro="" textlink="">
      <xdr:nvSpPr>
        <xdr:cNvPr id="506" name="n_3mainValue【認定こども園・幼稚園・保育所】&#10;一人当たり面積"/>
        <xdr:cNvSpPr txBox="1"/>
      </xdr:nvSpPr>
      <xdr:spPr>
        <a:xfrm>
          <a:off x="19310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133367</xdr:rowOff>
    </xdr:from>
    <xdr:ext cx="469744" cy="259045"/>
    <xdr:sp macro="" textlink="">
      <xdr:nvSpPr>
        <xdr:cNvPr id="507" name="n_4mainValue【認定こども園・幼稚園・保育所】&#10;一人当たり面積"/>
        <xdr:cNvSpPr txBox="1"/>
      </xdr:nvSpPr>
      <xdr:spPr>
        <a:xfrm>
          <a:off x="18421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32" name="直線コネクタ 531"/>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33"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34" name="直線コネクタ 533"/>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35"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36" name="直線コネクタ 535"/>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537" name="【学校施設】&#10;有形固定資産減価償却率平均値テキスト"/>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38" name="フローチャート: 判断 537"/>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539" name="フローチャート: 判断 538"/>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40" name="フローチャート: 判断 539"/>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41" name="フローチャート: 判断 540"/>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542" name="フローチャート: 判断 541"/>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93980</xdr:rowOff>
    </xdr:from>
    <xdr:to>
      <xdr:col>85</xdr:col>
      <xdr:colOff>177800</xdr:colOff>
      <xdr:row>56</xdr:row>
      <xdr:rowOff>24130</xdr:rowOff>
    </xdr:to>
    <xdr:sp macro="" textlink="">
      <xdr:nvSpPr>
        <xdr:cNvPr id="548" name="楕円 547"/>
        <xdr:cNvSpPr/>
      </xdr:nvSpPr>
      <xdr:spPr>
        <a:xfrm>
          <a:off x="16268700" y="952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8907</xdr:rowOff>
    </xdr:from>
    <xdr:ext cx="405111" cy="259045"/>
    <xdr:sp macro="" textlink="">
      <xdr:nvSpPr>
        <xdr:cNvPr id="549" name="【学校施設】&#10;有形固定資産減価償却率該当値テキスト"/>
        <xdr:cNvSpPr txBox="1"/>
      </xdr:nvSpPr>
      <xdr:spPr>
        <a:xfrm>
          <a:off x="16357600" y="9438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105410</xdr:rowOff>
    </xdr:from>
    <xdr:to>
      <xdr:col>81</xdr:col>
      <xdr:colOff>101600</xdr:colOff>
      <xdr:row>62</xdr:row>
      <xdr:rowOff>35560</xdr:rowOff>
    </xdr:to>
    <xdr:sp macro="" textlink="">
      <xdr:nvSpPr>
        <xdr:cNvPr id="550" name="楕円 549"/>
        <xdr:cNvSpPr/>
      </xdr:nvSpPr>
      <xdr:spPr>
        <a:xfrm>
          <a:off x="15430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144780</xdr:rowOff>
    </xdr:from>
    <xdr:to>
      <xdr:col>85</xdr:col>
      <xdr:colOff>127000</xdr:colOff>
      <xdr:row>61</xdr:row>
      <xdr:rowOff>156210</xdr:rowOff>
    </xdr:to>
    <xdr:cxnSp macro="">
      <xdr:nvCxnSpPr>
        <xdr:cNvPr id="551" name="直線コネクタ 550"/>
        <xdr:cNvCxnSpPr/>
      </xdr:nvCxnSpPr>
      <xdr:spPr>
        <a:xfrm flipV="1">
          <a:off x="15481300" y="9574530"/>
          <a:ext cx="838200" cy="104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29210</xdr:rowOff>
    </xdr:from>
    <xdr:to>
      <xdr:col>76</xdr:col>
      <xdr:colOff>165100</xdr:colOff>
      <xdr:row>61</xdr:row>
      <xdr:rowOff>130810</xdr:rowOff>
    </xdr:to>
    <xdr:sp macro="" textlink="">
      <xdr:nvSpPr>
        <xdr:cNvPr id="552" name="楕円 551"/>
        <xdr:cNvSpPr/>
      </xdr:nvSpPr>
      <xdr:spPr>
        <a:xfrm>
          <a:off x="14541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156210</xdr:rowOff>
    </xdr:to>
    <xdr:cxnSp macro="">
      <xdr:nvCxnSpPr>
        <xdr:cNvPr id="553" name="直線コネクタ 552"/>
        <xdr:cNvCxnSpPr/>
      </xdr:nvCxnSpPr>
      <xdr:spPr>
        <a:xfrm>
          <a:off x="14592300" y="10538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109220</xdr:rowOff>
    </xdr:from>
    <xdr:to>
      <xdr:col>72</xdr:col>
      <xdr:colOff>38100</xdr:colOff>
      <xdr:row>62</xdr:row>
      <xdr:rowOff>39370</xdr:rowOff>
    </xdr:to>
    <xdr:sp macro="" textlink="">
      <xdr:nvSpPr>
        <xdr:cNvPr id="554" name="楕円 553"/>
        <xdr:cNvSpPr/>
      </xdr:nvSpPr>
      <xdr:spPr>
        <a:xfrm>
          <a:off x="13652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61</xdr:row>
      <xdr:rowOff>160020</xdr:rowOff>
    </xdr:to>
    <xdr:cxnSp macro="">
      <xdr:nvCxnSpPr>
        <xdr:cNvPr id="555" name="直線コネクタ 554"/>
        <xdr:cNvCxnSpPr/>
      </xdr:nvCxnSpPr>
      <xdr:spPr>
        <a:xfrm flipV="1">
          <a:off x="13703300" y="105384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128270</xdr:rowOff>
    </xdr:from>
    <xdr:to>
      <xdr:col>67</xdr:col>
      <xdr:colOff>101600</xdr:colOff>
      <xdr:row>60</xdr:row>
      <xdr:rowOff>58420</xdr:rowOff>
    </xdr:to>
    <xdr:sp macro="" textlink="">
      <xdr:nvSpPr>
        <xdr:cNvPr id="556" name="楕円 555"/>
        <xdr:cNvSpPr/>
      </xdr:nvSpPr>
      <xdr:spPr>
        <a:xfrm>
          <a:off x="12763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7620</xdr:rowOff>
    </xdr:from>
    <xdr:to>
      <xdr:col>71</xdr:col>
      <xdr:colOff>177800</xdr:colOff>
      <xdr:row>61</xdr:row>
      <xdr:rowOff>160020</xdr:rowOff>
    </xdr:to>
    <xdr:cxnSp macro="">
      <xdr:nvCxnSpPr>
        <xdr:cNvPr id="557" name="直線コネクタ 556"/>
        <xdr:cNvCxnSpPr/>
      </xdr:nvCxnSpPr>
      <xdr:spPr>
        <a:xfrm>
          <a:off x="12814300" y="1029462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67327</xdr:rowOff>
    </xdr:from>
    <xdr:ext cx="405111" cy="259045"/>
    <xdr:sp macro="" textlink="">
      <xdr:nvSpPr>
        <xdr:cNvPr id="558" name="n_1aveValue【学校施設】&#10;有形固定資産減価償却率"/>
        <xdr:cNvSpPr txBox="1"/>
      </xdr:nvSpPr>
      <xdr:spPr>
        <a:xfrm>
          <a:off x="15266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559" name="n_2aveValue【学校施設】&#10;有形固定資産減価償却率"/>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52087</xdr:rowOff>
    </xdr:from>
    <xdr:ext cx="405111" cy="259045"/>
    <xdr:sp macro="" textlink="">
      <xdr:nvSpPr>
        <xdr:cNvPr id="560" name="n_3aveValue【学校施設】&#10;有形固定資産減価償却率"/>
        <xdr:cNvSpPr txBox="1"/>
      </xdr:nvSpPr>
      <xdr:spPr>
        <a:xfrm>
          <a:off x="135007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53357</xdr:rowOff>
    </xdr:from>
    <xdr:ext cx="405111" cy="259045"/>
    <xdr:sp macro="" textlink="">
      <xdr:nvSpPr>
        <xdr:cNvPr id="561" name="n_4aveValue【学校施設】&#10;有形固定資産減価償却率"/>
        <xdr:cNvSpPr txBox="1"/>
      </xdr:nvSpPr>
      <xdr:spPr>
        <a:xfrm>
          <a:off x="12611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26687</xdr:rowOff>
    </xdr:from>
    <xdr:ext cx="405111" cy="259045"/>
    <xdr:sp macro="" textlink="">
      <xdr:nvSpPr>
        <xdr:cNvPr id="562" name="n_1mainValue【学校施設】&#10;有形固定資産減価償却率"/>
        <xdr:cNvSpPr txBox="1"/>
      </xdr:nvSpPr>
      <xdr:spPr>
        <a:xfrm>
          <a:off x="152660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121937</xdr:rowOff>
    </xdr:from>
    <xdr:ext cx="405111" cy="259045"/>
    <xdr:sp macro="" textlink="">
      <xdr:nvSpPr>
        <xdr:cNvPr id="563" name="n_2mainValue【学校施設】&#10;有形固定資産減価償却率"/>
        <xdr:cNvSpPr txBox="1"/>
      </xdr:nvSpPr>
      <xdr:spPr>
        <a:xfrm>
          <a:off x="14389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30497</xdr:rowOff>
    </xdr:from>
    <xdr:ext cx="405111" cy="259045"/>
    <xdr:sp macro="" textlink="">
      <xdr:nvSpPr>
        <xdr:cNvPr id="564" name="n_3mainValue【学校施設】&#10;有形固定資産減価償却率"/>
        <xdr:cNvSpPr txBox="1"/>
      </xdr:nvSpPr>
      <xdr:spPr>
        <a:xfrm>
          <a:off x="13500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74947</xdr:rowOff>
    </xdr:from>
    <xdr:ext cx="405111" cy="259045"/>
    <xdr:sp macro="" textlink="">
      <xdr:nvSpPr>
        <xdr:cNvPr id="565" name="n_4mainValue【学校施設】&#10;有形固定資産減価償却率"/>
        <xdr:cNvSpPr txBox="1"/>
      </xdr:nvSpPr>
      <xdr:spPr>
        <a:xfrm>
          <a:off x="12611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92" name="直線コネクタ 591"/>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93"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94" name="直線コネクタ 593"/>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95"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96" name="直線コネクタ 595"/>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597" name="【学校施設】&#10;一人当たり面積平均値テキスト"/>
        <xdr:cNvSpPr txBox="1"/>
      </xdr:nvSpPr>
      <xdr:spPr>
        <a:xfrm>
          <a:off x="22199600" y="1005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98" name="フローチャート: 判断 597"/>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99" name="フローチャート: 判断 598"/>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600" name="フローチャート: 判断 599"/>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01" name="フローチャート: 判断 600"/>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602" name="フローチャート: 判断 601"/>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39007</xdr:rowOff>
    </xdr:from>
    <xdr:to>
      <xdr:col>116</xdr:col>
      <xdr:colOff>114300</xdr:colOff>
      <xdr:row>63</xdr:row>
      <xdr:rowOff>140607</xdr:rowOff>
    </xdr:to>
    <xdr:sp macro="" textlink="">
      <xdr:nvSpPr>
        <xdr:cNvPr id="608" name="楕円 607"/>
        <xdr:cNvSpPr/>
      </xdr:nvSpPr>
      <xdr:spPr>
        <a:xfrm>
          <a:off x="221107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125384</xdr:rowOff>
    </xdr:from>
    <xdr:ext cx="469744" cy="259045"/>
    <xdr:sp macro="" textlink="">
      <xdr:nvSpPr>
        <xdr:cNvPr id="609" name="【学校施設】&#10;一人当たり面積該当値テキスト"/>
        <xdr:cNvSpPr txBox="1"/>
      </xdr:nvSpPr>
      <xdr:spPr>
        <a:xfrm>
          <a:off x="22199600" y="1075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30843</xdr:rowOff>
    </xdr:from>
    <xdr:to>
      <xdr:col>112</xdr:col>
      <xdr:colOff>38100</xdr:colOff>
      <xdr:row>63</xdr:row>
      <xdr:rowOff>132443</xdr:rowOff>
    </xdr:to>
    <xdr:sp macro="" textlink="">
      <xdr:nvSpPr>
        <xdr:cNvPr id="610" name="楕円 609"/>
        <xdr:cNvSpPr/>
      </xdr:nvSpPr>
      <xdr:spPr>
        <a:xfrm>
          <a:off x="212725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81643</xdr:rowOff>
    </xdr:from>
    <xdr:to>
      <xdr:col>116</xdr:col>
      <xdr:colOff>63500</xdr:colOff>
      <xdr:row>63</xdr:row>
      <xdr:rowOff>89807</xdr:rowOff>
    </xdr:to>
    <xdr:cxnSp macro="">
      <xdr:nvCxnSpPr>
        <xdr:cNvPr id="611" name="直線コネクタ 610"/>
        <xdr:cNvCxnSpPr/>
      </xdr:nvCxnSpPr>
      <xdr:spPr>
        <a:xfrm>
          <a:off x="21323300" y="1088299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22678</xdr:rowOff>
    </xdr:from>
    <xdr:to>
      <xdr:col>107</xdr:col>
      <xdr:colOff>101600</xdr:colOff>
      <xdr:row>63</xdr:row>
      <xdr:rowOff>124278</xdr:rowOff>
    </xdr:to>
    <xdr:sp macro="" textlink="">
      <xdr:nvSpPr>
        <xdr:cNvPr id="612" name="楕円 611"/>
        <xdr:cNvSpPr/>
      </xdr:nvSpPr>
      <xdr:spPr>
        <a:xfrm>
          <a:off x="20383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73478</xdr:rowOff>
    </xdr:from>
    <xdr:to>
      <xdr:col>111</xdr:col>
      <xdr:colOff>177800</xdr:colOff>
      <xdr:row>63</xdr:row>
      <xdr:rowOff>81643</xdr:rowOff>
    </xdr:to>
    <xdr:cxnSp macro="">
      <xdr:nvCxnSpPr>
        <xdr:cNvPr id="613" name="直線コネクタ 612"/>
        <xdr:cNvCxnSpPr/>
      </xdr:nvCxnSpPr>
      <xdr:spPr>
        <a:xfrm>
          <a:off x="20434300" y="1087482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14" name="楕円 613"/>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73478</xdr:rowOff>
    </xdr:to>
    <xdr:cxnSp macro="">
      <xdr:nvCxnSpPr>
        <xdr:cNvPr id="615" name="直線コネクタ 614"/>
        <xdr:cNvCxnSpPr/>
      </xdr:nvCxnSpPr>
      <xdr:spPr>
        <a:xfrm>
          <a:off x="19545300" y="108585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114119</xdr:rowOff>
    </xdr:from>
    <xdr:to>
      <xdr:col>98</xdr:col>
      <xdr:colOff>38100</xdr:colOff>
      <xdr:row>63</xdr:row>
      <xdr:rowOff>44269</xdr:rowOff>
    </xdr:to>
    <xdr:sp macro="" textlink="">
      <xdr:nvSpPr>
        <xdr:cNvPr id="616" name="楕円 615"/>
        <xdr:cNvSpPr/>
      </xdr:nvSpPr>
      <xdr:spPr>
        <a:xfrm>
          <a:off x="18605500" y="107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164919</xdr:rowOff>
    </xdr:from>
    <xdr:to>
      <xdr:col>102</xdr:col>
      <xdr:colOff>114300</xdr:colOff>
      <xdr:row>63</xdr:row>
      <xdr:rowOff>57150</xdr:rowOff>
    </xdr:to>
    <xdr:cxnSp macro="">
      <xdr:nvCxnSpPr>
        <xdr:cNvPr id="617" name="直線コネクタ 616"/>
        <xdr:cNvCxnSpPr/>
      </xdr:nvCxnSpPr>
      <xdr:spPr>
        <a:xfrm>
          <a:off x="18656300" y="10794819"/>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49365</xdr:rowOff>
    </xdr:from>
    <xdr:ext cx="469744" cy="259045"/>
    <xdr:sp macro="" textlink="">
      <xdr:nvSpPr>
        <xdr:cNvPr id="618" name="n_1aveValue【学校施設】&#10;一人当たり面積"/>
        <xdr:cNvSpPr txBox="1"/>
      </xdr:nvSpPr>
      <xdr:spPr>
        <a:xfrm>
          <a:off x="210757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111414</xdr:rowOff>
    </xdr:from>
    <xdr:ext cx="469744" cy="259045"/>
    <xdr:sp macro="" textlink="">
      <xdr:nvSpPr>
        <xdr:cNvPr id="619" name="n_2aveValue【学校施設】&#10;一人当たり面積"/>
        <xdr:cNvSpPr txBox="1"/>
      </xdr:nvSpPr>
      <xdr:spPr>
        <a:xfrm>
          <a:off x="20199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620" name="n_3aveValue【学校施設】&#10;一人当たり面積"/>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621" name="n_4aveValue【学校施設】&#10;一人当たり面積"/>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123570</xdr:rowOff>
    </xdr:from>
    <xdr:ext cx="469744" cy="259045"/>
    <xdr:sp macro="" textlink="">
      <xdr:nvSpPr>
        <xdr:cNvPr id="622" name="n_1mainValue【学校施設】&#10;一人当たり面積"/>
        <xdr:cNvSpPr txBox="1"/>
      </xdr:nvSpPr>
      <xdr:spPr>
        <a:xfrm>
          <a:off x="21075727" y="1092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115405</xdr:rowOff>
    </xdr:from>
    <xdr:ext cx="469744" cy="259045"/>
    <xdr:sp macro="" textlink="">
      <xdr:nvSpPr>
        <xdr:cNvPr id="623" name="n_2mainValue【学校施設】&#10;一人当たり面積"/>
        <xdr:cNvSpPr txBox="1"/>
      </xdr:nvSpPr>
      <xdr:spPr>
        <a:xfrm>
          <a:off x="201994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24" name="n_3mainValue【学校施設】&#10;一人当たり面積"/>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35396</xdr:rowOff>
    </xdr:from>
    <xdr:ext cx="469744" cy="259045"/>
    <xdr:sp macro="" textlink="">
      <xdr:nvSpPr>
        <xdr:cNvPr id="625" name="n_4mainValue【学校施設】&#10;一人当たり面積"/>
        <xdr:cNvSpPr txBox="1"/>
      </xdr:nvSpPr>
      <xdr:spPr>
        <a:xfrm>
          <a:off x="18421427" y="1083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650" name="直線コネクタ 649"/>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651" name="【児童館】&#10;有形固定資産減価償却率最小値テキスト"/>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652" name="直線コネクタ 651"/>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653" name="【児童館】&#10;有形固定資産減価償却率最大値テキスト"/>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654" name="直線コネクタ 653"/>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168291</xdr:rowOff>
    </xdr:from>
    <xdr:ext cx="405111" cy="259045"/>
    <xdr:sp macro="" textlink="">
      <xdr:nvSpPr>
        <xdr:cNvPr id="655" name="【児童館】&#10;有形固定資産減価償却率平均値テキスト"/>
        <xdr:cNvSpPr txBox="1"/>
      </xdr:nvSpPr>
      <xdr:spPr>
        <a:xfrm>
          <a:off x="16357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56" name="フローチャート: 判断 655"/>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57" name="フローチャート: 判断 656"/>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58" name="フローチャート: 判断 657"/>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659" name="フローチャート: 判断 658"/>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660" name="フローチャート: 判断 659"/>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66" name="楕円 665"/>
        <xdr:cNvSpPr/>
      </xdr:nvSpPr>
      <xdr:spPr>
        <a:xfrm>
          <a:off x="162687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74313</xdr:rowOff>
    </xdr:from>
    <xdr:ext cx="405111" cy="259045"/>
    <xdr:sp macro="" textlink="">
      <xdr:nvSpPr>
        <xdr:cNvPr id="667" name="【児童館】&#10;有形固定資産減価償却率該当値テキスト"/>
        <xdr:cNvSpPr txBox="1"/>
      </xdr:nvSpPr>
      <xdr:spPr>
        <a:xfrm>
          <a:off x="16357600"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84455</xdr:rowOff>
    </xdr:from>
    <xdr:to>
      <xdr:col>81</xdr:col>
      <xdr:colOff>101600</xdr:colOff>
      <xdr:row>83</xdr:row>
      <xdr:rowOff>14605</xdr:rowOff>
    </xdr:to>
    <xdr:sp macro="" textlink="">
      <xdr:nvSpPr>
        <xdr:cNvPr id="668" name="楕円 667"/>
        <xdr:cNvSpPr/>
      </xdr:nvSpPr>
      <xdr:spPr>
        <a:xfrm>
          <a:off x="15430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135255</xdr:rowOff>
    </xdr:from>
    <xdr:to>
      <xdr:col>85</xdr:col>
      <xdr:colOff>127000</xdr:colOff>
      <xdr:row>82</xdr:row>
      <xdr:rowOff>146686</xdr:rowOff>
    </xdr:to>
    <xdr:cxnSp macro="">
      <xdr:nvCxnSpPr>
        <xdr:cNvPr id="669" name="直線コネクタ 668"/>
        <xdr:cNvCxnSpPr/>
      </xdr:nvCxnSpPr>
      <xdr:spPr>
        <a:xfrm>
          <a:off x="15481300" y="1419415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48261</xdr:rowOff>
    </xdr:from>
    <xdr:to>
      <xdr:col>76</xdr:col>
      <xdr:colOff>165100</xdr:colOff>
      <xdr:row>82</xdr:row>
      <xdr:rowOff>149861</xdr:rowOff>
    </xdr:to>
    <xdr:sp macro="" textlink="">
      <xdr:nvSpPr>
        <xdr:cNvPr id="670" name="楕円 669"/>
        <xdr:cNvSpPr/>
      </xdr:nvSpPr>
      <xdr:spPr>
        <a:xfrm>
          <a:off x="14541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99061</xdr:rowOff>
    </xdr:from>
    <xdr:to>
      <xdr:col>81</xdr:col>
      <xdr:colOff>50800</xdr:colOff>
      <xdr:row>82</xdr:row>
      <xdr:rowOff>135255</xdr:rowOff>
    </xdr:to>
    <xdr:cxnSp macro="">
      <xdr:nvCxnSpPr>
        <xdr:cNvPr id="671" name="直線コネクタ 670"/>
        <xdr:cNvCxnSpPr/>
      </xdr:nvCxnSpPr>
      <xdr:spPr>
        <a:xfrm>
          <a:off x="14592300" y="141579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10161</xdr:rowOff>
    </xdr:from>
    <xdr:to>
      <xdr:col>72</xdr:col>
      <xdr:colOff>38100</xdr:colOff>
      <xdr:row>82</xdr:row>
      <xdr:rowOff>111761</xdr:rowOff>
    </xdr:to>
    <xdr:sp macro="" textlink="">
      <xdr:nvSpPr>
        <xdr:cNvPr id="672" name="楕円 671"/>
        <xdr:cNvSpPr/>
      </xdr:nvSpPr>
      <xdr:spPr>
        <a:xfrm>
          <a:off x="13652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60961</xdr:rowOff>
    </xdr:from>
    <xdr:to>
      <xdr:col>76</xdr:col>
      <xdr:colOff>114300</xdr:colOff>
      <xdr:row>82</xdr:row>
      <xdr:rowOff>99061</xdr:rowOff>
    </xdr:to>
    <xdr:cxnSp macro="">
      <xdr:nvCxnSpPr>
        <xdr:cNvPr id="673" name="直線コネクタ 672"/>
        <xdr:cNvCxnSpPr/>
      </xdr:nvCxnSpPr>
      <xdr:spPr>
        <a:xfrm>
          <a:off x="13703300" y="14119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61595</xdr:rowOff>
    </xdr:from>
    <xdr:to>
      <xdr:col>67</xdr:col>
      <xdr:colOff>101600</xdr:colOff>
      <xdr:row>80</xdr:row>
      <xdr:rowOff>163195</xdr:rowOff>
    </xdr:to>
    <xdr:sp macro="" textlink="">
      <xdr:nvSpPr>
        <xdr:cNvPr id="674" name="楕円 673"/>
        <xdr:cNvSpPr/>
      </xdr:nvSpPr>
      <xdr:spPr>
        <a:xfrm>
          <a:off x="127635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112395</xdr:rowOff>
    </xdr:from>
    <xdr:to>
      <xdr:col>71</xdr:col>
      <xdr:colOff>177800</xdr:colOff>
      <xdr:row>82</xdr:row>
      <xdr:rowOff>60961</xdr:rowOff>
    </xdr:to>
    <xdr:cxnSp macro="">
      <xdr:nvCxnSpPr>
        <xdr:cNvPr id="675" name="直線コネクタ 674"/>
        <xdr:cNvCxnSpPr/>
      </xdr:nvCxnSpPr>
      <xdr:spPr>
        <a:xfrm>
          <a:off x="12814300" y="13828395"/>
          <a:ext cx="889000" cy="29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676" name="n_1aveValue【児童館】&#10;有形固定資産減価償却率"/>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677" name="n_2aveValue【児童館】&#10;有形固定資産減価償却率"/>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78757</xdr:rowOff>
    </xdr:from>
    <xdr:ext cx="405111" cy="259045"/>
    <xdr:sp macro="" textlink="">
      <xdr:nvSpPr>
        <xdr:cNvPr id="678" name="n_3aveValue【児童館】&#10;有形固定資産減価償却率"/>
        <xdr:cNvSpPr txBox="1"/>
      </xdr:nvSpPr>
      <xdr:spPr>
        <a:xfrm>
          <a:off x="13500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9541</xdr:rowOff>
    </xdr:from>
    <xdr:ext cx="405111" cy="259045"/>
    <xdr:sp macro="" textlink="">
      <xdr:nvSpPr>
        <xdr:cNvPr id="679" name="n_4aveValue【児童館】&#10;有形固定資産減価償却率"/>
        <xdr:cNvSpPr txBox="1"/>
      </xdr:nvSpPr>
      <xdr:spPr>
        <a:xfrm>
          <a:off x="126117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5732</xdr:rowOff>
    </xdr:from>
    <xdr:ext cx="405111" cy="259045"/>
    <xdr:sp macro="" textlink="">
      <xdr:nvSpPr>
        <xdr:cNvPr id="680" name="n_1mainValue【児童館】&#10;有形固定資産減価償却率"/>
        <xdr:cNvSpPr txBox="1"/>
      </xdr:nvSpPr>
      <xdr:spPr>
        <a:xfrm>
          <a:off x="15266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140988</xdr:rowOff>
    </xdr:from>
    <xdr:ext cx="405111" cy="259045"/>
    <xdr:sp macro="" textlink="">
      <xdr:nvSpPr>
        <xdr:cNvPr id="681" name="n_2mainValue【児童館】&#10;有形固定資産減価償却率"/>
        <xdr:cNvSpPr txBox="1"/>
      </xdr:nvSpPr>
      <xdr:spPr>
        <a:xfrm>
          <a:off x="14389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102888</xdr:rowOff>
    </xdr:from>
    <xdr:ext cx="405111" cy="259045"/>
    <xdr:sp macro="" textlink="">
      <xdr:nvSpPr>
        <xdr:cNvPr id="682" name="n_3mainValue【児童館】&#10;有形固定資産減価償却率"/>
        <xdr:cNvSpPr txBox="1"/>
      </xdr:nvSpPr>
      <xdr:spPr>
        <a:xfrm>
          <a:off x="13500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8272</xdr:rowOff>
    </xdr:from>
    <xdr:ext cx="405111" cy="259045"/>
    <xdr:sp macro="" textlink="">
      <xdr:nvSpPr>
        <xdr:cNvPr id="683" name="n_4mainValue【児童館】&#10;有形固定資産減価償却率"/>
        <xdr:cNvSpPr txBox="1"/>
      </xdr:nvSpPr>
      <xdr:spPr>
        <a:xfrm>
          <a:off x="1261174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705" name="直線コネクタ 704"/>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706" name="【児童館】&#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707" name="直線コネクタ 706"/>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708" name="【児童館】&#10;一人当たり面積最大値テキスト"/>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709" name="直線コネクタ 708"/>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xdr:rowOff>
    </xdr:from>
    <xdr:ext cx="469744" cy="259045"/>
    <xdr:sp macro="" textlink="">
      <xdr:nvSpPr>
        <xdr:cNvPr id="710" name="【児童館】&#10;一人当たり面積平均値テキスト"/>
        <xdr:cNvSpPr txBox="1"/>
      </xdr:nvSpPr>
      <xdr:spPr>
        <a:xfrm>
          <a:off x="22199600" y="1457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11" name="フローチャート: 判断 710"/>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712" name="フローチャート: 判断 711"/>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713" name="フローチャート: 判断 712"/>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14" name="フローチャート: 判断 713"/>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15" name="フローチャート: 判断 714"/>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21" name="楕円 720"/>
        <xdr:cNvSpPr/>
      </xdr:nvSpPr>
      <xdr:spPr>
        <a:xfrm>
          <a:off x="22110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17035</xdr:rowOff>
    </xdr:from>
    <xdr:ext cx="469744" cy="259045"/>
    <xdr:sp macro="" textlink="">
      <xdr:nvSpPr>
        <xdr:cNvPr id="722" name="【児童館】&#10;一人当たり面積該当値テキスト"/>
        <xdr:cNvSpPr txBox="1"/>
      </xdr:nvSpPr>
      <xdr:spPr>
        <a:xfrm>
          <a:off x="22199600" y="1441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723" name="楕円 722"/>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44958</xdr:rowOff>
    </xdr:from>
    <xdr:to>
      <xdr:col>116</xdr:col>
      <xdr:colOff>63500</xdr:colOff>
      <xdr:row>85</xdr:row>
      <xdr:rowOff>44958</xdr:rowOff>
    </xdr:to>
    <xdr:cxnSp macro="">
      <xdr:nvCxnSpPr>
        <xdr:cNvPr id="724" name="直線コネクタ 723"/>
        <xdr:cNvCxnSpPr/>
      </xdr:nvCxnSpPr>
      <xdr:spPr>
        <a:xfrm>
          <a:off x="21323300" y="14618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165608</xdr:rowOff>
    </xdr:from>
    <xdr:to>
      <xdr:col>107</xdr:col>
      <xdr:colOff>101600</xdr:colOff>
      <xdr:row>85</xdr:row>
      <xdr:rowOff>95758</xdr:rowOff>
    </xdr:to>
    <xdr:sp macro="" textlink="">
      <xdr:nvSpPr>
        <xdr:cNvPr id="725" name="楕円 724"/>
        <xdr:cNvSpPr/>
      </xdr:nvSpPr>
      <xdr:spPr>
        <a:xfrm>
          <a:off x="20383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44958</xdr:rowOff>
    </xdr:from>
    <xdr:to>
      <xdr:col>111</xdr:col>
      <xdr:colOff>177800</xdr:colOff>
      <xdr:row>85</xdr:row>
      <xdr:rowOff>44958</xdr:rowOff>
    </xdr:to>
    <xdr:cxnSp macro="">
      <xdr:nvCxnSpPr>
        <xdr:cNvPr id="726" name="直線コネクタ 725"/>
        <xdr:cNvCxnSpPr/>
      </xdr:nvCxnSpPr>
      <xdr:spPr>
        <a:xfrm>
          <a:off x="20434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27" name="楕円 726"/>
        <xdr:cNvSpPr/>
      </xdr:nvSpPr>
      <xdr:spPr>
        <a:xfrm>
          <a:off x="19494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44958</xdr:rowOff>
    </xdr:from>
    <xdr:to>
      <xdr:col>107</xdr:col>
      <xdr:colOff>50800</xdr:colOff>
      <xdr:row>85</xdr:row>
      <xdr:rowOff>44958</xdr:rowOff>
    </xdr:to>
    <xdr:cxnSp macro="">
      <xdr:nvCxnSpPr>
        <xdr:cNvPr id="728" name="直線コネクタ 727"/>
        <xdr:cNvCxnSpPr/>
      </xdr:nvCxnSpPr>
      <xdr:spPr>
        <a:xfrm>
          <a:off x="19545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29" name="楕円 728"/>
        <xdr:cNvSpPr/>
      </xdr:nvSpPr>
      <xdr:spPr>
        <a:xfrm>
          <a:off x="18605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44958</xdr:rowOff>
    </xdr:from>
    <xdr:to>
      <xdr:col>102</xdr:col>
      <xdr:colOff>114300</xdr:colOff>
      <xdr:row>85</xdr:row>
      <xdr:rowOff>44958</xdr:rowOff>
    </xdr:to>
    <xdr:cxnSp macro="">
      <xdr:nvCxnSpPr>
        <xdr:cNvPr id="730" name="直線コネクタ 729"/>
        <xdr:cNvCxnSpPr/>
      </xdr:nvCxnSpPr>
      <xdr:spPr>
        <a:xfrm>
          <a:off x="18656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132605</xdr:rowOff>
    </xdr:from>
    <xdr:ext cx="469744" cy="259045"/>
    <xdr:sp macro="" textlink="">
      <xdr:nvSpPr>
        <xdr:cNvPr id="731" name="n_1aveValue【児童館】&#10;一人当たり面積"/>
        <xdr:cNvSpPr txBox="1"/>
      </xdr:nvSpPr>
      <xdr:spPr>
        <a:xfrm>
          <a:off x="21075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732" name="n_2aveValue【児童館】&#10;一人当たり面積"/>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733" name="n_3aveValue【児童館】&#10;一人当たり面積"/>
        <xdr:cNvSpPr txBox="1"/>
      </xdr:nvSpPr>
      <xdr:spPr>
        <a:xfrm>
          <a:off x="19310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132605</xdr:rowOff>
    </xdr:from>
    <xdr:ext cx="469744" cy="259045"/>
    <xdr:sp macro="" textlink="">
      <xdr:nvSpPr>
        <xdr:cNvPr id="734" name="n_4aveValue【児童館】&#10;一人当たり面積"/>
        <xdr:cNvSpPr txBox="1"/>
      </xdr:nvSpPr>
      <xdr:spPr>
        <a:xfrm>
          <a:off x="18421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112285</xdr:rowOff>
    </xdr:from>
    <xdr:ext cx="469744" cy="259045"/>
    <xdr:sp macro="" textlink="">
      <xdr:nvSpPr>
        <xdr:cNvPr id="735" name="n_1main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736" name="n_2mainValue【児童館】&#10;一人当たり面積"/>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737" name="n_3mainValue【児童館】&#10;一人当たり面積"/>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738" name="n_4mainValue【児童館】&#10;一人当たり面積"/>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1" name="テキスト ボックス 7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167639</xdr:rowOff>
    </xdr:from>
    <xdr:to>
      <xdr:col>85</xdr:col>
      <xdr:colOff>126364</xdr:colOff>
      <xdr:row>108</xdr:row>
      <xdr:rowOff>76200</xdr:rowOff>
    </xdr:to>
    <xdr:cxnSp macro="">
      <xdr:nvCxnSpPr>
        <xdr:cNvPr id="763" name="直線コネクタ 762"/>
        <xdr:cNvCxnSpPr/>
      </xdr:nvCxnSpPr>
      <xdr:spPr>
        <a:xfrm flipV="1">
          <a:off x="16318864" y="17484089"/>
          <a:ext cx="0" cy="110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05111" cy="259045"/>
    <xdr:sp macro="" textlink="">
      <xdr:nvSpPr>
        <xdr:cNvPr id="764" name="【公民館】&#10;有形固定資産減価償却率最小値テキスト"/>
        <xdr:cNvSpPr txBox="1"/>
      </xdr:nvSpPr>
      <xdr:spPr>
        <a:xfrm>
          <a:off x="16357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65" name="直線コネクタ 764"/>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114316</xdr:rowOff>
    </xdr:from>
    <xdr:ext cx="405111" cy="259045"/>
    <xdr:sp macro="" textlink="">
      <xdr:nvSpPr>
        <xdr:cNvPr id="766" name="【公民館】&#10;有形固定資産減価償却率最大値テキスト"/>
        <xdr:cNvSpPr txBox="1"/>
      </xdr:nvSpPr>
      <xdr:spPr>
        <a:xfrm>
          <a:off x="16357600" y="1725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167639</xdr:rowOff>
    </xdr:from>
    <xdr:to>
      <xdr:col>86</xdr:col>
      <xdr:colOff>25400</xdr:colOff>
      <xdr:row>101</xdr:row>
      <xdr:rowOff>167639</xdr:rowOff>
    </xdr:to>
    <xdr:cxnSp macro="">
      <xdr:nvCxnSpPr>
        <xdr:cNvPr id="767" name="直線コネクタ 766"/>
        <xdr:cNvCxnSpPr/>
      </xdr:nvCxnSpPr>
      <xdr:spPr>
        <a:xfrm>
          <a:off x="16230600" y="174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91457</xdr:rowOff>
    </xdr:from>
    <xdr:ext cx="405111" cy="259045"/>
    <xdr:sp macro="" textlink="">
      <xdr:nvSpPr>
        <xdr:cNvPr id="768" name="【公民館】&#10;有形固定資産減価償却率平均値テキスト"/>
        <xdr:cNvSpPr txBox="1"/>
      </xdr:nvSpPr>
      <xdr:spPr>
        <a:xfrm>
          <a:off x="16357600" y="1775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113030</xdr:rowOff>
    </xdr:from>
    <xdr:to>
      <xdr:col>85</xdr:col>
      <xdr:colOff>177800</xdr:colOff>
      <xdr:row>104</xdr:row>
      <xdr:rowOff>43180</xdr:rowOff>
    </xdr:to>
    <xdr:sp macro="" textlink="">
      <xdr:nvSpPr>
        <xdr:cNvPr id="769" name="フローチャート: 判断 768"/>
        <xdr:cNvSpPr/>
      </xdr:nvSpPr>
      <xdr:spPr>
        <a:xfrm>
          <a:off x="162687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103505</xdr:rowOff>
    </xdr:from>
    <xdr:to>
      <xdr:col>81</xdr:col>
      <xdr:colOff>101600</xdr:colOff>
      <xdr:row>104</xdr:row>
      <xdr:rowOff>33655</xdr:rowOff>
    </xdr:to>
    <xdr:sp macro="" textlink="">
      <xdr:nvSpPr>
        <xdr:cNvPr id="770" name="フローチャート: 判断 769"/>
        <xdr:cNvSpPr/>
      </xdr:nvSpPr>
      <xdr:spPr>
        <a:xfrm>
          <a:off x="15430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78739</xdr:rowOff>
    </xdr:from>
    <xdr:to>
      <xdr:col>76</xdr:col>
      <xdr:colOff>165100</xdr:colOff>
      <xdr:row>104</xdr:row>
      <xdr:rowOff>8889</xdr:rowOff>
    </xdr:to>
    <xdr:sp macro="" textlink="">
      <xdr:nvSpPr>
        <xdr:cNvPr id="771" name="フローチャート: 判断 770"/>
        <xdr:cNvSpPr/>
      </xdr:nvSpPr>
      <xdr:spPr>
        <a:xfrm>
          <a:off x="14541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69214</xdr:rowOff>
    </xdr:from>
    <xdr:to>
      <xdr:col>72</xdr:col>
      <xdr:colOff>38100</xdr:colOff>
      <xdr:row>103</xdr:row>
      <xdr:rowOff>170814</xdr:rowOff>
    </xdr:to>
    <xdr:sp macro="" textlink="">
      <xdr:nvSpPr>
        <xdr:cNvPr id="772" name="フローチャート: 判断 771"/>
        <xdr:cNvSpPr/>
      </xdr:nvSpPr>
      <xdr:spPr>
        <a:xfrm>
          <a:off x="13652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67311</xdr:rowOff>
    </xdr:from>
    <xdr:to>
      <xdr:col>67</xdr:col>
      <xdr:colOff>101600</xdr:colOff>
      <xdr:row>103</xdr:row>
      <xdr:rowOff>168911</xdr:rowOff>
    </xdr:to>
    <xdr:sp macro="" textlink="">
      <xdr:nvSpPr>
        <xdr:cNvPr id="773" name="フローチャート: 判断 772"/>
        <xdr:cNvSpPr/>
      </xdr:nvSpPr>
      <xdr:spPr>
        <a:xfrm>
          <a:off x="12763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130175</xdr:rowOff>
    </xdr:from>
    <xdr:to>
      <xdr:col>85</xdr:col>
      <xdr:colOff>177800</xdr:colOff>
      <xdr:row>102</xdr:row>
      <xdr:rowOff>60325</xdr:rowOff>
    </xdr:to>
    <xdr:sp macro="" textlink="">
      <xdr:nvSpPr>
        <xdr:cNvPr id="779" name="楕円 778"/>
        <xdr:cNvSpPr/>
      </xdr:nvSpPr>
      <xdr:spPr>
        <a:xfrm>
          <a:off x="16268700" y="1744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69867</xdr:rowOff>
    </xdr:from>
    <xdr:ext cx="405111" cy="259045"/>
    <xdr:sp macro="" textlink="">
      <xdr:nvSpPr>
        <xdr:cNvPr id="780" name="【公民館】&#10;有形固定資産減価償却率該当値テキスト"/>
        <xdr:cNvSpPr txBox="1"/>
      </xdr:nvSpPr>
      <xdr:spPr>
        <a:xfrm>
          <a:off x="16357600" y="1738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97789</xdr:rowOff>
    </xdr:from>
    <xdr:to>
      <xdr:col>81</xdr:col>
      <xdr:colOff>101600</xdr:colOff>
      <xdr:row>102</xdr:row>
      <xdr:rowOff>27939</xdr:rowOff>
    </xdr:to>
    <xdr:sp macro="" textlink="">
      <xdr:nvSpPr>
        <xdr:cNvPr id="781" name="楕円 780"/>
        <xdr:cNvSpPr/>
      </xdr:nvSpPr>
      <xdr:spPr>
        <a:xfrm>
          <a:off x="15430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148589</xdr:rowOff>
    </xdr:from>
    <xdr:to>
      <xdr:col>85</xdr:col>
      <xdr:colOff>127000</xdr:colOff>
      <xdr:row>102</xdr:row>
      <xdr:rowOff>9525</xdr:rowOff>
    </xdr:to>
    <xdr:cxnSp macro="">
      <xdr:nvCxnSpPr>
        <xdr:cNvPr id="782" name="直線コネクタ 781"/>
        <xdr:cNvCxnSpPr/>
      </xdr:nvCxnSpPr>
      <xdr:spPr>
        <a:xfrm>
          <a:off x="15481300" y="1746503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59689</xdr:rowOff>
    </xdr:from>
    <xdr:to>
      <xdr:col>76</xdr:col>
      <xdr:colOff>165100</xdr:colOff>
      <xdr:row>101</xdr:row>
      <xdr:rowOff>161289</xdr:rowOff>
    </xdr:to>
    <xdr:sp macro="" textlink="">
      <xdr:nvSpPr>
        <xdr:cNvPr id="783" name="楕円 782"/>
        <xdr:cNvSpPr/>
      </xdr:nvSpPr>
      <xdr:spPr>
        <a:xfrm>
          <a:off x="14541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110489</xdr:rowOff>
    </xdr:from>
    <xdr:to>
      <xdr:col>81</xdr:col>
      <xdr:colOff>50800</xdr:colOff>
      <xdr:row>101</xdr:row>
      <xdr:rowOff>148589</xdr:rowOff>
    </xdr:to>
    <xdr:cxnSp macro="">
      <xdr:nvCxnSpPr>
        <xdr:cNvPr id="784" name="直線コネクタ 783"/>
        <xdr:cNvCxnSpPr/>
      </xdr:nvCxnSpPr>
      <xdr:spPr>
        <a:xfrm>
          <a:off x="14592300" y="174269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33020</xdr:rowOff>
    </xdr:from>
    <xdr:to>
      <xdr:col>72</xdr:col>
      <xdr:colOff>38100</xdr:colOff>
      <xdr:row>101</xdr:row>
      <xdr:rowOff>134620</xdr:rowOff>
    </xdr:to>
    <xdr:sp macro="" textlink="">
      <xdr:nvSpPr>
        <xdr:cNvPr id="785" name="楕円 784"/>
        <xdr:cNvSpPr/>
      </xdr:nvSpPr>
      <xdr:spPr>
        <a:xfrm>
          <a:off x="13652500" y="1734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83820</xdr:rowOff>
    </xdr:from>
    <xdr:to>
      <xdr:col>76</xdr:col>
      <xdr:colOff>114300</xdr:colOff>
      <xdr:row>101</xdr:row>
      <xdr:rowOff>110489</xdr:rowOff>
    </xdr:to>
    <xdr:cxnSp macro="">
      <xdr:nvCxnSpPr>
        <xdr:cNvPr id="786" name="直線コネクタ 785"/>
        <xdr:cNvCxnSpPr/>
      </xdr:nvCxnSpPr>
      <xdr:spPr>
        <a:xfrm>
          <a:off x="13703300" y="174002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2539</xdr:rowOff>
    </xdr:from>
    <xdr:to>
      <xdr:col>67</xdr:col>
      <xdr:colOff>101600</xdr:colOff>
      <xdr:row>101</xdr:row>
      <xdr:rowOff>104139</xdr:rowOff>
    </xdr:to>
    <xdr:sp macro="" textlink="">
      <xdr:nvSpPr>
        <xdr:cNvPr id="787" name="楕円 786"/>
        <xdr:cNvSpPr/>
      </xdr:nvSpPr>
      <xdr:spPr>
        <a:xfrm>
          <a:off x="12763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53339</xdr:rowOff>
    </xdr:from>
    <xdr:to>
      <xdr:col>71</xdr:col>
      <xdr:colOff>177800</xdr:colOff>
      <xdr:row>101</xdr:row>
      <xdr:rowOff>83820</xdr:rowOff>
    </xdr:to>
    <xdr:cxnSp macro="">
      <xdr:nvCxnSpPr>
        <xdr:cNvPr id="788" name="直線コネクタ 787"/>
        <xdr:cNvCxnSpPr/>
      </xdr:nvCxnSpPr>
      <xdr:spPr>
        <a:xfrm>
          <a:off x="12814300" y="173697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24782</xdr:rowOff>
    </xdr:from>
    <xdr:ext cx="405111" cy="259045"/>
    <xdr:sp macro="" textlink="">
      <xdr:nvSpPr>
        <xdr:cNvPr id="789" name="n_1aveValue【公民館】&#10;有形固定資産減価償却率"/>
        <xdr:cNvSpPr txBox="1"/>
      </xdr:nvSpPr>
      <xdr:spPr>
        <a:xfrm>
          <a:off x="152660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xdr:rowOff>
    </xdr:from>
    <xdr:ext cx="405111" cy="259045"/>
    <xdr:sp macro="" textlink="">
      <xdr:nvSpPr>
        <xdr:cNvPr id="790" name="n_2aveValue【公民館】&#10;有形固定資産減価償却率"/>
        <xdr:cNvSpPr txBox="1"/>
      </xdr:nvSpPr>
      <xdr:spPr>
        <a:xfrm>
          <a:off x="14389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161941</xdr:rowOff>
    </xdr:from>
    <xdr:ext cx="405111" cy="259045"/>
    <xdr:sp macro="" textlink="">
      <xdr:nvSpPr>
        <xdr:cNvPr id="791" name="n_3aveValue【公民館】&#10;有形固定資産減価償却率"/>
        <xdr:cNvSpPr txBox="1"/>
      </xdr:nvSpPr>
      <xdr:spPr>
        <a:xfrm>
          <a:off x="13500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160038</xdr:rowOff>
    </xdr:from>
    <xdr:ext cx="405111" cy="259045"/>
    <xdr:sp macro="" textlink="">
      <xdr:nvSpPr>
        <xdr:cNvPr id="792" name="n_4aveValue【公民館】&#10;有形固定資産減価償却率"/>
        <xdr:cNvSpPr txBox="1"/>
      </xdr:nvSpPr>
      <xdr:spPr>
        <a:xfrm>
          <a:off x="126117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44466</xdr:rowOff>
    </xdr:from>
    <xdr:ext cx="405111" cy="259045"/>
    <xdr:sp macro="" textlink="">
      <xdr:nvSpPr>
        <xdr:cNvPr id="793" name="n_1mainValue【公民館】&#10;有形固定資産減価償却率"/>
        <xdr:cNvSpPr txBox="1"/>
      </xdr:nvSpPr>
      <xdr:spPr>
        <a:xfrm>
          <a:off x="152660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6366</xdr:rowOff>
    </xdr:from>
    <xdr:ext cx="405111" cy="259045"/>
    <xdr:sp macro="" textlink="">
      <xdr:nvSpPr>
        <xdr:cNvPr id="794" name="n_2mainValue【公民館】&#10;有形固定資産減価償却率"/>
        <xdr:cNvSpPr txBox="1"/>
      </xdr:nvSpPr>
      <xdr:spPr>
        <a:xfrm>
          <a:off x="14389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151147</xdr:rowOff>
    </xdr:from>
    <xdr:ext cx="405111" cy="259045"/>
    <xdr:sp macro="" textlink="">
      <xdr:nvSpPr>
        <xdr:cNvPr id="795" name="n_3mainValue【公民館】&#10;有形固定資産減価償却率"/>
        <xdr:cNvSpPr txBox="1"/>
      </xdr:nvSpPr>
      <xdr:spPr>
        <a:xfrm>
          <a:off x="13500744" y="1712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120666</xdr:rowOff>
    </xdr:from>
    <xdr:ext cx="405111" cy="259045"/>
    <xdr:sp macro="" textlink="">
      <xdr:nvSpPr>
        <xdr:cNvPr id="796" name="n_4mainValue【公民館】&#10;有形固定資産減価償却率"/>
        <xdr:cNvSpPr txBox="1"/>
      </xdr:nvSpPr>
      <xdr:spPr>
        <a:xfrm>
          <a:off x="126117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820" name="直線コネクタ 819"/>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21"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22" name="直線コネクタ 821"/>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823" name="【公民館】&#10;一人当たり面積最大値テキスト"/>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824" name="直線コネクタ 823"/>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825"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26" name="フローチャート: 判断 825"/>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27" name="フローチャート: 判断 826"/>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28" name="フローチャート: 判断 827"/>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29" name="フローチャート: 判断 828"/>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830" name="フローチャート: 判断 829"/>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33020</xdr:rowOff>
    </xdr:from>
    <xdr:to>
      <xdr:col>116</xdr:col>
      <xdr:colOff>114300</xdr:colOff>
      <xdr:row>106</xdr:row>
      <xdr:rowOff>134620</xdr:rowOff>
    </xdr:to>
    <xdr:sp macro="" textlink="">
      <xdr:nvSpPr>
        <xdr:cNvPr id="836" name="楕円 835"/>
        <xdr:cNvSpPr/>
      </xdr:nvSpPr>
      <xdr:spPr>
        <a:xfrm>
          <a:off x="22110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11447</xdr:rowOff>
    </xdr:from>
    <xdr:ext cx="469744" cy="259045"/>
    <xdr:sp macro="" textlink="">
      <xdr:nvSpPr>
        <xdr:cNvPr id="837" name="【公民館】&#10;一人当たり面積該当値テキスト"/>
        <xdr:cNvSpPr txBox="1"/>
      </xdr:nvSpPr>
      <xdr:spPr>
        <a:xfrm>
          <a:off x="221996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838" name="楕円 837"/>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83820</xdr:rowOff>
    </xdr:from>
    <xdr:to>
      <xdr:col>116</xdr:col>
      <xdr:colOff>63500</xdr:colOff>
      <xdr:row>106</xdr:row>
      <xdr:rowOff>99061</xdr:rowOff>
    </xdr:to>
    <xdr:cxnSp macro="">
      <xdr:nvCxnSpPr>
        <xdr:cNvPr id="839" name="直線コネクタ 838"/>
        <xdr:cNvCxnSpPr/>
      </xdr:nvCxnSpPr>
      <xdr:spPr>
        <a:xfrm flipV="1">
          <a:off x="21323300" y="182575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840" name="楕円 839"/>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99061</xdr:rowOff>
    </xdr:to>
    <xdr:cxnSp macro="">
      <xdr:nvCxnSpPr>
        <xdr:cNvPr id="841" name="直線コネクタ 840"/>
        <xdr:cNvCxnSpPr/>
      </xdr:nvCxnSpPr>
      <xdr:spPr>
        <a:xfrm>
          <a:off x="20434300" y="18249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25400</xdr:rowOff>
    </xdr:from>
    <xdr:to>
      <xdr:col>102</xdr:col>
      <xdr:colOff>165100</xdr:colOff>
      <xdr:row>106</xdr:row>
      <xdr:rowOff>127000</xdr:rowOff>
    </xdr:to>
    <xdr:sp macro="" textlink="">
      <xdr:nvSpPr>
        <xdr:cNvPr id="842" name="楕円 841"/>
        <xdr:cNvSpPr/>
      </xdr:nvSpPr>
      <xdr:spPr>
        <a:xfrm>
          <a:off x="19494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106</xdr:row>
      <xdr:rowOff>76200</xdr:rowOff>
    </xdr:to>
    <xdr:cxnSp macro="">
      <xdr:nvCxnSpPr>
        <xdr:cNvPr id="843" name="直線コネクタ 842"/>
        <xdr:cNvCxnSpPr/>
      </xdr:nvCxnSpPr>
      <xdr:spPr>
        <a:xfrm>
          <a:off x="19545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844" name="楕円 843"/>
        <xdr:cNvSpPr/>
      </xdr:nvSpPr>
      <xdr:spPr>
        <a:xfrm>
          <a:off x="18605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76200</xdr:rowOff>
    </xdr:from>
    <xdr:to>
      <xdr:col>102</xdr:col>
      <xdr:colOff>114300</xdr:colOff>
      <xdr:row>106</xdr:row>
      <xdr:rowOff>76200</xdr:rowOff>
    </xdr:to>
    <xdr:cxnSp macro="">
      <xdr:nvCxnSpPr>
        <xdr:cNvPr id="845" name="直線コネクタ 844"/>
        <xdr:cNvCxnSpPr/>
      </xdr:nvCxnSpPr>
      <xdr:spPr>
        <a:xfrm>
          <a:off x="18656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846" name="n_1aveValue【公民館】&#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847" name="n_2aveValue【公民館】&#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848" name="n_3aveValue【公民館】&#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849" name="n_4aveValue【公民館】&#10;一人当たり面積"/>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850" name="n_1mainValue【公民館】&#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118127</xdr:rowOff>
    </xdr:from>
    <xdr:ext cx="469744" cy="259045"/>
    <xdr:sp macro="" textlink="">
      <xdr:nvSpPr>
        <xdr:cNvPr id="851" name="n_2mainValue【公民館】&#10;一人当たり面積"/>
        <xdr:cNvSpPr txBox="1"/>
      </xdr:nvSpPr>
      <xdr:spPr>
        <a:xfrm>
          <a:off x="20199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118127</xdr:rowOff>
    </xdr:from>
    <xdr:ext cx="469744" cy="259045"/>
    <xdr:sp macro="" textlink="">
      <xdr:nvSpPr>
        <xdr:cNvPr id="852" name="n_3mainValue【公民館】&#10;一人当たり面積"/>
        <xdr:cNvSpPr txBox="1"/>
      </xdr:nvSpPr>
      <xdr:spPr>
        <a:xfrm>
          <a:off x="19310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118127</xdr:rowOff>
    </xdr:from>
    <xdr:ext cx="469744" cy="259045"/>
    <xdr:sp macro="" textlink="">
      <xdr:nvSpPr>
        <xdr:cNvPr id="853" name="n_4mainValue【公民館】&#10;一人当たり面積"/>
        <xdr:cNvSpPr txBox="1"/>
      </xdr:nvSpPr>
      <xdr:spPr>
        <a:xfrm>
          <a:off x="18421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学校施設の有形固定資産減価償却率について、令和元年度の正しい数値は</a:t>
          </a:r>
          <a:r>
            <a:rPr kumimoji="1" lang="en-US" altLang="ja-JP" sz="1300">
              <a:latin typeface="ＭＳ Ｐゴシック" panose="020B0600070205080204" pitchFamily="50" charset="-128"/>
              <a:ea typeface="ＭＳ Ｐゴシック" panose="020B0600070205080204" pitchFamily="50" charset="-128"/>
            </a:rPr>
            <a:t>70.2</a:t>
          </a:r>
          <a:r>
            <a:rPr kumimoji="1" lang="ja-JP" altLang="en-US" sz="1300">
              <a:latin typeface="ＭＳ Ｐゴシック" panose="020B0600070205080204" pitchFamily="50" charset="-128"/>
              <a:ea typeface="ＭＳ Ｐゴシック" panose="020B0600070205080204" pitchFamily="50" charset="-128"/>
            </a:rPr>
            <a:t>％（集計誤りよる）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形固定資産減価償却率は、道路、橋りょう・トンネル、公営住宅、公民館については類似団体内平均値より低い状況にある。しかしながら、特に学校施設については、有形固定資産減価償却率が類似団体内平均値を上回っている。これは、高度経済成長期の人口急増に対応するため、小・中学校の整備を集中的に進めたことから、減価償却が進んでいる施設が多いと分析している。なお、すべての学校施設において耐震改修が完了しているため、施設の老朽化に伴う安全性への影響はないと考えている。</a:t>
          </a:r>
        </a:p>
        <a:p>
          <a:r>
            <a:rPr kumimoji="1" lang="ja-JP" altLang="en-US" sz="1300">
              <a:latin typeface="ＭＳ Ｐゴシック" panose="020B0600070205080204" pitchFamily="50" charset="-128"/>
              <a:ea typeface="ＭＳ Ｐゴシック" panose="020B0600070205080204" pitchFamily="50" charset="-128"/>
            </a:rPr>
            <a:t>　また、児童館については、一人当たり面積が類似団体内平均値を上回っているため、今後の児童・生徒数の推移や施設の利用率等を踏まえ、施設の適正規模や配置等について引き続き検討を進める。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344,528
337,476
60.24
107,932,431
102,443,939
5,290,153
60,718,175
77,857,977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xdr:cNvSpPr txBox="1"/>
      </xdr:nvSpPr>
      <xdr:spPr>
        <a:xfrm>
          <a:off x="4673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116840</xdr:rowOff>
    </xdr:from>
    <xdr:to>
      <xdr:col>24</xdr:col>
      <xdr:colOff>114300</xdr:colOff>
      <xdr:row>40</xdr:row>
      <xdr:rowOff>46990</xdr:rowOff>
    </xdr:to>
    <xdr:sp macro="" textlink="">
      <xdr:nvSpPr>
        <xdr:cNvPr id="74" name="楕円 73"/>
        <xdr:cNvSpPr/>
      </xdr:nvSpPr>
      <xdr:spPr>
        <a:xfrm>
          <a:off x="4584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95267</xdr:rowOff>
    </xdr:from>
    <xdr:ext cx="405111" cy="259045"/>
    <xdr:sp macro="" textlink="">
      <xdr:nvSpPr>
        <xdr:cNvPr id="75" name="【図書館】&#10;有形固定資産減価償却率該当値テキスト"/>
        <xdr:cNvSpPr txBox="1"/>
      </xdr:nvSpPr>
      <xdr:spPr>
        <a:xfrm>
          <a:off x="4673600"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79284</xdr:rowOff>
    </xdr:from>
    <xdr:to>
      <xdr:col>20</xdr:col>
      <xdr:colOff>38100</xdr:colOff>
      <xdr:row>40</xdr:row>
      <xdr:rowOff>9434</xdr:rowOff>
    </xdr:to>
    <xdr:sp macro="" textlink="">
      <xdr:nvSpPr>
        <xdr:cNvPr id="76" name="楕円 75"/>
        <xdr:cNvSpPr/>
      </xdr:nvSpPr>
      <xdr:spPr>
        <a:xfrm>
          <a:off x="3746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130084</xdr:rowOff>
    </xdr:from>
    <xdr:to>
      <xdr:col>24</xdr:col>
      <xdr:colOff>63500</xdr:colOff>
      <xdr:row>39</xdr:row>
      <xdr:rowOff>167640</xdr:rowOff>
    </xdr:to>
    <xdr:cxnSp macro="">
      <xdr:nvCxnSpPr>
        <xdr:cNvPr id="77" name="直線コネクタ 76"/>
        <xdr:cNvCxnSpPr/>
      </xdr:nvCxnSpPr>
      <xdr:spPr>
        <a:xfrm>
          <a:off x="3797300" y="681663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40096</xdr:rowOff>
    </xdr:from>
    <xdr:to>
      <xdr:col>15</xdr:col>
      <xdr:colOff>101600</xdr:colOff>
      <xdr:row>39</xdr:row>
      <xdr:rowOff>141696</xdr:rowOff>
    </xdr:to>
    <xdr:sp macro="" textlink="">
      <xdr:nvSpPr>
        <xdr:cNvPr id="78" name="楕円 77"/>
        <xdr:cNvSpPr/>
      </xdr:nvSpPr>
      <xdr:spPr>
        <a:xfrm>
          <a:off x="2857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90896</xdr:rowOff>
    </xdr:from>
    <xdr:to>
      <xdr:col>19</xdr:col>
      <xdr:colOff>177800</xdr:colOff>
      <xdr:row>39</xdr:row>
      <xdr:rowOff>130084</xdr:rowOff>
    </xdr:to>
    <xdr:cxnSp macro="">
      <xdr:nvCxnSpPr>
        <xdr:cNvPr id="79" name="直線コネクタ 78"/>
        <xdr:cNvCxnSpPr/>
      </xdr:nvCxnSpPr>
      <xdr:spPr>
        <a:xfrm>
          <a:off x="2908300" y="67774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2540</xdr:rowOff>
    </xdr:from>
    <xdr:to>
      <xdr:col>10</xdr:col>
      <xdr:colOff>165100</xdr:colOff>
      <xdr:row>39</xdr:row>
      <xdr:rowOff>104140</xdr:rowOff>
    </xdr:to>
    <xdr:sp macro="" textlink="">
      <xdr:nvSpPr>
        <xdr:cNvPr id="80" name="楕円 79"/>
        <xdr:cNvSpPr/>
      </xdr:nvSpPr>
      <xdr:spPr>
        <a:xfrm>
          <a:off x="1968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53340</xdr:rowOff>
    </xdr:from>
    <xdr:to>
      <xdr:col>15</xdr:col>
      <xdr:colOff>50800</xdr:colOff>
      <xdr:row>39</xdr:row>
      <xdr:rowOff>90896</xdr:rowOff>
    </xdr:to>
    <xdr:cxnSp macro="">
      <xdr:nvCxnSpPr>
        <xdr:cNvPr id="81" name="直線コネクタ 80"/>
        <xdr:cNvCxnSpPr/>
      </xdr:nvCxnSpPr>
      <xdr:spPr>
        <a:xfrm>
          <a:off x="2019300" y="673989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48260</xdr:rowOff>
    </xdr:from>
    <xdr:to>
      <xdr:col>6</xdr:col>
      <xdr:colOff>38100</xdr:colOff>
      <xdr:row>38</xdr:row>
      <xdr:rowOff>149860</xdr:rowOff>
    </xdr:to>
    <xdr:sp macro="" textlink="">
      <xdr:nvSpPr>
        <xdr:cNvPr id="82" name="楕円 81"/>
        <xdr:cNvSpPr/>
      </xdr:nvSpPr>
      <xdr:spPr>
        <a:xfrm>
          <a:off x="1079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99060</xdr:rowOff>
    </xdr:from>
    <xdr:to>
      <xdr:col>10</xdr:col>
      <xdr:colOff>114300</xdr:colOff>
      <xdr:row>39</xdr:row>
      <xdr:rowOff>53340</xdr:rowOff>
    </xdr:to>
    <xdr:cxnSp macro="">
      <xdr:nvCxnSpPr>
        <xdr:cNvPr id="83" name="直線コネクタ 82"/>
        <xdr:cNvCxnSpPr/>
      </xdr:nvCxnSpPr>
      <xdr:spPr>
        <a:xfrm>
          <a:off x="1130300" y="661416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4" name="n_1aveValue【図書館】&#10;有形固定資産減価償却率"/>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5" name="n_2aveValue【図書館】&#10;有形固定資産減価償却率"/>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6" name="n_3aveValue【図書館】&#10;有形固定資産減価償却率"/>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7"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561</xdr:rowOff>
    </xdr:from>
    <xdr:ext cx="405111" cy="259045"/>
    <xdr:sp macro="" textlink="">
      <xdr:nvSpPr>
        <xdr:cNvPr id="88" name="n_1mainValue【図書館】&#10;有形固定資産減価償却率"/>
        <xdr:cNvSpPr txBox="1"/>
      </xdr:nvSpPr>
      <xdr:spPr>
        <a:xfrm>
          <a:off x="35820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132823</xdr:rowOff>
    </xdr:from>
    <xdr:ext cx="405111" cy="259045"/>
    <xdr:sp macro="" textlink="">
      <xdr:nvSpPr>
        <xdr:cNvPr id="89" name="n_2mainValue【図書館】&#10;有形固定資産減価償却率"/>
        <xdr:cNvSpPr txBox="1"/>
      </xdr:nvSpPr>
      <xdr:spPr>
        <a:xfrm>
          <a:off x="27057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95267</xdr:rowOff>
    </xdr:from>
    <xdr:ext cx="405111" cy="259045"/>
    <xdr:sp macro="" textlink="">
      <xdr:nvSpPr>
        <xdr:cNvPr id="90" name="n_3mainValue【図書館】&#10;有形固定資産減価償却率"/>
        <xdr:cNvSpPr txBox="1"/>
      </xdr:nvSpPr>
      <xdr:spPr>
        <a:xfrm>
          <a:off x="1816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91" name="n_4mainValue【図書館】&#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3" name="直線コネクタ 112"/>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6"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7" name="直線コネクタ 116"/>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8"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21" name="フローチャート: 判断 120"/>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22" name="フローチャート: 判断 121"/>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3" name="フローチャート: 判断 122"/>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48260</xdr:rowOff>
    </xdr:from>
    <xdr:to>
      <xdr:col>55</xdr:col>
      <xdr:colOff>50800</xdr:colOff>
      <xdr:row>40</xdr:row>
      <xdr:rowOff>149860</xdr:rowOff>
    </xdr:to>
    <xdr:sp macro="" textlink="">
      <xdr:nvSpPr>
        <xdr:cNvPr id="129" name="楕円 128"/>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134637</xdr:rowOff>
    </xdr:from>
    <xdr:ext cx="469744" cy="259045"/>
    <xdr:sp macro="" textlink="">
      <xdr:nvSpPr>
        <xdr:cNvPr id="130" name="【図書館】&#10;一人当たり面積該当値テキスト"/>
        <xdr:cNvSpPr txBox="1"/>
      </xdr:nvSpPr>
      <xdr:spPr>
        <a:xfrm>
          <a:off x="1051560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48260</xdr:rowOff>
    </xdr:from>
    <xdr:to>
      <xdr:col>50</xdr:col>
      <xdr:colOff>165100</xdr:colOff>
      <xdr:row>40</xdr:row>
      <xdr:rowOff>149860</xdr:rowOff>
    </xdr:to>
    <xdr:sp macro="" textlink="">
      <xdr:nvSpPr>
        <xdr:cNvPr id="131" name="楕円 130"/>
        <xdr:cNvSpPr/>
      </xdr:nvSpPr>
      <xdr:spPr>
        <a:xfrm>
          <a:off x="9588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99060</xdr:rowOff>
    </xdr:from>
    <xdr:to>
      <xdr:col>55</xdr:col>
      <xdr:colOff>0</xdr:colOff>
      <xdr:row>40</xdr:row>
      <xdr:rowOff>99060</xdr:rowOff>
    </xdr:to>
    <xdr:cxnSp macro="">
      <xdr:nvCxnSpPr>
        <xdr:cNvPr id="132" name="直線コネクタ 131"/>
        <xdr:cNvCxnSpPr/>
      </xdr:nvCxnSpPr>
      <xdr:spPr>
        <a:xfrm>
          <a:off x="9639300" y="695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48260</xdr:rowOff>
    </xdr:from>
    <xdr:to>
      <xdr:col>46</xdr:col>
      <xdr:colOff>38100</xdr:colOff>
      <xdr:row>40</xdr:row>
      <xdr:rowOff>149860</xdr:rowOff>
    </xdr:to>
    <xdr:sp macro="" textlink="">
      <xdr:nvSpPr>
        <xdr:cNvPr id="133" name="楕円 132"/>
        <xdr:cNvSpPr/>
      </xdr:nvSpPr>
      <xdr:spPr>
        <a:xfrm>
          <a:off x="8699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99060</xdr:rowOff>
    </xdr:from>
    <xdr:to>
      <xdr:col>50</xdr:col>
      <xdr:colOff>114300</xdr:colOff>
      <xdr:row>40</xdr:row>
      <xdr:rowOff>99060</xdr:rowOff>
    </xdr:to>
    <xdr:cxnSp macro="">
      <xdr:nvCxnSpPr>
        <xdr:cNvPr id="134" name="直線コネクタ 133"/>
        <xdr:cNvCxnSpPr/>
      </xdr:nvCxnSpPr>
      <xdr:spPr>
        <a:xfrm>
          <a:off x="8750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5" name="楕円 134"/>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99060</xdr:rowOff>
    </xdr:to>
    <xdr:cxnSp macro="">
      <xdr:nvCxnSpPr>
        <xdr:cNvPr id="136" name="直線コネクタ 135"/>
        <xdr:cNvCxnSpPr/>
      </xdr:nvCxnSpPr>
      <xdr:spPr>
        <a:xfrm>
          <a:off x="7861300" y="6934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37" name="楕円 136"/>
        <xdr:cNvSpPr/>
      </xdr:nvSpPr>
      <xdr:spPr>
        <a:xfrm>
          <a:off x="692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76200</xdr:rowOff>
    </xdr:from>
    <xdr:to>
      <xdr:col>41</xdr:col>
      <xdr:colOff>50800</xdr:colOff>
      <xdr:row>40</xdr:row>
      <xdr:rowOff>76200</xdr:rowOff>
    </xdr:to>
    <xdr:cxnSp macro="">
      <xdr:nvCxnSpPr>
        <xdr:cNvPr id="138" name="直線コネクタ 137"/>
        <xdr:cNvCxnSpPr/>
      </xdr:nvCxnSpPr>
      <xdr:spPr>
        <a:xfrm>
          <a:off x="6972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9"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40"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41" name="n_3aveValue【図書館】&#10;一人当たり面積"/>
        <xdr:cNvSpPr txBox="1"/>
      </xdr:nvSpPr>
      <xdr:spPr>
        <a:xfrm>
          <a:off x="7626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2"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140987</xdr:rowOff>
    </xdr:from>
    <xdr:ext cx="469744" cy="259045"/>
    <xdr:sp macro="" textlink="">
      <xdr:nvSpPr>
        <xdr:cNvPr id="143" name="n_1mainValue【図書館】&#10;一人当たり面積"/>
        <xdr:cNvSpPr txBox="1"/>
      </xdr:nvSpPr>
      <xdr:spPr>
        <a:xfrm>
          <a:off x="9391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140987</xdr:rowOff>
    </xdr:from>
    <xdr:ext cx="469744" cy="259045"/>
    <xdr:sp macro="" textlink="">
      <xdr:nvSpPr>
        <xdr:cNvPr id="144" name="n_2mainValue【図書館】&#10;一人当たり面積"/>
        <xdr:cNvSpPr txBox="1"/>
      </xdr:nvSpPr>
      <xdr:spPr>
        <a:xfrm>
          <a:off x="8515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45" name="n_3mainValue【図書館】&#10;一人当たり面積"/>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118127</xdr:rowOff>
    </xdr:from>
    <xdr:ext cx="469744" cy="259045"/>
    <xdr:sp macro="" textlink="">
      <xdr:nvSpPr>
        <xdr:cNvPr id="146" name="n_4mainValue【図書館】&#10;一人当たり面積"/>
        <xdr:cNvSpPr txBox="1"/>
      </xdr:nvSpPr>
      <xdr:spPr>
        <a:xfrm>
          <a:off x="6737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71" name="直線コネクタ 170"/>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72"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73" name="直線コネクタ 172"/>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74"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5" name="直線コネクタ 174"/>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6" name="【体育館・プール】&#10;有形固定資産減価償却率平均値テキスト"/>
        <xdr:cNvSpPr txBox="1"/>
      </xdr:nvSpPr>
      <xdr:spPr>
        <a:xfrm>
          <a:off x="46736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7" name="フローチャート: 判断 176"/>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8" name="フローチャート: 判断 177"/>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9" name="フローチャート: 判断 178"/>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80" name="フローチャート: 判断 179"/>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81" name="フローチャート: 判断 180"/>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139700</xdr:rowOff>
    </xdr:from>
    <xdr:to>
      <xdr:col>24</xdr:col>
      <xdr:colOff>114300</xdr:colOff>
      <xdr:row>61</xdr:row>
      <xdr:rowOff>69850</xdr:rowOff>
    </xdr:to>
    <xdr:sp macro="" textlink="">
      <xdr:nvSpPr>
        <xdr:cNvPr id="187" name="楕円 186"/>
        <xdr:cNvSpPr/>
      </xdr:nvSpPr>
      <xdr:spPr>
        <a:xfrm>
          <a:off x="4584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118127</xdr:rowOff>
    </xdr:from>
    <xdr:ext cx="405111" cy="259045"/>
    <xdr:sp macro="" textlink="">
      <xdr:nvSpPr>
        <xdr:cNvPr id="188" name="【体育館・プール】&#10;有形固定資産減価償却率該当値テキスト"/>
        <xdr:cNvSpPr txBox="1"/>
      </xdr:nvSpPr>
      <xdr:spPr>
        <a:xfrm>
          <a:off x="4673600"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103505</xdr:rowOff>
    </xdr:from>
    <xdr:to>
      <xdr:col>20</xdr:col>
      <xdr:colOff>38100</xdr:colOff>
      <xdr:row>61</xdr:row>
      <xdr:rowOff>33655</xdr:rowOff>
    </xdr:to>
    <xdr:sp macro="" textlink="">
      <xdr:nvSpPr>
        <xdr:cNvPr id="189" name="楕円 188"/>
        <xdr:cNvSpPr/>
      </xdr:nvSpPr>
      <xdr:spPr>
        <a:xfrm>
          <a:off x="3746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154305</xdr:rowOff>
    </xdr:from>
    <xdr:to>
      <xdr:col>24</xdr:col>
      <xdr:colOff>63500</xdr:colOff>
      <xdr:row>61</xdr:row>
      <xdr:rowOff>19050</xdr:rowOff>
    </xdr:to>
    <xdr:cxnSp macro="">
      <xdr:nvCxnSpPr>
        <xdr:cNvPr id="190" name="直線コネクタ 189"/>
        <xdr:cNvCxnSpPr/>
      </xdr:nvCxnSpPr>
      <xdr:spPr>
        <a:xfrm>
          <a:off x="3797300" y="104413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84455</xdr:rowOff>
    </xdr:from>
    <xdr:to>
      <xdr:col>15</xdr:col>
      <xdr:colOff>101600</xdr:colOff>
      <xdr:row>61</xdr:row>
      <xdr:rowOff>14605</xdr:rowOff>
    </xdr:to>
    <xdr:sp macro="" textlink="">
      <xdr:nvSpPr>
        <xdr:cNvPr id="191" name="楕円 190"/>
        <xdr:cNvSpPr/>
      </xdr:nvSpPr>
      <xdr:spPr>
        <a:xfrm>
          <a:off x="2857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135255</xdr:rowOff>
    </xdr:from>
    <xdr:to>
      <xdr:col>19</xdr:col>
      <xdr:colOff>177800</xdr:colOff>
      <xdr:row>60</xdr:row>
      <xdr:rowOff>154305</xdr:rowOff>
    </xdr:to>
    <xdr:cxnSp macro="">
      <xdr:nvCxnSpPr>
        <xdr:cNvPr id="192" name="直線コネクタ 191"/>
        <xdr:cNvCxnSpPr/>
      </xdr:nvCxnSpPr>
      <xdr:spPr>
        <a:xfrm>
          <a:off x="2908300" y="104222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50165</xdr:rowOff>
    </xdr:from>
    <xdr:to>
      <xdr:col>10</xdr:col>
      <xdr:colOff>165100</xdr:colOff>
      <xdr:row>60</xdr:row>
      <xdr:rowOff>151765</xdr:rowOff>
    </xdr:to>
    <xdr:sp macro="" textlink="">
      <xdr:nvSpPr>
        <xdr:cNvPr id="193" name="楕円 192"/>
        <xdr:cNvSpPr/>
      </xdr:nvSpPr>
      <xdr:spPr>
        <a:xfrm>
          <a:off x="1968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100965</xdr:rowOff>
    </xdr:from>
    <xdr:to>
      <xdr:col>15</xdr:col>
      <xdr:colOff>50800</xdr:colOff>
      <xdr:row>60</xdr:row>
      <xdr:rowOff>135255</xdr:rowOff>
    </xdr:to>
    <xdr:cxnSp macro="">
      <xdr:nvCxnSpPr>
        <xdr:cNvPr id="194" name="直線コネクタ 193"/>
        <xdr:cNvCxnSpPr/>
      </xdr:nvCxnSpPr>
      <xdr:spPr>
        <a:xfrm>
          <a:off x="2019300" y="103879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23495</xdr:rowOff>
    </xdr:from>
    <xdr:to>
      <xdr:col>6</xdr:col>
      <xdr:colOff>38100</xdr:colOff>
      <xdr:row>60</xdr:row>
      <xdr:rowOff>125095</xdr:rowOff>
    </xdr:to>
    <xdr:sp macro="" textlink="">
      <xdr:nvSpPr>
        <xdr:cNvPr id="195" name="楕円 194"/>
        <xdr:cNvSpPr/>
      </xdr:nvSpPr>
      <xdr:spPr>
        <a:xfrm>
          <a:off x="1079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74295</xdr:rowOff>
    </xdr:from>
    <xdr:to>
      <xdr:col>10</xdr:col>
      <xdr:colOff>114300</xdr:colOff>
      <xdr:row>60</xdr:row>
      <xdr:rowOff>100965</xdr:rowOff>
    </xdr:to>
    <xdr:cxnSp macro="">
      <xdr:nvCxnSpPr>
        <xdr:cNvPr id="196" name="直線コネクタ 195"/>
        <xdr:cNvCxnSpPr/>
      </xdr:nvCxnSpPr>
      <xdr:spPr>
        <a:xfrm>
          <a:off x="1130300" y="103612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97" name="n_1aveValue【体育館・プール】&#10;有形固定資産減価償却率"/>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198" name="n_2aveValue【体育館・プール】&#10;有形固定資産減価償却率"/>
        <xdr:cNvSpPr txBox="1"/>
      </xdr:nvSpPr>
      <xdr:spPr>
        <a:xfrm>
          <a:off x="2705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99" name="n_3aveValue【体育館・プール】&#10;有形固定資産減価償却率"/>
        <xdr:cNvSpPr txBox="1"/>
      </xdr:nvSpPr>
      <xdr:spPr>
        <a:xfrm>
          <a:off x="1816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200" name="n_4aveValue【体育館・プール】&#10;有形固定資産減価償却率"/>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24782</xdr:rowOff>
    </xdr:from>
    <xdr:ext cx="405111" cy="259045"/>
    <xdr:sp macro="" textlink="">
      <xdr:nvSpPr>
        <xdr:cNvPr id="201" name="n_1mainValue【体育館・プール】&#10;有形固定資産減価償却率"/>
        <xdr:cNvSpPr txBox="1"/>
      </xdr:nvSpPr>
      <xdr:spPr>
        <a:xfrm>
          <a:off x="35820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5732</xdr:rowOff>
    </xdr:from>
    <xdr:ext cx="405111" cy="259045"/>
    <xdr:sp macro="" textlink="">
      <xdr:nvSpPr>
        <xdr:cNvPr id="202" name="n_2mainValue【体育館・プール】&#10;有形固定資産減価償却率"/>
        <xdr:cNvSpPr txBox="1"/>
      </xdr:nvSpPr>
      <xdr:spPr>
        <a:xfrm>
          <a:off x="27057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142892</xdr:rowOff>
    </xdr:from>
    <xdr:ext cx="405111" cy="259045"/>
    <xdr:sp macro="" textlink="">
      <xdr:nvSpPr>
        <xdr:cNvPr id="203" name="n_3mainValue【体育館・プール】&#10;有形固定資産減価償却率"/>
        <xdr:cNvSpPr txBox="1"/>
      </xdr:nvSpPr>
      <xdr:spPr>
        <a:xfrm>
          <a:off x="1816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116222</xdr:rowOff>
    </xdr:from>
    <xdr:ext cx="405111" cy="259045"/>
    <xdr:sp macro="" textlink="">
      <xdr:nvSpPr>
        <xdr:cNvPr id="204" name="n_4mainValue【体育館・プール】&#10;有形固定資産減価償却率"/>
        <xdr:cNvSpPr txBox="1"/>
      </xdr:nvSpPr>
      <xdr:spPr>
        <a:xfrm>
          <a:off x="927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26" name="直線コネクタ 225"/>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9"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30" name="直線コネクタ 229"/>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1"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3" name="フローチャート: 判断 232"/>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34" name="フローチャート: 判断 233"/>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35" name="フローチャート: 判断 234"/>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36" name="フローチャート: 判断 235"/>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136652</xdr:rowOff>
    </xdr:from>
    <xdr:to>
      <xdr:col>55</xdr:col>
      <xdr:colOff>50800</xdr:colOff>
      <xdr:row>63</xdr:row>
      <xdr:rowOff>66802</xdr:rowOff>
    </xdr:to>
    <xdr:sp macro="" textlink="">
      <xdr:nvSpPr>
        <xdr:cNvPr id="242" name="楕円 241"/>
        <xdr:cNvSpPr/>
      </xdr:nvSpPr>
      <xdr:spPr>
        <a:xfrm>
          <a:off x="104267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115079</xdr:rowOff>
    </xdr:from>
    <xdr:ext cx="469744" cy="259045"/>
    <xdr:sp macro="" textlink="">
      <xdr:nvSpPr>
        <xdr:cNvPr id="243" name="【体育館・プール】&#10;一人当たり面積該当値テキスト"/>
        <xdr:cNvSpPr txBox="1"/>
      </xdr:nvSpPr>
      <xdr:spPr>
        <a:xfrm>
          <a:off x="10515600"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136652</xdr:rowOff>
    </xdr:from>
    <xdr:to>
      <xdr:col>50</xdr:col>
      <xdr:colOff>165100</xdr:colOff>
      <xdr:row>63</xdr:row>
      <xdr:rowOff>66802</xdr:rowOff>
    </xdr:to>
    <xdr:sp macro="" textlink="">
      <xdr:nvSpPr>
        <xdr:cNvPr id="244" name="楕円 243"/>
        <xdr:cNvSpPr/>
      </xdr:nvSpPr>
      <xdr:spPr>
        <a:xfrm>
          <a:off x="9588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16002</xdr:rowOff>
    </xdr:from>
    <xdr:to>
      <xdr:col>55</xdr:col>
      <xdr:colOff>0</xdr:colOff>
      <xdr:row>63</xdr:row>
      <xdr:rowOff>16002</xdr:rowOff>
    </xdr:to>
    <xdr:cxnSp macro="">
      <xdr:nvCxnSpPr>
        <xdr:cNvPr id="245" name="直線コネクタ 244"/>
        <xdr:cNvCxnSpPr/>
      </xdr:nvCxnSpPr>
      <xdr:spPr>
        <a:xfrm>
          <a:off x="9639300" y="1081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134366</xdr:rowOff>
    </xdr:from>
    <xdr:to>
      <xdr:col>46</xdr:col>
      <xdr:colOff>38100</xdr:colOff>
      <xdr:row>63</xdr:row>
      <xdr:rowOff>64516</xdr:rowOff>
    </xdr:to>
    <xdr:sp macro="" textlink="">
      <xdr:nvSpPr>
        <xdr:cNvPr id="246" name="楕円 245"/>
        <xdr:cNvSpPr/>
      </xdr:nvSpPr>
      <xdr:spPr>
        <a:xfrm>
          <a:off x="86995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13716</xdr:rowOff>
    </xdr:from>
    <xdr:to>
      <xdr:col>50</xdr:col>
      <xdr:colOff>114300</xdr:colOff>
      <xdr:row>63</xdr:row>
      <xdr:rowOff>16002</xdr:rowOff>
    </xdr:to>
    <xdr:cxnSp macro="">
      <xdr:nvCxnSpPr>
        <xdr:cNvPr id="247" name="直線コネクタ 246"/>
        <xdr:cNvCxnSpPr/>
      </xdr:nvCxnSpPr>
      <xdr:spPr>
        <a:xfrm>
          <a:off x="8750300" y="1081506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134366</xdr:rowOff>
    </xdr:from>
    <xdr:to>
      <xdr:col>41</xdr:col>
      <xdr:colOff>101600</xdr:colOff>
      <xdr:row>63</xdr:row>
      <xdr:rowOff>64516</xdr:rowOff>
    </xdr:to>
    <xdr:sp macro="" textlink="">
      <xdr:nvSpPr>
        <xdr:cNvPr id="248" name="楕円 247"/>
        <xdr:cNvSpPr/>
      </xdr:nvSpPr>
      <xdr:spPr>
        <a:xfrm>
          <a:off x="78105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13716</xdr:rowOff>
    </xdr:from>
    <xdr:to>
      <xdr:col>45</xdr:col>
      <xdr:colOff>177800</xdr:colOff>
      <xdr:row>63</xdr:row>
      <xdr:rowOff>13716</xdr:rowOff>
    </xdr:to>
    <xdr:cxnSp macro="">
      <xdr:nvCxnSpPr>
        <xdr:cNvPr id="249" name="直線コネクタ 248"/>
        <xdr:cNvCxnSpPr/>
      </xdr:nvCxnSpPr>
      <xdr:spPr>
        <a:xfrm>
          <a:off x="7861300" y="10815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134366</xdr:rowOff>
    </xdr:from>
    <xdr:to>
      <xdr:col>36</xdr:col>
      <xdr:colOff>165100</xdr:colOff>
      <xdr:row>63</xdr:row>
      <xdr:rowOff>64516</xdr:rowOff>
    </xdr:to>
    <xdr:sp macro="" textlink="">
      <xdr:nvSpPr>
        <xdr:cNvPr id="250" name="楕円 249"/>
        <xdr:cNvSpPr/>
      </xdr:nvSpPr>
      <xdr:spPr>
        <a:xfrm>
          <a:off x="69215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13716</xdr:rowOff>
    </xdr:from>
    <xdr:to>
      <xdr:col>41</xdr:col>
      <xdr:colOff>50800</xdr:colOff>
      <xdr:row>63</xdr:row>
      <xdr:rowOff>13716</xdr:rowOff>
    </xdr:to>
    <xdr:cxnSp macro="">
      <xdr:nvCxnSpPr>
        <xdr:cNvPr id="251" name="直線コネクタ 250"/>
        <xdr:cNvCxnSpPr/>
      </xdr:nvCxnSpPr>
      <xdr:spPr>
        <a:xfrm>
          <a:off x="6972300" y="10815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2"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53" name="n_2aveValue【体育館・プール】&#10;一人当たり面積"/>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54" name="n_3aveValue【体育館・プール】&#10;一人当たり面積"/>
        <xdr:cNvSpPr txBox="1"/>
      </xdr:nvSpPr>
      <xdr:spPr>
        <a:xfrm>
          <a:off x="7626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55" name="n_4aveValue【体育館・プール】&#10;一人当たり面積"/>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57929</xdr:rowOff>
    </xdr:from>
    <xdr:ext cx="469744" cy="259045"/>
    <xdr:sp macro="" textlink="">
      <xdr:nvSpPr>
        <xdr:cNvPr id="256" name="n_1mainValue【体育館・プール】&#10;一人当たり面積"/>
        <xdr:cNvSpPr txBox="1"/>
      </xdr:nvSpPr>
      <xdr:spPr>
        <a:xfrm>
          <a:off x="93917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55643</xdr:rowOff>
    </xdr:from>
    <xdr:ext cx="469744" cy="259045"/>
    <xdr:sp macro="" textlink="">
      <xdr:nvSpPr>
        <xdr:cNvPr id="257" name="n_2mainValue【体育館・プール】&#10;一人当たり面積"/>
        <xdr:cNvSpPr txBox="1"/>
      </xdr:nvSpPr>
      <xdr:spPr>
        <a:xfrm>
          <a:off x="8515427" y="1085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55643</xdr:rowOff>
    </xdr:from>
    <xdr:ext cx="469744" cy="259045"/>
    <xdr:sp macro="" textlink="">
      <xdr:nvSpPr>
        <xdr:cNvPr id="258" name="n_3mainValue【体育館・プール】&#10;一人当たり面積"/>
        <xdr:cNvSpPr txBox="1"/>
      </xdr:nvSpPr>
      <xdr:spPr>
        <a:xfrm>
          <a:off x="7626427" y="1085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55643</xdr:rowOff>
    </xdr:from>
    <xdr:ext cx="469744" cy="259045"/>
    <xdr:sp macro="" textlink="">
      <xdr:nvSpPr>
        <xdr:cNvPr id="259" name="n_4mainValue【体育館・プール】&#10;一人当たり面積"/>
        <xdr:cNvSpPr txBox="1"/>
      </xdr:nvSpPr>
      <xdr:spPr>
        <a:xfrm>
          <a:off x="6737427" y="1085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93345</xdr:rowOff>
    </xdr:from>
    <xdr:to>
      <xdr:col>24</xdr:col>
      <xdr:colOff>62865</xdr:colOff>
      <xdr:row>85</xdr:row>
      <xdr:rowOff>57150</xdr:rowOff>
    </xdr:to>
    <xdr:cxnSp macro="">
      <xdr:nvCxnSpPr>
        <xdr:cNvPr id="284" name="直線コネクタ 283"/>
        <xdr:cNvCxnSpPr/>
      </xdr:nvCxnSpPr>
      <xdr:spPr>
        <a:xfrm flipV="1">
          <a:off x="4634865" y="13637895"/>
          <a:ext cx="0" cy="992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60977</xdr:rowOff>
    </xdr:from>
    <xdr:ext cx="405111" cy="259045"/>
    <xdr:sp macro="" textlink="">
      <xdr:nvSpPr>
        <xdr:cNvPr id="285" name="【福祉施設】&#10;有形固定資産減価償却率最小値テキスト"/>
        <xdr:cNvSpPr txBox="1"/>
      </xdr:nvSpPr>
      <xdr:spPr>
        <a:xfrm>
          <a:off x="4673600"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57150</xdr:rowOff>
    </xdr:from>
    <xdr:to>
      <xdr:col>24</xdr:col>
      <xdr:colOff>152400</xdr:colOff>
      <xdr:row>85</xdr:row>
      <xdr:rowOff>57150</xdr:rowOff>
    </xdr:to>
    <xdr:cxnSp macro="">
      <xdr:nvCxnSpPr>
        <xdr:cNvPr id="286" name="直線コネクタ 285"/>
        <xdr:cNvCxnSpPr/>
      </xdr:nvCxnSpPr>
      <xdr:spPr>
        <a:xfrm>
          <a:off x="4546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40022</xdr:rowOff>
    </xdr:from>
    <xdr:ext cx="405111" cy="259045"/>
    <xdr:sp macro="" textlink="">
      <xdr:nvSpPr>
        <xdr:cNvPr id="287" name="【福祉施設】&#10;有形固定資産減価償却率最大値テキスト"/>
        <xdr:cNvSpPr txBox="1"/>
      </xdr:nvSpPr>
      <xdr:spPr>
        <a:xfrm>
          <a:off x="4673600" y="13413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93345</xdr:rowOff>
    </xdr:from>
    <xdr:to>
      <xdr:col>24</xdr:col>
      <xdr:colOff>152400</xdr:colOff>
      <xdr:row>79</xdr:row>
      <xdr:rowOff>93345</xdr:rowOff>
    </xdr:to>
    <xdr:cxnSp macro="">
      <xdr:nvCxnSpPr>
        <xdr:cNvPr id="288" name="直線コネクタ 287"/>
        <xdr:cNvCxnSpPr/>
      </xdr:nvCxnSpPr>
      <xdr:spPr>
        <a:xfrm>
          <a:off x="4546600" y="1363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1922</xdr:rowOff>
    </xdr:from>
    <xdr:ext cx="405111" cy="259045"/>
    <xdr:sp macro="" textlink="">
      <xdr:nvSpPr>
        <xdr:cNvPr id="289" name="【福祉施設】&#10;有形固定資産減価償却率平均値テキスト"/>
        <xdr:cNvSpPr txBox="1"/>
      </xdr:nvSpPr>
      <xdr:spPr>
        <a:xfrm>
          <a:off x="4673600" y="13889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23495</xdr:rowOff>
    </xdr:from>
    <xdr:to>
      <xdr:col>24</xdr:col>
      <xdr:colOff>114300</xdr:colOff>
      <xdr:row>81</xdr:row>
      <xdr:rowOff>125095</xdr:rowOff>
    </xdr:to>
    <xdr:sp macro="" textlink="">
      <xdr:nvSpPr>
        <xdr:cNvPr id="290" name="フローチャート: 判断 289"/>
        <xdr:cNvSpPr/>
      </xdr:nvSpPr>
      <xdr:spPr>
        <a:xfrm>
          <a:off x="45847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6350</xdr:rowOff>
    </xdr:from>
    <xdr:to>
      <xdr:col>20</xdr:col>
      <xdr:colOff>38100</xdr:colOff>
      <xdr:row>81</xdr:row>
      <xdr:rowOff>107950</xdr:rowOff>
    </xdr:to>
    <xdr:sp macro="" textlink="">
      <xdr:nvSpPr>
        <xdr:cNvPr id="291" name="フローチャート: 判断 290"/>
        <xdr:cNvSpPr/>
      </xdr:nvSpPr>
      <xdr:spPr>
        <a:xfrm>
          <a:off x="3746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145414</xdr:rowOff>
    </xdr:from>
    <xdr:to>
      <xdr:col>15</xdr:col>
      <xdr:colOff>101600</xdr:colOff>
      <xdr:row>81</xdr:row>
      <xdr:rowOff>75564</xdr:rowOff>
    </xdr:to>
    <xdr:sp macro="" textlink="">
      <xdr:nvSpPr>
        <xdr:cNvPr id="292" name="フローチャート: 判断 291"/>
        <xdr:cNvSpPr/>
      </xdr:nvSpPr>
      <xdr:spPr>
        <a:xfrm>
          <a:off x="2857500" y="1386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93" name="フローチャート: 判断 292"/>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126364</xdr:rowOff>
    </xdr:from>
    <xdr:to>
      <xdr:col>6</xdr:col>
      <xdr:colOff>38100</xdr:colOff>
      <xdr:row>81</xdr:row>
      <xdr:rowOff>56514</xdr:rowOff>
    </xdr:to>
    <xdr:sp macro="" textlink="">
      <xdr:nvSpPr>
        <xdr:cNvPr id="294" name="フローチャート: 判断 293"/>
        <xdr:cNvSpPr/>
      </xdr:nvSpPr>
      <xdr:spPr>
        <a:xfrm>
          <a:off x="1079500" y="138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80645</xdr:rowOff>
    </xdr:from>
    <xdr:to>
      <xdr:col>24</xdr:col>
      <xdr:colOff>114300</xdr:colOff>
      <xdr:row>80</xdr:row>
      <xdr:rowOff>10795</xdr:rowOff>
    </xdr:to>
    <xdr:sp macro="" textlink="">
      <xdr:nvSpPr>
        <xdr:cNvPr id="300" name="楕円 299"/>
        <xdr:cNvSpPr/>
      </xdr:nvSpPr>
      <xdr:spPr>
        <a:xfrm>
          <a:off x="4584700" y="136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167022</xdr:rowOff>
    </xdr:from>
    <xdr:ext cx="405111" cy="259045"/>
    <xdr:sp macro="" textlink="">
      <xdr:nvSpPr>
        <xdr:cNvPr id="301" name="【福祉施設】&#10;有形固定資産減価償却率該当値テキスト"/>
        <xdr:cNvSpPr txBox="1"/>
      </xdr:nvSpPr>
      <xdr:spPr>
        <a:xfrm>
          <a:off x="4673600" y="13540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36830</xdr:rowOff>
    </xdr:from>
    <xdr:to>
      <xdr:col>20</xdr:col>
      <xdr:colOff>38100</xdr:colOff>
      <xdr:row>79</xdr:row>
      <xdr:rowOff>138430</xdr:rowOff>
    </xdr:to>
    <xdr:sp macro="" textlink="">
      <xdr:nvSpPr>
        <xdr:cNvPr id="302" name="楕円 301"/>
        <xdr:cNvSpPr/>
      </xdr:nvSpPr>
      <xdr:spPr>
        <a:xfrm>
          <a:off x="3746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87630</xdr:rowOff>
    </xdr:from>
    <xdr:to>
      <xdr:col>24</xdr:col>
      <xdr:colOff>63500</xdr:colOff>
      <xdr:row>79</xdr:row>
      <xdr:rowOff>131445</xdr:rowOff>
    </xdr:to>
    <xdr:cxnSp macro="">
      <xdr:nvCxnSpPr>
        <xdr:cNvPr id="303" name="直線コネクタ 302"/>
        <xdr:cNvCxnSpPr/>
      </xdr:nvCxnSpPr>
      <xdr:spPr>
        <a:xfrm>
          <a:off x="3797300" y="136321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10161</xdr:rowOff>
    </xdr:from>
    <xdr:to>
      <xdr:col>15</xdr:col>
      <xdr:colOff>101600</xdr:colOff>
      <xdr:row>79</xdr:row>
      <xdr:rowOff>111761</xdr:rowOff>
    </xdr:to>
    <xdr:sp macro="" textlink="">
      <xdr:nvSpPr>
        <xdr:cNvPr id="304" name="楕円 303"/>
        <xdr:cNvSpPr/>
      </xdr:nvSpPr>
      <xdr:spPr>
        <a:xfrm>
          <a:off x="2857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60961</xdr:rowOff>
    </xdr:from>
    <xdr:to>
      <xdr:col>19</xdr:col>
      <xdr:colOff>177800</xdr:colOff>
      <xdr:row>79</xdr:row>
      <xdr:rowOff>87630</xdr:rowOff>
    </xdr:to>
    <xdr:cxnSp macro="">
      <xdr:nvCxnSpPr>
        <xdr:cNvPr id="305" name="直線コネクタ 304"/>
        <xdr:cNvCxnSpPr/>
      </xdr:nvCxnSpPr>
      <xdr:spPr>
        <a:xfrm>
          <a:off x="2908300" y="136055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143511</xdr:rowOff>
    </xdr:from>
    <xdr:to>
      <xdr:col>10</xdr:col>
      <xdr:colOff>165100</xdr:colOff>
      <xdr:row>79</xdr:row>
      <xdr:rowOff>73661</xdr:rowOff>
    </xdr:to>
    <xdr:sp macro="" textlink="">
      <xdr:nvSpPr>
        <xdr:cNvPr id="306" name="楕円 305"/>
        <xdr:cNvSpPr/>
      </xdr:nvSpPr>
      <xdr:spPr>
        <a:xfrm>
          <a:off x="19685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22861</xdr:rowOff>
    </xdr:from>
    <xdr:to>
      <xdr:col>15</xdr:col>
      <xdr:colOff>50800</xdr:colOff>
      <xdr:row>79</xdr:row>
      <xdr:rowOff>60961</xdr:rowOff>
    </xdr:to>
    <xdr:cxnSp macro="">
      <xdr:nvCxnSpPr>
        <xdr:cNvPr id="307" name="直線コネクタ 306"/>
        <xdr:cNvCxnSpPr/>
      </xdr:nvCxnSpPr>
      <xdr:spPr>
        <a:xfrm>
          <a:off x="2019300" y="135674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114936</xdr:rowOff>
    </xdr:from>
    <xdr:to>
      <xdr:col>6</xdr:col>
      <xdr:colOff>38100</xdr:colOff>
      <xdr:row>79</xdr:row>
      <xdr:rowOff>45086</xdr:rowOff>
    </xdr:to>
    <xdr:sp macro="" textlink="">
      <xdr:nvSpPr>
        <xdr:cNvPr id="308" name="楕円 307"/>
        <xdr:cNvSpPr/>
      </xdr:nvSpPr>
      <xdr:spPr>
        <a:xfrm>
          <a:off x="1079500" y="134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165736</xdr:rowOff>
    </xdr:from>
    <xdr:to>
      <xdr:col>10</xdr:col>
      <xdr:colOff>114300</xdr:colOff>
      <xdr:row>79</xdr:row>
      <xdr:rowOff>22861</xdr:rowOff>
    </xdr:to>
    <xdr:cxnSp macro="">
      <xdr:nvCxnSpPr>
        <xdr:cNvPr id="309" name="直線コネクタ 308"/>
        <xdr:cNvCxnSpPr/>
      </xdr:nvCxnSpPr>
      <xdr:spPr>
        <a:xfrm>
          <a:off x="1130300" y="135388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99077</xdr:rowOff>
    </xdr:from>
    <xdr:ext cx="405111" cy="259045"/>
    <xdr:sp macro="" textlink="">
      <xdr:nvSpPr>
        <xdr:cNvPr id="310" name="n_1aveValue【福祉施設】&#10;有形固定資産減価償却率"/>
        <xdr:cNvSpPr txBox="1"/>
      </xdr:nvSpPr>
      <xdr:spPr>
        <a:xfrm>
          <a:off x="35820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66691</xdr:rowOff>
    </xdr:from>
    <xdr:ext cx="405111" cy="259045"/>
    <xdr:sp macro="" textlink="">
      <xdr:nvSpPr>
        <xdr:cNvPr id="311" name="n_2aveValue【福祉施設】&#10;有形固定資産減価償却率"/>
        <xdr:cNvSpPr txBox="1"/>
      </xdr:nvSpPr>
      <xdr:spPr>
        <a:xfrm>
          <a:off x="2705744" y="1395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64788</xdr:rowOff>
    </xdr:from>
    <xdr:ext cx="405111" cy="259045"/>
    <xdr:sp macro="" textlink="">
      <xdr:nvSpPr>
        <xdr:cNvPr id="312" name="n_3aveValue【福祉施設】&#10;有形固定資産減価償却率"/>
        <xdr:cNvSpPr txBox="1"/>
      </xdr:nvSpPr>
      <xdr:spPr>
        <a:xfrm>
          <a:off x="181674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47641</xdr:rowOff>
    </xdr:from>
    <xdr:ext cx="405111" cy="259045"/>
    <xdr:sp macro="" textlink="">
      <xdr:nvSpPr>
        <xdr:cNvPr id="313" name="n_4aveValue【福祉施設】&#10;有形固定資産減価償却率"/>
        <xdr:cNvSpPr txBox="1"/>
      </xdr:nvSpPr>
      <xdr:spPr>
        <a:xfrm>
          <a:off x="927744" y="1393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154957</xdr:rowOff>
    </xdr:from>
    <xdr:ext cx="405111" cy="259045"/>
    <xdr:sp macro="" textlink="">
      <xdr:nvSpPr>
        <xdr:cNvPr id="314" name="n_1mainValue【福祉施設】&#10;有形固定資産減価償却率"/>
        <xdr:cNvSpPr txBox="1"/>
      </xdr:nvSpPr>
      <xdr:spPr>
        <a:xfrm>
          <a:off x="358204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128288</xdr:rowOff>
    </xdr:from>
    <xdr:ext cx="405111" cy="259045"/>
    <xdr:sp macro="" textlink="">
      <xdr:nvSpPr>
        <xdr:cNvPr id="315" name="n_2mainValue【福祉施設】&#10;有形固定資産減価償却率"/>
        <xdr:cNvSpPr txBox="1"/>
      </xdr:nvSpPr>
      <xdr:spPr>
        <a:xfrm>
          <a:off x="27057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90188</xdr:rowOff>
    </xdr:from>
    <xdr:ext cx="405111" cy="259045"/>
    <xdr:sp macro="" textlink="">
      <xdr:nvSpPr>
        <xdr:cNvPr id="316" name="n_3mainValue【福祉施設】&#10;有形固定資産減価償却率"/>
        <xdr:cNvSpPr txBox="1"/>
      </xdr:nvSpPr>
      <xdr:spPr>
        <a:xfrm>
          <a:off x="1816744" y="1329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61613</xdr:rowOff>
    </xdr:from>
    <xdr:ext cx="405111" cy="259045"/>
    <xdr:sp macro="" textlink="">
      <xdr:nvSpPr>
        <xdr:cNvPr id="317" name="n_4mainValue【福祉施設】&#10;有形固定資産減価償却率"/>
        <xdr:cNvSpPr txBox="1"/>
      </xdr:nvSpPr>
      <xdr:spPr>
        <a:xfrm>
          <a:off x="927744" y="1326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43" name="直線コネクタ 342"/>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4"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5" name="直線コネクタ 344"/>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46"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47" name="直線コネクタ 346"/>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8"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9" name="フローチャート: 判断 348"/>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50" name="フローチャート: 判断 349"/>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51" name="フローチャート: 判断 350"/>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52" name="フローチャート: 判断 351"/>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53" name="フローチャート: 判断 352"/>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68943</xdr:rowOff>
    </xdr:from>
    <xdr:to>
      <xdr:col>55</xdr:col>
      <xdr:colOff>50800</xdr:colOff>
      <xdr:row>84</xdr:row>
      <xdr:rowOff>170543</xdr:rowOff>
    </xdr:to>
    <xdr:sp macro="" textlink="">
      <xdr:nvSpPr>
        <xdr:cNvPr id="359" name="楕円 358"/>
        <xdr:cNvSpPr/>
      </xdr:nvSpPr>
      <xdr:spPr>
        <a:xfrm>
          <a:off x="10426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47370</xdr:rowOff>
    </xdr:from>
    <xdr:ext cx="469744" cy="259045"/>
    <xdr:sp macro="" textlink="">
      <xdr:nvSpPr>
        <xdr:cNvPr id="360" name="【福祉施設】&#10;一人当たり面積該当値テキスト"/>
        <xdr:cNvSpPr txBox="1"/>
      </xdr:nvSpPr>
      <xdr:spPr>
        <a:xfrm>
          <a:off x="10515600"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58057</xdr:rowOff>
    </xdr:from>
    <xdr:to>
      <xdr:col>50</xdr:col>
      <xdr:colOff>165100</xdr:colOff>
      <xdr:row>84</xdr:row>
      <xdr:rowOff>159657</xdr:rowOff>
    </xdr:to>
    <xdr:sp macro="" textlink="">
      <xdr:nvSpPr>
        <xdr:cNvPr id="361" name="楕円 360"/>
        <xdr:cNvSpPr/>
      </xdr:nvSpPr>
      <xdr:spPr>
        <a:xfrm>
          <a:off x="9588500" y="14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108857</xdr:rowOff>
    </xdr:from>
    <xdr:to>
      <xdr:col>55</xdr:col>
      <xdr:colOff>0</xdr:colOff>
      <xdr:row>84</xdr:row>
      <xdr:rowOff>119743</xdr:rowOff>
    </xdr:to>
    <xdr:cxnSp macro="">
      <xdr:nvCxnSpPr>
        <xdr:cNvPr id="362" name="直線コネクタ 361"/>
        <xdr:cNvCxnSpPr/>
      </xdr:nvCxnSpPr>
      <xdr:spPr>
        <a:xfrm>
          <a:off x="9639300" y="145106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3629</xdr:rowOff>
    </xdr:from>
    <xdr:to>
      <xdr:col>46</xdr:col>
      <xdr:colOff>38100</xdr:colOff>
      <xdr:row>84</xdr:row>
      <xdr:rowOff>105229</xdr:rowOff>
    </xdr:to>
    <xdr:sp macro="" textlink="">
      <xdr:nvSpPr>
        <xdr:cNvPr id="363" name="楕円 362"/>
        <xdr:cNvSpPr/>
      </xdr:nvSpPr>
      <xdr:spPr>
        <a:xfrm>
          <a:off x="8699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54429</xdr:rowOff>
    </xdr:from>
    <xdr:to>
      <xdr:col>50</xdr:col>
      <xdr:colOff>114300</xdr:colOff>
      <xdr:row>84</xdr:row>
      <xdr:rowOff>108857</xdr:rowOff>
    </xdr:to>
    <xdr:cxnSp macro="">
      <xdr:nvCxnSpPr>
        <xdr:cNvPr id="364" name="直線コネクタ 363"/>
        <xdr:cNvCxnSpPr/>
      </xdr:nvCxnSpPr>
      <xdr:spPr>
        <a:xfrm>
          <a:off x="8750300" y="144562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3629</xdr:rowOff>
    </xdr:from>
    <xdr:to>
      <xdr:col>41</xdr:col>
      <xdr:colOff>101600</xdr:colOff>
      <xdr:row>84</xdr:row>
      <xdr:rowOff>105229</xdr:rowOff>
    </xdr:to>
    <xdr:sp macro="" textlink="">
      <xdr:nvSpPr>
        <xdr:cNvPr id="365" name="楕円 364"/>
        <xdr:cNvSpPr/>
      </xdr:nvSpPr>
      <xdr:spPr>
        <a:xfrm>
          <a:off x="7810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54429</xdr:rowOff>
    </xdr:from>
    <xdr:to>
      <xdr:col>45</xdr:col>
      <xdr:colOff>177800</xdr:colOff>
      <xdr:row>84</xdr:row>
      <xdr:rowOff>54429</xdr:rowOff>
    </xdr:to>
    <xdr:cxnSp macro="">
      <xdr:nvCxnSpPr>
        <xdr:cNvPr id="366" name="直線コネクタ 365"/>
        <xdr:cNvCxnSpPr/>
      </xdr:nvCxnSpPr>
      <xdr:spPr>
        <a:xfrm>
          <a:off x="7861300" y="14456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153307</xdr:rowOff>
    </xdr:from>
    <xdr:to>
      <xdr:col>36</xdr:col>
      <xdr:colOff>165100</xdr:colOff>
      <xdr:row>84</xdr:row>
      <xdr:rowOff>83457</xdr:rowOff>
    </xdr:to>
    <xdr:sp macro="" textlink="">
      <xdr:nvSpPr>
        <xdr:cNvPr id="367" name="楕円 366"/>
        <xdr:cNvSpPr/>
      </xdr:nvSpPr>
      <xdr:spPr>
        <a:xfrm>
          <a:off x="6921500" y="143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32657</xdr:rowOff>
    </xdr:from>
    <xdr:to>
      <xdr:col>41</xdr:col>
      <xdr:colOff>50800</xdr:colOff>
      <xdr:row>84</xdr:row>
      <xdr:rowOff>54429</xdr:rowOff>
    </xdr:to>
    <xdr:cxnSp macro="">
      <xdr:nvCxnSpPr>
        <xdr:cNvPr id="368" name="直線コネクタ 367"/>
        <xdr:cNvCxnSpPr/>
      </xdr:nvCxnSpPr>
      <xdr:spPr>
        <a:xfrm>
          <a:off x="6972300" y="144344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9"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70"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45556</xdr:rowOff>
    </xdr:from>
    <xdr:ext cx="469744" cy="259045"/>
    <xdr:sp macro="" textlink="">
      <xdr:nvSpPr>
        <xdr:cNvPr id="371" name="n_3aveValue【福祉施設】&#10;一人当たり面積"/>
        <xdr:cNvSpPr txBox="1"/>
      </xdr:nvSpPr>
      <xdr:spPr>
        <a:xfrm>
          <a:off x="7626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72" name="n_4aveValue【福祉施設】&#10;一人当たり面積"/>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150784</xdr:rowOff>
    </xdr:from>
    <xdr:ext cx="469744" cy="259045"/>
    <xdr:sp macro="" textlink="">
      <xdr:nvSpPr>
        <xdr:cNvPr id="373" name="n_1mainValue【福祉施設】&#10;一人当たり面積"/>
        <xdr:cNvSpPr txBox="1"/>
      </xdr:nvSpPr>
      <xdr:spPr>
        <a:xfrm>
          <a:off x="9391727" y="1455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96356</xdr:rowOff>
    </xdr:from>
    <xdr:ext cx="469744" cy="259045"/>
    <xdr:sp macro="" textlink="">
      <xdr:nvSpPr>
        <xdr:cNvPr id="374" name="n_2mainValue【福祉施設】&#10;一人当たり面積"/>
        <xdr:cNvSpPr txBox="1"/>
      </xdr:nvSpPr>
      <xdr:spPr>
        <a:xfrm>
          <a:off x="8515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96356</xdr:rowOff>
    </xdr:from>
    <xdr:ext cx="469744" cy="259045"/>
    <xdr:sp macro="" textlink="">
      <xdr:nvSpPr>
        <xdr:cNvPr id="375" name="n_3mainValue【福祉施設】&#10;一人当たり面積"/>
        <xdr:cNvSpPr txBox="1"/>
      </xdr:nvSpPr>
      <xdr:spPr>
        <a:xfrm>
          <a:off x="7626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74584</xdr:rowOff>
    </xdr:from>
    <xdr:ext cx="469744" cy="259045"/>
    <xdr:sp macro="" textlink="">
      <xdr:nvSpPr>
        <xdr:cNvPr id="376" name="n_4mainValue【福祉施設】&#10;一人当たり面積"/>
        <xdr:cNvSpPr txBox="1"/>
      </xdr:nvSpPr>
      <xdr:spPr>
        <a:xfrm>
          <a:off x="673742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2" name="直線コネクタ 401"/>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5"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6" name="直線コネクタ 405"/>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407" name="【市民会館】&#10;有形固定資産減価償却率平均値テキスト"/>
        <xdr:cNvSpPr txBox="1"/>
      </xdr:nvSpPr>
      <xdr:spPr>
        <a:xfrm>
          <a:off x="46736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08" name="フローチャート: 判断 407"/>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9" name="フローチャート: 判断 408"/>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410" name="フローチャート: 判断 409"/>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411" name="フローチャート: 判断 410"/>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412" name="フローチャート: 判断 411"/>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66221</xdr:rowOff>
    </xdr:from>
    <xdr:to>
      <xdr:col>24</xdr:col>
      <xdr:colOff>114300</xdr:colOff>
      <xdr:row>105</xdr:row>
      <xdr:rowOff>167821</xdr:rowOff>
    </xdr:to>
    <xdr:sp macro="" textlink="">
      <xdr:nvSpPr>
        <xdr:cNvPr id="418" name="楕円 417"/>
        <xdr:cNvSpPr/>
      </xdr:nvSpPr>
      <xdr:spPr>
        <a:xfrm>
          <a:off x="45847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44648</xdr:rowOff>
    </xdr:from>
    <xdr:ext cx="405111" cy="259045"/>
    <xdr:sp macro="" textlink="">
      <xdr:nvSpPr>
        <xdr:cNvPr id="419" name="【市民会館】&#10;有形固定資産減価償却率該当値テキスト"/>
        <xdr:cNvSpPr txBox="1"/>
      </xdr:nvSpPr>
      <xdr:spPr>
        <a:xfrm>
          <a:off x="4673600"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22134</xdr:rowOff>
    </xdr:from>
    <xdr:to>
      <xdr:col>20</xdr:col>
      <xdr:colOff>38100</xdr:colOff>
      <xdr:row>105</xdr:row>
      <xdr:rowOff>123734</xdr:rowOff>
    </xdr:to>
    <xdr:sp macro="" textlink="">
      <xdr:nvSpPr>
        <xdr:cNvPr id="420" name="楕円 419"/>
        <xdr:cNvSpPr/>
      </xdr:nvSpPr>
      <xdr:spPr>
        <a:xfrm>
          <a:off x="3746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72934</xdr:rowOff>
    </xdr:from>
    <xdr:to>
      <xdr:col>24</xdr:col>
      <xdr:colOff>63500</xdr:colOff>
      <xdr:row>105</xdr:row>
      <xdr:rowOff>117021</xdr:rowOff>
    </xdr:to>
    <xdr:cxnSp macro="">
      <xdr:nvCxnSpPr>
        <xdr:cNvPr id="421" name="直線コネクタ 420"/>
        <xdr:cNvCxnSpPr/>
      </xdr:nvCxnSpPr>
      <xdr:spPr>
        <a:xfrm>
          <a:off x="3797300" y="1807518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162561</xdr:rowOff>
    </xdr:from>
    <xdr:to>
      <xdr:col>15</xdr:col>
      <xdr:colOff>101600</xdr:colOff>
      <xdr:row>105</xdr:row>
      <xdr:rowOff>92711</xdr:rowOff>
    </xdr:to>
    <xdr:sp macro="" textlink="">
      <xdr:nvSpPr>
        <xdr:cNvPr id="422" name="楕円 421"/>
        <xdr:cNvSpPr/>
      </xdr:nvSpPr>
      <xdr:spPr>
        <a:xfrm>
          <a:off x="2857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41911</xdr:rowOff>
    </xdr:from>
    <xdr:to>
      <xdr:col>19</xdr:col>
      <xdr:colOff>177800</xdr:colOff>
      <xdr:row>105</xdr:row>
      <xdr:rowOff>72934</xdr:rowOff>
    </xdr:to>
    <xdr:cxnSp macro="">
      <xdr:nvCxnSpPr>
        <xdr:cNvPr id="423" name="直線コネクタ 422"/>
        <xdr:cNvCxnSpPr/>
      </xdr:nvCxnSpPr>
      <xdr:spPr>
        <a:xfrm>
          <a:off x="2908300" y="1804416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126637</xdr:rowOff>
    </xdr:from>
    <xdr:to>
      <xdr:col>10</xdr:col>
      <xdr:colOff>165100</xdr:colOff>
      <xdr:row>105</xdr:row>
      <xdr:rowOff>56787</xdr:rowOff>
    </xdr:to>
    <xdr:sp macro="" textlink="">
      <xdr:nvSpPr>
        <xdr:cNvPr id="424" name="楕円 423"/>
        <xdr:cNvSpPr/>
      </xdr:nvSpPr>
      <xdr:spPr>
        <a:xfrm>
          <a:off x="1968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5987</xdr:rowOff>
    </xdr:from>
    <xdr:to>
      <xdr:col>15</xdr:col>
      <xdr:colOff>50800</xdr:colOff>
      <xdr:row>105</xdr:row>
      <xdr:rowOff>41911</xdr:rowOff>
    </xdr:to>
    <xdr:cxnSp macro="">
      <xdr:nvCxnSpPr>
        <xdr:cNvPr id="425" name="直線コネクタ 424"/>
        <xdr:cNvCxnSpPr/>
      </xdr:nvCxnSpPr>
      <xdr:spPr>
        <a:xfrm>
          <a:off x="2019300" y="180082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26" name="楕円 425"/>
        <xdr:cNvSpPr/>
      </xdr:nvSpPr>
      <xdr:spPr>
        <a:xfrm>
          <a:off x="1079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76200</xdr:rowOff>
    </xdr:from>
    <xdr:to>
      <xdr:col>10</xdr:col>
      <xdr:colOff>114300</xdr:colOff>
      <xdr:row>105</xdr:row>
      <xdr:rowOff>5987</xdr:rowOff>
    </xdr:to>
    <xdr:cxnSp macro="">
      <xdr:nvCxnSpPr>
        <xdr:cNvPr id="427" name="直線コネクタ 426"/>
        <xdr:cNvCxnSpPr/>
      </xdr:nvCxnSpPr>
      <xdr:spPr>
        <a:xfrm>
          <a:off x="1130300" y="17907000"/>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28" name="n_1aveValue【市民会館】&#10;有形固定資産減価償却率"/>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29" name="n_2aveValue【市民会館】&#10;有形固定資産減価償却率"/>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30" name="n_3aveValue【市民会館】&#10;有形固定資産減価償却率"/>
        <xdr:cNvSpPr txBox="1"/>
      </xdr:nvSpPr>
      <xdr:spPr>
        <a:xfrm>
          <a:off x="1816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154050</xdr:rowOff>
    </xdr:from>
    <xdr:ext cx="405111" cy="259045"/>
    <xdr:sp macro="" textlink="">
      <xdr:nvSpPr>
        <xdr:cNvPr id="431" name="n_4aveValue【市民会館】&#10;有形固定資産減価償却率"/>
        <xdr:cNvSpPr txBox="1"/>
      </xdr:nvSpPr>
      <xdr:spPr>
        <a:xfrm>
          <a:off x="927744" y="1798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114861</xdr:rowOff>
    </xdr:from>
    <xdr:ext cx="405111" cy="259045"/>
    <xdr:sp macro="" textlink="">
      <xdr:nvSpPr>
        <xdr:cNvPr id="432" name="n_1mainValue【市民会館】&#10;有形固定資産減価償却率"/>
        <xdr:cNvSpPr txBox="1"/>
      </xdr:nvSpPr>
      <xdr:spPr>
        <a:xfrm>
          <a:off x="35820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83838</xdr:rowOff>
    </xdr:from>
    <xdr:ext cx="405111" cy="259045"/>
    <xdr:sp macro="" textlink="">
      <xdr:nvSpPr>
        <xdr:cNvPr id="433" name="n_2mainValue【市民会館】&#10;有形固定資産減価償却率"/>
        <xdr:cNvSpPr txBox="1"/>
      </xdr:nvSpPr>
      <xdr:spPr>
        <a:xfrm>
          <a:off x="2705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47914</xdr:rowOff>
    </xdr:from>
    <xdr:ext cx="405111" cy="259045"/>
    <xdr:sp macro="" textlink="">
      <xdr:nvSpPr>
        <xdr:cNvPr id="434" name="n_3mainValue【市民会館】&#10;有形固定資産減価償却率"/>
        <xdr:cNvSpPr txBox="1"/>
      </xdr:nvSpPr>
      <xdr:spPr>
        <a:xfrm>
          <a:off x="18167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435" name="n_4mainValue【市民会館】&#10;有形固定資産減価償却率"/>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6" name="直線コネクタ 44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7" name="テキスト ボックス 446"/>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0" name="直線コネクタ 44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51" name="テキスト ボックス 450"/>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5" name="直線コネクタ 454"/>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6"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7" name="直線コネクタ 456"/>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8"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9" name="直線コネクタ 458"/>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60"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61" name="フローチャート: 判断 460"/>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62" name="フローチャート: 判断 461"/>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63" name="フローチャート: 判断 462"/>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4" name="フローチャート: 判断 463"/>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65" name="フローチャート: 判断 464"/>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71120</xdr:rowOff>
    </xdr:from>
    <xdr:to>
      <xdr:col>55</xdr:col>
      <xdr:colOff>50800</xdr:colOff>
      <xdr:row>105</xdr:row>
      <xdr:rowOff>1270</xdr:rowOff>
    </xdr:to>
    <xdr:sp macro="" textlink="">
      <xdr:nvSpPr>
        <xdr:cNvPr id="471" name="楕円 470"/>
        <xdr:cNvSpPr/>
      </xdr:nvSpPr>
      <xdr:spPr>
        <a:xfrm>
          <a:off x="10426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93997</xdr:rowOff>
    </xdr:from>
    <xdr:ext cx="469744" cy="259045"/>
    <xdr:sp macro="" textlink="">
      <xdr:nvSpPr>
        <xdr:cNvPr id="472" name="【市民会館】&#10;一人当たり面積該当値テキスト"/>
        <xdr:cNvSpPr txBox="1"/>
      </xdr:nvSpPr>
      <xdr:spPr>
        <a:xfrm>
          <a:off x="10515600"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65405</xdr:rowOff>
    </xdr:from>
    <xdr:to>
      <xdr:col>50</xdr:col>
      <xdr:colOff>165100</xdr:colOff>
      <xdr:row>104</xdr:row>
      <xdr:rowOff>167005</xdr:rowOff>
    </xdr:to>
    <xdr:sp macro="" textlink="">
      <xdr:nvSpPr>
        <xdr:cNvPr id="473" name="楕円 472"/>
        <xdr:cNvSpPr/>
      </xdr:nvSpPr>
      <xdr:spPr>
        <a:xfrm>
          <a:off x="9588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116205</xdr:rowOff>
    </xdr:from>
    <xdr:to>
      <xdr:col>55</xdr:col>
      <xdr:colOff>0</xdr:colOff>
      <xdr:row>104</xdr:row>
      <xdr:rowOff>121920</xdr:rowOff>
    </xdr:to>
    <xdr:cxnSp macro="">
      <xdr:nvCxnSpPr>
        <xdr:cNvPr id="474" name="直線コネクタ 473"/>
        <xdr:cNvCxnSpPr/>
      </xdr:nvCxnSpPr>
      <xdr:spPr>
        <a:xfrm>
          <a:off x="9639300" y="179470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65405</xdr:rowOff>
    </xdr:from>
    <xdr:to>
      <xdr:col>46</xdr:col>
      <xdr:colOff>38100</xdr:colOff>
      <xdr:row>104</xdr:row>
      <xdr:rowOff>167005</xdr:rowOff>
    </xdr:to>
    <xdr:sp macro="" textlink="">
      <xdr:nvSpPr>
        <xdr:cNvPr id="475" name="楕円 474"/>
        <xdr:cNvSpPr/>
      </xdr:nvSpPr>
      <xdr:spPr>
        <a:xfrm>
          <a:off x="8699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116205</xdr:rowOff>
    </xdr:from>
    <xdr:to>
      <xdr:col>50</xdr:col>
      <xdr:colOff>114300</xdr:colOff>
      <xdr:row>104</xdr:row>
      <xdr:rowOff>116205</xdr:rowOff>
    </xdr:to>
    <xdr:cxnSp macro="">
      <xdr:nvCxnSpPr>
        <xdr:cNvPr id="476" name="直線コネクタ 475"/>
        <xdr:cNvCxnSpPr/>
      </xdr:nvCxnSpPr>
      <xdr:spPr>
        <a:xfrm>
          <a:off x="8750300" y="17947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53975</xdr:rowOff>
    </xdr:from>
    <xdr:to>
      <xdr:col>41</xdr:col>
      <xdr:colOff>101600</xdr:colOff>
      <xdr:row>104</xdr:row>
      <xdr:rowOff>155575</xdr:rowOff>
    </xdr:to>
    <xdr:sp macro="" textlink="">
      <xdr:nvSpPr>
        <xdr:cNvPr id="477" name="楕円 476"/>
        <xdr:cNvSpPr/>
      </xdr:nvSpPr>
      <xdr:spPr>
        <a:xfrm>
          <a:off x="7810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104775</xdr:rowOff>
    </xdr:from>
    <xdr:to>
      <xdr:col>45</xdr:col>
      <xdr:colOff>177800</xdr:colOff>
      <xdr:row>104</xdr:row>
      <xdr:rowOff>116205</xdr:rowOff>
    </xdr:to>
    <xdr:cxnSp macro="">
      <xdr:nvCxnSpPr>
        <xdr:cNvPr id="478" name="直線コネクタ 477"/>
        <xdr:cNvCxnSpPr/>
      </xdr:nvCxnSpPr>
      <xdr:spPr>
        <a:xfrm>
          <a:off x="7861300" y="179355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42545</xdr:rowOff>
    </xdr:from>
    <xdr:to>
      <xdr:col>36</xdr:col>
      <xdr:colOff>165100</xdr:colOff>
      <xdr:row>104</xdr:row>
      <xdr:rowOff>144145</xdr:rowOff>
    </xdr:to>
    <xdr:sp macro="" textlink="">
      <xdr:nvSpPr>
        <xdr:cNvPr id="479" name="楕円 478"/>
        <xdr:cNvSpPr/>
      </xdr:nvSpPr>
      <xdr:spPr>
        <a:xfrm>
          <a:off x="6921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93345</xdr:rowOff>
    </xdr:from>
    <xdr:to>
      <xdr:col>41</xdr:col>
      <xdr:colOff>50800</xdr:colOff>
      <xdr:row>104</xdr:row>
      <xdr:rowOff>104775</xdr:rowOff>
    </xdr:to>
    <xdr:cxnSp macro="">
      <xdr:nvCxnSpPr>
        <xdr:cNvPr id="480" name="直線コネクタ 479"/>
        <xdr:cNvCxnSpPr/>
      </xdr:nvCxnSpPr>
      <xdr:spPr>
        <a:xfrm>
          <a:off x="6972300" y="179241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112413</xdr:rowOff>
    </xdr:from>
    <xdr:ext cx="469744" cy="259045"/>
    <xdr:sp macro="" textlink="">
      <xdr:nvSpPr>
        <xdr:cNvPr id="481" name="n_1aveValue【市民会館】&#10;一人当たり面積"/>
        <xdr:cNvSpPr txBox="1"/>
      </xdr:nvSpPr>
      <xdr:spPr>
        <a:xfrm>
          <a:off x="93917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82"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83" name="n_3aveValue【市民会館】&#10;一人当たり面積"/>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112413</xdr:rowOff>
    </xdr:from>
    <xdr:ext cx="469744" cy="259045"/>
    <xdr:sp macro="" textlink="">
      <xdr:nvSpPr>
        <xdr:cNvPr id="484" name="n_4aveValue【市民会館】&#10;一人当たり面積"/>
        <xdr:cNvSpPr txBox="1"/>
      </xdr:nvSpPr>
      <xdr:spPr>
        <a:xfrm>
          <a:off x="6737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12082</xdr:rowOff>
    </xdr:from>
    <xdr:ext cx="469744" cy="259045"/>
    <xdr:sp macro="" textlink="">
      <xdr:nvSpPr>
        <xdr:cNvPr id="485" name="n_1mainValue【市民会館】&#10;一人当たり面積"/>
        <xdr:cNvSpPr txBox="1"/>
      </xdr:nvSpPr>
      <xdr:spPr>
        <a:xfrm>
          <a:off x="9391727" y="176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12082</xdr:rowOff>
    </xdr:from>
    <xdr:ext cx="469744" cy="259045"/>
    <xdr:sp macro="" textlink="">
      <xdr:nvSpPr>
        <xdr:cNvPr id="486" name="n_2mainValue【市民会館】&#10;一人当たり面積"/>
        <xdr:cNvSpPr txBox="1"/>
      </xdr:nvSpPr>
      <xdr:spPr>
        <a:xfrm>
          <a:off x="8515427" y="176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652</xdr:rowOff>
    </xdr:from>
    <xdr:ext cx="469744" cy="259045"/>
    <xdr:sp macro="" textlink="">
      <xdr:nvSpPr>
        <xdr:cNvPr id="487" name="n_3mainValue【市民会館】&#10;一人当たり面積"/>
        <xdr:cNvSpPr txBox="1"/>
      </xdr:nvSpPr>
      <xdr:spPr>
        <a:xfrm>
          <a:off x="7626427" y="176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160672</xdr:rowOff>
    </xdr:from>
    <xdr:ext cx="469744" cy="259045"/>
    <xdr:sp macro="" textlink="">
      <xdr:nvSpPr>
        <xdr:cNvPr id="488" name="n_4mainValue【市民会館】&#10;一人当たり面積"/>
        <xdr:cNvSpPr txBox="1"/>
      </xdr:nvSpPr>
      <xdr:spPr>
        <a:xfrm>
          <a:off x="6737427" y="176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514" name="直線コネクタ 513"/>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515"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516" name="直線コネクタ 515"/>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517"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518" name="直線コネクタ 517"/>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519" name="【一般廃棄物処理施設】&#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20" name="フローチャート: 判断 519"/>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521" name="フローチャート: 判断 520"/>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522" name="フローチャート: 判断 521"/>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523" name="フローチャート: 判断 522"/>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524" name="フローチャート: 判断 523"/>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131536</xdr:rowOff>
    </xdr:from>
    <xdr:to>
      <xdr:col>85</xdr:col>
      <xdr:colOff>177800</xdr:colOff>
      <xdr:row>37</xdr:row>
      <xdr:rowOff>61686</xdr:rowOff>
    </xdr:to>
    <xdr:sp macro="" textlink="">
      <xdr:nvSpPr>
        <xdr:cNvPr id="530" name="楕円 529"/>
        <xdr:cNvSpPr/>
      </xdr:nvSpPr>
      <xdr:spPr>
        <a:xfrm>
          <a:off x="162687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154413</xdr:rowOff>
    </xdr:from>
    <xdr:ext cx="405111" cy="259045"/>
    <xdr:sp macro="" textlink="">
      <xdr:nvSpPr>
        <xdr:cNvPr id="531" name="【一般廃棄物処理施設】&#10;有形固定資産減価償却率該当値テキスト"/>
        <xdr:cNvSpPr txBox="1"/>
      </xdr:nvSpPr>
      <xdr:spPr>
        <a:xfrm>
          <a:off x="16357600" y="615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128270</xdr:rowOff>
    </xdr:from>
    <xdr:to>
      <xdr:col>81</xdr:col>
      <xdr:colOff>101600</xdr:colOff>
      <xdr:row>36</xdr:row>
      <xdr:rowOff>58420</xdr:rowOff>
    </xdr:to>
    <xdr:sp macro="" textlink="">
      <xdr:nvSpPr>
        <xdr:cNvPr id="532" name="楕円 531"/>
        <xdr:cNvSpPr/>
      </xdr:nvSpPr>
      <xdr:spPr>
        <a:xfrm>
          <a:off x="15430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xdr:rowOff>
    </xdr:from>
    <xdr:to>
      <xdr:col>85</xdr:col>
      <xdr:colOff>127000</xdr:colOff>
      <xdr:row>37</xdr:row>
      <xdr:rowOff>10886</xdr:rowOff>
    </xdr:to>
    <xdr:cxnSp macro="">
      <xdr:nvCxnSpPr>
        <xdr:cNvPr id="533" name="直線コネクタ 532"/>
        <xdr:cNvCxnSpPr/>
      </xdr:nvCxnSpPr>
      <xdr:spPr>
        <a:xfrm>
          <a:off x="15481300" y="6179820"/>
          <a:ext cx="8382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107043</xdr:rowOff>
    </xdr:from>
    <xdr:to>
      <xdr:col>76</xdr:col>
      <xdr:colOff>165100</xdr:colOff>
      <xdr:row>36</xdr:row>
      <xdr:rowOff>37193</xdr:rowOff>
    </xdr:to>
    <xdr:sp macro="" textlink="">
      <xdr:nvSpPr>
        <xdr:cNvPr id="534" name="楕円 533"/>
        <xdr:cNvSpPr/>
      </xdr:nvSpPr>
      <xdr:spPr>
        <a:xfrm>
          <a:off x="14541500" y="61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157843</xdr:rowOff>
    </xdr:from>
    <xdr:to>
      <xdr:col>81</xdr:col>
      <xdr:colOff>50800</xdr:colOff>
      <xdr:row>36</xdr:row>
      <xdr:rowOff>7620</xdr:rowOff>
    </xdr:to>
    <xdr:cxnSp macro="">
      <xdr:nvCxnSpPr>
        <xdr:cNvPr id="535" name="直線コネクタ 534"/>
        <xdr:cNvCxnSpPr/>
      </xdr:nvCxnSpPr>
      <xdr:spPr>
        <a:xfrm>
          <a:off x="14592300" y="615859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123372</xdr:rowOff>
    </xdr:from>
    <xdr:to>
      <xdr:col>72</xdr:col>
      <xdr:colOff>38100</xdr:colOff>
      <xdr:row>37</xdr:row>
      <xdr:rowOff>53522</xdr:rowOff>
    </xdr:to>
    <xdr:sp macro="" textlink="">
      <xdr:nvSpPr>
        <xdr:cNvPr id="536" name="楕円 535"/>
        <xdr:cNvSpPr/>
      </xdr:nvSpPr>
      <xdr:spPr>
        <a:xfrm>
          <a:off x="13652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157843</xdr:rowOff>
    </xdr:from>
    <xdr:to>
      <xdr:col>76</xdr:col>
      <xdr:colOff>114300</xdr:colOff>
      <xdr:row>37</xdr:row>
      <xdr:rowOff>2722</xdr:rowOff>
    </xdr:to>
    <xdr:cxnSp macro="">
      <xdr:nvCxnSpPr>
        <xdr:cNvPr id="537" name="直線コネクタ 536"/>
        <xdr:cNvCxnSpPr/>
      </xdr:nvCxnSpPr>
      <xdr:spPr>
        <a:xfrm flipV="1">
          <a:off x="13703300" y="6158593"/>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145886</xdr:rowOff>
    </xdr:from>
    <xdr:ext cx="405111" cy="259045"/>
    <xdr:sp macro="" textlink="">
      <xdr:nvSpPr>
        <xdr:cNvPr id="538" name="n_1aveValue【一般廃棄物処理施設】&#10;有形固定資産減価償却率"/>
        <xdr:cNvSpPr txBox="1"/>
      </xdr:nvSpPr>
      <xdr:spPr>
        <a:xfrm>
          <a:off x="15266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165480</xdr:rowOff>
    </xdr:from>
    <xdr:ext cx="405111" cy="259045"/>
    <xdr:sp macro="" textlink="">
      <xdr:nvSpPr>
        <xdr:cNvPr id="539" name="n_2aveValue【一般廃棄物処理施設】&#10;有形固定資産減価償却率"/>
        <xdr:cNvSpPr txBox="1"/>
      </xdr:nvSpPr>
      <xdr:spPr>
        <a:xfrm>
          <a:off x="14389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98533</xdr:rowOff>
    </xdr:from>
    <xdr:ext cx="405111" cy="259045"/>
    <xdr:sp macro="" textlink="">
      <xdr:nvSpPr>
        <xdr:cNvPr id="540" name="n_3aveValue【一般廃棄物処理施設】&#10;有形固定資産減価償却率"/>
        <xdr:cNvSpPr txBox="1"/>
      </xdr:nvSpPr>
      <xdr:spPr>
        <a:xfrm>
          <a:off x="13500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541" name="n_4aveValue【一般廃棄物処理施設】&#10;有形固定資産減価償却率"/>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74947</xdr:rowOff>
    </xdr:from>
    <xdr:ext cx="405111" cy="259045"/>
    <xdr:sp macro="" textlink="">
      <xdr:nvSpPr>
        <xdr:cNvPr id="542" name="n_1mainValue【一般廃棄物処理施設】&#10;有形固定資産減価償却率"/>
        <xdr:cNvSpPr txBox="1"/>
      </xdr:nvSpPr>
      <xdr:spPr>
        <a:xfrm>
          <a:off x="152660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53720</xdr:rowOff>
    </xdr:from>
    <xdr:ext cx="405111" cy="259045"/>
    <xdr:sp macro="" textlink="">
      <xdr:nvSpPr>
        <xdr:cNvPr id="543" name="n_2mainValue【一般廃棄物処理施設】&#10;有形固定資産減価償却率"/>
        <xdr:cNvSpPr txBox="1"/>
      </xdr:nvSpPr>
      <xdr:spPr>
        <a:xfrm>
          <a:off x="14389744"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70049</xdr:rowOff>
    </xdr:from>
    <xdr:ext cx="405111" cy="259045"/>
    <xdr:sp macro="" textlink="">
      <xdr:nvSpPr>
        <xdr:cNvPr id="544" name="n_3mainValue【一般廃棄物処理施設】&#10;有形固定資産減価償却率"/>
        <xdr:cNvSpPr txBox="1"/>
      </xdr:nvSpPr>
      <xdr:spPr>
        <a:xfrm>
          <a:off x="13500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5" name="直線コネクタ 5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6" name="テキスト ボックス 55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7" name="直線コネクタ 5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8" name="テキスト ボックス 55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1" name="直線コネクタ 5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2" name="テキスト ボックス 56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3" name="直線コネクタ 5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4" name="テキスト ボックス 56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68" name="直線コネクタ 567"/>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69"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70" name="直線コネクタ 569"/>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71"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72" name="直線コネクタ 571"/>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3662</xdr:rowOff>
    </xdr:from>
    <xdr:ext cx="534377" cy="259045"/>
    <xdr:sp macro="" textlink="">
      <xdr:nvSpPr>
        <xdr:cNvPr id="573" name="【一般廃棄物処理施設】&#10;一人当たり有形固定資産（償却資産）額平均値テキスト"/>
        <xdr:cNvSpPr txBox="1"/>
      </xdr:nvSpPr>
      <xdr:spPr>
        <a:xfrm>
          <a:off x="22199600" y="651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74" name="フローチャート: 判断 573"/>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75" name="フローチャート: 判断 574"/>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76" name="フローチャート: 判断 575"/>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77" name="フローチャート: 判断 576"/>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78" name="フローチャート: 判断 577"/>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68887</xdr:rowOff>
    </xdr:from>
    <xdr:to>
      <xdr:col>116</xdr:col>
      <xdr:colOff>114300</xdr:colOff>
      <xdr:row>40</xdr:row>
      <xdr:rowOff>170487</xdr:rowOff>
    </xdr:to>
    <xdr:sp macro="" textlink="">
      <xdr:nvSpPr>
        <xdr:cNvPr id="584" name="楕円 583"/>
        <xdr:cNvSpPr/>
      </xdr:nvSpPr>
      <xdr:spPr>
        <a:xfrm>
          <a:off x="22110700" y="692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47314</xdr:rowOff>
    </xdr:from>
    <xdr:ext cx="534377" cy="259045"/>
    <xdr:sp macro="" textlink="">
      <xdr:nvSpPr>
        <xdr:cNvPr id="585" name="【一般廃棄物処理施設】&#10;一人当たり有形固定資産（償却資産）額該当値テキスト"/>
        <xdr:cNvSpPr txBox="1"/>
      </xdr:nvSpPr>
      <xdr:spPr>
        <a:xfrm>
          <a:off x="22199600" y="690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14808</xdr:rowOff>
    </xdr:from>
    <xdr:to>
      <xdr:col>112</xdr:col>
      <xdr:colOff>38100</xdr:colOff>
      <xdr:row>40</xdr:row>
      <xdr:rowOff>116408</xdr:rowOff>
    </xdr:to>
    <xdr:sp macro="" textlink="">
      <xdr:nvSpPr>
        <xdr:cNvPr id="586" name="楕円 585"/>
        <xdr:cNvSpPr/>
      </xdr:nvSpPr>
      <xdr:spPr>
        <a:xfrm>
          <a:off x="21272500" y="68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65608</xdr:rowOff>
    </xdr:from>
    <xdr:to>
      <xdr:col>116</xdr:col>
      <xdr:colOff>63500</xdr:colOff>
      <xdr:row>40</xdr:row>
      <xdr:rowOff>119687</xdr:rowOff>
    </xdr:to>
    <xdr:cxnSp macro="">
      <xdr:nvCxnSpPr>
        <xdr:cNvPr id="587" name="直線コネクタ 586"/>
        <xdr:cNvCxnSpPr/>
      </xdr:nvCxnSpPr>
      <xdr:spPr>
        <a:xfrm>
          <a:off x="21323300" y="6923608"/>
          <a:ext cx="838200" cy="5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12881</xdr:rowOff>
    </xdr:from>
    <xdr:to>
      <xdr:col>107</xdr:col>
      <xdr:colOff>101600</xdr:colOff>
      <xdr:row>40</xdr:row>
      <xdr:rowOff>114481</xdr:rowOff>
    </xdr:to>
    <xdr:sp macro="" textlink="">
      <xdr:nvSpPr>
        <xdr:cNvPr id="588" name="楕円 587"/>
        <xdr:cNvSpPr/>
      </xdr:nvSpPr>
      <xdr:spPr>
        <a:xfrm>
          <a:off x="20383500" y="687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63681</xdr:rowOff>
    </xdr:from>
    <xdr:to>
      <xdr:col>111</xdr:col>
      <xdr:colOff>177800</xdr:colOff>
      <xdr:row>40</xdr:row>
      <xdr:rowOff>65608</xdr:rowOff>
    </xdr:to>
    <xdr:cxnSp macro="">
      <xdr:nvCxnSpPr>
        <xdr:cNvPr id="589" name="直線コネクタ 588"/>
        <xdr:cNvCxnSpPr/>
      </xdr:nvCxnSpPr>
      <xdr:spPr>
        <a:xfrm>
          <a:off x="20434300" y="6921681"/>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91938</xdr:rowOff>
    </xdr:from>
    <xdr:to>
      <xdr:col>102</xdr:col>
      <xdr:colOff>165100</xdr:colOff>
      <xdr:row>41</xdr:row>
      <xdr:rowOff>22088</xdr:rowOff>
    </xdr:to>
    <xdr:sp macro="" textlink="">
      <xdr:nvSpPr>
        <xdr:cNvPr id="590" name="楕円 589"/>
        <xdr:cNvSpPr/>
      </xdr:nvSpPr>
      <xdr:spPr>
        <a:xfrm>
          <a:off x="19494500" y="694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63681</xdr:rowOff>
    </xdr:from>
    <xdr:to>
      <xdr:col>107</xdr:col>
      <xdr:colOff>50800</xdr:colOff>
      <xdr:row>40</xdr:row>
      <xdr:rowOff>142738</xdr:rowOff>
    </xdr:to>
    <xdr:cxnSp macro="">
      <xdr:nvCxnSpPr>
        <xdr:cNvPr id="591" name="直線コネクタ 590"/>
        <xdr:cNvCxnSpPr/>
      </xdr:nvCxnSpPr>
      <xdr:spPr>
        <a:xfrm flipV="1">
          <a:off x="19545300" y="6921681"/>
          <a:ext cx="889000" cy="7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125643</xdr:rowOff>
    </xdr:from>
    <xdr:ext cx="534377" cy="259045"/>
    <xdr:sp macro="" textlink="">
      <xdr:nvSpPr>
        <xdr:cNvPr id="592" name="n_1aveValue【一般廃棄物処理施設】&#10;一人当たり有形固定資産（償却資産）額"/>
        <xdr:cNvSpPr txBox="1"/>
      </xdr:nvSpPr>
      <xdr:spPr>
        <a:xfrm>
          <a:off x="210434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122183</xdr:rowOff>
    </xdr:from>
    <xdr:ext cx="534377" cy="259045"/>
    <xdr:sp macro="" textlink="">
      <xdr:nvSpPr>
        <xdr:cNvPr id="593" name="n_2aveValue【一般廃棄物処理施設】&#10;一人当たり有形固定資産（償却資産）額"/>
        <xdr:cNvSpPr txBox="1"/>
      </xdr:nvSpPr>
      <xdr:spPr>
        <a:xfrm>
          <a:off x="20167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161213</xdr:rowOff>
    </xdr:from>
    <xdr:ext cx="534377" cy="259045"/>
    <xdr:sp macro="" textlink="">
      <xdr:nvSpPr>
        <xdr:cNvPr id="594" name="n_3aveValue【一般廃棄物処理施設】&#10;一人当たり有形固定資産（償却資産）額"/>
        <xdr:cNvSpPr txBox="1"/>
      </xdr:nvSpPr>
      <xdr:spPr>
        <a:xfrm>
          <a:off x="19278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95" name="n_4aveValue【一般廃棄物処理施設】&#10;一人当たり有形固定資産（償却資産）額"/>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107535</xdr:rowOff>
    </xdr:from>
    <xdr:ext cx="534377" cy="259045"/>
    <xdr:sp macro="" textlink="">
      <xdr:nvSpPr>
        <xdr:cNvPr id="596" name="n_1mainValue【一般廃棄物処理施設】&#10;一人当たり有形固定資産（償却資産）額"/>
        <xdr:cNvSpPr txBox="1"/>
      </xdr:nvSpPr>
      <xdr:spPr>
        <a:xfrm>
          <a:off x="21043411" y="696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105608</xdr:rowOff>
    </xdr:from>
    <xdr:ext cx="534377" cy="259045"/>
    <xdr:sp macro="" textlink="">
      <xdr:nvSpPr>
        <xdr:cNvPr id="597" name="n_2mainValue【一般廃棄物処理施設】&#10;一人当たり有形固定資産（償却資産）額"/>
        <xdr:cNvSpPr txBox="1"/>
      </xdr:nvSpPr>
      <xdr:spPr>
        <a:xfrm>
          <a:off x="20167111" y="69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13215</xdr:rowOff>
    </xdr:from>
    <xdr:ext cx="534377" cy="259045"/>
    <xdr:sp macro="" textlink="">
      <xdr:nvSpPr>
        <xdr:cNvPr id="598" name="n_3mainValue【一般廃棄物処理施設】&#10;一人当たり有形固定資産（償却資産）額"/>
        <xdr:cNvSpPr txBox="1"/>
      </xdr:nvSpPr>
      <xdr:spPr>
        <a:xfrm>
          <a:off x="19278111" y="704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0" name="直線コネクタ 60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1" name="テキスト ボックス 61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2" name="直線コネクタ 61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3" name="テキスト ボックス 61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4" name="直線コネクタ 61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5" name="テキスト ボックス 61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6" name="直線コネクタ 61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7" name="テキスト ボックス 61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9" name="テキスト ボックス 61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621" name="直線コネクタ 620"/>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622"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623" name="直線コネクタ 622"/>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624"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625" name="直線コネクタ 624"/>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626" name="【保健センター・保健所】&#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27" name="フローチャート: 判断 626"/>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28" name="フローチャート: 判断 627"/>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29" name="フローチャート: 判断 628"/>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30" name="フローチャート: 判断 629"/>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31" name="フローチャート: 判断 630"/>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129794</xdr:rowOff>
    </xdr:from>
    <xdr:to>
      <xdr:col>85</xdr:col>
      <xdr:colOff>177800</xdr:colOff>
      <xdr:row>58</xdr:row>
      <xdr:rowOff>59944</xdr:rowOff>
    </xdr:to>
    <xdr:sp macro="" textlink="">
      <xdr:nvSpPr>
        <xdr:cNvPr id="637" name="楕円 636"/>
        <xdr:cNvSpPr/>
      </xdr:nvSpPr>
      <xdr:spPr>
        <a:xfrm>
          <a:off x="16268700" y="99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152671</xdr:rowOff>
    </xdr:from>
    <xdr:ext cx="405111" cy="259045"/>
    <xdr:sp macro="" textlink="">
      <xdr:nvSpPr>
        <xdr:cNvPr id="638" name="【保健センター・保健所】&#10;有形固定資産減価償却率該当値テキスト"/>
        <xdr:cNvSpPr txBox="1"/>
      </xdr:nvSpPr>
      <xdr:spPr>
        <a:xfrm>
          <a:off x="16357600" y="975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49784</xdr:rowOff>
    </xdr:from>
    <xdr:to>
      <xdr:col>81</xdr:col>
      <xdr:colOff>101600</xdr:colOff>
      <xdr:row>57</xdr:row>
      <xdr:rowOff>151384</xdr:rowOff>
    </xdr:to>
    <xdr:sp macro="" textlink="">
      <xdr:nvSpPr>
        <xdr:cNvPr id="639" name="楕円 638"/>
        <xdr:cNvSpPr/>
      </xdr:nvSpPr>
      <xdr:spPr>
        <a:xfrm>
          <a:off x="15430500" y="98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100584</xdr:rowOff>
    </xdr:from>
    <xdr:to>
      <xdr:col>85</xdr:col>
      <xdr:colOff>127000</xdr:colOff>
      <xdr:row>58</xdr:row>
      <xdr:rowOff>9144</xdr:rowOff>
    </xdr:to>
    <xdr:cxnSp macro="">
      <xdr:nvCxnSpPr>
        <xdr:cNvPr id="640" name="直線コネクタ 639"/>
        <xdr:cNvCxnSpPr/>
      </xdr:nvCxnSpPr>
      <xdr:spPr>
        <a:xfrm>
          <a:off x="15481300" y="9873234"/>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143510</xdr:rowOff>
    </xdr:from>
    <xdr:to>
      <xdr:col>76</xdr:col>
      <xdr:colOff>165100</xdr:colOff>
      <xdr:row>57</xdr:row>
      <xdr:rowOff>73660</xdr:rowOff>
    </xdr:to>
    <xdr:sp macro="" textlink="">
      <xdr:nvSpPr>
        <xdr:cNvPr id="641" name="楕円 640"/>
        <xdr:cNvSpPr/>
      </xdr:nvSpPr>
      <xdr:spPr>
        <a:xfrm>
          <a:off x="14541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22860</xdr:rowOff>
    </xdr:from>
    <xdr:to>
      <xdr:col>81</xdr:col>
      <xdr:colOff>50800</xdr:colOff>
      <xdr:row>57</xdr:row>
      <xdr:rowOff>100584</xdr:rowOff>
    </xdr:to>
    <xdr:cxnSp macro="">
      <xdr:nvCxnSpPr>
        <xdr:cNvPr id="642" name="直線コネクタ 641"/>
        <xdr:cNvCxnSpPr/>
      </xdr:nvCxnSpPr>
      <xdr:spPr>
        <a:xfrm>
          <a:off x="14592300" y="979551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6350</xdr:rowOff>
    </xdr:from>
    <xdr:to>
      <xdr:col>72</xdr:col>
      <xdr:colOff>38100</xdr:colOff>
      <xdr:row>56</xdr:row>
      <xdr:rowOff>107950</xdr:rowOff>
    </xdr:to>
    <xdr:sp macro="" textlink="">
      <xdr:nvSpPr>
        <xdr:cNvPr id="643" name="楕円 642"/>
        <xdr:cNvSpPr/>
      </xdr:nvSpPr>
      <xdr:spPr>
        <a:xfrm>
          <a:off x="13652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57150</xdr:rowOff>
    </xdr:from>
    <xdr:to>
      <xdr:col>76</xdr:col>
      <xdr:colOff>114300</xdr:colOff>
      <xdr:row>57</xdr:row>
      <xdr:rowOff>22860</xdr:rowOff>
    </xdr:to>
    <xdr:cxnSp macro="">
      <xdr:nvCxnSpPr>
        <xdr:cNvPr id="644" name="直線コネクタ 643"/>
        <xdr:cNvCxnSpPr/>
      </xdr:nvCxnSpPr>
      <xdr:spPr>
        <a:xfrm>
          <a:off x="13703300" y="965835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100076</xdr:rowOff>
    </xdr:from>
    <xdr:to>
      <xdr:col>67</xdr:col>
      <xdr:colOff>101600</xdr:colOff>
      <xdr:row>56</xdr:row>
      <xdr:rowOff>30226</xdr:rowOff>
    </xdr:to>
    <xdr:sp macro="" textlink="">
      <xdr:nvSpPr>
        <xdr:cNvPr id="645" name="楕円 644"/>
        <xdr:cNvSpPr/>
      </xdr:nvSpPr>
      <xdr:spPr>
        <a:xfrm>
          <a:off x="12763500" y="952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150876</xdr:rowOff>
    </xdr:from>
    <xdr:to>
      <xdr:col>71</xdr:col>
      <xdr:colOff>177800</xdr:colOff>
      <xdr:row>56</xdr:row>
      <xdr:rowOff>57150</xdr:rowOff>
    </xdr:to>
    <xdr:cxnSp macro="">
      <xdr:nvCxnSpPr>
        <xdr:cNvPr id="646" name="直線コネクタ 645"/>
        <xdr:cNvCxnSpPr/>
      </xdr:nvCxnSpPr>
      <xdr:spPr>
        <a:xfrm>
          <a:off x="12814300" y="958062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128795</xdr:rowOff>
    </xdr:from>
    <xdr:ext cx="405111" cy="259045"/>
    <xdr:sp macro="" textlink="">
      <xdr:nvSpPr>
        <xdr:cNvPr id="647" name="n_1aveValue【保健センター・保健所】&#10;有形固定資産減価償却率"/>
        <xdr:cNvSpPr txBox="1"/>
      </xdr:nvSpPr>
      <xdr:spPr>
        <a:xfrm>
          <a:off x="152660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99077</xdr:rowOff>
    </xdr:from>
    <xdr:ext cx="405111" cy="259045"/>
    <xdr:sp macro="" textlink="">
      <xdr:nvSpPr>
        <xdr:cNvPr id="648" name="n_2aveValue【保健センター・保健所】&#10;有形固定資産減価償却率"/>
        <xdr:cNvSpPr txBox="1"/>
      </xdr:nvSpPr>
      <xdr:spPr>
        <a:xfrm>
          <a:off x="14389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67073</xdr:rowOff>
    </xdr:from>
    <xdr:ext cx="405111" cy="259045"/>
    <xdr:sp macro="" textlink="">
      <xdr:nvSpPr>
        <xdr:cNvPr id="649" name="n_3aveValue【保健センター・保健所】&#10;有形固定資産減価償却率"/>
        <xdr:cNvSpPr txBox="1"/>
      </xdr:nvSpPr>
      <xdr:spPr>
        <a:xfrm>
          <a:off x="13500744" y="1001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121937</xdr:rowOff>
    </xdr:from>
    <xdr:ext cx="405111" cy="259045"/>
    <xdr:sp macro="" textlink="">
      <xdr:nvSpPr>
        <xdr:cNvPr id="650" name="n_4aveValue【保健センター・保健所】&#10;有形固定資産減価償却率"/>
        <xdr:cNvSpPr txBox="1"/>
      </xdr:nvSpPr>
      <xdr:spPr>
        <a:xfrm>
          <a:off x="12611744" y="989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167911</xdr:rowOff>
    </xdr:from>
    <xdr:ext cx="405111" cy="259045"/>
    <xdr:sp macro="" textlink="">
      <xdr:nvSpPr>
        <xdr:cNvPr id="651" name="n_1mainValue【保健センター・保健所】&#10;有形固定資産減価償却率"/>
        <xdr:cNvSpPr txBox="1"/>
      </xdr:nvSpPr>
      <xdr:spPr>
        <a:xfrm>
          <a:off x="15266044" y="959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90187</xdr:rowOff>
    </xdr:from>
    <xdr:ext cx="405111" cy="259045"/>
    <xdr:sp macro="" textlink="">
      <xdr:nvSpPr>
        <xdr:cNvPr id="652" name="n_2mainValue【保健センター・保健所】&#10;有形固定資産減価償却率"/>
        <xdr:cNvSpPr txBox="1"/>
      </xdr:nvSpPr>
      <xdr:spPr>
        <a:xfrm>
          <a:off x="1438974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124477</xdr:rowOff>
    </xdr:from>
    <xdr:ext cx="405111" cy="259045"/>
    <xdr:sp macro="" textlink="">
      <xdr:nvSpPr>
        <xdr:cNvPr id="653" name="n_3mainValue【保健センター・保健所】&#10;有形固定資産減価償却率"/>
        <xdr:cNvSpPr txBox="1"/>
      </xdr:nvSpPr>
      <xdr:spPr>
        <a:xfrm>
          <a:off x="135007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46753</xdr:rowOff>
    </xdr:from>
    <xdr:ext cx="405111" cy="259045"/>
    <xdr:sp macro="" textlink="">
      <xdr:nvSpPr>
        <xdr:cNvPr id="654" name="n_4mainValue【保健センター・保健所】&#10;有形固定資産減価償却率"/>
        <xdr:cNvSpPr txBox="1"/>
      </xdr:nvSpPr>
      <xdr:spPr>
        <a:xfrm>
          <a:off x="12611744" y="930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5" name="直線コネクタ 66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6" name="テキスト ボックス 66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7" name="直線コネクタ 66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8" name="テキスト ボックス 66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9" name="直線コネクタ 66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0" name="テキスト ボックス 66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1" name="直線コネクタ 67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2" name="テキスト ボックス 67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3" name="直線コネクタ 67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4" name="テキスト ボックス 67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78" name="直線コネクタ 677"/>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79"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0" name="直線コネクタ 679"/>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81"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82" name="直線コネクタ 681"/>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83" name="【保健センター・保健所】&#10;一人当たり面積平均値テキスト"/>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84" name="フローチャート: 判断 683"/>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85" name="フローチャート: 判断 684"/>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86" name="フローチャート: 判断 685"/>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87" name="フローチャート: 判断 686"/>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88" name="フローチャート: 判断 687"/>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94" name="楕円 693"/>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95"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44450</xdr:rowOff>
    </xdr:from>
    <xdr:to>
      <xdr:col>112</xdr:col>
      <xdr:colOff>38100</xdr:colOff>
      <xdr:row>62</xdr:row>
      <xdr:rowOff>146050</xdr:rowOff>
    </xdr:to>
    <xdr:sp macro="" textlink="">
      <xdr:nvSpPr>
        <xdr:cNvPr id="696" name="楕円 695"/>
        <xdr:cNvSpPr/>
      </xdr:nvSpPr>
      <xdr:spPr>
        <a:xfrm>
          <a:off x="21272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95250</xdr:rowOff>
    </xdr:from>
    <xdr:to>
      <xdr:col>116</xdr:col>
      <xdr:colOff>63500</xdr:colOff>
      <xdr:row>62</xdr:row>
      <xdr:rowOff>114300</xdr:rowOff>
    </xdr:to>
    <xdr:cxnSp macro="">
      <xdr:nvCxnSpPr>
        <xdr:cNvPr id="697" name="直線コネクタ 696"/>
        <xdr:cNvCxnSpPr/>
      </xdr:nvCxnSpPr>
      <xdr:spPr>
        <a:xfrm>
          <a:off x="21323300" y="10725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44450</xdr:rowOff>
    </xdr:from>
    <xdr:to>
      <xdr:col>107</xdr:col>
      <xdr:colOff>101600</xdr:colOff>
      <xdr:row>62</xdr:row>
      <xdr:rowOff>146050</xdr:rowOff>
    </xdr:to>
    <xdr:sp macro="" textlink="">
      <xdr:nvSpPr>
        <xdr:cNvPr id="698" name="楕円 697"/>
        <xdr:cNvSpPr/>
      </xdr:nvSpPr>
      <xdr:spPr>
        <a:xfrm>
          <a:off x="20383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95250</xdr:rowOff>
    </xdr:from>
    <xdr:to>
      <xdr:col>111</xdr:col>
      <xdr:colOff>177800</xdr:colOff>
      <xdr:row>62</xdr:row>
      <xdr:rowOff>95250</xdr:rowOff>
    </xdr:to>
    <xdr:cxnSp macro="">
      <xdr:nvCxnSpPr>
        <xdr:cNvPr id="699" name="直線コネクタ 698"/>
        <xdr:cNvCxnSpPr/>
      </xdr:nvCxnSpPr>
      <xdr:spPr>
        <a:xfrm>
          <a:off x="20434300" y="1072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700" name="楕円 699"/>
        <xdr:cNvSpPr/>
      </xdr:nvSpPr>
      <xdr:spPr>
        <a:xfrm>
          <a:off x="19494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95250</xdr:rowOff>
    </xdr:from>
    <xdr:to>
      <xdr:col>107</xdr:col>
      <xdr:colOff>50800</xdr:colOff>
      <xdr:row>62</xdr:row>
      <xdr:rowOff>95250</xdr:rowOff>
    </xdr:to>
    <xdr:cxnSp macro="">
      <xdr:nvCxnSpPr>
        <xdr:cNvPr id="701" name="直線コネクタ 700"/>
        <xdr:cNvCxnSpPr/>
      </xdr:nvCxnSpPr>
      <xdr:spPr>
        <a:xfrm>
          <a:off x="19545300" y="1072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25400</xdr:rowOff>
    </xdr:from>
    <xdr:to>
      <xdr:col>98</xdr:col>
      <xdr:colOff>38100</xdr:colOff>
      <xdr:row>62</xdr:row>
      <xdr:rowOff>127000</xdr:rowOff>
    </xdr:to>
    <xdr:sp macro="" textlink="">
      <xdr:nvSpPr>
        <xdr:cNvPr id="702" name="楕円 701"/>
        <xdr:cNvSpPr/>
      </xdr:nvSpPr>
      <xdr:spPr>
        <a:xfrm>
          <a:off x="18605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76200</xdr:rowOff>
    </xdr:from>
    <xdr:to>
      <xdr:col>102</xdr:col>
      <xdr:colOff>114300</xdr:colOff>
      <xdr:row>62</xdr:row>
      <xdr:rowOff>95250</xdr:rowOff>
    </xdr:to>
    <xdr:cxnSp macro="">
      <xdr:nvCxnSpPr>
        <xdr:cNvPr id="703" name="直線コネクタ 702"/>
        <xdr:cNvCxnSpPr/>
      </xdr:nvCxnSpPr>
      <xdr:spPr>
        <a:xfrm>
          <a:off x="18656300" y="10706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704" name="n_1ave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705" name="n_2ave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706" name="n_3aveValue【保健センター・保健所】&#10;一人当たり面積"/>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707" name="n_4aveValue【保健センター・保健所】&#10;一人当たり面積"/>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137177</xdr:rowOff>
    </xdr:from>
    <xdr:ext cx="469744" cy="259045"/>
    <xdr:sp macro="" textlink="">
      <xdr:nvSpPr>
        <xdr:cNvPr id="708" name="n_1mainValue【保健センター・保健所】&#10;一人当たり面積"/>
        <xdr:cNvSpPr txBox="1"/>
      </xdr:nvSpPr>
      <xdr:spPr>
        <a:xfrm>
          <a:off x="21075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137177</xdr:rowOff>
    </xdr:from>
    <xdr:ext cx="469744" cy="259045"/>
    <xdr:sp macro="" textlink="">
      <xdr:nvSpPr>
        <xdr:cNvPr id="709" name="n_2mainValue【保健センター・保健所】&#10;一人当たり面積"/>
        <xdr:cNvSpPr txBox="1"/>
      </xdr:nvSpPr>
      <xdr:spPr>
        <a:xfrm>
          <a:off x="20199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137177</xdr:rowOff>
    </xdr:from>
    <xdr:ext cx="469744" cy="259045"/>
    <xdr:sp macro="" textlink="">
      <xdr:nvSpPr>
        <xdr:cNvPr id="710" name="n_3mainValue【保健センター・保健所】&#10;一人当たり面積"/>
        <xdr:cNvSpPr txBox="1"/>
      </xdr:nvSpPr>
      <xdr:spPr>
        <a:xfrm>
          <a:off x="19310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118127</xdr:rowOff>
    </xdr:from>
    <xdr:ext cx="469744" cy="259045"/>
    <xdr:sp macro="" textlink="">
      <xdr:nvSpPr>
        <xdr:cNvPr id="711" name="n_4mainValue【保健センター・保健所】&#10;一人当たり面積"/>
        <xdr:cNvSpPr txBox="1"/>
      </xdr:nvSpPr>
      <xdr:spPr>
        <a:xfrm>
          <a:off x="18421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36" name="直線コネクタ 735"/>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37"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38" name="直線コネクタ 737"/>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39"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40" name="直線コネクタ 739"/>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84472</xdr:rowOff>
    </xdr:from>
    <xdr:ext cx="405111" cy="259045"/>
    <xdr:sp macro="" textlink="">
      <xdr:nvSpPr>
        <xdr:cNvPr id="741" name="【消防施設】&#10;有形固定資産減価償却率平均値テキスト"/>
        <xdr:cNvSpPr txBox="1"/>
      </xdr:nvSpPr>
      <xdr:spPr>
        <a:xfrm>
          <a:off x="16357600" y="1380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42" name="フローチャート: 判断 741"/>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43" name="フローチャート: 判断 742"/>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44" name="フローチャート: 判断 743"/>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45" name="フローチャート: 判断 744"/>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46" name="フローチャート: 判断 745"/>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752" name="楕円 751"/>
        <xdr:cNvSpPr/>
      </xdr:nvSpPr>
      <xdr:spPr>
        <a:xfrm>
          <a:off x="162687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32402</xdr:rowOff>
    </xdr:from>
    <xdr:ext cx="405111" cy="259045"/>
    <xdr:sp macro="" textlink="">
      <xdr:nvSpPr>
        <xdr:cNvPr id="753" name="【消防施設】&#10;有形固定資産減価償却率該当値テキスト"/>
        <xdr:cNvSpPr txBox="1"/>
      </xdr:nvSpPr>
      <xdr:spPr>
        <a:xfrm>
          <a:off x="16357600"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124461</xdr:rowOff>
    </xdr:from>
    <xdr:to>
      <xdr:col>81</xdr:col>
      <xdr:colOff>101600</xdr:colOff>
      <xdr:row>82</xdr:row>
      <xdr:rowOff>54611</xdr:rowOff>
    </xdr:to>
    <xdr:sp macro="" textlink="">
      <xdr:nvSpPr>
        <xdr:cNvPr id="754" name="楕円 753"/>
        <xdr:cNvSpPr/>
      </xdr:nvSpPr>
      <xdr:spPr>
        <a:xfrm>
          <a:off x="15430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3811</xdr:rowOff>
    </xdr:from>
    <xdr:to>
      <xdr:col>85</xdr:col>
      <xdr:colOff>127000</xdr:colOff>
      <xdr:row>82</xdr:row>
      <xdr:rowOff>104775</xdr:rowOff>
    </xdr:to>
    <xdr:cxnSp macro="">
      <xdr:nvCxnSpPr>
        <xdr:cNvPr id="755" name="直線コネクタ 754"/>
        <xdr:cNvCxnSpPr/>
      </xdr:nvCxnSpPr>
      <xdr:spPr>
        <a:xfrm>
          <a:off x="15481300" y="14062711"/>
          <a:ext cx="8382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21589</xdr:rowOff>
    </xdr:from>
    <xdr:to>
      <xdr:col>76</xdr:col>
      <xdr:colOff>165100</xdr:colOff>
      <xdr:row>81</xdr:row>
      <xdr:rowOff>123189</xdr:rowOff>
    </xdr:to>
    <xdr:sp macro="" textlink="">
      <xdr:nvSpPr>
        <xdr:cNvPr id="756" name="楕円 755"/>
        <xdr:cNvSpPr/>
      </xdr:nvSpPr>
      <xdr:spPr>
        <a:xfrm>
          <a:off x="14541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72389</xdr:rowOff>
    </xdr:from>
    <xdr:to>
      <xdr:col>81</xdr:col>
      <xdr:colOff>50800</xdr:colOff>
      <xdr:row>82</xdr:row>
      <xdr:rowOff>3811</xdr:rowOff>
    </xdr:to>
    <xdr:cxnSp macro="">
      <xdr:nvCxnSpPr>
        <xdr:cNvPr id="757" name="直線コネクタ 756"/>
        <xdr:cNvCxnSpPr/>
      </xdr:nvCxnSpPr>
      <xdr:spPr>
        <a:xfrm>
          <a:off x="14592300" y="1395983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50164</xdr:rowOff>
    </xdr:from>
    <xdr:to>
      <xdr:col>72</xdr:col>
      <xdr:colOff>38100</xdr:colOff>
      <xdr:row>81</xdr:row>
      <xdr:rowOff>151764</xdr:rowOff>
    </xdr:to>
    <xdr:sp macro="" textlink="">
      <xdr:nvSpPr>
        <xdr:cNvPr id="758" name="楕円 757"/>
        <xdr:cNvSpPr/>
      </xdr:nvSpPr>
      <xdr:spPr>
        <a:xfrm>
          <a:off x="13652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72389</xdr:rowOff>
    </xdr:from>
    <xdr:to>
      <xdr:col>76</xdr:col>
      <xdr:colOff>114300</xdr:colOff>
      <xdr:row>81</xdr:row>
      <xdr:rowOff>100964</xdr:rowOff>
    </xdr:to>
    <xdr:cxnSp macro="">
      <xdr:nvCxnSpPr>
        <xdr:cNvPr id="759" name="直線コネクタ 758"/>
        <xdr:cNvCxnSpPr/>
      </xdr:nvCxnSpPr>
      <xdr:spPr>
        <a:xfrm flipV="1">
          <a:off x="13703300" y="1395983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135889</xdr:rowOff>
    </xdr:from>
    <xdr:to>
      <xdr:col>67</xdr:col>
      <xdr:colOff>101600</xdr:colOff>
      <xdr:row>82</xdr:row>
      <xdr:rowOff>66039</xdr:rowOff>
    </xdr:to>
    <xdr:sp macro="" textlink="">
      <xdr:nvSpPr>
        <xdr:cNvPr id="760" name="楕円 759"/>
        <xdr:cNvSpPr/>
      </xdr:nvSpPr>
      <xdr:spPr>
        <a:xfrm>
          <a:off x="12763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100964</xdr:rowOff>
    </xdr:from>
    <xdr:to>
      <xdr:col>71</xdr:col>
      <xdr:colOff>177800</xdr:colOff>
      <xdr:row>82</xdr:row>
      <xdr:rowOff>15239</xdr:rowOff>
    </xdr:to>
    <xdr:cxnSp macro="">
      <xdr:nvCxnSpPr>
        <xdr:cNvPr id="761" name="直線コネクタ 760"/>
        <xdr:cNvCxnSpPr/>
      </xdr:nvCxnSpPr>
      <xdr:spPr>
        <a:xfrm flipV="1">
          <a:off x="12814300" y="13988414"/>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762" name="n_1aveValue【消防施設】&#10;有形固定資産減価償却率"/>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116222</xdr:rowOff>
    </xdr:from>
    <xdr:ext cx="405111" cy="259045"/>
    <xdr:sp macro="" textlink="">
      <xdr:nvSpPr>
        <xdr:cNvPr id="763" name="n_2aveValue【消防施設】&#10;有形固定資産減価償却率"/>
        <xdr:cNvSpPr txBox="1"/>
      </xdr:nvSpPr>
      <xdr:spPr>
        <a:xfrm>
          <a:off x="14389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764" name="n_3aveValue【消防施設】&#10;有形固定資産減価償却率"/>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65" name="n_4aveValue【消防施設】&#10;有形固定資産減価償却率"/>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45738</xdr:rowOff>
    </xdr:from>
    <xdr:ext cx="405111" cy="259045"/>
    <xdr:sp macro="" textlink="">
      <xdr:nvSpPr>
        <xdr:cNvPr id="766" name="n_1main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139716</xdr:rowOff>
    </xdr:from>
    <xdr:ext cx="405111" cy="259045"/>
    <xdr:sp macro="" textlink="">
      <xdr:nvSpPr>
        <xdr:cNvPr id="767" name="n_2mainValue【消防施設】&#10;有形固定資産減価償却率"/>
        <xdr:cNvSpPr txBox="1"/>
      </xdr:nvSpPr>
      <xdr:spPr>
        <a:xfrm>
          <a:off x="14389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142891</xdr:rowOff>
    </xdr:from>
    <xdr:ext cx="405111" cy="259045"/>
    <xdr:sp macro="" textlink="">
      <xdr:nvSpPr>
        <xdr:cNvPr id="768" name="n_3mainValue【消防施設】&#10;有形固定資産減価償却率"/>
        <xdr:cNvSpPr txBox="1"/>
      </xdr:nvSpPr>
      <xdr:spPr>
        <a:xfrm>
          <a:off x="13500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57166</xdr:rowOff>
    </xdr:from>
    <xdr:ext cx="405111" cy="259045"/>
    <xdr:sp macro="" textlink="">
      <xdr:nvSpPr>
        <xdr:cNvPr id="769" name="n_4mainValue【消防施設】&#10;有形固定資産減価償却率"/>
        <xdr:cNvSpPr txBox="1"/>
      </xdr:nvSpPr>
      <xdr:spPr>
        <a:xfrm>
          <a:off x="12611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93" name="直線コネクタ 792"/>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96"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97" name="直線コネクタ 796"/>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98" name="【消防施設】&#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99" name="フローチャート: 判断 798"/>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00" name="フローチャート: 判断 799"/>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801" name="フローチャート: 判断 800"/>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802" name="フローチャート: 判断 801"/>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03" name="フローチャート: 判断 802"/>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146050</xdr:rowOff>
    </xdr:from>
    <xdr:to>
      <xdr:col>116</xdr:col>
      <xdr:colOff>114300</xdr:colOff>
      <xdr:row>84</xdr:row>
      <xdr:rowOff>76200</xdr:rowOff>
    </xdr:to>
    <xdr:sp macro="" textlink="">
      <xdr:nvSpPr>
        <xdr:cNvPr id="809" name="楕円 808"/>
        <xdr:cNvSpPr/>
      </xdr:nvSpPr>
      <xdr:spPr>
        <a:xfrm>
          <a:off x="221107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124477</xdr:rowOff>
    </xdr:from>
    <xdr:ext cx="469744" cy="259045"/>
    <xdr:sp macro="" textlink="">
      <xdr:nvSpPr>
        <xdr:cNvPr id="810" name="【消防施設】&#10;一人当たり面積該当値テキスト"/>
        <xdr:cNvSpPr txBox="1"/>
      </xdr:nvSpPr>
      <xdr:spPr>
        <a:xfrm>
          <a:off x="22199600"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133350</xdr:rowOff>
    </xdr:from>
    <xdr:to>
      <xdr:col>112</xdr:col>
      <xdr:colOff>38100</xdr:colOff>
      <xdr:row>84</xdr:row>
      <xdr:rowOff>63500</xdr:rowOff>
    </xdr:to>
    <xdr:sp macro="" textlink="">
      <xdr:nvSpPr>
        <xdr:cNvPr id="811" name="楕円 810"/>
        <xdr:cNvSpPr/>
      </xdr:nvSpPr>
      <xdr:spPr>
        <a:xfrm>
          <a:off x="21272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12700</xdr:rowOff>
    </xdr:from>
    <xdr:to>
      <xdr:col>116</xdr:col>
      <xdr:colOff>63500</xdr:colOff>
      <xdr:row>84</xdr:row>
      <xdr:rowOff>25400</xdr:rowOff>
    </xdr:to>
    <xdr:cxnSp macro="">
      <xdr:nvCxnSpPr>
        <xdr:cNvPr id="812" name="直線コネクタ 811"/>
        <xdr:cNvCxnSpPr/>
      </xdr:nvCxnSpPr>
      <xdr:spPr>
        <a:xfrm>
          <a:off x="21323300" y="14414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133350</xdr:rowOff>
    </xdr:from>
    <xdr:to>
      <xdr:col>107</xdr:col>
      <xdr:colOff>101600</xdr:colOff>
      <xdr:row>84</xdr:row>
      <xdr:rowOff>63500</xdr:rowOff>
    </xdr:to>
    <xdr:sp macro="" textlink="">
      <xdr:nvSpPr>
        <xdr:cNvPr id="813" name="楕円 812"/>
        <xdr:cNvSpPr/>
      </xdr:nvSpPr>
      <xdr:spPr>
        <a:xfrm>
          <a:off x="20383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12700</xdr:rowOff>
    </xdr:from>
    <xdr:to>
      <xdr:col>111</xdr:col>
      <xdr:colOff>177800</xdr:colOff>
      <xdr:row>84</xdr:row>
      <xdr:rowOff>12700</xdr:rowOff>
    </xdr:to>
    <xdr:cxnSp macro="">
      <xdr:nvCxnSpPr>
        <xdr:cNvPr id="814" name="直線コネクタ 813"/>
        <xdr:cNvCxnSpPr/>
      </xdr:nvCxnSpPr>
      <xdr:spPr>
        <a:xfrm>
          <a:off x="20434300" y="1441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50800</xdr:rowOff>
    </xdr:from>
    <xdr:to>
      <xdr:col>102</xdr:col>
      <xdr:colOff>165100</xdr:colOff>
      <xdr:row>84</xdr:row>
      <xdr:rowOff>152400</xdr:rowOff>
    </xdr:to>
    <xdr:sp macro="" textlink="">
      <xdr:nvSpPr>
        <xdr:cNvPr id="815" name="楕円 814"/>
        <xdr:cNvSpPr/>
      </xdr:nvSpPr>
      <xdr:spPr>
        <a:xfrm>
          <a:off x="19494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12700</xdr:rowOff>
    </xdr:from>
    <xdr:to>
      <xdr:col>107</xdr:col>
      <xdr:colOff>50800</xdr:colOff>
      <xdr:row>84</xdr:row>
      <xdr:rowOff>101600</xdr:rowOff>
    </xdr:to>
    <xdr:cxnSp macro="">
      <xdr:nvCxnSpPr>
        <xdr:cNvPr id="816" name="直線コネクタ 815"/>
        <xdr:cNvCxnSpPr/>
      </xdr:nvCxnSpPr>
      <xdr:spPr>
        <a:xfrm flipV="1">
          <a:off x="19545300" y="14414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50800</xdr:rowOff>
    </xdr:from>
    <xdr:to>
      <xdr:col>98</xdr:col>
      <xdr:colOff>38100</xdr:colOff>
      <xdr:row>84</xdr:row>
      <xdr:rowOff>152400</xdr:rowOff>
    </xdr:to>
    <xdr:sp macro="" textlink="">
      <xdr:nvSpPr>
        <xdr:cNvPr id="817" name="楕円 816"/>
        <xdr:cNvSpPr/>
      </xdr:nvSpPr>
      <xdr:spPr>
        <a:xfrm>
          <a:off x="18605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101600</xdr:rowOff>
    </xdr:from>
    <xdr:to>
      <xdr:col>102</xdr:col>
      <xdr:colOff>114300</xdr:colOff>
      <xdr:row>84</xdr:row>
      <xdr:rowOff>101600</xdr:rowOff>
    </xdr:to>
    <xdr:cxnSp macro="">
      <xdr:nvCxnSpPr>
        <xdr:cNvPr id="818" name="直線コネクタ 817"/>
        <xdr:cNvCxnSpPr/>
      </xdr:nvCxnSpPr>
      <xdr:spPr>
        <a:xfrm>
          <a:off x="18656300" y="1450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819" name="n_1aveValue【消防施設】&#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20" name="n_2aveValue【消防施設】&#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821" name="n_3aveValue【消防施設】&#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22" name="n_4aveValue【消防施設】&#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54627</xdr:rowOff>
    </xdr:from>
    <xdr:ext cx="469744" cy="259045"/>
    <xdr:sp macro="" textlink="">
      <xdr:nvSpPr>
        <xdr:cNvPr id="823" name="n_1mainValue【消防施設】&#10;一人当たり面積"/>
        <xdr:cNvSpPr txBox="1"/>
      </xdr:nvSpPr>
      <xdr:spPr>
        <a:xfrm>
          <a:off x="210757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824" name="n_2mainValue【消防施設】&#10;一人当たり面積"/>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143527</xdr:rowOff>
    </xdr:from>
    <xdr:ext cx="469744" cy="259045"/>
    <xdr:sp macro="" textlink="">
      <xdr:nvSpPr>
        <xdr:cNvPr id="825" name="n_3mainValue【消防施設】&#10;一人当たり面積"/>
        <xdr:cNvSpPr txBox="1"/>
      </xdr:nvSpPr>
      <xdr:spPr>
        <a:xfrm>
          <a:off x="19310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826" name="n_4mainValue【消防施設】&#10;一人当たり面積"/>
        <xdr:cNvSpPr txBox="1"/>
      </xdr:nvSpPr>
      <xdr:spPr>
        <a:xfrm>
          <a:off x="18421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52" name="直線コネクタ 851"/>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53"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54" name="直線コネクタ 853"/>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55"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56" name="直線コネクタ 855"/>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57" name="【庁舎】&#10;有形固定資産減価償却率平均値テキスト"/>
        <xdr:cNvSpPr txBox="1"/>
      </xdr:nvSpPr>
      <xdr:spPr>
        <a:xfrm>
          <a:off x="16357600" y="1775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58" name="フローチャート: 判断 857"/>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59" name="フローチャート: 判断 858"/>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60" name="フローチャート: 判断 859"/>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61" name="フローチャート: 判断 860"/>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62" name="フローチャート: 判断 861"/>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868" name="楕円 867"/>
        <xdr:cNvSpPr/>
      </xdr:nvSpPr>
      <xdr:spPr>
        <a:xfrm>
          <a:off x="16268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72407</xdr:rowOff>
    </xdr:from>
    <xdr:ext cx="405111" cy="259045"/>
    <xdr:sp macro="" textlink="">
      <xdr:nvSpPr>
        <xdr:cNvPr id="869" name="【庁舎】&#10;有形固定資産減価償却率該当値テキスト"/>
        <xdr:cNvSpPr txBox="1"/>
      </xdr:nvSpPr>
      <xdr:spPr>
        <a:xfrm>
          <a:off x="1635760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74386</xdr:rowOff>
    </xdr:from>
    <xdr:to>
      <xdr:col>81</xdr:col>
      <xdr:colOff>101600</xdr:colOff>
      <xdr:row>106</xdr:row>
      <xdr:rowOff>4536</xdr:rowOff>
    </xdr:to>
    <xdr:sp macro="" textlink="">
      <xdr:nvSpPr>
        <xdr:cNvPr id="870" name="楕円 869"/>
        <xdr:cNvSpPr/>
      </xdr:nvSpPr>
      <xdr:spPr>
        <a:xfrm>
          <a:off x="15430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125186</xdr:rowOff>
    </xdr:from>
    <xdr:to>
      <xdr:col>85</xdr:col>
      <xdr:colOff>127000</xdr:colOff>
      <xdr:row>105</xdr:row>
      <xdr:rowOff>144780</xdr:rowOff>
    </xdr:to>
    <xdr:cxnSp macro="">
      <xdr:nvCxnSpPr>
        <xdr:cNvPr id="871" name="直線コネクタ 870"/>
        <xdr:cNvCxnSpPr/>
      </xdr:nvCxnSpPr>
      <xdr:spPr>
        <a:xfrm>
          <a:off x="15481300" y="1812743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25400</xdr:rowOff>
    </xdr:from>
    <xdr:to>
      <xdr:col>76</xdr:col>
      <xdr:colOff>165100</xdr:colOff>
      <xdr:row>105</xdr:row>
      <xdr:rowOff>127000</xdr:rowOff>
    </xdr:to>
    <xdr:sp macro="" textlink="">
      <xdr:nvSpPr>
        <xdr:cNvPr id="872" name="楕円 871"/>
        <xdr:cNvSpPr/>
      </xdr:nvSpPr>
      <xdr:spPr>
        <a:xfrm>
          <a:off x="14541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76200</xdr:rowOff>
    </xdr:from>
    <xdr:to>
      <xdr:col>81</xdr:col>
      <xdr:colOff>50800</xdr:colOff>
      <xdr:row>105</xdr:row>
      <xdr:rowOff>125186</xdr:rowOff>
    </xdr:to>
    <xdr:cxnSp macro="">
      <xdr:nvCxnSpPr>
        <xdr:cNvPr id="873" name="直線コネクタ 872"/>
        <xdr:cNvCxnSpPr/>
      </xdr:nvCxnSpPr>
      <xdr:spPr>
        <a:xfrm>
          <a:off x="14592300" y="1807845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157662</xdr:rowOff>
    </xdr:from>
    <xdr:to>
      <xdr:col>72</xdr:col>
      <xdr:colOff>38100</xdr:colOff>
      <xdr:row>105</xdr:row>
      <xdr:rowOff>87812</xdr:rowOff>
    </xdr:to>
    <xdr:sp macro="" textlink="">
      <xdr:nvSpPr>
        <xdr:cNvPr id="874" name="楕円 873"/>
        <xdr:cNvSpPr/>
      </xdr:nvSpPr>
      <xdr:spPr>
        <a:xfrm>
          <a:off x="136525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37012</xdr:rowOff>
    </xdr:from>
    <xdr:to>
      <xdr:col>76</xdr:col>
      <xdr:colOff>114300</xdr:colOff>
      <xdr:row>105</xdr:row>
      <xdr:rowOff>76200</xdr:rowOff>
    </xdr:to>
    <xdr:cxnSp macro="">
      <xdr:nvCxnSpPr>
        <xdr:cNvPr id="875" name="直線コネクタ 874"/>
        <xdr:cNvCxnSpPr/>
      </xdr:nvCxnSpPr>
      <xdr:spPr>
        <a:xfrm>
          <a:off x="13703300" y="1803926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131536</xdr:rowOff>
    </xdr:from>
    <xdr:to>
      <xdr:col>67</xdr:col>
      <xdr:colOff>101600</xdr:colOff>
      <xdr:row>105</xdr:row>
      <xdr:rowOff>61686</xdr:rowOff>
    </xdr:to>
    <xdr:sp macro="" textlink="">
      <xdr:nvSpPr>
        <xdr:cNvPr id="876" name="楕円 875"/>
        <xdr:cNvSpPr/>
      </xdr:nvSpPr>
      <xdr:spPr>
        <a:xfrm>
          <a:off x="12763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10886</xdr:rowOff>
    </xdr:from>
    <xdr:to>
      <xdr:col>71</xdr:col>
      <xdr:colOff>177800</xdr:colOff>
      <xdr:row>105</xdr:row>
      <xdr:rowOff>37012</xdr:rowOff>
    </xdr:to>
    <xdr:cxnSp macro="">
      <xdr:nvCxnSpPr>
        <xdr:cNvPr id="877" name="直線コネクタ 876"/>
        <xdr:cNvCxnSpPr/>
      </xdr:nvCxnSpPr>
      <xdr:spPr>
        <a:xfrm>
          <a:off x="12814300" y="1801313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78"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79" name="n_2aveValue【庁舎】&#10;有形固定資産減価償却率"/>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880" name="n_3aveValue【庁舎】&#10;有形固定資産減価償却率"/>
        <xdr:cNvSpPr txBox="1"/>
      </xdr:nvSpPr>
      <xdr:spPr>
        <a:xfrm>
          <a:off x="13500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81"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167113</xdr:rowOff>
    </xdr:from>
    <xdr:ext cx="405111" cy="259045"/>
    <xdr:sp macro="" textlink="">
      <xdr:nvSpPr>
        <xdr:cNvPr id="882" name="n_1mainValue【庁舎】&#10;有形固定資産減価償却率"/>
        <xdr:cNvSpPr txBox="1"/>
      </xdr:nvSpPr>
      <xdr:spPr>
        <a:xfrm>
          <a:off x="152660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118127</xdr:rowOff>
    </xdr:from>
    <xdr:ext cx="405111" cy="259045"/>
    <xdr:sp macro="" textlink="">
      <xdr:nvSpPr>
        <xdr:cNvPr id="883" name="n_2mainValue【庁舎】&#10;有形固定資産減価償却率"/>
        <xdr:cNvSpPr txBox="1"/>
      </xdr:nvSpPr>
      <xdr:spPr>
        <a:xfrm>
          <a:off x="14389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78939</xdr:rowOff>
    </xdr:from>
    <xdr:ext cx="405111" cy="259045"/>
    <xdr:sp macro="" textlink="">
      <xdr:nvSpPr>
        <xdr:cNvPr id="884" name="n_3mainValue【庁舎】&#10;有形固定資産減価償却率"/>
        <xdr:cNvSpPr txBox="1"/>
      </xdr:nvSpPr>
      <xdr:spPr>
        <a:xfrm>
          <a:off x="13500744"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52813</xdr:rowOff>
    </xdr:from>
    <xdr:ext cx="405111" cy="259045"/>
    <xdr:sp macro="" textlink="">
      <xdr:nvSpPr>
        <xdr:cNvPr id="885" name="n_4mainValue【庁舎】&#10;有形固定資産減価償却率"/>
        <xdr:cNvSpPr txBox="1"/>
      </xdr:nvSpPr>
      <xdr:spPr>
        <a:xfrm>
          <a:off x="12611744"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6" name="直線コネクタ 89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7" name="テキスト ボックス 89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8" name="直線コネクタ 89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9" name="テキスト ボックス 89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0" name="直線コネクタ 89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1" name="テキスト ボックス 90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2" name="直線コネクタ 90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3" name="テキスト ボックス 90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907" name="直線コネクタ 906"/>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908"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909" name="直線コネクタ 908"/>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910"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911" name="直線コネクタ 910"/>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80281</xdr:rowOff>
    </xdr:from>
    <xdr:ext cx="469744" cy="259045"/>
    <xdr:sp macro="" textlink="">
      <xdr:nvSpPr>
        <xdr:cNvPr id="912" name="【庁舎】&#10;一人当たり面積平均値テキスト"/>
        <xdr:cNvSpPr txBox="1"/>
      </xdr:nvSpPr>
      <xdr:spPr>
        <a:xfrm>
          <a:off x="22199600" y="17739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913" name="フローチャート: 判断 912"/>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914" name="フローチャート: 判断 913"/>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915" name="フローチャート: 判断 914"/>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916" name="フローチャート: 判断 915"/>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917" name="フローチャート: 判断 916"/>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80263</xdr:rowOff>
    </xdr:from>
    <xdr:to>
      <xdr:col>116</xdr:col>
      <xdr:colOff>114300</xdr:colOff>
      <xdr:row>107</xdr:row>
      <xdr:rowOff>10413</xdr:rowOff>
    </xdr:to>
    <xdr:sp macro="" textlink="">
      <xdr:nvSpPr>
        <xdr:cNvPr id="923" name="楕円 922"/>
        <xdr:cNvSpPr/>
      </xdr:nvSpPr>
      <xdr:spPr>
        <a:xfrm>
          <a:off x="221107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166640</xdr:rowOff>
    </xdr:from>
    <xdr:ext cx="469744" cy="259045"/>
    <xdr:sp macro="" textlink="">
      <xdr:nvSpPr>
        <xdr:cNvPr id="924" name="【庁舎】&#10;一人当たり面積該当値テキスト"/>
        <xdr:cNvSpPr txBox="1"/>
      </xdr:nvSpPr>
      <xdr:spPr>
        <a:xfrm>
          <a:off x="22199600" y="1816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80263</xdr:rowOff>
    </xdr:from>
    <xdr:to>
      <xdr:col>112</xdr:col>
      <xdr:colOff>38100</xdr:colOff>
      <xdr:row>107</xdr:row>
      <xdr:rowOff>10413</xdr:rowOff>
    </xdr:to>
    <xdr:sp macro="" textlink="">
      <xdr:nvSpPr>
        <xdr:cNvPr id="925" name="楕円 924"/>
        <xdr:cNvSpPr/>
      </xdr:nvSpPr>
      <xdr:spPr>
        <a:xfrm>
          <a:off x="21272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131063</xdr:rowOff>
    </xdr:from>
    <xdr:to>
      <xdr:col>116</xdr:col>
      <xdr:colOff>63500</xdr:colOff>
      <xdr:row>106</xdr:row>
      <xdr:rowOff>131063</xdr:rowOff>
    </xdr:to>
    <xdr:cxnSp macro="">
      <xdr:nvCxnSpPr>
        <xdr:cNvPr id="926" name="直線コネクタ 925"/>
        <xdr:cNvCxnSpPr/>
      </xdr:nvCxnSpPr>
      <xdr:spPr>
        <a:xfrm>
          <a:off x="21323300" y="18304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927" name="楕円 926"/>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131063</xdr:rowOff>
    </xdr:to>
    <xdr:cxnSp macro="">
      <xdr:nvCxnSpPr>
        <xdr:cNvPr id="928" name="直線コネクタ 927"/>
        <xdr:cNvCxnSpPr/>
      </xdr:nvCxnSpPr>
      <xdr:spPr>
        <a:xfrm>
          <a:off x="20434300" y="182956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71120</xdr:rowOff>
    </xdr:from>
    <xdr:to>
      <xdr:col>102</xdr:col>
      <xdr:colOff>165100</xdr:colOff>
      <xdr:row>107</xdr:row>
      <xdr:rowOff>1270</xdr:rowOff>
    </xdr:to>
    <xdr:sp macro="" textlink="">
      <xdr:nvSpPr>
        <xdr:cNvPr id="929" name="楕円 928"/>
        <xdr:cNvSpPr/>
      </xdr:nvSpPr>
      <xdr:spPr>
        <a:xfrm>
          <a:off x="19494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121920</xdr:rowOff>
    </xdr:from>
    <xdr:to>
      <xdr:col>107</xdr:col>
      <xdr:colOff>50800</xdr:colOff>
      <xdr:row>106</xdr:row>
      <xdr:rowOff>121920</xdr:rowOff>
    </xdr:to>
    <xdr:cxnSp macro="">
      <xdr:nvCxnSpPr>
        <xdr:cNvPr id="930" name="直線コネクタ 929"/>
        <xdr:cNvCxnSpPr/>
      </xdr:nvCxnSpPr>
      <xdr:spPr>
        <a:xfrm>
          <a:off x="19545300" y="1829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931" name="楕円 930"/>
        <xdr:cNvSpPr/>
      </xdr:nvSpPr>
      <xdr:spPr>
        <a:xfrm>
          <a:off x="18605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121920</xdr:rowOff>
    </xdr:from>
    <xdr:to>
      <xdr:col>102</xdr:col>
      <xdr:colOff>114300</xdr:colOff>
      <xdr:row>106</xdr:row>
      <xdr:rowOff>131063</xdr:rowOff>
    </xdr:to>
    <xdr:cxnSp macro="">
      <xdr:nvCxnSpPr>
        <xdr:cNvPr id="932" name="直線コネクタ 931"/>
        <xdr:cNvCxnSpPr/>
      </xdr:nvCxnSpPr>
      <xdr:spPr>
        <a:xfrm flipV="1">
          <a:off x="18656300" y="182956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22369</xdr:rowOff>
    </xdr:from>
    <xdr:ext cx="469744" cy="259045"/>
    <xdr:sp macro="" textlink="">
      <xdr:nvSpPr>
        <xdr:cNvPr id="933" name="n_1aveValue【庁舎】&#10;一人当たり面積"/>
        <xdr:cNvSpPr txBox="1"/>
      </xdr:nvSpPr>
      <xdr:spPr>
        <a:xfrm>
          <a:off x="21075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4081</xdr:rowOff>
    </xdr:from>
    <xdr:ext cx="469744" cy="259045"/>
    <xdr:sp macro="" textlink="">
      <xdr:nvSpPr>
        <xdr:cNvPr id="934" name="n_2aveValue【庁舎】&#10;一人当たり面積"/>
        <xdr:cNvSpPr txBox="1"/>
      </xdr:nvSpPr>
      <xdr:spPr>
        <a:xfrm>
          <a:off x="20199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935" name="n_3aveValue【庁舎】&#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936" name="n_4aveValue【庁舎】&#10;一人当たり面積"/>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1540</xdr:rowOff>
    </xdr:from>
    <xdr:ext cx="469744" cy="259045"/>
    <xdr:sp macro="" textlink="">
      <xdr:nvSpPr>
        <xdr:cNvPr id="937" name="n_1mainValue【庁舎】&#10;一人当たり面積"/>
        <xdr:cNvSpPr txBox="1"/>
      </xdr:nvSpPr>
      <xdr:spPr>
        <a:xfrm>
          <a:off x="210757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938" name="n_2mainValue【庁舎】&#10;一人当たり面積"/>
        <xdr:cNvSpPr txBox="1"/>
      </xdr:nvSpPr>
      <xdr:spPr>
        <a:xfrm>
          <a:off x="20199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163847</xdr:rowOff>
    </xdr:from>
    <xdr:ext cx="469744" cy="259045"/>
    <xdr:sp macro="" textlink="">
      <xdr:nvSpPr>
        <xdr:cNvPr id="939" name="n_3mainValue【庁舎】&#10;一人当たり面積"/>
        <xdr:cNvSpPr txBox="1"/>
      </xdr:nvSpPr>
      <xdr:spPr>
        <a:xfrm>
          <a:off x="19310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940" name="n_4mainValue【庁舎】&#10;一人当たり面積"/>
        <xdr:cNvSpPr txBox="1"/>
      </xdr:nvSpPr>
      <xdr:spPr>
        <a:xfrm>
          <a:off x="18421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保健センター・保健所の有形固定資産減価償却率について、令和元年度の正しい数値は</a:t>
          </a:r>
          <a:r>
            <a:rPr kumimoji="1" lang="en-US" altLang="ja-JP" sz="1300">
              <a:latin typeface="ＭＳ Ｐゴシック" panose="020B0600070205080204" pitchFamily="50" charset="-128"/>
              <a:ea typeface="ＭＳ Ｐゴシック" panose="020B0600070205080204" pitchFamily="50" charset="-128"/>
            </a:rPr>
            <a:t>18.6</a:t>
          </a:r>
          <a:r>
            <a:rPr kumimoji="1" lang="ja-JP" altLang="en-US" sz="1300">
              <a:latin typeface="ＭＳ Ｐゴシック" panose="020B0600070205080204" pitchFamily="50" charset="-128"/>
              <a:ea typeface="ＭＳ Ｐゴシック" panose="020B0600070205080204" pitchFamily="50" charset="-128"/>
            </a:rPr>
            <a:t>％（集計誤りによる）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有形固定資産減価償却率が類似団体内平均値より高い施設は、図書館、体育館・プール、市民会館、消防施設、庁舎であり、低い施設は、福祉施設、一般廃棄物処理施設、保健センター・保健所である。</a:t>
          </a:r>
        </a:p>
        <a:p>
          <a:r>
            <a:rPr kumimoji="1" lang="ja-JP" altLang="en-US" sz="1300">
              <a:latin typeface="ＭＳ Ｐゴシック" panose="020B0600070205080204" pitchFamily="50" charset="-128"/>
              <a:ea typeface="ＭＳ Ｐゴシック" panose="020B0600070205080204" pitchFamily="50" charset="-128"/>
            </a:rPr>
            <a:t>　類似団体内平均値より高い施設については、竣工から時間が経過し、減価償却が進んでいることが要因である。このうち、庁舎、消防施設の一部、体育館の一部についてはすでに建替えが予定されていることから、今後有形固定資産減価償却率の改善が見込まれている。（なお、現時点で耐震基準を満たしていない施設が一部にあり、今後対応について検討を進める。）</a:t>
          </a:r>
        </a:p>
        <a:p>
          <a:r>
            <a:rPr kumimoji="1" lang="ja-JP" altLang="en-US" sz="1300">
              <a:latin typeface="ＭＳ Ｐゴシック" panose="020B0600070205080204" pitchFamily="50" charset="-128"/>
              <a:ea typeface="ＭＳ Ｐゴシック" panose="020B0600070205080204" pitchFamily="50" charset="-128"/>
            </a:rPr>
            <a:t>　また、類似団体内平均値より低い施設のうち、保健センター・保健所、福祉施設については、この数年で施設を新設または増設したため、有形固定資産減価償却率が低くなっている。なお、市民会館については一人当たり面積が類似団体内平均値より高くなっており、今後、本市の人口推移等を踏まえ、適正規模について検討を進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344,528
337,476
60.24
107,932,431
102,443,939
5,290,153
60,718,175
77,857,977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令和元年度は、分母である基準財政需要額については、その他の教育費や保健衛生費で減となったものの、社会福祉費や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高齢者保健福祉費</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の増などにより増加となった。分子となる基準財政収入額については、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市町村民税の法人税割</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固定資産税の土地</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で減となったものの、市町村民税の所得割や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固定資産税の家屋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の増などにより増加となった。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基準財政需要額、基準財政収入額がともに増となったが、需要額の増が収入額の増を上回ったため財源不足額が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拡大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し、単年度の財政力指数は前年度より下降した。なお、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か年平均では前年度と同数値となっている。今後も普通交付税制度の動向を注視するとともに、市税をはじめとした自主財源の確保に引き続き努めていく。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86783</xdr:rowOff>
    </xdr:to>
    <xdr:cxnSp macro="">
      <xdr:nvCxnSpPr>
        <xdr:cNvPr id="69" name="直線コネクタ 68"/>
        <xdr:cNvCxnSpPr/>
      </xdr:nvCxnSpPr>
      <xdr:spPr>
        <a:xfrm>
          <a:off x="4114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86783</xdr:rowOff>
    </xdr:to>
    <xdr:cxnSp macro="">
      <xdr:nvCxnSpPr>
        <xdr:cNvPr id="72" name="直線コネクタ 71"/>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100189</xdr:rowOff>
    </xdr:to>
    <xdr:cxnSp macro="">
      <xdr:nvCxnSpPr>
        <xdr:cNvPr id="75" name="直線コネクタ 74"/>
        <xdr:cNvCxnSpPr/>
      </xdr:nvCxnSpPr>
      <xdr:spPr>
        <a:xfrm flipV="1">
          <a:off x="2336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100189</xdr:rowOff>
    </xdr:from>
    <xdr:to>
      <xdr:col>11</xdr:col>
      <xdr:colOff>31750</xdr:colOff>
      <xdr:row>40</xdr:row>
      <xdr:rowOff>100189</xdr:rowOff>
    </xdr:to>
    <xdr:cxnSp macro="">
      <xdr:nvCxnSpPr>
        <xdr:cNvPr id="78" name="直線コネクタ 77"/>
        <xdr:cNvCxnSpPr/>
      </xdr:nvCxnSpPr>
      <xdr:spPr>
        <a:xfrm>
          <a:off x="1447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49389</xdr:rowOff>
    </xdr:from>
    <xdr:to>
      <xdr:col>11</xdr:col>
      <xdr:colOff>82550</xdr:colOff>
      <xdr:row>40</xdr:row>
      <xdr:rowOff>150989</xdr:rowOff>
    </xdr:to>
    <xdr:sp macro="" textlink="">
      <xdr:nvSpPr>
        <xdr:cNvPr id="94" name="楕円 93"/>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161166</xdr:rowOff>
    </xdr:from>
    <xdr:ext cx="762000" cy="259045"/>
    <xdr:sp macro="" textlink="">
      <xdr:nvSpPr>
        <xdr:cNvPr id="95" name="テキスト ボックス 94"/>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49389</xdr:rowOff>
    </xdr:from>
    <xdr:to>
      <xdr:col>7</xdr:col>
      <xdr:colOff>31750</xdr:colOff>
      <xdr:row>40</xdr:row>
      <xdr:rowOff>150989</xdr:rowOff>
    </xdr:to>
    <xdr:sp macro="" textlink="">
      <xdr:nvSpPr>
        <xdr:cNvPr id="96" name="楕円 95"/>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161166</xdr:rowOff>
    </xdr:from>
    <xdr:ext cx="762000" cy="259045"/>
    <xdr:sp macro="" textlink="">
      <xdr:nvSpPr>
        <xdr:cNvPr id="97" name="テキスト ボックス 96"/>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分母となる経常一般財源等は、地方消費税交付金などが減となったものの、市民税や固定資産税などの地方税や地方特例交付金の増などにより、増加となった。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分子となる経常経費充当一般財源等においては、施設等利用費や施設型給付費など扶助費の増などにより増加となった。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分母、分子がともに増となったが、分子の増加が分母の増加を上回ったため、経常収支比率が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ポイント上昇した。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引き続き、物件費等の経常経費の抑制に努めるとともに、税をはじめ使用料等の自主財源の確保に努めていく。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73152</xdr:rowOff>
    </xdr:from>
    <xdr:to>
      <xdr:col>23</xdr:col>
      <xdr:colOff>133350</xdr:colOff>
      <xdr:row>64</xdr:row>
      <xdr:rowOff>111760</xdr:rowOff>
    </xdr:to>
    <xdr:cxnSp macro="">
      <xdr:nvCxnSpPr>
        <xdr:cNvPr id="130" name="直線コネクタ 129"/>
        <xdr:cNvCxnSpPr/>
      </xdr:nvCxnSpPr>
      <xdr:spPr>
        <a:xfrm>
          <a:off x="4114800" y="1104595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119905</xdr:rowOff>
    </xdr:from>
    <xdr:ext cx="762000" cy="259045"/>
    <xdr:sp macro="" textlink="">
      <xdr:nvSpPr>
        <xdr:cNvPr id="131" name="財政構造の弾力性平均値テキスト"/>
        <xdr:cNvSpPr txBox="1"/>
      </xdr:nvSpPr>
      <xdr:spPr>
        <a:xfrm>
          <a:off x="5041900" y="11092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73152</xdr:rowOff>
    </xdr:to>
    <xdr:cxnSp macro="">
      <xdr:nvCxnSpPr>
        <xdr:cNvPr id="133" name="直線コネクタ 132"/>
        <xdr:cNvCxnSpPr/>
      </xdr:nvCxnSpPr>
      <xdr:spPr>
        <a:xfrm>
          <a:off x="3225800" y="1101217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24892</xdr:rowOff>
    </xdr:from>
    <xdr:to>
      <xdr:col>15</xdr:col>
      <xdr:colOff>82550</xdr:colOff>
      <xdr:row>64</xdr:row>
      <xdr:rowOff>39370</xdr:rowOff>
    </xdr:to>
    <xdr:cxnSp macro="">
      <xdr:nvCxnSpPr>
        <xdr:cNvPr id="136" name="直線コネクタ 135"/>
        <xdr:cNvCxnSpPr/>
      </xdr:nvCxnSpPr>
      <xdr:spPr>
        <a:xfrm>
          <a:off x="2336800" y="1099769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38" name="テキスト ボックス 137"/>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133604</xdr:rowOff>
    </xdr:from>
    <xdr:to>
      <xdr:col>11</xdr:col>
      <xdr:colOff>31750</xdr:colOff>
      <xdr:row>64</xdr:row>
      <xdr:rowOff>24892</xdr:rowOff>
    </xdr:to>
    <xdr:cxnSp macro="">
      <xdr:nvCxnSpPr>
        <xdr:cNvPr id="139" name="直線コネクタ 138"/>
        <xdr:cNvCxnSpPr/>
      </xdr:nvCxnSpPr>
      <xdr:spPr>
        <a:xfrm>
          <a:off x="1447800" y="1093495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41" name="テキスト ボックス 140"/>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43" name="テキスト ボックス 142"/>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9" name="楕円 148"/>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77487</xdr:rowOff>
    </xdr:from>
    <xdr:ext cx="762000" cy="259045"/>
    <xdr:sp macro="" textlink="">
      <xdr:nvSpPr>
        <xdr:cNvPr id="150" name="財政構造の弾力性該当値テキスト"/>
        <xdr:cNvSpPr txBox="1"/>
      </xdr:nvSpPr>
      <xdr:spPr>
        <a:xfrm>
          <a:off x="50419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51" name="楕円 150"/>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52" name="テキスト ボックス 151"/>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3" name="楕円 152"/>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54" name="テキスト ボックス 153"/>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145542</xdr:rowOff>
    </xdr:from>
    <xdr:to>
      <xdr:col>11</xdr:col>
      <xdr:colOff>82550</xdr:colOff>
      <xdr:row>64</xdr:row>
      <xdr:rowOff>75692</xdr:rowOff>
    </xdr:to>
    <xdr:sp macro="" textlink="">
      <xdr:nvSpPr>
        <xdr:cNvPr id="155" name="楕円 154"/>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85869</xdr:rowOff>
    </xdr:from>
    <xdr:ext cx="762000" cy="259045"/>
    <xdr:sp macro="" textlink="">
      <xdr:nvSpPr>
        <xdr:cNvPr id="156" name="テキスト ボックス 155"/>
        <xdr:cNvSpPr txBox="1"/>
      </xdr:nvSpPr>
      <xdr:spPr>
        <a:xfrm>
          <a:off x="1955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57" name="楕円 156"/>
        <xdr:cNvSpPr/>
      </xdr:nvSpPr>
      <xdr:spPr>
        <a:xfrm>
          <a:off x="1397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58" name="テキスト ボックス 157"/>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口１人当たり人件費・物件費等決算額は、類似団体の全国平均を下回っている。人件費については、退職者の補充を最低限に抑え、再任用職員の活用を図ることにより総人件費抑制に努めている。今後も給与水準の適正化と人員の最適配分に努めていく。</a:t>
          </a:r>
        </a:p>
        <a:p>
          <a:r>
            <a:rPr kumimoji="1" lang="ja-JP" altLang="en-US" sz="1200">
              <a:latin typeface="ＭＳ Ｐゴシック" panose="020B0600070205080204" pitchFamily="50" charset="-128"/>
              <a:ea typeface="ＭＳ Ｐゴシック" panose="020B0600070205080204" pitchFamily="50" charset="-128"/>
            </a:rPr>
            <a:t>　物件費・維持補修費については、経常経費予算に対するマイナスシーリングの導入などにより、節減に努めている。民間委託の推進など、物件費が増加する要因もあるが、今後も経常経費の節減に努め、人件費などを含むトータルコストを考慮し、行政運営に取り組む。</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86913</xdr:rowOff>
    </xdr:from>
    <xdr:to>
      <xdr:col>23</xdr:col>
      <xdr:colOff>133350</xdr:colOff>
      <xdr:row>81</xdr:row>
      <xdr:rowOff>122555</xdr:rowOff>
    </xdr:to>
    <xdr:cxnSp macro="">
      <xdr:nvCxnSpPr>
        <xdr:cNvPr id="195" name="直線コネクタ 194"/>
        <xdr:cNvCxnSpPr/>
      </xdr:nvCxnSpPr>
      <xdr:spPr>
        <a:xfrm>
          <a:off x="4114800" y="13974363"/>
          <a:ext cx="838200" cy="3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77881</xdr:rowOff>
    </xdr:from>
    <xdr:to>
      <xdr:col>19</xdr:col>
      <xdr:colOff>133350</xdr:colOff>
      <xdr:row>81</xdr:row>
      <xdr:rowOff>86913</xdr:rowOff>
    </xdr:to>
    <xdr:cxnSp macro="">
      <xdr:nvCxnSpPr>
        <xdr:cNvPr id="198" name="直線コネクタ 197"/>
        <xdr:cNvCxnSpPr/>
      </xdr:nvCxnSpPr>
      <xdr:spPr>
        <a:xfrm>
          <a:off x="3225800" y="13965331"/>
          <a:ext cx="889000" cy="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52752</xdr:rowOff>
    </xdr:from>
    <xdr:to>
      <xdr:col>15</xdr:col>
      <xdr:colOff>82550</xdr:colOff>
      <xdr:row>81</xdr:row>
      <xdr:rowOff>77881</xdr:rowOff>
    </xdr:to>
    <xdr:cxnSp macro="">
      <xdr:nvCxnSpPr>
        <xdr:cNvPr id="201" name="直線コネクタ 200"/>
        <xdr:cNvCxnSpPr/>
      </xdr:nvCxnSpPr>
      <xdr:spPr>
        <a:xfrm>
          <a:off x="2336800" y="13940202"/>
          <a:ext cx="889000" cy="2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52752</xdr:rowOff>
    </xdr:from>
    <xdr:to>
      <xdr:col>11</xdr:col>
      <xdr:colOff>31750</xdr:colOff>
      <xdr:row>81</xdr:row>
      <xdr:rowOff>81190</xdr:rowOff>
    </xdr:to>
    <xdr:cxnSp macro="">
      <xdr:nvCxnSpPr>
        <xdr:cNvPr id="204" name="直線コネクタ 203"/>
        <xdr:cNvCxnSpPr/>
      </xdr:nvCxnSpPr>
      <xdr:spPr>
        <a:xfrm flipV="1">
          <a:off x="1447800" y="13940202"/>
          <a:ext cx="8890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71755</xdr:rowOff>
    </xdr:from>
    <xdr:to>
      <xdr:col>23</xdr:col>
      <xdr:colOff>184150</xdr:colOff>
      <xdr:row>82</xdr:row>
      <xdr:rowOff>1905</xdr:rowOff>
    </xdr:to>
    <xdr:sp macro="" textlink="">
      <xdr:nvSpPr>
        <xdr:cNvPr id="214" name="楕円 213"/>
        <xdr:cNvSpPr/>
      </xdr:nvSpPr>
      <xdr:spPr>
        <a:xfrm>
          <a:off x="4902200" y="1395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88282</xdr:rowOff>
    </xdr:from>
    <xdr:ext cx="762000" cy="259045"/>
    <xdr:sp macro="" textlink="">
      <xdr:nvSpPr>
        <xdr:cNvPr id="215" name="人件費・物件費等の状況該当値テキスト"/>
        <xdr:cNvSpPr txBox="1"/>
      </xdr:nvSpPr>
      <xdr:spPr>
        <a:xfrm>
          <a:off x="5041900" y="138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36113</xdr:rowOff>
    </xdr:from>
    <xdr:to>
      <xdr:col>19</xdr:col>
      <xdr:colOff>184150</xdr:colOff>
      <xdr:row>81</xdr:row>
      <xdr:rowOff>137713</xdr:rowOff>
    </xdr:to>
    <xdr:sp macro="" textlink="">
      <xdr:nvSpPr>
        <xdr:cNvPr id="216" name="楕円 215"/>
        <xdr:cNvSpPr/>
      </xdr:nvSpPr>
      <xdr:spPr>
        <a:xfrm>
          <a:off x="4064000" y="1392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147890</xdr:rowOff>
    </xdr:from>
    <xdr:ext cx="736600" cy="259045"/>
    <xdr:sp macro="" textlink="">
      <xdr:nvSpPr>
        <xdr:cNvPr id="217" name="テキスト ボックス 216"/>
        <xdr:cNvSpPr txBox="1"/>
      </xdr:nvSpPr>
      <xdr:spPr>
        <a:xfrm>
          <a:off x="3733800" y="1369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27081</xdr:rowOff>
    </xdr:from>
    <xdr:to>
      <xdr:col>15</xdr:col>
      <xdr:colOff>133350</xdr:colOff>
      <xdr:row>81</xdr:row>
      <xdr:rowOff>128681</xdr:rowOff>
    </xdr:to>
    <xdr:sp macro="" textlink="">
      <xdr:nvSpPr>
        <xdr:cNvPr id="218" name="楕円 217"/>
        <xdr:cNvSpPr/>
      </xdr:nvSpPr>
      <xdr:spPr>
        <a:xfrm>
          <a:off x="3175000" y="1391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138858</xdr:rowOff>
    </xdr:from>
    <xdr:ext cx="762000" cy="259045"/>
    <xdr:sp macro="" textlink="">
      <xdr:nvSpPr>
        <xdr:cNvPr id="219" name="テキスト ボックス 218"/>
        <xdr:cNvSpPr txBox="1"/>
      </xdr:nvSpPr>
      <xdr:spPr>
        <a:xfrm>
          <a:off x="2844800" y="1368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1952</xdr:rowOff>
    </xdr:from>
    <xdr:to>
      <xdr:col>11</xdr:col>
      <xdr:colOff>82550</xdr:colOff>
      <xdr:row>81</xdr:row>
      <xdr:rowOff>103552</xdr:rowOff>
    </xdr:to>
    <xdr:sp macro="" textlink="">
      <xdr:nvSpPr>
        <xdr:cNvPr id="220" name="楕円 219"/>
        <xdr:cNvSpPr/>
      </xdr:nvSpPr>
      <xdr:spPr>
        <a:xfrm>
          <a:off x="2286000" y="1388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113729</xdr:rowOff>
    </xdr:from>
    <xdr:ext cx="762000" cy="259045"/>
    <xdr:sp macro="" textlink="">
      <xdr:nvSpPr>
        <xdr:cNvPr id="221" name="テキスト ボックス 220"/>
        <xdr:cNvSpPr txBox="1"/>
      </xdr:nvSpPr>
      <xdr:spPr>
        <a:xfrm>
          <a:off x="1955800" y="1365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30390</xdr:rowOff>
    </xdr:from>
    <xdr:to>
      <xdr:col>7</xdr:col>
      <xdr:colOff>31750</xdr:colOff>
      <xdr:row>81</xdr:row>
      <xdr:rowOff>131990</xdr:rowOff>
    </xdr:to>
    <xdr:sp macro="" textlink="">
      <xdr:nvSpPr>
        <xdr:cNvPr id="222" name="楕円 221"/>
        <xdr:cNvSpPr/>
      </xdr:nvSpPr>
      <xdr:spPr>
        <a:xfrm>
          <a:off x="1397000" y="1391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142167</xdr:rowOff>
    </xdr:from>
    <xdr:ext cx="762000" cy="259045"/>
    <xdr:sp macro="" textlink="">
      <xdr:nvSpPr>
        <xdr:cNvPr id="223" name="テキスト ボックス 222"/>
        <xdr:cNvSpPr txBox="1"/>
      </xdr:nvSpPr>
      <xdr:spPr>
        <a:xfrm>
          <a:off x="1066800" y="1368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給与については、民間準拠を基本とする人事院勧告に基づいて、水準の適正化を図ることとしており、今後も、人事院勧告に準拠することを基本に社会経済情勢の変化や他の地方公共団体の動向等を考慮しつつ、引き続き適正な給与水準を維持でき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100541</xdr:rowOff>
    </xdr:to>
    <xdr:cxnSp macro="">
      <xdr:nvCxnSpPr>
        <xdr:cNvPr id="257" name="直線コネクタ 256"/>
        <xdr:cNvCxnSpPr/>
      </xdr:nvCxnSpPr>
      <xdr:spPr>
        <a:xfrm>
          <a:off x="16179800" y="15168034"/>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80434</xdr:rowOff>
    </xdr:to>
    <xdr:cxnSp macro="">
      <xdr:nvCxnSpPr>
        <xdr:cNvPr id="260" name="直線コネクタ 259"/>
        <xdr:cNvCxnSpPr/>
      </xdr:nvCxnSpPr>
      <xdr:spPr>
        <a:xfrm>
          <a:off x="15290800" y="151680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89</xdr:row>
      <xdr:rowOff>89959</xdr:rowOff>
    </xdr:to>
    <xdr:cxnSp macro="">
      <xdr:nvCxnSpPr>
        <xdr:cNvPr id="263" name="直線コネクタ 262"/>
        <xdr:cNvCxnSpPr/>
      </xdr:nvCxnSpPr>
      <xdr:spPr>
        <a:xfrm flipV="1">
          <a:off x="14401800" y="15168034"/>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89959</xdr:rowOff>
    </xdr:from>
    <xdr:to>
      <xdr:col>68</xdr:col>
      <xdr:colOff>152400</xdr:colOff>
      <xdr:row>89</xdr:row>
      <xdr:rowOff>170391</xdr:rowOff>
    </xdr:to>
    <xdr:cxnSp macro="">
      <xdr:nvCxnSpPr>
        <xdr:cNvPr id="266" name="直線コネクタ 265"/>
        <xdr:cNvCxnSpPr/>
      </xdr:nvCxnSpPr>
      <xdr:spPr>
        <a:xfrm flipV="1">
          <a:off x="13512800" y="153490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8" name="テキスト ボックス 267"/>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49741</xdr:rowOff>
    </xdr:from>
    <xdr:to>
      <xdr:col>81</xdr:col>
      <xdr:colOff>95250</xdr:colOff>
      <xdr:row>88</xdr:row>
      <xdr:rowOff>151341</xdr:rowOff>
    </xdr:to>
    <xdr:sp macro="" textlink="">
      <xdr:nvSpPr>
        <xdr:cNvPr id="276" name="楕円 275"/>
        <xdr:cNvSpPr/>
      </xdr:nvSpPr>
      <xdr:spPr>
        <a:xfrm>
          <a:off x="169672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117068</xdr:rowOff>
    </xdr:from>
    <xdr:ext cx="762000" cy="259045"/>
    <xdr:sp macro="" textlink="">
      <xdr:nvSpPr>
        <xdr:cNvPr id="277" name="給与水準   （国との比較）該当値テキスト"/>
        <xdr:cNvSpPr txBox="1"/>
      </xdr:nvSpPr>
      <xdr:spPr>
        <a:xfrm>
          <a:off x="17106900" y="15033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78" name="楕円 277"/>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79" name="テキスト ボックス 278"/>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80" name="楕円 279"/>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81" name="テキスト ボックス 280"/>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39159</xdr:rowOff>
    </xdr:from>
    <xdr:to>
      <xdr:col>68</xdr:col>
      <xdr:colOff>203200</xdr:colOff>
      <xdr:row>89</xdr:row>
      <xdr:rowOff>140759</xdr:rowOff>
    </xdr:to>
    <xdr:sp macro="" textlink="">
      <xdr:nvSpPr>
        <xdr:cNvPr id="282" name="楕円 281"/>
        <xdr:cNvSpPr/>
      </xdr:nvSpPr>
      <xdr:spPr>
        <a:xfrm>
          <a:off x="14351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125536</xdr:rowOff>
    </xdr:from>
    <xdr:ext cx="762000" cy="259045"/>
    <xdr:sp macro="" textlink="">
      <xdr:nvSpPr>
        <xdr:cNvPr id="283" name="テキスト ボックス 282"/>
        <xdr:cNvSpPr txBox="1"/>
      </xdr:nvSpPr>
      <xdr:spPr>
        <a:xfrm>
          <a:off x="14020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119591</xdr:rowOff>
    </xdr:from>
    <xdr:to>
      <xdr:col>64</xdr:col>
      <xdr:colOff>152400</xdr:colOff>
      <xdr:row>90</xdr:row>
      <xdr:rowOff>49741</xdr:rowOff>
    </xdr:to>
    <xdr:sp macro="" textlink="">
      <xdr:nvSpPr>
        <xdr:cNvPr id="284" name="楕円 283"/>
        <xdr:cNvSpPr/>
      </xdr:nvSpPr>
      <xdr:spPr>
        <a:xfrm>
          <a:off x="13462000" y="1537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34518</xdr:rowOff>
    </xdr:from>
    <xdr:ext cx="762000" cy="259045"/>
    <xdr:sp macro="" textlink="">
      <xdr:nvSpPr>
        <xdr:cNvPr id="285" name="テキスト ボックス 284"/>
        <xdr:cNvSpPr txBox="1"/>
      </xdr:nvSpPr>
      <xdr:spPr>
        <a:xfrm>
          <a:off x="13131800" y="1546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月の中核市移行後も、引き続き、高齢者福祉や子育て支援などに関する行政需要に的確に対応することができるよう、適正な業務執行体制の整備に努めている。</a:t>
          </a:r>
        </a:p>
        <a:p>
          <a:r>
            <a:rPr kumimoji="1" lang="ja-JP" altLang="en-US" sz="1300">
              <a:latin typeface="ＭＳ Ｐゴシック" panose="020B0600070205080204" pitchFamily="50" charset="-128"/>
              <a:ea typeface="ＭＳ Ｐゴシック" panose="020B0600070205080204" pitchFamily="50" charset="-128"/>
            </a:rPr>
            <a:t>  なお、令和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日時点での普通会計部門における一般職員等数は</a:t>
          </a:r>
          <a:r>
            <a:rPr kumimoji="1" lang="en-US" altLang="ja-JP" sz="1300">
              <a:latin typeface="ＭＳ Ｐゴシック" panose="020B0600070205080204" pitchFamily="50" charset="-128"/>
              <a:ea typeface="ＭＳ Ｐゴシック" panose="020B0600070205080204" pitchFamily="50" charset="-128"/>
            </a:rPr>
            <a:t>2,103</a:t>
          </a:r>
          <a:r>
            <a:rPr kumimoji="1" lang="ja-JP" altLang="en-US" sz="1300">
              <a:latin typeface="ＭＳ Ｐゴシック" panose="020B0600070205080204" pitchFamily="50" charset="-128"/>
              <a:ea typeface="ＭＳ Ｐゴシック" panose="020B0600070205080204" pitchFamily="50" charset="-128"/>
            </a:rPr>
            <a:t>人とした。</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138006</xdr:rowOff>
    </xdr:from>
    <xdr:to>
      <xdr:col>81</xdr:col>
      <xdr:colOff>44450</xdr:colOff>
      <xdr:row>60</xdr:row>
      <xdr:rowOff>146050</xdr:rowOff>
    </xdr:to>
    <xdr:cxnSp macro="">
      <xdr:nvCxnSpPr>
        <xdr:cNvPr id="320" name="直線コネクタ 319"/>
        <xdr:cNvCxnSpPr/>
      </xdr:nvCxnSpPr>
      <xdr:spPr>
        <a:xfrm>
          <a:off x="16179800" y="1042500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1" name="定員管理の状況平均値テキスト"/>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138006</xdr:rowOff>
    </xdr:from>
    <xdr:to>
      <xdr:col>77</xdr:col>
      <xdr:colOff>44450</xdr:colOff>
      <xdr:row>60</xdr:row>
      <xdr:rowOff>138006</xdr:rowOff>
    </xdr:to>
    <xdr:cxnSp macro="">
      <xdr:nvCxnSpPr>
        <xdr:cNvPr id="323" name="直線コネクタ 322"/>
        <xdr:cNvCxnSpPr/>
      </xdr:nvCxnSpPr>
      <xdr:spPr>
        <a:xfrm>
          <a:off x="15290800" y="104250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25" name="テキスト ボックス 324"/>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138006</xdr:rowOff>
    </xdr:from>
    <xdr:to>
      <xdr:col>72</xdr:col>
      <xdr:colOff>203200</xdr:colOff>
      <xdr:row>60</xdr:row>
      <xdr:rowOff>166158</xdr:rowOff>
    </xdr:to>
    <xdr:cxnSp macro="">
      <xdr:nvCxnSpPr>
        <xdr:cNvPr id="326" name="直線コネクタ 325"/>
        <xdr:cNvCxnSpPr/>
      </xdr:nvCxnSpPr>
      <xdr:spPr>
        <a:xfrm flipV="1">
          <a:off x="14401800" y="1042500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54415</xdr:rowOff>
    </xdr:from>
    <xdr:ext cx="762000" cy="259045"/>
    <xdr:sp macro="" textlink="">
      <xdr:nvSpPr>
        <xdr:cNvPr id="328" name="テキスト ボックス 327"/>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166158</xdr:rowOff>
    </xdr:from>
    <xdr:to>
      <xdr:col>68</xdr:col>
      <xdr:colOff>152400</xdr:colOff>
      <xdr:row>61</xdr:row>
      <xdr:rowOff>2752</xdr:rowOff>
    </xdr:to>
    <xdr:cxnSp macro="">
      <xdr:nvCxnSpPr>
        <xdr:cNvPr id="329" name="直線コネクタ 328"/>
        <xdr:cNvCxnSpPr/>
      </xdr:nvCxnSpPr>
      <xdr:spPr>
        <a:xfrm flipV="1">
          <a:off x="13512800" y="1045315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33" name="テキスト ボックス 332"/>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39" name="楕円 338"/>
        <xdr:cNvSpPr/>
      </xdr:nvSpPr>
      <xdr:spPr>
        <a:xfrm>
          <a:off x="16967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111777</xdr:rowOff>
    </xdr:from>
    <xdr:ext cx="762000" cy="259045"/>
    <xdr:sp macro="" textlink="">
      <xdr:nvSpPr>
        <xdr:cNvPr id="340" name="定員管理の状況該当値テキスト"/>
        <xdr:cNvSpPr txBox="1"/>
      </xdr:nvSpPr>
      <xdr:spPr>
        <a:xfrm>
          <a:off x="17106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87206</xdr:rowOff>
    </xdr:from>
    <xdr:to>
      <xdr:col>77</xdr:col>
      <xdr:colOff>95250</xdr:colOff>
      <xdr:row>61</xdr:row>
      <xdr:rowOff>17356</xdr:rowOff>
    </xdr:to>
    <xdr:sp macro="" textlink="">
      <xdr:nvSpPr>
        <xdr:cNvPr id="341" name="楕円 340"/>
        <xdr:cNvSpPr/>
      </xdr:nvSpPr>
      <xdr:spPr>
        <a:xfrm>
          <a:off x="16129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27533</xdr:rowOff>
    </xdr:from>
    <xdr:ext cx="736600" cy="259045"/>
    <xdr:sp macro="" textlink="">
      <xdr:nvSpPr>
        <xdr:cNvPr id="342" name="テキスト ボックス 341"/>
        <xdr:cNvSpPr txBox="1"/>
      </xdr:nvSpPr>
      <xdr:spPr>
        <a:xfrm>
          <a:off x="15798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87206</xdr:rowOff>
    </xdr:from>
    <xdr:to>
      <xdr:col>73</xdr:col>
      <xdr:colOff>44450</xdr:colOff>
      <xdr:row>61</xdr:row>
      <xdr:rowOff>17356</xdr:rowOff>
    </xdr:to>
    <xdr:sp macro="" textlink="">
      <xdr:nvSpPr>
        <xdr:cNvPr id="343" name="楕円 342"/>
        <xdr:cNvSpPr/>
      </xdr:nvSpPr>
      <xdr:spPr>
        <a:xfrm>
          <a:off x="15240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27533</xdr:rowOff>
    </xdr:from>
    <xdr:ext cx="762000" cy="259045"/>
    <xdr:sp macro="" textlink="">
      <xdr:nvSpPr>
        <xdr:cNvPr id="344" name="テキスト ボックス 343"/>
        <xdr:cNvSpPr txBox="1"/>
      </xdr:nvSpPr>
      <xdr:spPr>
        <a:xfrm>
          <a:off x="14909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115358</xdr:rowOff>
    </xdr:from>
    <xdr:to>
      <xdr:col>68</xdr:col>
      <xdr:colOff>203200</xdr:colOff>
      <xdr:row>61</xdr:row>
      <xdr:rowOff>45508</xdr:rowOff>
    </xdr:to>
    <xdr:sp macro="" textlink="">
      <xdr:nvSpPr>
        <xdr:cNvPr id="345" name="楕円 344"/>
        <xdr:cNvSpPr/>
      </xdr:nvSpPr>
      <xdr:spPr>
        <a:xfrm>
          <a:off x="14351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55685</xdr:rowOff>
    </xdr:from>
    <xdr:ext cx="762000" cy="259045"/>
    <xdr:sp macro="" textlink="">
      <xdr:nvSpPr>
        <xdr:cNvPr id="346" name="テキスト ボックス 345"/>
        <xdr:cNvSpPr txBox="1"/>
      </xdr:nvSpPr>
      <xdr:spPr>
        <a:xfrm>
          <a:off x="14020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47" name="楕円 346"/>
        <xdr:cNvSpPr/>
      </xdr:nvSpPr>
      <xdr:spPr>
        <a:xfrm>
          <a:off x="13462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48" name="テキスト ボックス 347"/>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本市の場合、健全化基準が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％、再生基準が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％となるが、令和元年度は前年度と同率の</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％であった。実質公債費比率の、単年度数値は、前年度</a:t>
          </a:r>
          <a:r>
            <a:rPr kumimoji="1" lang="ja-JP" altLang="en-US" sz="1300">
              <a:solidFill>
                <a:schemeClr val="tx1"/>
              </a:solidFill>
              <a:latin typeface="ＭＳ Ｐゴシック" panose="020B0600070205080204" pitchFamily="50" charset="-128"/>
              <a:ea typeface="ＭＳ Ｐゴシック" panose="020B0600070205080204" pitchFamily="50" charset="-128"/>
            </a:rPr>
            <a:t>に比べて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0.33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ポイント減少し</a:t>
          </a:r>
          <a:r>
            <a:rPr kumimoji="1" lang="en-US" altLang="ja-JP" sz="1300">
              <a:solidFill>
                <a:schemeClr val="tx1"/>
              </a:solidFill>
              <a:latin typeface="ＭＳ Ｐゴシック" panose="020B0600070205080204" pitchFamily="50" charset="-128"/>
              <a:ea typeface="ＭＳ Ｐゴシック" panose="020B0600070205080204" pitchFamily="50" charset="-128"/>
            </a:rPr>
            <a:t>7.46</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となったものの、指標は</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か年平均をとっているため、同数値となった。</a:t>
          </a:r>
          <a:r>
            <a:rPr kumimoji="1" lang="ja-JP" altLang="en-US" sz="1300">
              <a:latin typeface="ＭＳ Ｐゴシック" panose="020B0600070205080204" pitchFamily="50" charset="-128"/>
              <a:ea typeface="ＭＳ Ｐゴシック" panose="020B0600070205080204" pitchFamily="50" charset="-128"/>
            </a:rPr>
            <a:t>　現在、地方債許可団体への移行基準である</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％を下回ってはいるが、地方債は後年度の償還が財政の弾力性を阻む要因となることから、引き続き、中期的視点で、新規発行の抑制に努めていく。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98044</xdr:rowOff>
    </xdr:to>
    <xdr:cxnSp macro="">
      <xdr:nvCxnSpPr>
        <xdr:cNvPr id="380" name="直線コネクタ 379"/>
        <xdr:cNvCxnSpPr/>
      </xdr:nvCxnSpPr>
      <xdr:spPr>
        <a:xfrm>
          <a:off x="16179800" y="6956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1" name="公債費負担の状況平均値テキスト"/>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98044</xdr:rowOff>
    </xdr:to>
    <xdr:cxnSp macro="">
      <xdr:nvCxnSpPr>
        <xdr:cNvPr id="383" name="直線コネクタ 382"/>
        <xdr:cNvCxnSpPr/>
      </xdr:nvCxnSpPr>
      <xdr:spPr>
        <a:xfrm>
          <a:off x="15290800" y="69367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385" name="テキスト ボックス 384"/>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136652</xdr:rowOff>
    </xdr:to>
    <xdr:cxnSp macro="">
      <xdr:nvCxnSpPr>
        <xdr:cNvPr id="386" name="直線コネクタ 385"/>
        <xdr:cNvCxnSpPr/>
      </xdr:nvCxnSpPr>
      <xdr:spPr>
        <a:xfrm flipV="1">
          <a:off x="14401800" y="69367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388" name="テキスト ボックス 387"/>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136652</xdr:rowOff>
    </xdr:from>
    <xdr:to>
      <xdr:col>68</xdr:col>
      <xdr:colOff>152400</xdr:colOff>
      <xdr:row>41</xdr:row>
      <xdr:rowOff>23114</xdr:rowOff>
    </xdr:to>
    <xdr:cxnSp macro="">
      <xdr:nvCxnSpPr>
        <xdr:cNvPr id="389" name="直線コネクタ 388"/>
        <xdr:cNvCxnSpPr/>
      </xdr:nvCxnSpPr>
      <xdr:spPr>
        <a:xfrm flipV="1">
          <a:off x="13512800" y="699465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391" name="テキスト ボックス 390"/>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393" name="テキスト ボックス 392"/>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99" name="楕円 398"/>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19321</xdr:rowOff>
    </xdr:from>
    <xdr:ext cx="762000" cy="259045"/>
    <xdr:sp macro="" textlink="">
      <xdr:nvSpPr>
        <xdr:cNvPr id="400" name="公債費負担の状況該当値テキスト"/>
        <xdr:cNvSpPr txBox="1"/>
      </xdr:nvSpPr>
      <xdr:spPr>
        <a:xfrm>
          <a:off x="17106900" y="68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47244</xdr:rowOff>
    </xdr:from>
    <xdr:to>
      <xdr:col>77</xdr:col>
      <xdr:colOff>95250</xdr:colOff>
      <xdr:row>40</xdr:row>
      <xdr:rowOff>148844</xdr:rowOff>
    </xdr:to>
    <xdr:sp macro="" textlink="">
      <xdr:nvSpPr>
        <xdr:cNvPr id="401" name="楕円 400"/>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402" name="テキスト ボックス 401"/>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3" name="楕円 402"/>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404" name="テキスト ボックス 403"/>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405" name="楕円 404"/>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779</xdr:rowOff>
    </xdr:from>
    <xdr:ext cx="762000" cy="259045"/>
    <xdr:sp macro="" textlink="">
      <xdr:nvSpPr>
        <xdr:cNvPr id="406" name="テキスト ボックス 405"/>
        <xdr:cNvSpPr txBox="1"/>
      </xdr:nvSpPr>
      <xdr:spPr>
        <a:xfrm>
          <a:off x="140208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407" name="楕円 406"/>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58691</xdr:rowOff>
    </xdr:from>
    <xdr:ext cx="762000" cy="259045"/>
    <xdr:sp macro="" textlink="">
      <xdr:nvSpPr>
        <xdr:cNvPr id="408" name="テキスト ボックス 407"/>
        <xdr:cNvSpPr txBox="1"/>
      </xdr:nvSpPr>
      <xdr:spPr>
        <a:xfrm>
          <a:off x="13131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本市の比率は、類似団体の平均を下回っており、前年度に比べ</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ポイント減少している。比率が減少した主な要因としては、特別会計への繰入見込額の減少や、債務負担行為支出予定額の減少、充当可能基金額の増加などが挙げられる。　</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本市では、特例債残高は増加しているものの、通常債の借入額を原則として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以下に抑制し、通常債残高は減少している。今後、庁舎建替等の大型事業を予定しているが、基準財政需要額に算入のある地方債の活用を積極的に行うなど、充当可能財源等の確保を積極的に図っ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92625</xdr:rowOff>
    </xdr:from>
    <xdr:to>
      <xdr:col>81</xdr:col>
      <xdr:colOff>44450</xdr:colOff>
      <xdr:row>14</xdr:row>
      <xdr:rowOff>162602</xdr:rowOff>
    </xdr:to>
    <xdr:cxnSp macro="">
      <xdr:nvCxnSpPr>
        <xdr:cNvPr id="442" name="直線コネクタ 441"/>
        <xdr:cNvCxnSpPr/>
      </xdr:nvCxnSpPr>
      <xdr:spPr>
        <a:xfrm flipV="1">
          <a:off x="16179800" y="2492925"/>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164313</xdr:rowOff>
    </xdr:from>
    <xdr:ext cx="762000" cy="259045"/>
    <xdr:sp macro="" textlink="">
      <xdr:nvSpPr>
        <xdr:cNvPr id="443" name="将来負担の状況平均値テキスト"/>
        <xdr:cNvSpPr txBox="1"/>
      </xdr:nvSpPr>
      <xdr:spPr>
        <a:xfrm>
          <a:off x="17106900" y="2564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162602</xdr:rowOff>
    </xdr:from>
    <xdr:to>
      <xdr:col>77</xdr:col>
      <xdr:colOff>44450</xdr:colOff>
      <xdr:row>15</xdr:row>
      <xdr:rowOff>101346</xdr:rowOff>
    </xdr:to>
    <xdr:cxnSp macro="">
      <xdr:nvCxnSpPr>
        <xdr:cNvPr id="445" name="直線コネクタ 444"/>
        <xdr:cNvCxnSpPr/>
      </xdr:nvCxnSpPr>
      <xdr:spPr>
        <a:xfrm flipV="1">
          <a:off x="15290800" y="2562902"/>
          <a:ext cx="8890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107967</xdr:rowOff>
    </xdr:from>
    <xdr:ext cx="736600" cy="259045"/>
    <xdr:sp macro="" textlink="">
      <xdr:nvSpPr>
        <xdr:cNvPr id="447" name="テキスト ボックス 446"/>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101346</xdr:rowOff>
    </xdr:from>
    <xdr:to>
      <xdr:col>72</xdr:col>
      <xdr:colOff>203200</xdr:colOff>
      <xdr:row>16</xdr:row>
      <xdr:rowOff>28829</xdr:rowOff>
    </xdr:to>
    <xdr:cxnSp macro="">
      <xdr:nvCxnSpPr>
        <xdr:cNvPr id="448" name="直線コネクタ 447"/>
        <xdr:cNvCxnSpPr/>
      </xdr:nvCxnSpPr>
      <xdr:spPr>
        <a:xfrm flipV="1">
          <a:off x="14401800" y="2673096"/>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50" name="テキスト ボックス 449"/>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28829</xdr:rowOff>
    </xdr:from>
    <xdr:to>
      <xdr:col>68</xdr:col>
      <xdr:colOff>152400</xdr:colOff>
      <xdr:row>16</xdr:row>
      <xdr:rowOff>94784</xdr:rowOff>
    </xdr:to>
    <xdr:cxnSp macro="">
      <xdr:nvCxnSpPr>
        <xdr:cNvPr id="451" name="直線コネクタ 450"/>
        <xdr:cNvCxnSpPr/>
      </xdr:nvCxnSpPr>
      <xdr:spPr>
        <a:xfrm flipV="1">
          <a:off x="13512800" y="2772029"/>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53" name="テキスト ボックス 452"/>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5" name="テキスト ボックス 454"/>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41825</xdr:rowOff>
    </xdr:from>
    <xdr:to>
      <xdr:col>81</xdr:col>
      <xdr:colOff>95250</xdr:colOff>
      <xdr:row>14</xdr:row>
      <xdr:rowOff>143425</xdr:rowOff>
    </xdr:to>
    <xdr:sp macro="" textlink="">
      <xdr:nvSpPr>
        <xdr:cNvPr id="461" name="楕円 460"/>
        <xdr:cNvSpPr/>
      </xdr:nvSpPr>
      <xdr:spPr>
        <a:xfrm>
          <a:off x="16967200" y="24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134552</xdr:rowOff>
    </xdr:from>
    <xdr:ext cx="762000" cy="259045"/>
    <xdr:sp macro="" textlink="">
      <xdr:nvSpPr>
        <xdr:cNvPr id="462" name="将来負担の状況該当値テキスト"/>
        <xdr:cNvSpPr txBox="1"/>
      </xdr:nvSpPr>
      <xdr:spPr>
        <a:xfrm>
          <a:off x="17106900" y="23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111802</xdr:rowOff>
    </xdr:from>
    <xdr:to>
      <xdr:col>77</xdr:col>
      <xdr:colOff>95250</xdr:colOff>
      <xdr:row>15</xdr:row>
      <xdr:rowOff>41952</xdr:rowOff>
    </xdr:to>
    <xdr:sp macro="" textlink="">
      <xdr:nvSpPr>
        <xdr:cNvPr id="463" name="楕円 462"/>
        <xdr:cNvSpPr/>
      </xdr:nvSpPr>
      <xdr:spPr>
        <a:xfrm>
          <a:off x="16129000" y="25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52129</xdr:rowOff>
    </xdr:from>
    <xdr:ext cx="736600" cy="259045"/>
    <xdr:sp macro="" textlink="">
      <xdr:nvSpPr>
        <xdr:cNvPr id="464" name="テキスト ボックス 463"/>
        <xdr:cNvSpPr txBox="1"/>
      </xdr:nvSpPr>
      <xdr:spPr>
        <a:xfrm>
          <a:off x="15798800" y="2280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50546</xdr:rowOff>
    </xdr:from>
    <xdr:to>
      <xdr:col>73</xdr:col>
      <xdr:colOff>44450</xdr:colOff>
      <xdr:row>15</xdr:row>
      <xdr:rowOff>152146</xdr:rowOff>
    </xdr:to>
    <xdr:sp macro="" textlink="">
      <xdr:nvSpPr>
        <xdr:cNvPr id="465" name="楕円 464"/>
        <xdr:cNvSpPr/>
      </xdr:nvSpPr>
      <xdr:spPr>
        <a:xfrm>
          <a:off x="15240000" y="26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136923</xdr:rowOff>
    </xdr:from>
    <xdr:ext cx="762000" cy="259045"/>
    <xdr:sp macro="" textlink="">
      <xdr:nvSpPr>
        <xdr:cNvPr id="466" name="テキスト ボックス 465"/>
        <xdr:cNvSpPr txBox="1"/>
      </xdr:nvSpPr>
      <xdr:spPr>
        <a:xfrm>
          <a:off x="14909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149479</xdr:rowOff>
    </xdr:from>
    <xdr:to>
      <xdr:col>68</xdr:col>
      <xdr:colOff>203200</xdr:colOff>
      <xdr:row>16</xdr:row>
      <xdr:rowOff>79629</xdr:rowOff>
    </xdr:to>
    <xdr:sp macro="" textlink="">
      <xdr:nvSpPr>
        <xdr:cNvPr id="467" name="楕円 466"/>
        <xdr:cNvSpPr/>
      </xdr:nvSpPr>
      <xdr:spPr>
        <a:xfrm>
          <a:off x="14351000" y="27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64406</xdr:rowOff>
    </xdr:from>
    <xdr:ext cx="762000" cy="259045"/>
    <xdr:sp macro="" textlink="">
      <xdr:nvSpPr>
        <xdr:cNvPr id="468" name="テキスト ボックス 467"/>
        <xdr:cNvSpPr txBox="1"/>
      </xdr:nvSpPr>
      <xdr:spPr>
        <a:xfrm>
          <a:off x="14020800" y="28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43984</xdr:rowOff>
    </xdr:from>
    <xdr:to>
      <xdr:col>64</xdr:col>
      <xdr:colOff>152400</xdr:colOff>
      <xdr:row>16</xdr:row>
      <xdr:rowOff>145584</xdr:rowOff>
    </xdr:to>
    <xdr:sp macro="" textlink="">
      <xdr:nvSpPr>
        <xdr:cNvPr id="469" name="楕円 468"/>
        <xdr:cNvSpPr/>
      </xdr:nvSpPr>
      <xdr:spPr>
        <a:xfrm>
          <a:off x="13462000" y="27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130361</xdr:rowOff>
    </xdr:from>
    <xdr:ext cx="762000" cy="259045"/>
    <xdr:sp macro="" textlink="">
      <xdr:nvSpPr>
        <xdr:cNvPr id="470" name="テキスト ボックス 469"/>
        <xdr:cNvSpPr txBox="1"/>
      </xdr:nvSpPr>
      <xdr:spPr>
        <a:xfrm>
          <a:off x="13131800" y="287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344,528
337,476
60.24
107,932,431
102,443,939
5,290,153
60,718,175
77,857,977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ポイント上回っている。なお、公営企業会計等の人件費に充てる繰出金等の人件費に準ずる費用等を合計した場合の人口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人当たりの歳出決算額は、類似団体平均を下回っており、今後もこれらを含めた人件費関係経費全体について抑制に努めていく。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37</xdr:row>
      <xdr:rowOff>138430</xdr:rowOff>
    </xdr:to>
    <xdr:cxnSp macro="">
      <xdr:nvCxnSpPr>
        <xdr:cNvPr id="66" name="直線コネクタ 65"/>
        <xdr:cNvCxnSpPr/>
      </xdr:nvCxnSpPr>
      <xdr:spPr>
        <a:xfrm flipV="1">
          <a:off x="3987800" y="6451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37</xdr:row>
      <xdr:rowOff>168910</xdr:rowOff>
    </xdr:to>
    <xdr:cxnSp macro="">
      <xdr:nvCxnSpPr>
        <xdr:cNvPr id="69" name="直線コネクタ 68"/>
        <xdr:cNvCxnSpPr/>
      </xdr:nvCxnSpPr>
      <xdr:spPr>
        <a:xfrm flipV="1">
          <a:off x="3098800" y="6482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35560</xdr:rowOff>
    </xdr:to>
    <xdr:cxnSp macro="">
      <xdr:nvCxnSpPr>
        <xdr:cNvPr id="72" name="直線コネクタ 71"/>
        <xdr:cNvCxnSpPr/>
      </xdr:nvCxnSpPr>
      <xdr:spPr>
        <a:xfrm flipV="1">
          <a:off x="2209800" y="6512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35560</xdr:rowOff>
    </xdr:to>
    <xdr:cxnSp macro="">
      <xdr:nvCxnSpPr>
        <xdr:cNvPr id="75" name="直線コネクタ 74"/>
        <xdr:cNvCxnSpPr/>
      </xdr:nvCxnSpPr>
      <xdr:spPr>
        <a:xfrm>
          <a:off x="1320800" y="652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本市の比率は、類似団体平均と比較して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令和元年度は、委託料の増などにより、前年度より分子は増加となったが、分母である経常一般財源等も分子を上回る増加となったため、相対的に物件費の比率は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ポイントのマイナスとなった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では、経常経費に対する配分予算や配分予算におけるマイナスシーリングの導入などにより節減に努めている。また、指定管理者制度等の活用によりコスト削減に努めているところである。今後も、さらなる経常経費の抑制や適正な執行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58964</xdr:rowOff>
    </xdr:from>
    <xdr:to>
      <xdr:col>82</xdr:col>
      <xdr:colOff>107950</xdr:colOff>
      <xdr:row>17</xdr:row>
      <xdr:rowOff>69850</xdr:rowOff>
    </xdr:to>
    <xdr:cxnSp macro="">
      <xdr:nvCxnSpPr>
        <xdr:cNvPr id="129" name="直線コネクタ 128"/>
        <xdr:cNvCxnSpPr/>
      </xdr:nvCxnSpPr>
      <xdr:spPr>
        <a:xfrm flipV="1">
          <a:off x="15671800" y="29736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17</xdr:row>
      <xdr:rowOff>69850</xdr:rowOff>
    </xdr:to>
    <xdr:cxnSp macro="">
      <xdr:nvCxnSpPr>
        <xdr:cNvPr id="132" name="直線コネクタ 131"/>
        <xdr:cNvCxnSpPr/>
      </xdr:nvCxnSpPr>
      <xdr:spPr>
        <a:xfrm>
          <a:off x="14782800" y="2951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37193</xdr:rowOff>
    </xdr:from>
    <xdr:to>
      <xdr:col>73</xdr:col>
      <xdr:colOff>180975</xdr:colOff>
      <xdr:row>17</xdr:row>
      <xdr:rowOff>37193</xdr:rowOff>
    </xdr:to>
    <xdr:cxnSp macro="">
      <xdr:nvCxnSpPr>
        <xdr:cNvPr id="135" name="直線コネクタ 134"/>
        <xdr:cNvCxnSpPr/>
      </xdr:nvCxnSpPr>
      <xdr:spPr>
        <a:xfrm>
          <a:off x="13893800" y="2951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17</xdr:row>
      <xdr:rowOff>37193</xdr:rowOff>
    </xdr:to>
    <xdr:cxnSp macro="">
      <xdr:nvCxnSpPr>
        <xdr:cNvPr id="138" name="直線コネクタ 137"/>
        <xdr:cNvCxnSpPr/>
      </xdr:nvCxnSpPr>
      <xdr:spPr>
        <a:xfrm>
          <a:off x="13004800" y="2951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0" name="テキスト ボックス 139"/>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48" name="楕円 147"/>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151691</xdr:rowOff>
    </xdr:from>
    <xdr:ext cx="762000" cy="259045"/>
    <xdr:sp macro="" textlink="">
      <xdr:nvSpPr>
        <xdr:cNvPr id="149" name="物件費該当値テキスト"/>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50" name="楕円 149"/>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51" name="テキスト ボックス 150"/>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2" name="楕円 151"/>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53" name="テキスト ボックス 152"/>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157843</xdr:rowOff>
    </xdr:from>
    <xdr:to>
      <xdr:col>69</xdr:col>
      <xdr:colOff>142875</xdr:colOff>
      <xdr:row>17</xdr:row>
      <xdr:rowOff>87993</xdr:rowOff>
    </xdr:to>
    <xdr:sp macro="" textlink="">
      <xdr:nvSpPr>
        <xdr:cNvPr id="154" name="楕円 153"/>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55" name="テキスト ボックス 154"/>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6" name="楕円 155"/>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57" name="テキスト ボックス 156"/>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本市の比率は類似団体を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っている。県平均等に比べ老年人口の割合が低いことなどが要因であるが、保育関連給付費、障害福祉サービス給付費の急激な伸びや、老年人口の割合が増加していることなどから、近年は上昇傾向にある。今後も福祉サービス水準を維持しながらも、各種サービスに係る受給資格審査の適正化や各種手当への特別加算等の見直しを進めるなど、適正な扶助費の負担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56</xdr:row>
      <xdr:rowOff>99785</xdr:rowOff>
    </xdr:to>
    <xdr:cxnSp macro="">
      <xdr:nvCxnSpPr>
        <xdr:cNvPr id="192" name="直線コネクタ 191"/>
        <xdr:cNvCxnSpPr/>
      </xdr:nvCxnSpPr>
      <xdr:spPr>
        <a:xfrm>
          <a:off x="3987800" y="96356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56</xdr:row>
      <xdr:rowOff>34472</xdr:rowOff>
    </xdr:to>
    <xdr:cxnSp macro="">
      <xdr:nvCxnSpPr>
        <xdr:cNvPr id="195" name="直線コネクタ 194"/>
        <xdr:cNvCxnSpPr/>
      </xdr:nvCxnSpPr>
      <xdr:spPr>
        <a:xfrm>
          <a:off x="3098800" y="9570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197" name="テキスト ボックス 196"/>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97065</xdr:rowOff>
    </xdr:from>
    <xdr:to>
      <xdr:col>15</xdr:col>
      <xdr:colOff>98425</xdr:colOff>
      <xdr:row>55</xdr:row>
      <xdr:rowOff>140607</xdr:rowOff>
    </xdr:to>
    <xdr:cxnSp macro="">
      <xdr:nvCxnSpPr>
        <xdr:cNvPr id="198" name="直線コネクタ 197"/>
        <xdr:cNvCxnSpPr/>
      </xdr:nvCxnSpPr>
      <xdr:spPr>
        <a:xfrm>
          <a:off x="2209800" y="9526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00" name="テキスト ボックス 199"/>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97065</xdr:rowOff>
    </xdr:to>
    <xdr:cxnSp macro="">
      <xdr:nvCxnSpPr>
        <xdr:cNvPr id="201" name="直線コネクタ 200"/>
        <xdr:cNvCxnSpPr/>
      </xdr:nvCxnSpPr>
      <xdr:spPr>
        <a:xfrm>
          <a:off x="1320800" y="94179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3" name="テキスト ボックス 202"/>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211" name="楕円 210"/>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65512</xdr:rowOff>
    </xdr:from>
    <xdr:ext cx="762000" cy="259045"/>
    <xdr:sp macro="" textlink="">
      <xdr:nvSpPr>
        <xdr:cNvPr id="212" name="扶助費該当値テキスト"/>
        <xdr:cNvSpPr txBox="1"/>
      </xdr:nvSpPr>
      <xdr:spPr>
        <a:xfrm>
          <a:off x="49149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155122</xdr:rowOff>
    </xdr:from>
    <xdr:to>
      <xdr:col>20</xdr:col>
      <xdr:colOff>38100</xdr:colOff>
      <xdr:row>56</xdr:row>
      <xdr:rowOff>85272</xdr:rowOff>
    </xdr:to>
    <xdr:sp macro="" textlink="">
      <xdr:nvSpPr>
        <xdr:cNvPr id="213" name="楕円 212"/>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95449</xdr:rowOff>
    </xdr:from>
    <xdr:ext cx="736600" cy="259045"/>
    <xdr:sp macro="" textlink="">
      <xdr:nvSpPr>
        <xdr:cNvPr id="214" name="テキスト ボックス 213"/>
        <xdr:cNvSpPr txBox="1"/>
      </xdr:nvSpPr>
      <xdr:spPr>
        <a:xfrm>
          <a:off x="3606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89807</xdr:rowOff>
    </xdr:from>
    <xdr:to>
      <xdr:col>15</xdr:col>
      <xdr:colOff>149225</xdr:colOff>
      <xdr:row>56</xdr:row>
      <xdr:rowOff>19957</xdr:rowOff>
    </xdr:to>
    <xdr:sp macro="" textlink="">
      <xdr:nvSpPr>
        <xdr:cNvPr id="215" name="楕円 214"/>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16" name="テキスト ボックス 215"/>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46265</xdr:rowOff>
    </xdr:from>
    <xdr:to>
      <xdr:col>11</xdr:col>
      <xdr:colOff>60325</xdr:colOff>
      <xdr:row>55</xdr:row>
      <xdr:rowOff>147865</xdr:rowOff>
    </xdr:to>
    <xdr:sp macro="" textlink="">
      <xdr:nvSpPr>
        <xdr:cNvPr id="217" name="楕円 216"/>
        <xdr:cNvSpPr/>
      </xdr:nvSpPr>
      <xdr:spPr>
        <a:xfrm>
          <a:off x="2159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218" name="テキスト ボックス 217"/>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9" name="楕円 218"/>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20" name="テキスト ボックス 219"/>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  本市の比率は、類似団体平均と比較して</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1.3</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ポイント高い</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14.7</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％となっている。</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分母となる経常一般財源等が増加したものの、</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後期高齢者医療事業や介護保険事業などへの繰出金が全体として増加して</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いることなどから</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、比率は前年度から</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0.5</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ポイントの増加となった。今後も引き続き、独立採算の原則による使用料などの適正化を図り、普通会計の負担軽減に努めていく。</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6350</xdr:rowOff>
    </xdr:from>
    <xdr:to>
      <xdr:col>82</xdr:col>
      <xdr:colOff>107950</xdr:colOff>
      <xdr:row>59</xdr:row>
      <xdr:rowOff>69850</xdr:rowOff>
    </xdr:to>
    <xdr:cxnSp macro="">
      <xdr:nvCxnSpPr>
        <xdr:cNvPr id="253" name="直線コネクタ 252"/>
        <xdr:cNvCxnSpPr/>
      </xdr:nvCxnSpPr>
      <xdr:spPr>
        <a:xfrm>
          <a:off x="15671800" y="10121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139700</xdr:rowOff>
    </xdr:from>
    <xdr:to>
      <xdr:col>78</xdr:col>
      <xdr:colOff>69850</xdr:colOff>
      <xdr:row>59</xdr:row>
      <xdr:rowOff>6350</xdr:rowOff>
    </xdr:to>
    <xdr:cxnSp macro="">
      <xdr:nvCxnSpPr>
        <xdr:cNvPr id="256" name="直線コネクタ 255"/>
        <xdr:cNvCxnSpPr/>
      </xdr:nvCxnSpPr>
      <xdr:spPr>
        <a:xfrm>
          <a:off x="14782800" y="1008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63500</xdr:rowOff>
    </xdr:from>
    <xdr:to>
      <xdr:col>73</xdr:col>
      <xdr:colOff>180975</xdr:colOff>
      <xdr:row>58</xdr:row>
      <xdr:rowOff>139700</xdr:rowOff>
    </xdr:to>
    <xdr:cxnSp macro="">
      <xdr:nvCxnSpPr>
        <xdr:cNvPr id="259" name="直線コネクタ 258"/>
        <xdr:cNvCxnSpPr/>
      </xdr:nvCxnSpPr>
      <xdr:spPr>
        <a:xfrm>
          <a:off x="13893800" y="10007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61" name="テキスト ボックス 260"/>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25400</xdr:rowOff>
    </xdr:from>
    <xdr:to>
      <xdr:col>69</xdr:col>
      <xdr:colOff>92075</xdr:colOff>
      <xdr:row>58</xdr:row>
      <xdr:rowOff>63500</xdr:rowOff>
    </xdr:to>
    <xdr:cxnSp macro="">
      <xdr:nvCxnSpPr>
        <xdr:cNvPr id="262" name="直線コネクタ 261"/>
        <xdr:cNvCxnSpPr/>
      </xdr:nvCxnSpPr>
      <xdr:spPr>
        <a:xfrm>
          <a:off x="13004800" y="996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72" name="楕円 271"/>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162577</xdr:rowOff>
    </xdr:from>
    <xdr:ext cx="762000" cy="259045"/>
    <xdr:sp macro="" textlink="">
      <xdr:nvSpPr>
        <xdr:cNvPr id="273" name="その他該当値テキスト"/>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127000</xdr:rowOff>
    </xdr:from>
    <xdr:to>
      <xdr:col>78</xdr:col>
      <xdr:colOff>120650</xdr:colOff>
      <xdr:row>59</xdr:row>
      <xdr:rowOff>57150</xdr:rowOff>
    </xdr:to>
    <xdr:sp macro="" textlink="">
      <xdr:nvSpPr>
        <xdr:cNvPr id="274" name="楕円 273"/>
        <xdr:cNvSpPr/>
      </xdr:nvSpPr>
      <xdr:spPr>
        <a:xfrm>
          <a:off x="15621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41927</xdr:rowOff>
    </xdr:from>
    <xdr:ext cx="736600" cy="259045"/>
    <xdr:sp macro="" textlink="">
      <xdr:nvSpPr>
        <xdr:cNvPr id="275" name="テキスト ボックス 274"/>
        <xdr:cNvSpPr txBox="1"/>
      </xdr:nvSpPr>
      <xdr:spPr>
        <a:xfrm>
          <a:off x="15290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88900</xdr:rowOff>
    </xdr:from>
    <xdr:to>
      <xdr:col>74</xdr:col>
      <xdr:colOff>31750</xdr:colOff>
      <xdr:row>59</xdr:row>
      <xdr:rowOff>19050</xdr:rowOff>
    </xdr:to>
    <xdr:sp macro="" textlink="">
      <xdr:nvSpPr>
        <xdr:cNvPr id="276" name="楕円 275"/>
        <xdr:cNvSpPr/>
      </xdr:nvSpPr>
      <xdr:spPr>
        <a:xfrm>
          <a:off x="14732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77" name="テキスト ボックス 276"/>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12700</xdr:rowOff>
    </xdr:from>
    <xdr:to>
      <xdr:col>69</xdr:col>
      <xdr:colOff>142875</xdr:colOff>
      <xdr:row>58</xdr:row>
      <xdr:rowOff>114300</xdr:rowOff>
    </xdr:to>
    <xdr:sp macro="" textlink="">
      <xdr:nvSpPr>
        <xdr:cNvPr id="278" name="楕円 277"/>
        <xdr:cNvSpPr/>
      </xdr:nvSpPr>
      <xdr:spPr>
        <a:xfrm>
          <a:off x="13843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99077</xdr:rowOff>
    </xdr:from>
    <xdr:ext cx="762000" cy="259045"/>
    <xdr:sp macro="" textlink="">
      <xdr:nvSpPr>
        <xdr:cNvPr id="279" name="テキスト ボックス 278"/>
        <xdr:cNvSpPr txBox="1"/>
      </xdr:nvSpPr>
      <xdr:spPr>
        <a:xfrm>
          <a:off x="13512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146050</xdr:rowOff>
    </xdr:from>
    <xdr:to>
      <xdr:col>65</xdr:col>
      <xdr:colOff>53975</xdr:colOff>
      <xdr:row>58</xdr:row>
      <xdr:rowOff>76200</xdr:rowOff>
    </xdr:to>
    <xdr:sp macro="" textlink="">
      <xdr:nvSpPr>
        <xdr:cNvPr id="280" name="楕円 279"/>
        <xdr:cNvSpPr/>
      </xdr:nvSpPr>
      <xdr:spPr>
        <a:xfrm>
          <a:off x="12954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60977</xdr:rowOff>
    </xdr:from>
    <xdr:ext cx="762000" cy="259045"/>
    <xdr:sp macro="" textlink="">
      <xdr:nvSpPr>
        <xdr:cNvPr id="281" name="テキスト ボックス 280"/>
        <xdr:cNvSpPr txBox="1"/>
      </xdr:nvSpPr>
      <xdr:spPr>
        <a:xfrm>
          <a:off x="12623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本市の比率は、類似団体平均と比較して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その要因として、市単独の補助金に対する客観的な評価や、補助金の抑制に努めたこと等が挙げられる。今後も、評価の低い補助金には見直し計画等に基づく効果の拡大や減額、終期の設定等の改善を図るとともに、定期的な補助制度の見直しを継続し、補助目的の明確化と効果の拡大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69850</xdr:rowOff>
    </xdr:from>
    <xdr:to>
      <xdr:col>82</xdr:col>
      <xdr:colOff>107950</xdr:colOff>
      <xdr:row>33</xdr:row>
      <xdr:rowOff>77470</xdr:rowOff>
    </xdr:to>
    <xdr:cxnSp macro="">
      <xdr:nvCxnSpPr>
        <xdr:cNvPr id="314" name="直線コネクタ 313"/>
        <xdr:cNvCxnSpPr/>
      </xdr:nvCxnSpPr>
      <xdr:spPr>
        <a:xfrm flipV="1">
          <a:off x="15671800" y="5727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77470</xdr:rowOff>
    </xdr:from>
    <xdr:to>
      <xdr:col>78</xdr:col>
      <xdr:colOff>69850</xdr:colOff>
      <xdr:row>33</xdr:row>
      <xdr:rowOff>77470</xdr:rowOff>
    </xdr:to>
    <xdr:cxnSp macro="">
      <xdr:nvCxnSpPr>
        <xdr:cNvPr id="317" name="直線コネクタ 316"/>
        <xdr:cNvCxnSpPr/>
      </xdr:nvCxnSpPr>
      <xdr:spPr>
        <a:xfrm>
          <a:off x="14782800" y="573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19" name="テキスト ボックス 318"/>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77470</xdr:rowOff>
    </xdr:from>
    <xdr:to>
      <xdr:col>73</xdr:col>
      <xdr:colOff>180975</xdr:colOff>
      <xdr:row>33</xdr:row>
      <xdr:rowOff>100330</xdr:rowOff>
    </xdr:to>
    <xdr:cxnSp macro="">
      <xdr:nvCxnSpPr>
        <xdr:cNvPr id="320" name="直線コネクタ 319"/>
        <xdr:cNvCxnSpPr/>
      </xdr:nvCxnSpPr>
      <xdr:spPr>
        <a:xfrm flipV="1">
          <a:off x="13893800" y="573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109237</xdr:rowOff>
    </xdr:from>
    <xdr:ext cx="762000" cy="259045"/>
    <xdr:sp macro="" textlink="">
      <xdr:nvSpPr>
        <xdr:cNvPr id="322" name="テキスト ボックス 321"/>
        <xdr:cNvSpPr txBox="1"/>
      </xdr:nvSpPr>
      <xdr:spPr>
        <a:xfrm>
          <a:off x="14401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100330</xdr:rowOff>
    </xdr:from>
    <xdr:to>
      <xdr:col>69</xdr:col>
      <xdr:colOff>92075</xdr:colOff>
      <xdr:row>33</xdr:row>
      <xdr:rowOff>100330</xdr:rowOff>
    </xdr:to>
    <xdr:cxnSp macro="">
      <xdr:nvCxnSpPr>
        <xdr:cNvPr id="323" name="直線コネクタ 322"/>
        <xdr:cNvCxnSpPr/>
      </xdr:nvCxnSpPr>
      <xdr:spPr>
        <a:xfrm>
          <a:off x="13004800" y="575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25" name="テキスト ボックス 324"/>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101617</xdr:rowOff>
    </xdr:from>
    <xdr:ext cx="762000" cy="259045"/>
    <xdr:sp macro="" textlink="">
      <xdr:nvSpPr>
        <xdr:cNvPr id="327" name="テキスト ボックス 326"/>
        <xdr:cNvSpPr txBox="1"/>
      </xdr:nvSpPr>
      <xdr:spPr>
        <a:xfrm>
          <a:off x="12623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19050</xdr:rowOff>
    </xdr:from>
    <xdr:to>
      <xdr:col>82</xdr:col>
      <xdr:colOff>158750</xdr:colOff>
      <xdr:row>33</xdr:row>
      <xdr:rowOff>120650</xdr:rowOff>
    </xdr:to>
    <xdr:sp macro="" textlink="">
      <xdr:nvSpPr>
        <xdr:cNvPr id="333" name="楕円 332"/>
        <xdr:cNvSpPr/>
      </xdr:nvSpPr>
      <xdr:spPr>
        <a:xfrm>
          <a:off x="16459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35577</xdr:rowOff>
    </xdr:from>
    <xdr:ext cx="762000" cy="259045"/>
    <xdr:sp macro="" textlink="">
      <xdr:nvSpPr>
        <xdr:cNvPr id="334" name="補助費等該当値テキスト"/>
        <xdr:cNvSpPr txBox="1"/>
      </xdr:nvSpPr>
      <xdr:spPr>
        <a:xfrm>
          <a:off x="16598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26670</xdr:rowOff>
    </xdr:from>
    <xdr:to>
      <xdr:col>78</xdr:col>
      <xdr:colOff>120650</xdr:colOff>
      <xdr:row>33</xdr:row>
      <xdr:rowOff>128270</xdr:rowOff>
    </xdr:to>
    <xdr:sp macro="" textlink="">
      <xdr:nvSpPr>
        <xdr:cNvPr id="335" name="楕円 334"/>
        <xdr:cNvSpPr/>
      </xdr:nvSpPr>
      <xdr:spPr>
        <a:xfrm>
          <a:off x="15621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138447</xdr:rowOff>
    </xdr:from>
    <xdr:ext cx="736600" cy="259045"/>
    <xdr:sp macro="" textlink="">
      <xdr:nvSpPr>
        <xdr:cNvPr id="336" name="テキスト ボックス 335"/>
        <xdr:cNvSpPr txBox="1"/>
      </xdr:nvSpPr>
      <xdr:spPr>
        <a:xfrm>
          <a:off x="15290800" y="545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26670</xdr:rowOff>
    </xdr:from>
    <xdr:to>
      <xdr:col>74</xdr:col>
      <xdr:colOff>31750</xdr:colOff>
      <xdr:row>33</xdr:row>
      <xdr:rowOff>128270</xdr:rowOff>
    </xdr:to>
    <xdr:sp macro="" textlink="">
      <xdr:nvSpPr>
        <xdr:cNvPr id="337" name="楕円 336"/>
        <xdr:cNvSpPr/>
      </xdr:nvSpPr>
      <xdr:spPr>
        <a:xfrm>
          <a:off x="14732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138447</xdr:rowOff>
    </xdr:from>
    <xdr:ext cx="762000" cy="259045"/>
    <xdr:sp macro="" textlink="">
      <xdr:nvSpPr>
        <xdr:cNvPr id="338" name="テキスト ボックス 337"/>
        <xdr:cNvSpPr txBox="1"/>
      </xdr:nvSpPr>
      <xdr:spPr>
        <a:xfrm>
          <a:off x="14401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49530</xdr:rowOff>
    </xdr:from>
    <xdr:to>
      <xdr:col>69</xdr:col>
      <xdr:colOff>142875</xdr:colOff>
      <xdr:row>33</xdr:row>
      <xdr:rowOff>151130</xdr:rowOff>
    </xdr:to>
    <xdr:sp macro="" textlink="">
      <xdr:nvSpPr>
        <xdr:cNvPr id="339" name="楕円 338"/>
        <xdr:cNvSpPr/>
      </xdr:nvSpPr>
      <xdr:spPr>
        <a:xfrm>
          <a:off x="13843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161307</xdr:rowOff>
    </xdr:from>
    <xdr:ext cx="762000" cy="259045"/>
    <xdr:sp macro="" textlink="">
      <xdr:nvSpPr>
        <xdr:cNvPr id="340" name="テキスト ボックス 339"/>
        <xdr:cNvSpPr txBox="1"/>
      </xdr:nvSpPr>
      <xdr:spPr>
        <a:xfrm>
          <a:off x="13512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49530</xdr:rowOff>
    </xdr:from>
    <xdr:to>
      <xdr:col>65</xdr:col>
      <xdr:colOff>53975</xdr:colOff>
      <xdr:row>33</xdr:row>
      <xdr:rowOff>151130</xdr:rowOff>
    </xdr:to>
    <xdr:sp macro="" textlink="">
      <xdr:nvSpPr>
        <xdr:cNvPr id="341" name="楕円 340"/>
        <xdr:cNvSpPr/>
      </xdr:nvSpPr>
      <xdr:spPr>
        <a:xfrm>
          <a:off x="12954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161307</xdr:rowOff>
    </xdr:from>
    <xdr:ext cx="762000" cy="259045"/>
    <xdr:sp macro="" textlink="">
      <xdr:nvSpPr>
        <xdr:cNvPr id="342" name="テキスト ボックス 341"/>
        <xdr:cNvSpPr txBox="1"/>
      </xdr:nvSpPr>
      <xdr:spPr>
        <a:xfrm>
          <a:off x="12623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本市は臨時財政対策債など特例債の元利償還金が増加する一方、通常債の発行を抑制し、後年度の財政負担の軽減に努めていることから、類似団体の平均を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ポイント下回っている。今後は市庁舎の建て替えに伴い公債費の増加が見込まれるが、引き続き、単年度の通常債の発行を原則</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億円以下に抑制する方針を基本とする。また、大規模事業を実施する際は、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か年で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億円以内に抑制するなどの弾力的な運用も視野に入れつつ、将来の財政負担を見据えながら、市債の有効活用を図っていく。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104139</xdr:rowOff>
    </xdr:to>
    <xdr:cxnSp macro="">
      <xdr:nvCxnSpPr>
        <xdr:cNvPr id="375" name="直線コネクタ 374"/>
        <xdr:cNvCxnSpPr/>
      </xdr:nvCxnSpPr>
      <xdr:spPr>
        <a:xfrm>
          <a:off x="3987800" y="131114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6"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88900</xdr:rowOff>
    </xdr:to>
    <xdr:cxnSp macro="">
      <xdr:nvCxnSpPr>
        <xdr:cNvPr id="378" name="直線コネクタ 377"/>
        <xdr:cNvCxnSpPr/>
      </xdr:nvCxnSpPr>
      <xdr:spPr>
        <a:xfrm flipV="1">
          <a:off x="3098800" y="13111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0" name="テキスト ボックス 379"/>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88900</xdr:rowOff>
    </xdr:to>
    <xdr:cxnSp macro="">
      <xdr:nvCxnSpPr>
        <xdr:cNvPr id="381" name="直線コネクタ 380"/>
        <xdr:cNvCxnSpPr/>
      </xdr:nvCxnSpPr>
      <xdr:spPr>
        <a:xfrm>
          <a:off x="2209800" y="13111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3" name="テキスト ボックス 382"/>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104139</xdr:rowOff>
    </xdr:to>
    <xdr:cxnSp macro="">
      <xdr:nvCxnSpPr>
        <xdr:cNvPr id="384" name="直線コネクタ 383"/>
        <xdr:cNvCxnSpPr/>
      </xdr:nvCxnSpPr>
      <xdr:spPr>
        <a:xfrm flipV="1">
          <a:off x="1320800" y="13111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6" name="テキスト ボックス 385"/>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8" name="テキスト ボックス 387"/>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94" name="楕円 393"/>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95"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96" name="楕円 395"/>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97" name="テキスト ボックス 396"/>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98" name="楕円 397"/>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99" name="テキスト ボックス 398"/>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400" name="楕円 399"/>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401" name="テキスト ボックス 40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402" name="楕円 401"/>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403" name="テキスト ボックス 402"/>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本市の比率は、類似団体平均と比較して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77.8</a:t>
          </a:r>
          <a:r>
            <a:rPr kumimoji="1" lang="ja-JP" altLang="en-US" sz="1300">
              <a:latin typeface="ＭＳ Ｐゴシック" panose="020B0600070205080204" pitchFamily="50" charset="-128"/>
              <a:ea typeface="ＭＳ Ｐゴシック" panose="020B0600070205080204" pitchFamily="50" charset="-128"/>
            </a:rPr>
            <a:t>％となっている。例年上昇傾向にあり、令和元年度も前年度と比べ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今後も税収の大幅な増加が見込めない状況であり、引き続き経常経費の抑制に努めていく。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78</xdr:row>
      <xdr:rowOff>26415</xdr:rowOff>
    </xdr:to>
    <xdr:cxnSp macro="">
      <xdr:nvCxnSpPr>
        <xdr:cNvPr id="434" name="直線コネクタ 433"/>
        <xdr:cNvCxnSpPr/>
      </xdr:nvCxnSpPr>
      <xdr:spPr>
        <a:xfrm>
          <a:off x="15671800" y="1337665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3556</xdr:rowOff>
    </xdr:to>
    <xdr:cxnSp macro="">
      <xdr:nvCxnSpPr>
        <xdr:cNvPr id="437" name="直線コネクタ 436"/>
        <xdr:cNvCxnSpPr/>
      </xdr:nvCxnSpPr>
      <xdr:spPr>
        <a:xfrm>
          <a:off x="14782800" y="133400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129287</xdr:rowOff>
    </xdr:from>
    <xdr:to>
      <xdr:col>73</xdr:col>
      <xdr:colOff>180975</xdr:colOff>
      <xdr:row>77</xdr:row>
      <xdr:rowOff>138430</xdr:rowOff>
    </xdr:to>
    <xdr:cxnSp macro="">
      <xdr:nvCxnSpPr>
        <xdr:cNvPr id="440" name="直線コネクタ 439"/>
        <xdr:cNvCxnSpPr/>
      </xdr:nvCxnSpPr>
      <xdr:spPr>
        <a:xfrm>
          <a:off x="13893800" y="133309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2" name="テキスト ボックス 441"/>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56135</xdr:rowOff>
    </xdr:from>
    <xdr:to>
      <xdr:col>69</xdr:col>
      <xdr:colOff>92075</xdr:colOff>
      <xdr:row>77</xdr:row>
      <xdr:rowOff>129287</xdr:rowOff>
    </xdr:to>
    <xdr:cxnSp macro="">
      <xdr:nvCxnSpPr>
        <xdr:cNvPr id="443" name="直線コネクタ 442"/>
        <xdr:cNvCxnSpPr/>
      </xdr:nvCxnSpPr>
      <xdr:spPr>
        <a:xfrm>
          <a:off x="13004800" y="132577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53" name="楕円 452"/>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54"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55" name="楕円 454"/>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56" name="テキスト ボックス 455"/>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57" name="楕円 456"/>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58" name="テキスト ボックス 457"/>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78487</xdr:rowOff>
    </xdr:from>
    <xdr:to>
      <xdr:col>69</xdr:col>
      <xdr:colOff>142875</xdr:colOff>
      <xdr:row>78</xdr:row>
      <xdr:rowOff>8637</xdr:rowOff>
    </xdr:to>
    <xdr:sp macro="" textlink="">
      <xdr:nvSpPr>
        <xdr:cNvPr id="459" name="楕円 458"/>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164864</xdr:rowOff>
    </xdr:from>
    <xdr:ext cx="762000" cy="259045"/>
    <xdr:sp macro="" textlink="">
      <xdr:nvSpPr>
        <xdr:cNvPr id="460" name="テキスト ボックス 459"/>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61" name="楕円 460"/>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62" name="テキスト ボックス 461"/>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埼玉県越谷市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152679</xdr:rowOff>
    </xdr:from>
    <xdr:to>
      <xdr:col>29</xdr:col>
      <xdr:colOff>127000</xdr:colOff>
      <xdr:row>19</xdr:row>
      <xdr:rowOff>14651</xdr:rowOff>
    </xdr:to>
    <xdr:cxnSp macro="">
      <xdr:nvCxnSpPr>
        <xdr:cNvPr id="48" name="直線コネクタ 47"/>
        <xdr:cNvCxnSpPr/>
      </xdr:nvCxnSpPr>
      <xdr:spPr bwMode="auto">
        <a:xfrm flipV="1">
          <a:off x="5003800" y="3286404"/>
          <a:ext cx="647700" cy="33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76984</xdr:rowOff>
    </xdr:from>
    <xdr:ext cx="762000" cy="259045"/>
    <xdr:sp macro="" textlink="">
      <xdr:nvSpPr>
        <xdr:cNvPr id="49" name="人口1人当たり決算額の推移平均値テキスト130"/>
        <xdr:cNvSpPr txBox="1"/>
      </xdr:nvSpPr>
      <xdr:spPr>
        <a:xfrm>
          <a:off x="5740400" y="2696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167721</xdr:rowOff>
    </xdr:from>
    <xdr:to>
      <xdr:col>26</xdr:col>
      <xdr:colOff>50800</xdr:colOff>
      <xdr:row>19</xdr:row>
      <xdr:rowOff>14651</xdr:rowOff>
    </xdr:to>
    <xdr:cxnSp macro="">
      <xdr:nvCxnSpPr>
        <xdr:cNvPr id="51" name="直線コネクタ 50"/>
        <xdr:cNvCxnSpPr/>
      </xdr:nvCxnSpPr>
      <xdr:spPr bwMode="auto">
        <a:xfrm>
          <a:off x="4305300" y="3301446"/>
          <a:ext cx="698500" cy="18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47830</xdr:rowOff>
    </xdr:from>
    <xdr:ext cx="736600" cy="259045"/>
    <xdr:sp macro="" textlink="">
      <xdr:nvSpPr>
        <xdr:cNvPr id="53" name="テキスト ボックス 52"/>
        <xdr:cNvSpPr txBox="1"/>
      </xdr:nvSpPr>
      <xdr:spPr>
        <a:xfrm>
          <a:off x="4622800" y="266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167721</xdr:rowOff>
    </xdr:from>
    <xdr:to>
      <xdr:col>22</xdr:col>
      <xdr:colOff>114300</xdr:colOff>
      <xdr:row>19</xdr:row>
      <xdr:rowOff>19223</xdr:rowOff>
    </xdr:to>
    <xdr:cxnSp macro="">
      <xdr:nvCxnSpPr>
        <xdr:cNvPr id="54" name="直線コネクタ 53"/>
        <xdr:cNvCxnSpPr/>
      </xdr:nvCxnSpPr>
      <xdr:spPr bwMode="auto">
        <a:xfrm flipV="1">
          <a:off x="3606800" y="3301446"/>
          <a:ext cx="698500" cy="22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67124</xdr:rowOff>
    </xdr:from>
    <xdr:ext cx="762000" cy="259045"/>
    <xdr:sp macro="" textlink="">
      <xdr:nvSpPr>
        <xdr:cNvPr id="56" name="テキスト ボックス 55"/>
        <xdr:cNvSpPr txBox="1"/>
      </xdr:nvSpPr>
      <xdr:spPr>
        <a:xfrm>
          <a:off x="3924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2855</xdr:rowOff>
    </xdr:from>
    <xdr:to>
      <xdr:col>18</xdr:col>
      <xdr:colOff>177800</xdr:colOff>
      <xdr:row>19</xdr:row>
      <xdr:rowOff>19223</xdr:rowOff>
    </xdr:to>
    <xdr:cxnSp macro="">
      <xdr:nvCxnSpPr>
        <xdr:cNvPr id="57" name="直線コネクタ 56"/>
        <xdr:cNvCxnSpPr/>
      </xdr:nvCxnSpPr>
      <xdr:spPr bwMode="auto">
        <a:xfrm>
          <a:off x="2908300" y="3308030"/>
          <a:ext cx="698500" cy="16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89115</xdr:rowOff>
    </xdr:from>
    <xdr:ext cx="762000" cy="259045"/>
    <xdr:sp macro="" textlink="">
      <xdr:nvSpPr>
        <xdr:cNvPr id="59" name="テキスト ボックス 58"/>
        <xdr:cNvSpPr txBox="1"/>
      </xdr:nvSpPr>
      <xdr:spPr>
        <a:xfrm>
          <a:off x="32258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86326</xdr:rowOff>
    </xdr:from>
    <xdr:ext cx="762000" cy="259045"/>
    <xdr:sp macro="" textlink="">
      <xdr:nvSpPr>
        <xdr:cNvPr id="61" name="テキスト ボックス 60"/>
        <xdr:cNvSpPr txBox="1"/>
      </xdr:nvSpPr>
      <xdr:spPr>
        <a:xfrm>
          <a:off x="2527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101879</xdr:rowOff>
    </xdr:from>
    <xdr:to>
      <xdr:col>29</xdr:col>
      <xdr:colOff>177800</xdr:colOff>
      <xdr:row>19</xdr:row>
      <xdr:rowOff>32029</xdr:rowOff>
    </xdr:to>
    <xdr:sp macro="" textlink="">
      <xdr:nvSpPr>
        <xdr:cNvPr id="67" name="楕円 66"/>
        <xdr:cNvSpPr/>
      </xdr:nvSpPr>
      <xdr:spPr bwMode="auto">
        <a:xfrm>
          <a:off x="5600700" y="3235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73956</xdr:rowOff>
    </xdr:from>
    <xdr:ext cx="762000" cy="259045"/>
    <xdr:sp macro="" textlink="">
      <xdr:nvSpPr>
        <xdr:cNvPr id="68" name="人口1人当たり決算額の推移該当値テキスト130"/>
        <xdr:cNvSpPr txBox="1"/>
      </xdr:nvSpPr>
      <xdr:spPr>
        <a:xfrm>
          <a:off x="5740400" y="320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135301</xdr:rowOff>
    </xdr:from>
    <xdr:to>
      <xdr:col>26</xdr:col>
      <xdr:colOff>101600</xdr:colOff>
      <xdr:row>19</xdr:row>
      <xdr:rowOff>65451</xdr:rowOff>
    </xdr:to>
    <xdr:sp macro="" textlink="">
      <xdr:nvSpPr>
        <xdr:cNvPr id="69" name="楕円 68"/>
        <xdr:cNvSpPr/>
      </xdr:nvSpPr>
      <xdr:spPr bwMode="auto">
        <a:xfrm>
          <a:off x="4953000" y="3269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50228</xdr:rowOff>
    </xdr:from>
    <xdr:ext cx="736600" cy="259045"/>
    <xdr:sp macro="" textlink="">
      <xdr:nvSpPr>
        <xdr:cNvPr id="70" name="テキスト ボックス 69"/>
        <xdr:cNvSpPr txBox="1"/>
      </xdr:nvSpPr>
      <xdr:spPr>
        <a:xfrm>
          <a:off x="4622800" y="3355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116921</xdr:rowOff>
    </xdr:from>
    <xdr:to>
      <xdr:col>22</xdr:col>
      <xdr:colOff>165100</xdr:colOff>
      <xdr:row>19</xdr:row>
      <xdr:rowOff>47072</xdr:rowOff>
    </xdr:to>
    <xdr:sp macro="" textlink="">
      <xdr:nvSpPr>
        <xdr:cNvPr id="71" name="楕円 70"/>
        <xdr:cNvSpPr/>
      </xdr:nvSpPr>
      <xdr:spPr bwMode="auto">
        <a:xfrm>
          <a:off x="4254500" y="325064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31848</xdr:rowOff>
    </xdr:from>
    <xdr:ext cx="762000" cy="259045"/>
    <xdr:sp macro="" textlink="">
      <xdr:nvSpPr>
        <xdr:cNvPr id="72" name="テキスト ボックス 71"/>
        <xdr:cNvSpPr txBox="1"/>
      </xdr:nvSpPr>
      <xdr:spPr>
        <a:xfrm>
          <a:off x="3924300" y="333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139873</xdr:rowOff>
    </xdr:from>
    <xdr:to>
      <xdr:col>19</xdr:col>
      <xdr:colOff>38100</xdr:colOff>
      <xdr:row>19</xdr:row>
      <xdr:rowOff>70023</xdr:rowOff>
    </xdr:to>
    <xdr:sp macro="" textlink="">
      <xdr:nvSpPr>
        <xdr:cNvPr id="73" name="楕円 72"/>
        <xdr:cNvSpPr/>
      </xdr:nvSpPr>
      <xdr:spPr bwMode="auto">
        <a:xfrm>
          <a:off x="3556000" y="3273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54800</xdr:rowOff>
    </xdr:from>
    <xdr:ext cx="762000" cy="259045"/>
    <xdr:sp macro="" textlink="">
      <xdr:nvSpPr>
        <xdr:cNvPr id="74" name="テキスト ボックス 73"/>
        <xdr:cNvSpPr txBox="1"/>
      </xdr:nvSpPr>
      <xdr:spPr>
        <a:xfrm>
          <a:off x="3225800" y="3359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123505</xdr:rowOff>
    </xdr:from>
    <xdr:to>
      <xdr:col>15</xdr:col>
      <xdr:colOff>101600</xdr:colOff>
      <xdr:row>19</xdr:row>
      <xdr:rowOff>53655</xdr:rowOff>
    </xdr:to>
    <xdr:sp macro="" textlink="">
      <xdr:nvSpPr>
        <xdr:cNvPr id="75" name="楕円 74"/>
        <xdr:cNvSpPr/>
      </xdr:nvSpPr>
      <xdr:spPr bwMode="auto">
        <a:xfrm>
          <a:off x="2857500" y="3257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38432</xdr:rowOff>
    </xdr:from>
    <xdr:ext cx="762000" cy="259045"/>
    <xdr:sp macro="" textlink="">
      <xdr:nvSpPr>
        <xdr:cNvPr id="76" name="テキスト ボックス 75"/>
        <xdr:cNvSpPr txBox="1"/>
      </xdr:nvSpPr>
      <xdr:spPr>
        <a:xfrm>
          <a:off x="2527300" y="334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312715</xdr:rowOff>
    </xdr:from>
    <xdr:to>
      <xdr:col>29</xdr:col>
      <xdr:colOff>127000</xdr:colOff>
      <xdr:row>35</xdr:row>
      <xdr:rowOff>330546</xdr:rowOff>
    </xdr:to>
    <xdr:cxnSp macro="">
      <xdr:nvCxnSpPr>
        <xdr:cNvPr id="108" name="直線コネクタ 107"/>
        <xdr:cNvCxnSpPr/>
      </xdr:nvCxnSpPr>
      <xdr:spPr bwMode="auto">
        <a:xfrm>
          <a:off x="5003800" y="6923065"/>
          <a:ext cx="647700" cy="17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315323</xdr:rowOff>
    </xdr:from>
    <xdr:ext cx="762000" cy="259045"/>
    <xdr:sp macro="" textlink="">
      <xdr:nvSpPr>
        <xdr:cNvPr id="109" name="人口1人当たり決算額の推移平均値テキスト445"/>
        <xdr:cNvSpPr txBox="1"/>
      </xdr:nvSpPr>
      <xdr:spPr>
        <a:xfrm>
          <a:off x="5740400" y="692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312715</xdr:rowOff>
    </xdr:from>
    <xdr:to>
      <xdr:col>26</xdr:col>
      <xdr:colOff>50800</xdr:colOff>
      <xdr:row>36</xdr:row>
      <xdr:rowOff>71633</xdr:rowOff>
    </xdr:to>
    <xdr:cxnSp macro="">
      <xdr:nvCxnSpPr>
        <xdr:cNvPr id="111" name="直線コネクタ 110"/>
        <xdr:cNvCxnSpPr/>
      </xdr:nvCxnSpPr>
      <xdr:spPr bwMode="auto">
        <a:xfrm flipV="1">
          <a:off x="4305300" y="6923065"/>
          <a:ext cx="698500" cy="101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81012</xdr:rowOff>
    </xdr:from>
    <xdr:ext cx="736600" cy="259045"/>
    <xdr:sp macro="" textlink="">
      <xdr:nvSpPr>
        <xdr:cNvPr id="113" name="テキスト ボックス 112"/>
        <xdr:cNvSpPr txBox="1"/>
      </xdr:nvSpPr>
      <xdr:spPr>
        <a:xfrm>
          <a:off x="4622800" y="703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335072</xdr:rowOff>
    </xdr:from>
    <xdr:to>
      <xdr:col>22</xdr:col>
      <xdr:colOff>114300</xdr:colOff>
      <xdr:row>36</xdr:row>
      <xdr:rowOff>71633</xdr:rowOff>
    </xdr:to>
    <xdr:cxnSp macro="">
      <xdr:nvCxnSpPr>
        <xdr:cNvPr id="114" name="直線コネクタ 113"/>
        <xdr:cNvCxnSpPr/>
      </xdr:nvCxnSpPr>
      <xdr:spPr bwMode="auto">
        <a:xfrm>
          <a:off x="3606800" y="6945422"/>
          <a:ext cx="698500" cy="79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100378</xdr:rowOff>
    </xdr:from>
    <xdr:ext cx="762000" cy="259045"/>
    <xdr:sp macro="" textlink="">
      <xdr:nvSpPr>
        <xdr:cNvPr id="116" name="テキスト ボックス 115"/>
        <xdr:cNvSpPr txBox="1"/>
      </xdr:nvSpPr>
      <xdr:spPr>
        <a:xfrm>
          <a:off x="3924300" y="671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335072</xdr:rowOff>
    </xdr:from>
    <xdr:to>
      <xdr:col>18</xdr:col>
      <xdr:colOff>177800</xdr:colOff>
      <xdr:row>36</xdr:row>
      <xdr:rowOff>36703</xdr:rowOff>
    </xdr:to>
    <xdr:cxnSp macro="">
      <xdr:nvCxnSpPr>
        <xdr:cNvPr id="117" name="直線コネクタ 116"/>
        <xdr:cNvCxnSpPr/>
      </xdr:nvCxnSpPr>
      <xdr:spPr bwMode="auto">
        <a:xfrm flipV="1">
          <a:off x="2908300" y="6945422"/>
          <a:ext cx="698500" cy="44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37624</xdr:rowOff>
    </xdr:from>
    <xdr:ext cx="762000" cy="259045"/>
    <xdr:sp macro="" textlink="">
      <xdr:nvSpPr>
        <xdr:cNvPr id="119" name="テキスト ボックス 118"/>
        <xdr:cNvSpPr txBox="1"/>
      </xdr:nvSpPr>
      <xdr:spPr>
        <a:xfrm>
          <a:off x="32258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40667</xdr:rowOff>
    </xdr:from>
    <xdr:ext cx="762000" cy="259045"/>
    <xdr:sp macro="" textlink="">
      <xdr:nvSpPr>
        <xdr:cNvPr id="121" name="テキスト ボックス 120"/>
        <xdr:cNvSpPr txBox="1"/>
      </xdr:nvSpPr>
      <xdr:spPr>
        <a:xfrm>
          <a:off x="25273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279746</xdr:rowOff>
    </xdr:from>
    <xdr:to>
      <xdr:col>29</xdr:col>
      <xdr:colOff>177800</xdr:colOff>
      <xdr:row>36</xdr:row>
      <xdr:rowOff>38446</xdr:rowOff>
    </xdr:to>
    <xdr:sp macro="" textlink="">
      <xdr:nvSpPr>
        <xdr:cNvPr id="127" name="楕円 126"/>
        <xdr:cNvSpPr/>
      </xdr:nvSpPr>
      <xdr:spPr bwMode="auto">
        <a:xfrm>
          <a:off x="5600700" y="6890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124823</xdr:rowOff>
    </xdr:from>
    <xdr:ext cx="762000" cy="259045"/>
    <xdr:sp macro="" textlink="">
      <xdr:nvSpPr>
        <xdr:cNvPr id="128" name="人口1人当たり決算額の推移該当値テキスト445"/>
        <xdr:cNvSpPr txBox="1"/>
      </xdr:nvSpPr>
      <xdr:spPr>
        <a:xfrm>
          <a:off x="5740400" y="673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261915</xdr:rowOff>
    </xdr:from>
    <xdr:to>
      <xdr:col>26</xdr:col>
      <xdr:colOff>101600</xdr:colOff>
      <xdr:row>36</xdr:row>
      <xdr:rowOff>20615</xdr:rowOff>
    </xdr:to>
    <xdr:sp macro="" textlink="">
      <xdr:nvSpPr>
        <xdr:cNvPr id="129" name="楕円 128"/>
        <xdr:cNvSpPr/>
      </xdr:nvSpPr>
      <xdr:spPr bwMode="auto">
        <a:xfrm>
          <a:off x="4953000" y="6872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30792</xdr:rowOff>
    </xdr:from>
    <xdr:ext cx="736600" cy="259045"/>
    <xdr:sp macro="" textlink="">
      <xdr:nvSpPr>
        <xdr:cNvPr id="130" name="テキスト ボックス 129"/>
        <xdr:cNvSpPr txBox="1"/>
      </xdr:nvSpPr>
      <xdr:spPr>
        <a:xfrm>
          <a:off x="4622800" y="6641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20833</xdr:rowOff>
    </xdr:from>
    <xdr:to>
      <xdr:col>22</xdr:col>
      <xdr:colOff>165100</xdr:colOff>
      <xdr:row>36</xdr:row>
      <xdr:rowOff>122433</xdr:rowOff>
    </xdr:to>
    <xdr:sp macro="" textlink="">
      <xdr:nvSpPr>
        <xdr:cNvPr id="131" name="楕円 130"/>
        <xdr:cNvSpPr/>
      </xdr:nvSpPr>
      <xdr:spPr bwMode="auto">
        <a:xfrm>
          <a:off x="4254500" y="6974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107210</xdr:rowOff>
    </xdr:from>
    <xdr:ext cx="762000" cy="259045"/>
    <xdr:sp macro="" textlink="">
      <xdr:nvSpPr>
        <xdr:cNvPr id="132" name="テキスト ボックス 131"/>
        <xdr:cNvSpPr txBox="1"/>
      </xdr:nvSpPr>
      <xdr:spPr>
        <a:xfrm>
          <a:off x="3924300" y="7060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284272</xdr:rowOff>
    </xdr:from>
    <xdr:to>
      <xdr:col>19</xdr:col>
      <xdr:colOff>38100</xdr:colOff>
      <xdr:row>36</xdr:row>
      <xdr:rowOff>42972</xdr:rowOff>
    </xdr:to>
    <xdr:sp macro="" textlink="">
      <xdr:nvSpPr>
        <xdr:cNvPr id="133" name="楕円 132"/>
        <xdr:cNvSpPr/>
      </xdr:nvSpPr>
      <xdr:spPr bwMode="auto">
        <a:xfrm>
          <a:off x="3556000" y="6894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53149</xdr:rowOff>
    </xdr:from>
    <xdr:ext cx="762000" cy="259045"/>
    <xdr:sp macro="" textlink="">
      <xdr:nvSpPr>
        <xdr:cNvPr id="134" name="テキスト ボックス 133"/>
        <xdr:cNvSpPr txBox="1"/>
      </xdr:nvSpPr>
      <xdr:spPr>
        <a:xfrm>
          <a:off x="3225800" y="666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328803</xdr:rowOff>
    </xdr:from>
    <xdr:to>
      <xdr:col>15</xdr:col>
      <xdr:colOff>101600</xdr:colOff>
      <xdr:row>36</xdr:row>
      <xdr:rowOff>87503</xdr:rowOff>
    </xdr:to>
    <xdr:sp macro="" textlink="">
      <xdr:nvSpPr>
        <xdr:cNvPr id="135" name="楕円 134"/>
        <xdr:cNvSpPr/>
      </xdr:nvSpPr>
      <xdr:spPr bwMode="auto">
        <a:xfrm>
          <a:off x="2857500" y="6939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72280</xdr:rowOff>
    </xdr:from>
    <xdr:ext cx="762000" cy="259045"/>
    <xdr:sp macro="" textlink="">
      <xdr:nvSpPr>
        <xdr:cNvPr id="136" name="テキスト ボックス 135"/>
        <xdr:cNvSpPr txBox="1"/>
      </xdr:nvSpPr>
      <xdr:spPr>
        <a:xfrm>
          <a:off x="2527300" y="702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344,528
337,476
60.24
107,932,431
102,443,939
5,290,153
60,718,175
77,857,977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124651</xdr:rowOff>
    </xdr:from>
    <xdr:to>
      <xdr:col>24</xdr:col>
      <xdr:colOff>63500</xdr:colOff>
      <xdr:row>36</xdr:row>
      <xdr:rowOff>128765</xdr:rowOff>
    </xdr:to>
    <xdr:cxnSp macro="">
      <xdr:nvCxnSpPr>
        <xdr:cNvPr id="61" name="直線コネクタ 60"/>
        <xdr:cNvCxnSpPr/>
      </xdr:nvCxnSpPr>
      <xdr:spPr>
        <a:xfrm flipV="1">
          <a:off x="3797300" y="6296851"/>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123431</xdr:rowOff>
    </xdr:from>
    <xdr:to>
      <xdr:col>19</xdr:col>
      <xdr:colOff>177800</xdr:colOff>
      <xdr:row>36</xdr:row>
      <xdr:rowOff>128765</xdr:rowOff>
    </xdr:to>
    <xdr:cxnSp macro="">
      <xdr:nvCxnSpPr>
        <xdr:cNvPr id="64" name="直線コネクタ 63"/>
        <xdr:cNvCxnSpPr/>
      </xdr:nvCxnSpPr>
      <xdr:spPr>
        <a:xfrm>
          <a:off x="2908300" y="6295631"/>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112801</xdr:rowOff>
    </xdr:from>
    <xdr:to>
      <xdr:col>15</xdr:col>
      <xdr:colOff>50800</xdr:colOff>
      <xdr:row>36</xdr:row>
      <xdr:rowOff>123431</xdr:rowOff>
    </xdr:to>
    <xdr:cxnSp macro="">
      <xdr:nvCxnSpPr>
        <xdr:cNvPr id="67" name="直線コネクタ 66"/>
        <xdr:cNvCxnSpPr/>
      </xdr:nvCxnSpPr>
      <xdr:spPr>
        <a:xfrm>
          <a:off x="2019300" y="6285001"/>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84988</xdr:rowOff>
    </xdr:from>
    <xdr:to>
      <xdr:col>10</xdr:col>
      <xdr:colOff>114300</xdr:colOff>
      <xdr:row>36</xdr:row>
      <xdr:rowOff>112801</xdr:rowOff>
    </xdr:to>
    <xdr:cxnSp macro="">
      <xdr:nvCxnSpPr>
        <xdr:cNvPr id="70" name="直線コネクタ 69"/>
        <xdr:cNvCxnSpPr/>
      </xdr:nvCxnSpPr>
      <xdr:spPr>
        <a:xfrm>
          <a:off x="1130300" y="6257188"/>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113911</xdr:rowOff>
    </xdr:from>
    <xdr:ext cx="534377" cy="259045"/>
    <xdr:sp macro="" textlink="">
      <xdr:nvSpPr>
        <xdr:cNvPr id="74" name="テキスト ボックス 73"/>
        <xdr:cNvSpPr txBox="1"/>
      </xdr:nvSpPr>
      <xdr:spPr>
        <a:xfrm>
          <a:off x="863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73851</xdr:rowOff>
    </xdr:from>
    <xdr:to>
      <xdr:col>24</xdr:col>
      <xdr:colOff>114300</xdr:colOff>
      <xdr:row>37</xdr:row>
      <xdr:rowOff>4001</xdr:rowOff>
    </xdr:to>
    <xdr:sp macro="" textlink="">
      <xdr:nvSpPr>
        <xdr:cNvPr id="80" name="楕円 79"/>
        <xdr:cNvSpPr/>
      </xdr:nvSpPr>
      <xdr:spPr>
        <a:xfrm>
          <a:off x="4584700" y="624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52278</xdr:rowOff>
    </xdr:from>
    <xdr:ext cx="534377" cy="259045"/>
    <xdr:sp macro="" textlink="">
      <xdr:nvSpPr>
        <xdr:cNvPr id="81" name="人件費該当値テキスト"/>
        <xdr:cNvSpPr txBox="1"/>
      </xdr:nvSpPr>
      <xdr:spPr>
        <a:xfrm>
          <a:off x="4686300" y="622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77965</xdr:rowOff>
    </xdr:from>
    <xdr:to>
      <xdr:col>20</xdr:col>
      <xdr:colOff>38100</xdr:colOff>
      <xdr:row>37</xdr:row>
      <xdr:rowOff>8115</xdr:rowOff>
    </xdr:to>
    <xdr:sp macro="" textlink="">
      <xdr:nvSpPr>
        <xdr:cNvPr id="82" name="楕円 81"/>
        <xdr:cNvSpPr/>
      </xdr:nvSpPr>
      <xdr:spPr>
        <a:xfrm>
          <a:off x="3746500" y="62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170692</xdr:rowOff>
    </xdr:from>
    <xdr:ext cx="534377" cy="259045"/>
    <xdr:sp macro="" textlink="">
      <xdr:nvSpPr>
        <xdr:cNvPr id="83" name="テキスト ボックス 82"/>
        <xdr:cNvSpPr txBox="1"/>
      </xdr:nvSpPr>
      <xdr:spPr>
        <a:xfrm>
          <a:off x="3530111" y="63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72631</xdr:rowOff>
    </xdr:from>
    <xdr:to>
      <xdr:col>15</xdr:col>
      <xdr:colOff>101600</xdr:colOff>
      <xdr:row>37</xdr:row>
      <xdr:rowOff>2781</xdr:rowOff>
    </xdr:to>
    <xdr:sp macro="" textlink="">
      <xdr:nvSpPr>
        <xdr:cNvPr id="84" name="楕円 83"/>
        <xdr:cNvSpPr/>
      </xdr:nvSpPr>
      <xdr:spPr>
        <a:xfrm>
          <a:off x="2857500" y="624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165358</xdr:rowOff>
    </xdr:from>
    <xdr:ext cx="534377" cy="259045"/>
    <xdr:sp macro="" textlink="">
      <xdr:nvSpPr>
        <xdr:cNvPr id="85" name="テキスト ボックス 84"/>
        <xdr:cNvSpPr txBox="1"/>
      </xdr:nvSpPr>
      <xdr:spPr>
        <a:xfrm>
          <a:off x="2641111" y="633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62001</xdr:rowOff>
    </xdr:from>
    <xdr:to>
      <xdr:col>10</xdr:col>
      <xdr:colOff>165100</xdr:colOff>
      <xdr:row>36</xdr:row>
      <xdr:rowOff>163601</xdr:rowOff>
    </xdr:to>
    <xdr:sp macro="" textlink="">
      <xdr:nvSpPr>
        <xdr:cNvPr id="86" name="楕円 85"/>
        <xdr:cNvSpPr/>
      </xdr:nvSpPr>
      <xdr:spPr>
        <a:xfrm>
          <a:off x="1968500" y="623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154728</xdr:rowOff>
    </xdr:from>
    <xdr:ext cx="534377" cy="259045"/>
    <xdr:sp macro="" textlink="">
      <xdr:nvSpPr>
        <xdr:cNvPr id="87" name="テキスト ボックス 86"/>
        <xdr:cNvSpPr txBox="1"/>
      </xdr:nvSpPr>
      <xdr:spPr>
        <a:xfrm>
          <a:off x="1752111" y="632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34188</xdr:rowOff>
    </xdr:from>
    <xdr:to>
      <xdr:col>6</xdr:col>
      <xdr:colOff>38100</xdr:colOff>
      <xdr:row>36</xdr:row>
      <xdr:rowOff>135788</xdr:rowOff>
    </xdr:to>
    <xdr:sp macro="" textlink="">
      <xdr:nvSpPr>
        <xdr:cNvPr id="88" name="楕円 87"/>
        <xdr:cNvSpPr/>
      </xdr:nvSpPr>
      <xdr:spPr>
        <a:xfrm>
          <a:off x="1079500" y="620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126915</xdr:rowOff>
    </xdr:from>
    <xdr:ext cx="534377" cy="259045"/>
    <xdr:sp macro="" textlink="">
      <xdr:nvSpPr>
        <xdr:cNvPr id="89" name="テキスト ボックス 88"/>
        <xdr:cNvSpPr txBox="1"/>
      </xdr:nvSpPr>
      <xdr:spPr>
        <a:xfrm>
          <a:off x="863111" y="629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61652</xdr:rowOff>
    </xdr:from>
    <xdr:to>
      <xdr:col>24</xdr:col>
      <xdr:colOff>63500</xdr:colOff>
      <xdr:row>56</xdr:row>
      <xdr:rowOff>93294</xdr:rowOff>
    </xdr:to>
    <xdr:cxnSp macro="">
      <xdr:nvCxnSpPr>
        <xdr:cNvPr id="119" name="直線コネクタ 118"/>
        <xdr:cNvCxnSpPr/>
      </xdr:nvCxnSpPr>
      <xdr:spPr>
        <a:xfrm flipV="1">
          <a:off x="3797300" y="9662852"/>
          <a:ext cx="838200" cy="3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93294</xdr:rowOff>
    </xdr:from>
    <xdr:to>
      <xdr:col>19</xdr:col>
      <xdr:colOff>177800</xdr:colOff>
      <xdr:row>56</xdr:row>
      <xdr:rowOff>107658</xdr:rowOff>
    </xdr:to>
    <xdr:cxnSp macro="">
      <xdr:nvCxnSpPr>
        <xdr:cNvPr id="122" name="直線コネクタ 121"/>
        <xdr:cNvCxnSpPr/>
      </xdr:nvCxnSpPr>
      <xdr:spPr>
        <a:xfrm flipV="1">
          <a:off x="2908300" y="9694494"/>
          <a:ext cx="8890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107658</xdr:rowOff>
    </xdr:from>
    <xdr:to>
      <xdr:col>15</xdr:col>
      <xdr:colOff>50800</xdr:colOff>
      <xdr:row>56</xdr:row>
      <xdr:rowOff>130270</xdr:rowOff>
    </xdr:to>
    <xdr:cxnSp macro="">
      <xdr:nvCxnSpPr>
        <xdr:cNvPr id="125" name="直線コネクタ 124"/>
        <xdr:cNvCxnSpPr/>
      </xdr:nvCxnSpPr>
      <xdr:spPr>
        <a:xfrm flipV="1">
          <a:off x="2019300" y="9708858"/>
          <a:ext cx="889000" cy="2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108824</xdr:rowOff>
    </xdr:from>
    <xdr:ext cx="534377" cy="259045"/>
    <xdr:sp macro="" textlink="">
      <xdr:nvSpPr>
        <xdr:cNvPr id="127" name="テキスト ボックス 126"/>
        <xdr:cNvSpPr txBox="1"/>
      </xdr:nvSpPr>
      <xdr:spPr>
        <a:xfrm>
          <a:off x="2641111" y="9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111982</xdr:rowOff>
    </xdr:from>
    <xdr:to>
      <xdr:col>10</xdr:col>
      <xdr:colOff>114300</xdr:colOff>
      <xdr:row>56</xdr:row>
      <xdr:rowOff>130270</xdr:rowOff>
    </xdr:to>
    <xdr:cxnSp macro="">
      <xdr:nvCxnSpPr>
        <xdr:cNvPr id="128" name="直線コネクタ 127"/>
        <xdr:cNvCxnSpPr/>
      </xdr:nvCxnSpPr>
      <xdr:spPr>
        <a:xfrm>
          <a:off x="1130300" y="971318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101052</xdr:rowOff>
    </xdr:from>
    <xdr:ext cx="534377" cy="259045"/>
    <xdr:sp macro="" textlink="">
      <xdr:nvSpPr>
        <xdr:cNvPr id="132" name="テキスト ボックス 131"/>
        <xdr:cNvSpPr txBox="1"/>
      </xdr:nvSpPr>
      <xdr:spPr>
        <a:xfrm>
          <a:off x="863111" y="93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10852</xdr:rowOff>
    </xdr:from>
    <xdr:to>
      <xdr:col>24</xdr:col>
      <xdr:colOff>114300</xdr:colOff>
      <xdr:row>56</xdr:row>
      <xdr:rowOff>112452</xdr:rowOff>
    </xdr:to>
    <xdr:sp macro="" textlink="">
      <xdr:nvSpPr>
        <xdr:cNvPr id="138" name="楕円 137"/>
        <xdr:cNvSpPr/>
      </xdr:nvSpPr>
      <xdr:spPr>
        <a:xfrm>
          <a:off x="4584700" y="961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160729</xdr:rowOff>
    </xdr:from>
    <xdr:ext cx="534377" cy="259045"/>
    <xdr:sp macro="" textlink="">
      <xdr:nvSpPr>
        <xdr:cNvPr id="139" name="物件費該当値テキスト"/>
        <xdr:cNvSpPr txBox="1"/>
      </xdr:nvSpPr>
      <xdr:spPr>
        <a:xfrm>
          <a:off x="4686300" y="959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42494</xdr:rowOff>
    </xdr:from>
    <xdr:to>
      <xdr:col>20</xdr:col>
      <xdr:colOff>38100</xdr:colOff>
      <xdr:row>56</xdr:row>
      <xdr:rowOff>144094</xdr:rowOff>
    </xdr:to>
    <xdr:sp macro="" textlink="">
      <xdr:nvSpPr>
        <xdr:cNvPr id="140" name="楕円 139"/>
        <xdr:cNvSpPr/>
      </xdr:nvSpPr>
      <xdr:spPr>
        <a:xfrm>
          <a:off x="3746500" y="964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135221</xdr:rowOff>
    </xdr:from>
    <xdr:ext cx="534377" cy="259045"/>
    <xdr:sp macro="" textlink="">
      <xdr:nvSpPr>
        <xdr:cNvPr id="141" name="テキスト ボックス 140"/>
        <xdr:cNvSpPr txBox="1"/>
      </xdr:nvSpPr>
      <xdr:spPr>
        <a:xfrm>
          <a:off x="3530111" y="97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56858</xdr:rowOff>
    </xdr:from>
    <xdr:to>
      <xdr:col>15</xdr:col>
      <xdr:colOff>101600</xdr:colOff>
      <xdr:row>56</xdr:row>
      <xdr:rowOff>158458</xdr:rowOff>
    </xdr:to>
    <xdr:sp macro="" textlink="">
      <xdr:nvSpPr>
        <xdr:cNvPr id="142" name="楕円 141"/>
        <xdr:cNvSpPr/>
      </xdr:nvSpPr>
      <xdr:spPr>
        <a:xfrm>
          <a:off x="2857500" y="965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149585</xdr:rowOff>
    </xdr:from>
    <xdr:ext cx="534377" cy="259045"/>
    <xdr:sp macro="" textlink="">
      <xdr:nvSpPr>
        <xdr:cNvPr id="143" name="テキスト ボックス 142"/>
        <xdr:cNvSpPr txBox="1"/>
      </xdr:nvSpPr>
      <xdr:spPr>
        <a:xfrm>
          <a:off x="2641111" y="975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79470</xdr:rowOff>
    </xdr:from>
    <xdr:to>
      <xdr:col>10</xdr:col>
      <xdr:colOff>165100</xdr:colOff>
      <xdr:row>57</xdr:row>
      <xdr:rowOff>9620</xdr:rowOff>
    </xdr:to>
    <xdr:sp macro="" textlink="">
      <xdr:nvSpPr>
        <xdr:cNvPr id="144" name="楕円 143"/>
        <xdr:cNvSpPr/>
      </xdr:nvSpPr>
      <xdr:spPr>
        <a:xfrm>
          <a:off x="1968500" y="96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747</xdr:rowOff>
    </xdr:from>
    <xdr:ext cx="534377" cy="259045"/>
    <xdr:sp macro="" textlink="">
      <xdr:nvSpPr>
        <xdr:cNvPr id="145" name="テキスト ボックス 144"/>
        <xdr:cNvSpPr txBox="1"/>
      </xdr:nvSpPr>
      <xdr:spPr>
        <a:xfrm>
          <a:off x="1752111" y="97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61182</xdr:rowOff>
    </xdr:from>
    <xdr:to>
      <xdr:col>6</xdr:col>
      <xdr:colOff>38100</xdr:colOff>
      <xdr:row>56</xdr:row>
      <xdr:rowOff>162782</xdr:rowOff>
    </xdr:to>
    <xdr:sp macro="" textlink="">
      <xdr:nvSpPr>
        <xdr:cNvPr id="146" name="楕円 145"/>
        <xdr:cNvSpPr/>
      </xdr:nvSpPr>
      <xdr:spPr>
        <a:xfrm>
          <a:off x="1079500" y="966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153909</xdr:rowOff>
    </xdr:from>
    <xdr:ext cx="534377" cy="259045"/>
    <xdr:sp macro="" textlink="">
      <xdr:nvSpPr>
        <xdr:cNvPr id="147" name="テキスト ボックス 146"/>
        <xdr:cNvSpPr txBox="1"/>
      </xdr:nvSpPr>
      <xdr:spPr>
        <a:xfrm>
          <a:off x="863111" y="975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29972</xdr:rowOff>
    </xdr:from>
    <xdr:to>
      <xdr:col>24</xdr:col>
      <xdr:colOff>63500</xdr:colOff>
      <xdr:row>78</xdr:row>
      <xdr:rowOff>53339</xdr:rowOff>
    </xdr:to>
    <xdr:cxnSp macro="">
      <xdr:nvCxnSpPr>
        <xdr:cNvPr id="176" name="直線コネクタ 175"/>
        <xdr:cNvCxnSpPr/>
      </xdr:nvCxnSpPr>
      <xdr:spPr>
        <a:xfrm>
          <a:off x="3797300" y="13403072"/>
          <a:ext cx="838200" cy="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29972</xdr:rowOff>
    </xdr:from>
    <xdr:to>
      <xdr:col>19</xdr:col>
      <xdr:colOff>177800</xdr:colOff>
      <xdr:row>78</xdr:row>
      <xdr:rowOff>46862</xdr:rowOff>
    </xdr:to>
    <xdr:cxnSp macro="">
      <xdr:nvCxnSpPr>
        <xdr:cNvPr id="179" name="直線コネクタ 178"/>
        <xdr:cNvCxnSpPr/>
      </xdr:nvCxnSpPr>
      <xdr:spPr>
        <a:xfrm flipV="1">
          <a:off x="2908300" y="13403072"/>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38736</xdr:rowOff>
    </xdr:from>
    <xdr:to>
      <xdr:col>15</xdr:col>
      <xdr:colOff>50800</xdr:colOff>
      <xdr:row>78</xdr:row>
      <xdr:rowOff>46862</xdr:rowOff>
    </xdr:to>
    <xdr:cxnSp macro="">
      <xdr:nvCxnSpPr>
        <xdr:cNvPr id="182" name="直線コネクタ 181"/>
        <xdr:cNvCxnSpPr/>
      </xdr:nvCxnSpPr>
      <xdr:spPr>
        <a:xfrm>
          <a:off x="2019300" y="13411836"/>
          <a:ext cx="889000" cy="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27051</xdr:rowOff>
    </xdr:from>
    <xdr:to>
      <xdr:col>10</xdr:col>
      <xdr:colOff>114300</xdr:colOff>
      <xdr:row>78</xdr:row>
      <xdr:rowOff>38736</xdr:rowOff>
    </xdr:to>
    <xdr:cxnSp macro="">
      <xdr:nvCxnSpPr>
        <xdr:cNvPr id="185" name="直線コネクタ 184"/>
        <xdr:cNvCxnSpPr/>
      </xdr:nvCxnSpPr>
      <xdr:spPr>
        <a:xfrm>
          <a:off x="1130300" y="13400151"/>
          <a:ext cx="889000" cy="1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2539</xdr:rowOff>
    </xdr:from>
    <xdr:to>
      <xdr:col>24</xdr:col>
      <xdr:colOff>114300</xdr:colOff>
      <xdr:row>78</xdr:row>
      <xdr:rowOff>104139</xdr:rowOff>
    </xdr:to>
    <xdr:sp macro="" textlink="">
      <xdr:nvSpPr>
        <xdr:cNvPr id="195" name="楕円 194"/>
        <xdr:cNvSpPr/>
      </xdr:nvSpPr>
      <xdr:spPr>
        <a:xfrm>
          <a:off x="4584700" y="133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88916</xdr:rowOff>
    </xdr:from>
    <xdr:ext cx="469744" cy="259045"/>
    <xdr:sp macro="" textlink="">
      <xdr:nvSpPr>
        <xdr:cNvPr id="196" name="維持補修費該当値テキスト"/>
        <xdr:cNvSpPr txBox="1"/>
      </xdr:nvSpPr>
      <xdr:spPr>
        <a:xfrm>
          <a:off x="4686300" y="1329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150622</xdr:rowOff>
    </xdr:from>
    <xdr:to>
      <xdr:col>20</xdr:col>
      <xdr:colOff>38100</xdr:colOff>
      <xdr:row>78</xdr:row>
      <xdr:rowOff>80772</xdr:rowOff>
    </xdr:to>
    <xdr:sp macro="" textlink="">
      <xdr:nvSpPr>
        <xdr:cNvPr id="197" name="楕円 196"/>
        <xdr:cNvSpPr/>
      </xdr:nvSpPr>
      <xdr:spPr>
        <a:xfrm>
          <a:off x="3746500" y="133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71899</xdr:rowOff>
    </xdr:from>
    <xdr:ext cx="469744" cy="259045"/>
    <xdr:sp macro="" textlink="">
      <xdr:nvSpPr>
        <xdr:cNvPr id="198" name="テキスト ボックス 197"/>
        <xdr:cNvSpPr txBox="1"/>
      </xdr:nvSpPr>
      <xdr:spPr>
        <a:xfrm>
          <a:off x="3562428" y="1344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167512</xdr:rowOff>
    </xdr:from>
    <xdr:to>
      <xdr:col>15</xdr:col>
      <xdr:colOff>101600</xdr:colOff>
      <xdr:row>78</xdr:row>
      <xdr:rowOff>97662</xdr:rowOff>
    </xdr:to>
    <xdr:sp macro="" textlink="">
      <xdr:nvSpPr>
        <xdr:cNvPr id="199" name="楕円 198"/>
        <xdr:cNvSpPr/>
      </xdr:nvSpPr>
      <xdr:spPr>
        <a:xfrm>
          <a:off x="2857500" y="1336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88789</xdr:rowOff>
    </xdr:from>
    <xdr:ext cx="469744" cy="259045"/>
    <xdr:sp macro="" textlink="">
      <xdr:nvSpPr>
        <xdr:cNvPr id="200" name="テキスト ボックス 199"/>
        <xdr:cNvSpPr txBox="1"/>
      </xdr:nvSpPr>
      <xdr:spPr>
        <a:xfrm>
          <a:off x="2673428" y="1346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159386</xdr:rowOff>
    </xdr:from>
    <xdr:to>
      <xdr:col>10</xdr:col>
      <xdr:colOff>165100</xdr:colOff>
      <xdr:row>78</xdr:row>
      <xdr:rowOff>89536</xdr:rowOff>
    </xdr:to>
    <xdr:sp macro="" textlink="">
      <xdr:nvSpPr>
        <xdr:cNvPr id="201" name="楕円 200"/>
        <xdr:cNvSpPr/>
      </xdr:nvSpPr>
      <xdr:spPr>
        <a:xfrm>
          <a:off x="1968500" y="133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80663</xdr:rowOff>
    </xdr:from>
    <xdr:ext cx="469744" cy="259045"/>
    <xdr:sp macro="" textlink="">
      <xdr:nvSpPr>
        <xdr:cNvPr id="202" name="テキスト ボックス 201"/>
        <xdr:cNvSpPr txBox="1"/>
      </xdr:nvSpPr>
      <xdr:spPr>
        <a:xfrm>
          <a:off x="1784428" y="1345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147701</xdr:rowOff>
    </xdr:from>
    <xdr:to>
      <xdr:col>6</xdr:col>
      <xdr:colOff>38100</xdr:colOff>
      <xdr:row>78</xdr:row>
      <xdr:rowOff>77851</xdr:rowOff>
    </xdr:to>
    <xdr:sp macro="" textlink="">
      <xdr:nvSpPr>
        <xdr:cNvPr id="203" name="楕円 202"/>
        <xdr:cNvSpPr/>
      </xdr:nvSpPr>
      <xdr:spPr>
        <a:xfrm>
          <a:off x="1079500" y="133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68978</xdr:rowOff>
    </xdr:from>
    <xdr:ext cx="469744" cy="259045"/>
    <xdr:sp macro="" textlink="">
      <xdr:nvSpPr>
        <xdr:cNvPr id="204" name="テキスト ボックス 203"/>
        <xdr:cNvSpPr txBox="1"/>
      </xdr:nvSpPr>
      <xdr:spPr>
        <a:xfrm>
          <a:off x="895428" y="134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53670</xdr:rowOff>
    </xdr:from>
    <xdr:to>
      <xdr:col>24</xdr:col>
      <xdr:colOff>63500</xdr:colOff>
      <xdr:row>97</xdr:row>
      <xdr:rowOff>131877</xdr:rowOff>
    </xdr:to>
    <xdr:cxnSp macro="">
      <xdr:nvCxnSpPr>
        <xdr:cNvPr id="234" name="直線コネクタ 233"/>
        <xdr:cNvCxnSpPr/>
      </xdr:nvCxnSpPr>
      <xdr:spPr>
        <a:xfrm flipV="1">
          <a:off x="3797300" y="16684320"/>
          <a:ext cx="838200" cy="7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131877</xdr:rowOff>
    </xdr:from>
    <xdr:to>
      <xdr:col>19</xdr:col>
      <xdr:colOff>177800</xdr:colOff>
      <xdr:row>97</xdr:row>
      <xdr:rowOff>152591</xdr:rowOff>
    </xdr:to>
    <xdr:cxnSp macro="">
      <xdr:nvCxnSpPr>
        <xdr:cNvPr id="237" name="直線コネクタ 236"/>
        <xdr:cNvCxnSpPr/>
      </xdr:nvCxnSpPr>
      <xdr:spPr>
        <a:xfrm flipV="1">
          <a:off x="2908300" y="16762527"/>
          <a:ext cx="889000" cy="2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152591</xdr:rowOff>
    </xdr:from>
    <xdr:to>
      <xdr:col>15</xdr:col>
      <xdr:colOff>50800</xdr:colOff>
      <xdr:row>98</xdr:row>
      <xdr:rowOff>15875</xdr:rowOff>
    </xdr:to>
    <xdr:cxnSp macro="">
      <xdr:nvCxnSpPr>
        <xdr:cNvPr id="240" name="直線コネクタ 239"/>
        <xdr:cNvCxnSpPr/>
      </xdr:nvCxnSpPr>
      <xdr:spPr>
        <a:xfrm flipV="1">
          <a:off x="2019300" y="16783241"/>
          <a:ext cx="889000" cy="3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15875</xdr:rowOff>
    </xdr:from>
    <xdr:to>
      <xdr:col>10</xdr:col>
      <xdr:colOff>114300</xdr:colOff>
      <xdr:row>98</xdr:row>
      <xdr:rowOff>75794</xdr:rowOff>
    </xdr:to>
    <xdr:cxnSp macro="">
      <xdr:nvCxnSpPr>
        <xdr:cNvPr id="243" name="直線コネクタ 242"/>
        <xdr:cNvCxnSpPr/>
      </xdr:nvCxnSpPr>
      <xdr:spPr>
        <a:xfrm flipV="1">
          <a:off x="1130300" y="16817975"/>
          <a:ext cx="889000" cy="5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2870</xdr:rowOff>
    </xdr:from>
    <xdr:to>
      <xdr:col>24</xdr:col>
      <xdr:colOff>114300</xdr:colOff>
      <xdr:row>97</xdr:row>
      <xdr:rowOff>104470</xdr:rowOff>
    </xdr:to>
    <xdr:sp macro="" textlink="">
      <xdr:nvSpPr>
        <xdr:cNvPr id="253" name="楕円 252"/>
        <xdr:cNvSpPr/>
      </xdr:nvSpPr>
      <xdr:spPr>
        <a:xfrm>
          <a:off x="4584700" y="1663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152747</xdr:rowOff>
    </xdr:from>
    <xdr:ext cx="534377" cy="259045"/>
    <xdr:sp macro="" textlink="">
      <xdr:nvSpPr>
        <xdr:cNvPr id="254" name="扶助費該当値テキスト"/>
        <xdr:cNvSpPr txBox="1"/>
      </xdr:nvSpPr>
      <xdr:spPr>
        <a:xfrm>
          <a:off x="4686300" y="1661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81077</xdr:rowOff>
    </xdr:from>
    <xdr:to>
      <xdr:col>20</xdr:col>
      <xdr:colOff>38100</xdr:colOff>
      <xdr:row>98</xdr:row>
      <xdr:rowOff>11227</xdr:rowOff>
    </xdr:to>
    <xdr:sp macro="" textlink="">
      <xdr:nvSpPr>
        <xdr:cNvPr id="255" name="楕円 254"/>
        <xdr:cNvSpPr/>
      </xdr:nvSpPr>
      <xdr:spPr>
        <a:xfrm>
          <a:off x="3746500" y="167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2354</xdr:rowOff>
    </xdr:from>
    <xdr:ext cx="534377" cy="259045"/>
    <xdr:sp macro="" textlink="">
      <xdr:nvSpPr>
        <xdr:cNvPr id="256" name="テキスト ボックス 255"/>
        <xdr:cNvSpPr txBox="1"/>
      </xdr:nvSpPr>
      <xdr:spPr>
        <a:xfrm>
          <a:off x="3530111" y="1680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101791</xdr:rowOff>
    </xdr:from>
    <xdr:to>
      <xdr:col>15</xdr:col>
      <xdr:colOff>101600</xdr:colOff>
      <xdr:row>98</xdr:row>
      <xdr:rowOff>31941</xdr:rowOff>
    </xdr:to>
    <xdr:sp macro="" textlink="">
      <xdr:nvSpPr>
        <xdr:cNvPr id="257" name="楕円 256"/>
        <xdr:cNvSpPr/>
      </xdr:nvSpPr>
      <xdr:spPr>
        <a:xfrm>
          <a:off x="2857500" y="167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23068</xdr:rowOff>
    </xdr:from>
    <xdr:ext cx="534377" cy="259045"/>
    <xdr:sp macro="" textlink="">
      <xdr:nvSpPr>
        <xdr:cNvPr id="258" name="テキスト ボックス 257"/>
        <xdr:cNvSpPr txBox="1"/>
      </xdr:nvSpPr>
      <xdr:spPr>
        <a:xfrm>
          <a:off x="2641111" y="1682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136525</xdr:rowOff>
    </xdr:from>
    <xdr:to>
      <xdr:col>10</xdr:col>
      <xdr:colOff>165100</xdr:colOff>
      <xdr:row>98</xdr:row>
      <xdr:rowOff>66675</xdr:rowOff>
    </xdr:to>
    <xdr:sp macro="" textlink="">
      <xdr:nvSpPr>
        <xdr:cNvPr id="259" name="楕円 258"/>
        <xdr:cNvSpPr/>
      </xdr:nvSpPr>
      <xdr:spPr>
        <a:xfrm>
          <a:off x="1968500" y="167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57802</xdr:rowOff>
    </xdr:from>
    <xdr:ext cx="534377" cy="259045"/>
    <xdr:sp macro="" textlink="">
      <xdr:nvSpPr>
        <xdr:cNvPr id="260" name="テキスト ボックス 259"/>
        <xdr:cNvSpPr txBox="1"/>
      </xdr:nvSpPr>
      <xdr:spPr>
        <a:xfrm>
          <a:off x="1752111" y="1685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24994</xdr:rowOff>
    </xdr:from>
    <xdr:to>
      <xdr:col>6</xdr:col>
      <xdr:colOff>38100</xdr:colOff>
      <xdr:row>98</xdr:row>
      <xdr:rowOff>126594</xdr:rowOff>
    </xdr:to>
    <xdr:sp macro="" textlink="">
      <xdr:nvSpPr>
        <xdr:cNvPr id="261" name="楕円 260"/>
        <xdr:cNvSpPr/>
      </xdr:nvSpPr>
      <xdr:spPr>
        <a:xfrm>
          <a:off x="1079500" y="1682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117721</xdr:rowOff>
    </xdr:from>
    <xdr:ext cx="534377" cy="259045"/>
    <xdr:sp macro="" textlink="">
      <xdr:nvSpPr>
        <xdr:cNvPr id="262" name="テキスト ボックス 261"/>
        <xdr:cNvSpPr txBox="1"/>
      </xdr:nvSpPr>
      <xdr:spPr>
        <a:xfrm>
          <a:off x="863111" y="1691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52923</xdr:rowOff>
    </xdr:from>
    <xdr:to>
      <xdr:col>55</xdr:col>
      <xdr:colOff>0</xdr:colOff>
      <xdr:row>39</xdr:row>
      <xdr:rowOff>71829</xdr:rowOff>
    </xdr:to>
    <xdr:cxnSp macro="">
      <xdr:nvCxnSpPr>
        <xdr:cNvPr id="290" name="直線コネクタ 289"/>
        <xdr:cNvCxnSpPr/>
      </xdr:nvCxnSpPr>
      <xdr:spPr>
        <a:xfrm flipV="1">
          <a:off x="9639300" y="6739473"/>
          <a:ext cx="838200" cy="1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67188</xdr:rowOff>
    </xdr:from>
    <xdr:to>
      <xdr:col>50</xdr:col>
      <xdr:colOff>114300</xdr:colOff>
      <xdr:row>39</xdr:row>
      <xdr:rowOff>71829</xdr:rowOff>
    </xdr:to>
    <xdr:cxnSp macro="">
      <xdr:nvCxnSpPr>
        <xdr:cNvPr id="293" name="直線コネクタ 292"/>
        <xdr:cNvCxnSpPr/>
      </xdr:nvCxnSpPr>
      <xdr:spPr>
        <a:xfrm>
          <a:off x="8750300" y="6753738"/>
          <a:ext cx="889000" cy="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153946</xdr:rowOff>
    </xdr:from>
    <xdr:ext cx="534377" cy="259045"/>
    <xdr:sp macro="" textlink="">
      <xdr:nvSpPr>
        <xdr:cNvPr id="295" name="テキスト ボックス 294"/>
        <xdr:cNvSpPr txBox="1"/>
      </xdr:nvSpPr>
      <xdr:spPr>
        <a:xfrm>
          <a:off x="9372111" y="61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67188</xdr:rowOff>
    </xdr:from>
    <xdr:to>
      <xdr:col>45</xdr:col>
      <xdr:colOff>177800</xdr:colOff>
      <xdr:row>39</xdr:row>
      <xdr:rowOff>68742</xdr:rowOff>
    </xdr:to>
    <xdr:cxnSp macro="">
      <xdr:nvCxnSpPr>
        <xdr:cNvPr id="296" name="直線コネクタ 295"/>
        <xdr:cNvCxnSpPr/>
      </xdr:nvCxnSpPr>
      <xdr:spPr>
        <a:xfrm flipV="1">
          <a:off x="7861300" y="6753738"/>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23735</xdr:rowOff>
    </xdr:from>
    <xdr:ext cx="534377" cy="259045"/>
    <xdr:sp macro="" textlink="">
      <xdr:nvSpPr>
        <xdr:cNvPr id="298" name="テキスト ボックス 297"/>
        <xdr:cNvSpPr txBox="1"/>
      </xdr:nvSpPr>
      <xdr:spPr>
        <a:xfrm>
          <a:off x="8483111" y="61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14039</xdr:rowOff>
    </xdr:from>
    <xdr:to>
      <xdr:col>41</xdr:col>
      <xdr:colOff>50800</xdr:colOff>
      <xdr:row>39</xdr:row>
      <xdr:rowOff>68742</xdr:rowOff>
    </xdr:to>
    <xdr:cxnSp macro="">
      <xdr:nvCxnSpPr>
        <xdr:cNvPr id="299" name="直線コネクタ 298"/>
        <xdr:cNvCxnSpPr/>
      </xdr:nvCxnSpPr>
      <xdr:spPr>
        <a:xfrm>
          <a:off x="6972300" y="6700589"/>
          <a:ext cx="889000" cy="5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301" name="テキスト ボックス 300"/>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6362</xdr:rowOff>
    </xdr:from>
    <xdr:ext cx="534377" cy="259045"/>
    <xdr:sp macro="" textlink="">
      <xdr:nvSpPr>
        <xdr:cNvPr id="303" name="テキスト ボックス 302"/>
        <xdr:cNvSpPr txBox="1"/>
      </xdr:nvSpPr>
      <xdr:spPr>
        <a:xfrm>
          <a:off x="6705111" y="617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2123</xdr:rowOff>
    </xdr:from>
    <xdr:to>
      <xdr:col>55</xdr:col>
      <xdr:colOff>50800</xdr:colOff>
      <xdr:row>39</xdr:row>
      <xdr:rowOff>103723</xdr:rowOff>
    </xdr:to>
    <xdr:sp macro="" textlink="">
      <xdr:nvSpPr>
        <xdr:cNvPr id="309" name="楕円 308"/>
        <xdr:cNvSpPr/>
      </xdr:nvSpPr>
      <xdr:spPr>
        <a:xfrm>
          <a:off x="10426700" y="668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88500</xdr:rowOff>
    </xdr:from>
    <xdr:ext cx="534377" cy="259045"/>
    <xdr:sp macro="" textlink="">
      <xdr:nvSpPr>
        <xdr:cNvPr id="310" name="補助費等該当値テキスト"/>
        <xdr:cNvSpPr txBox="1"/>
      </xdr:nvSpPr>
      <xdr:spPr>
        <a:xfrm>
          <a:off x="10528300" y="660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21029</xdr:rowOff>
    </xdr:from>
    <xdr:to>
      <xdr:col>50</xdr:col>
      <xdr:colOff>165100</xdr:colOff>
      <xdr:row>39</xdr:row>
      <xdr:rowOff>122629</xdr:rowOff>
    </xdr:to>
    <xdr:sp macro="" textlink="">
      <xdr:nvSpPr>
        <xdr:cNvPr id="311" name="楕円 310"/>
        <xdr:cNvSpPr/>
      </xdr:nvSpPr>
      <xdr:spPr>
        <a:xfrm>
          <a:off x="9588500" y="670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113756</xdr:rowOff>
    </xdr:from>
    <xdr:ext cx="534377" cy="259045"/>
    <xdr:sp macro="" textlink="">
      <xdr:nvSpPr>
        <xdr:cNvPr id="312" name="テキスト ボックス 311"/>
        <xdr:cNvSpPr txBox="1"/>
      </xdr:nvSpPr>
      <xdr:spPr>
        <a:xfrm>
          <a:off x="9372111" y="680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16388</xdr:rowOff>
    </xdr:from>
    <xdr:to>
      <xdr:col>46</xdr:col>
      <xdr:colOff>38100</xdr:colOff>
      <xdr:row>39</xdr:row>
      <xdr:rowOff>117988</xdr:rowOff>
    </xdr:to>
    <xdr:sp macro="" textlink="">
      <xdr:nvSpPr>
        <xdr:cNvPr id="313" name="楕円 312"/>
        <xdr:cNvSpPr/>
      </xdr:nvSpPr>
      <xdr:spPr>
        <a:xfrm>
          <a:off x="8699500" y="670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109115</xdr:rowOff>
    </xdr:from>
    <xdr:ext cx="534377" cy="259045"/>
    <xdr:sp macro="" textlink="">
      <xdr:nvSpPr>
        <xdr:cNvPr id="314" name="テキスト ボックス 313"/>
        <xdr:cNvSpPr txBox="1"/>
      </xdr:nvSpPr>
      <xdr:spPr>
        <a:xfrm>
          <a:off x="8483111" y="67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17942</xdr:rowOff>
    </xdr:from>
    <xdr:to>
      <xdr:col>41</xdr:col>
      <xdr:colOff>101600</xdr:colOff>
      <xdr:row>39</xdr:row>
      <xdr:rowOff>119542</xdr:rowOff>
    </xdr:to>
    <xdr:sp macro="" textlink="">
      <xdr:nvSpPr>
        <xdr:cNvPr id="315" name="楕円 314"/>
        <xdr:cNvSpPr/>
      </xdr:nvSpPr>
      <xdr:spPr>
        <a:xfrm>
          <a:off x="7810500" y="670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110669</xdr:rowOff>
    </xdr:from>
    <xdr:ext cx="534377" cy="259045"/>
    <xdr:sp macro="" textlink="">
      <xdr:nvSpPr>
        <xdr:cNvPr id="316" name="テキスト ボックス 315"/>
        <xdr:cNvSpPr txBox="1"/>
      </xdr:nvSpPr>
      <xdr:spPr>
        <a:xfrm>
          <a:off x="7594111" y="679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134689</xdr:rowOff>
    </xdr:from>
    <xdr:to>
      <xdr:col>36</xdr:col>
      <xdr:colOff>165100</xdr:colOff>
      <xdr:row>39</xdr:row>
      <xdr:rowOff>64839</xdr:rowOff>
    </xdr:to>
    <xdr:sp macro="" textlink="">
      <xdr:nvSpPr>
        <xdr:cNvPr id="317" name="楕円 316"/>
        <xdr:cNvSpPr/>
      </xdr:nvSpPr>
      <xdr:spPr>
        <a:xfrm>
          <a:off x="6921500" y="664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55966</xdr:rowOff>
    </xdr:from>
    <xdr:ext cx="534377" cy="259045"/>
    <xdr:sp macro="" textlink="">
      <xdr:nvSpPr>
        <xdr:cNvPr id="318" name="テキスト ボックス 317"/>
        <xdr:cNvSpPr txBox="1"/>
      </xdr:nvSpPr>
      <xdr:spPr>
        <a:xfrm>
          <a:off x="6705111" y="674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156812</xdr:rowOff>
    </xdr:from>
    <xdr:to>
      <xdr:col>55</xdr:col>
      <xdr:colOff>0</xdr:colOff>
      <xdr:row>59</xdr:row>
      <xdr:rowOff>61927</xdr:rowOff>
    </xdr:to>
    <xdr:cxnSp macro="">
      <xdr:nvCxnSpPr>
        <xdr:cNvPr id="350" name="直線コネクタ 349"/>
        <xdr:cNvCxnSpPr/>
      </xdr:nvCxnSpPr>
      <xdr:spPr>
        <a:xfrm flipV="1">
          <a:off x="9639300" y="10100912"/>
          <a:ext cx="838200" cy="7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31213</xdr:rowOff>
    </xdr:from>
    <xdr:to>
      <xdr:col>50</xdr:col>
      <xdr:colOff>114300</xdr:colOff>
      <xdr:row>59</xdr:row>
      <xdr:rowOff>61927</xdr:rowOff>
    </xdr:to>
    <xdr:cxnSp macro="">
      <xdr:nvCxnSpPr>
        <xdr:cNvPr id="353" name="直線コネクタ 352"/>
        <xdr:cNvCxnSpPr/>
      </xdr:nvCxnSpPr>
      <xdr:spPr>
        <a:xfrm>
          <a:off x="8750300" y="9975313"/>
          <a:ext cx="889000" cy="20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31213</xdr:rowOff>
    </xdr:from>
    <xdr:to>
      <xdr:col>45</xdr:col>
      <xdr:colOff>177800</xdr:colOff>
      <xdr:row>58</xdr:row>
      <xdr:rowOff>164030</xdr:rowOff>
    </xdr:to>
    <xdr:cxnSp macro="">
      <xdr:nvCxnSpPr>
        <xdr:cNvPr id="356" name="直線コネクタ 355"/>
        <xdr:cNvCxnSpPr/>
      </xdr:nvCxnSpPr>
      <xdr:spPr>
        <a:xfrm flipV="1">
          <a:off x="7861300" y="9975313"/>
          <a:ext cx="889000" cy="1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50468</xdr:rowOff>
    </xdr:from>
    <xdr:ext cx="534377" cy="259045"/>
    <xdr:sp macro="" textlink="">
      <xdr:nvSpPr>
        <xdr:cNvPr id="358" name="テキスト ボックス 357"/>
        <xdr:cNvSpPr txBox="1"/>
      </xdr:nvSpPr>
      <xdr:spPr>
        <a:xfrm>
          <a:off x="8483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56555</xdr:rowOff>
    </xdr:from>
    <xdr:to>
      <xdr:col>41</xdr:col>
      <xdr:colOff>50800</xdr:colOff>
      <xdr:row>58</xdr:row>
      <xdr:rowOff>164030</xdr:rowOff>
    </xdr:to>
    <xdr:cxnSp macro="">
      <xdr:nvCxnSpPr>
        <xdr:cNvPr id="359" name="直線コネクタ 358"/>
        <xdr:cNvCxnSpPr/>
      </xdr:nvCxnSpPr>
      <xdr:spPr>
        <a:xfrm>
          <a:off x="6972300" y="10000655"/>
          <a:ext cx="889000" cy="10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78113</xdr:rowOff>
    </xdr:from>
    <xdr:ext cx="534377" cy="259045"/>
    <xdr:sp macro="" textlink="">
      <xdr:nvSpPr>
        <xdr:cNvPr id="361" name="テキスト ボックス 360"/>
        <xdr:cNvSpPr txBox="1"/>
      </xdr:nvSpPr>
      <xdr:spPr>
        <a:xfrm>
          <a:off x="7594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4880</xdr:rowOff>
    </xdr:from>
    <xdr:ext cx="534377" cy="259045"/>
    <xdr:sp macro="" textlink="">
      <xdr:nvSpPr>
        <xdr:cNvPr id="363" name="テキスト ボックス 362"/>
        <xdr:cNvSpPr txBox="1"/>
      </xdr:nvSpPr>
      <xdr:spPr>
        <a:xfrm>
          <a:off x="6705111" y="94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106012</xdr:rowOff>
    </xdr:from>
    <xdr:to>
      <xdr:col>55</xdr:col>
      <xdr:colOff>50800</xdr:colOff>
      <xdr:row>59</xdr:row>
      <xdr:rowOff>36162</xdr:rowOff>
    </xdr:to>
    <xdr:sp macro="" textlink="">
      <xdr:nvSpPr>
        <xdr:cNvPr id="369" name="楕円 368"/>
        <xdr:cNvSpPr/>
      </xdr:nvSpPr>
      <xdr:spPr>
        <a:xfrm>
          <a:off x="10426700" y="1005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20939</xdr:rowOff>
    </xdr:from>
    <xdr:ext cx="534377" cy="259045"/>
    <xdr:sp macro="" textlink="">
      <xdr:nvSpPr>
        <xdr:cNvPr id="370" name="普通建設事業費該当値テキスト"/>
        <xdr:cNvSpPr txBox="1"/>
      </xdr:nvSpPr>
      <xdr:spPr>
        <a:xfrm>
          <a:off x="10528300" y="99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11127</xdr:rowOff>
    </xdr:from>
    <xdr:to>
      <xdr:col>50</xdr:col>
      <xdr:colOff>165100</xdr:colOff>
      <xdr:row>59</xdr:row>
      <xdr:rowOff>112727</xdr:rowOff>
    </xdr:to>
    <xdr:sp macro="" textlink="">
      <xdr:nvSpPr>
        <xdr:cNvPr id="371" name="楕円 370"/>
        <xdr:cNvSpPr/>
      </xdr:nvSpPr>
      <xdr:spPr>
        <a:xfrm>
          <a:off x="9588500" y="1012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103854</xdr:rowOff>
    </xdr:from>
    <xdr:ext cx="534377" cy="259045"/>
    <xdr:sp macro="" textlink="">
      <xdr:nvSpPr>
        <xdr:cNvPr id="372" name="テキスト ボックス 371"/>
        <xdr:cNvSpPr txBox="1"/>
      </xdr:nvSpPr>
      <xdr:spPr>
        <a:xfrm>
          <a:off x="9372111" y="1021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151863</xdr:rowOff>
    </xdr:from>
    <xdr:to>
      <xdr:col>46</xdr:col>
      <xdr:colOff>38100</xdr:colOff>
      <xdr:row>58</xdr:row>
      <xdr:rowOff>82013</xdr:rowOff>
    </xdr:to>
    <xdr:sp macro="" textlink="">
      <xdr:nvSpPr>
        <xdr:cNvPr id="373" name="楕円 372"/>
        <xdr:cNvSpPr/>
      </xdr:nvSpPr>
      <xdr:spPr>
        <a:xfrm>
          <a:off x="8699500" y="992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73140</xdr:rowOff>
    </xdr:from>
    <xdr:ext cx="534377" cy="259045"/>
    <xdr:sp macro="" textlink="">
      <xdr:nvSpPr>
        <xdr:cNvPr id="374" name="テキスト ボックス 373"/>
        <xdr:cNvSpPr txBox="1"/>
      </xdr:nvSpPr>
      <xdr:spPr>
        <a:xfrm>
          <a:off x="8483111" y="1001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113230</xdr:rowOff>
    </xdr:from>
    <xdr:to>
      <xdr:col>41</xdr:col>
      <xdr:colOff>101600</xdr:colOff>
      <xdr:row>59</xdr:row>
      <xdr:rowOff>43380</xdr:rowOff>
    </xdr:to>
    <xdr:sp macro="" textlink="">
      <xdr:nvSpPr>
        <xdr:cNvPr id="375" name="楕円 374"/>
        <xdr:cNvSpPr/>
      </xdr:nvSpPr>
      <xdr:spPr>
        <a:xfrm>
          <a:off x="7810500" y="1005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34507</xdr:rowOff>
    </xdr:from>
    <xdr:ext cx="534377" cy="259045"/>
    <xdr:sp macro="" textlink="">
      <xdr:nvSpPr>
        <xdr:cNvPr id="376" name="テキスト ボックス 375"/>
        <xdr:cNvSpPr txBox="1"/>
      </xdr:nvSpPr>
      <xdr:spPr>
        <a:xfrm>
          <a:off x="7594111" y="1015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5755</xdr:rowOff>
    </xdr:from>
    <xdr:to>
      <xdr:col>36</xdr:col>
      <xdr:colOff>165100</xdr:colOff>
      <xdr:row>58</xdr:row>
      <xdr:rowOff>107355</xdr:rowOff>
    </xdr:to>
    <xdr:sp macro="" textlink="">
      <xdr:nvSpPr>
        <xdr:cNvPr id="377" name="楕円 376"/>
        <xdr:cNvSpPr/>
      </xdr:nvSpPr>
      <xdr:spPr>
        <a:xfrm>
          <a:off x="6921500" y="994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98482</xdr:rowOff>
    </xdr:from>
    <xdr:ext cx="534377" cy="259045"/>
    <xdr:sp macro="" textlink="">
      <xdr:nvSpPr>
        <xdr:cNvPr id="378" name="テキスト ボックス 377"/>
        <xdr:cNvSpPr txBox="1"/>
      </xdr:nvSpPr>
      <xdr:spPr>
        <a:xfrm>
          <a:off x="6705111" y="100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5381</xdr:rowOff>
    </xdr:from>
    <xdr:to>
      <xdr:col>55</xdr:col>
      <xdr:colOff>0</xdr:colOff>
      <xdr:row>79</xdr:row>
      <xdr:rowOff>15504</xdr:rowOff>
    </xdr:to>
    <xdr:cxnSp macro="">
      <xdr:nvCxnSpPr>
        <xdr:cNvPr id="409" name="直線コネクタ 408"/>
        <xdr:cNvCxnSpPr/>
      </xdr:nvCxnSpPr>
      <xdr:spPr>
        <a:xfrm flipV="1">
          <a:off x="9639300" y="13549931"/>
          <a:ext cx="8382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15047</xdr:rowOff>
    </xdr:from>
    <xdr:to>
      <xdr:col>50</xdr:col>
      <xdr:colOff>114300</xdr:colOff>
      <xdr:row>79</xdr:row>
      <xdr:rowOff>15504</xdr:rowOff>
    </xdr:to>
    <xdr:cxnSp macro="">
      <xdr:nvCxnSpPr>
        <xdr:cNvPr id="412" name="直線コネクタ 411"/>
        <xdr:cNvCxnSpPr/>
      </xdr:nvCxnSpPr>
      <xdr:spPr>
        <a:xfrm>
          <a:off x="8750300" y="13216697"/>
          <a:ext cx="889000" cy="3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15047</xdr:rowOff>
    </xdr:from>
    <xdr:to>
      <xdr:col>45</xdr:col>
      <xdr:colOff>177800</xdr:colOff>
      <xdr:row>78</xdr:row>
      <xdr:rowOff>119976</xdr:rowOff>
    </xdr:to>
    <xdr:cxnSp macro="">
      <xdr:nvCxnSpPr>
        <xdr:cNvPr id="415" name="直線コネクタ 414"/>
        <xdr:cNvCxnSpPr/>
      </xdr:nvCxnSpPr>
      <xdr:spPr>
        <a:xfrm flipV="1">
          <a:off x="7861300" y="13216697"/>
          <a:ext cx="889000" cy="27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114746</xdr:rowOff>
    </xdr:from>
    <xdr:ext cx="534377" cy="259045"/>
    <xdr:sp macro="" textlink="">
      <xdr:nvSpPr>
        <xdr:cNvPr id="417" name="テキスト ボックス 416"/>
        <xdr:cNvSpPr txBox="1"/>
      </xdr:nvSpPr>
      <xdr:spPr>
        <a:xfrm>
          <a:off x="8483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84705</xdr:rowOff>
    </xdr:from>
    <xdr:to>
      <xdr:col>41</xdr:col>
      <xdr:colOff>50800</xdr:colOff>
      <xdr:row>78</xdr:row>
      <xdr:rowOff>119976</xdr:rowOff>
    </xdr:to>
    <xdr:cxnSp macro="">
      <xdr:nvCxnSpPr>
        <xdr:cNvPr id="418" name="直線コネクタ 417"/>
        <xdr:cNvCxnSpPr/>
      </xdr:nvCxnSpPr>
      <xdr:spPr>
        <a:xfrm>
          <a:off x="6972300" y="13457805"/>
          <a:ext cx="889000" cy="3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20" name="テキスト ボックス 419"/>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2" name="テキスト ボックス 421"/>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126031</xdr:rowOff>
    </xdr:from>
    <xdr:to>
      <xdr:col>55</xdr:col>
      <xdr:colOff>50800</xdr:colOff>
      <xdr:row>79</xdr:row>
      <xdr:rowOff>56181</xdr:rowOff>
    </xdr:to>
    <xdr:sp macro="" textlink="">
      <xdr:nvSpPr>
        <xdr:cNvPr id="428" name="楕円 427"/>
        <xdr:cNvSpPr/>
      </xdr:nvSpPr>
      <xdr:spPr>
        <a:xfrm>
          <a:off x="10426700" y="1349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40958</xdr:rowOff>
    </xdr:from>
    <xdr:ext cx="469744" cy="259045"/>
    <xdr:sp macro="" textlink="">
      <xdr:nvSpPr>
        <xdr:cNvPr id="429" name="普通建設事業費 （ うち新規整備　）該当値テキスト"/>
        <xdr:cNvSpPr txBox="1"/>
      </xdr:nvSpPr>
      <xdr:spPr>
        <a:xfrm>
          <a:off x="10528300" y="1341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136154</xdr:rowOff>
    </xdr:from>
    <xdr:to>
      <xdr:col>50</xdr:col>
      <xdr:colOff>165100</xdr:colOff>
      <xdr:row>79</xdr:row>
      <xdr:rowOff>66304</xdr:rowOff>
    </xdr:to>
    <xdr:sp macro="" textlink="">
      <xdr:nvSpPr>
        <xdr:cNvPr id="430" name="楕円 429"/>
        <xdr:cNvSpPr/>
      </xdr:nvSpPr>
      <xdr:spPr>
        <a:xfrm>
          <a:off x="9588500" y="1350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57431</xdr:rowOff>
    </xdr:from>
    <xdr:ext cx="469744" cy="259045"/>
    <xdr:sp macro="" textlink="">
      <xdr:nvSpPr>
        <xdr:cNvPr id="431" name="テキスト ボックス 430"/>
        <xdr:cNvSpPr txBox="1"/>
      </xdr:nvSpPr>
      <xdr:spPr>
        <a:xfrm>
          <a:off x="9404428" y="1360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135697</xdr:rowOff>
    </xdr:from>
    <xdr:to>
      <xdr:col>46</xdr:col>
      <xdr:colOff>38100</xdr:colOff>
      <xdr:row>77</xdr:row>
      <xdr:rowOff>65847</xdr:rowOff>
    </xdr:to>
    <xdr:sp macro="" textlink="">
      <xdr:nvSpPr>
        <xdr:cNvPr id="432" name="楕円 431"/>
        <xdr:cNvSpPr/>
      </xdr:nvSpPr>
      <xdr:spPr>
        <a:xfrm>
          <a:off x="8699500" y="1316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82375</xdr:rowOff>
    </xdr:from>
    <xdr:ext cx="534377" cy="259045"/>
    <xdr:sp macro="" textlink="">
      <xdr:nvSpPr>
        <xdr:cNvPr id="433" name="テキスト ボックス 432"/>
        <xdr:cNvSpPr txBox="1"/>
      </xdr:nvSpPr>
      <xdr:spPr>
        <a:xfrm>
          <a:off x="8483111" y="1294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69176</xdr:rowOff>
    </xdr:from>
    <xdr:to>
      <xdr:col>41</xdr:col>
      <xdr:colOff>101600</xdr:colOff>
      <xdr:row>78</xdr:row>
      <xdr:rowOff>170776</xdr:rowOff>
    </xdr:to>
    <xdr:sp macro="" textlink="">
      <xdr:nvSpPr>
        <xdr:cNvPr id="434" name="楕円 433"/>
        <xdr:cNvSpPr/>
      </xdr:nvSpPr>
      <xdr:spPr>
        <a:xfrm>
          <a:off x="7810500" y="134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161903</xdr:rowOff>
    </xdr:from>
    <xdr:ext cx="469744" cy="259045"/>
    <xdr:sp macro="" textlink="">
      <xdr:nvSpPr>
        <xdr:cNvPr id="435" name="テキスト ボックス 434"/>
        <xdr:cNvSpPr txBox="1"/>
      </xdr:nvSpPr>
      <xdr:spPr>
        <a:xfrm>
          <a:off x="7626428" y="1353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33905</xdr:rowOff>
    </xdr:from>
    <xdr:to>
      <xdr:col>36</xdr:col>
      <xdr:colOff>165100</xdr:colOff>
      <xdr:row>78</xdr:row>
      <xdr:rowOff>135505</xdr:rowOff>
    </xdr:to>
    <xdr:sp macro="" textlink="">
      <xdr:nvSpPr>
        <xdr:cNvPr id="436" name="楕円 435"/>
        <xdr:cNvSpPr/>
      </xdr:nvSpPr>
      <xdr:spPr>
        <a:xfrm>
          <a:off x="6921500" y="1340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126632</xdr:rowOff>
    </xdr:from>
    <xdr:ext cx="469744" cy="259045"/>
    <xdr:sp macro="" textlink="">
      <xdr:nvSpPr>
        <xdr:cNvPr id="437" name="テキスト ボックス 436"/>
        <xdr:cNvSpPr txBox="1"/>
      </xdr:nvSpPr>
      <xdr:spPr>
        <a:xfrm>
          <a:off x="6737428" y="1349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95732</xdr:rowOff>
    </xdr:from>
    <xdr:to>
      <xdr:col>55</xdr:col>
      <xdr:colOff>0</xdr:colOff>
      <xdr:row>98</xdr:row>
      <xdr:rowOff>25800</xdr:rowOff>
    </xdr:to>
    <xdr:cxnSp macro="">
      <xdr:nvCxnSpPr>
        <xdr:cNvPr id="466" name="直線コネクタ 465"/>
        <xdr:cNvCxnSpPr/>
      </xdr:nvCxnSpPr>
      <xdr:spPr>
        <a:xfrm flipV="1">
          <a:off x="9639300" y="16726382"/>
          <a:ext cx="838200" cy="10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7" name="普通建設事業費 （ うち更新整備　）平均値テキスト"/>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17094</xdr:rowOff>
    </xdr:from>
    <xdr:to>
      <xdr:col>50</xdr:col>
      <xdr:colOff>114300</xdr:colOff>
      <xdr:row>98</xdr:row>
      <xdr:rowOff>25800</xdr:rowOff>
    </xdr:to>
    <xdr:cxnSp macro="">
      <xdr:nvCxnSpPr>
        <xdr:cNvPr id="469" name="直線コネクタ 468"/>
        <xdr:cNvCxnSpPr/>
      </xdr:nvCxnSpPr>
      <xdr:spPr>
        <a:xfrm>
          <a:off x="8750300" y="16819194"/>
          <a:ext cx="8890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1" name="テキスト ボックス 470"/>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17094</xdr:rowOff>
    </xdr:from>
    <xdr:to>
      <xdr:col>45</xdr:col>
      <xdr:colOff>177800</xdr:colOff>
      <xdr:row>98</xdr:row>
      <xdr:rowOff>43898</xdr:rowOff>
    </xdr:to>
    <xdr:cxnSp macro="">
      <xdr:nvCxnSpPr>
        <xdr:cNvPr id="472" name="直線コネクタ 471"/>
        <xdr:cNvCxnSpPr/>
      </xdr:nvCxnSpPr>
      <xdr:spPr>
        <a:xfrm flipV="1">
          <a:off x="7861300" y="16819194"/>
          <a:ext cx="889000" cy="2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150620</xdr:rowOff>
    </xdr:from>
    <xdr:ext cx="534377" cy="259045"/>
    <xdr:sp macro="" textlink="">
      <xdr:nvSpPr>
        <xdr:cNvPr id="474" name="テキスト ボックス 473"/>
        <xdr:cNvSpPr txBox="1"/>
      </xdr:nvSpPr>
      <xdr:spPr>
        <a:xfrm>
          <a:off x="8483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43898</xdr:rowOff>
    </xdr:from>
    <xdr:to>
      <xdr:col>41</xdr:col>
      <xdr:colOff>50800</xdr:colOff>
      <xdr:row>98</xdr:row>
      <xdr:rowOff>61633</xdr:rowOff>
    </xdr:to>
    <xdr:cxnSp macro="">
      <xdr:nvCxnSpPr>
        <xdr:cNvPr id="475" name="直線コネクタ 474"/>
        <xdr:cNvCxnSpPr/>
      </xdr:nvCxnSpPr>
      <xdr:spPr>
        <a:xfrm flipV="1">
          <a:off x="6972300" y="16845998"/>
          <a:ext cx="8890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15918</xdr:rowOff>
    </xdr:from>
    <xdr:ext cx="534377" cy="259045"/>
    <xdr:sp macro="" textlink="">
      <xdr:nvSpPr>
        <xdr:cNvPr id="477" name="テキスト ボックス 476"/>
        <xdr:cNvSpPr txBox="1"/>
      </xdr:nvSpPr>
      <xdr:spPr>
        <a:xfrm>
          <a:off x="7594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22852</xdr:rowOff>
    </xdr:from>
    <xdr:ext cx="534377" cy="259045"/>
    <xdr:sp macro="" textlink="">
      <xdr:nvSpPr>
        <xdr:cNvPr id="479" name="テキスト ボックス 478"/>
        <xdr:cNvSpPr txBox="1"/>
      </xdr:nvSpPr>
      <xdr:spPr>
        <a:xfrm>
          <a:off x="6705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44932</xdr:rowOff>
    </xdr:from>
    <xdr:to>
      <xdr:col>55</xdr:col>
      <xdr:colOff>50800</xdr:colOff>
      <xdr:row>97</xdr:row>
      <xdr:rowOff>146532</xdr:rowOff>
    </xdr:to>
    <xdr:sp macro="" textlink="">
      <xdr:nvSpPr>
        <xdr:cNvPr id="485" name="楕円 484"/>
        <xdr:cNvSpPr/>
      </xdr:nvSpPr>
      <xdr:spPr>
        <a:xfrm>
          <a:off x="10426700" y="166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23359</xdr:rowOff>
    </xdr:from>
    <xdr:ext cx="534377" cy="259045"/>
    <xdr:sp macro="" textlink="">
      <xdr:nvSpPr>
        <xdr:cNvPr id="486" name="普通建設事業費 （ うち更新整備　）該当値テキスト"/>
        <xdr:cNvSpPr txBox="1"/>
      </xdr:nvSpPr>
      <xdr:spPr>
        <a:xfrm>
          <a:off x="10528300" y="166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146450</xdr:rowOff>
    </xdr:from>
    <xdr:to>
      <xdr:col>50</xdr:col>
      <xdr:colOff>165100</xdr:colOff>
      <xdr:row>98</xdr:row>
      <xdr:rowOff>76600</xdr:rowOff>
    </xdr:to>
    <xdr:sp macro="" textlink="">
      <xdr:nvSpPr>
        <xdr:cNvPr id="487" name="楕円 486"/>
        <xdr:cNvSpPr/>
      </xdr:nvSpPr>
      <xdr:spPr>
        <a:xfrm>
          <a:off x="9588500" y="1677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67727</xdr:rowOff>
    </xdr:from>
    <xdr:ext cx="469744" cy="259045"/>
    <xdr:sp macro="" textlink="">
      <xdr:nvSpPr>
        <xdr:cNvPr id="488" name="テキスト ボックス 487"/>
        <xdr:cNvSpPr txBox="1"/>
      </xdr:nvSpPr>
      <xdr:spPr>
        <a:xfrm>
          <a:off x="9404428" y="1686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137744</xdr:rowOff>
    </xdr:from>
    <xdr:to>
      <xdr:col>46</xdr:col>
      <xdr:colOff>38100</xdr:colOff>
      <xdr:row>98</xdr:row>
      <xdr:rowOff>67894</xdr:rowOff>
    </xdr:to>
    <xdr:sp macro="" textlink="">
      <xdr:nvSpPr>
        <xdr:cNvPr id="489" name="楕円 488"/>
        <xdr:cNvSpPr/>
      </xdr:nvSpPr>
      <xdr:spPr>
        <a:xfrm>
          <a:off x="8699500" y="1676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59021</xdr:rowOff>
    </xdr:from>
    <xdr:ext cx="534377" cy="259045"/>
    <xdr:sp macro="" textlink="">
      <xdr:nvSpPr>
        <xdr:cNvPr id="490" name="テキスト ボックス 489"/>
        <xdr:cNvSpPr txBox="1"/>
      </xdr:nvSpPr>
      <xdr:spPr>
        <a:xfrm>
          <a:off x="8483111" y="1686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164548</xdr:rowOff>
    </xdr:from>
    <xdr:to>
      <xdr:col>41</xdr:col>
      <xdr:colOff>101600</xdr:colOff>
      <xdr:row>98</xdr:row>
      <xdr:rowOff>94698</xdr:rowOff>
    </xdr:to>
    <xdr:sp macro="" textlink="">
      <xdr:nvSpPr>
        <xdr:cNvPr id="491" name="楕円 490"/>
        <xdr:cNvSpPr/>
      </xdr:nvSpPr>
      <xdr:spPr>
        <a:xfrm>
          <a:off x="7810500" y="1679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85825</xdr:rowOff>
    </xdr:from>
    <xdr:ext cx="469744" cy="259045"/>
    <xdr:sp macro="" textlink="">
      <xdr:nvSpPr>
        <xdr:cNvPr id="492" name="テキスト ボックス 491"/>
        <xdr:cNvSpPr txBox="1"/>
      </xdr:nvSpPr>
      <xdr:spPr>
        <a:xfrm>
          <a:off x="7626428" y="1688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10833</xdr:rowOff>
    </xdr:from>
    <xdr:to>
      <xdr:col>36</xdr:col>
      <xdr:colOff>165100</xdr:colOff>
      <xdr:row>98</xdr:row>
      <xdr:rowOff>112433</xdr:rowOff>
    </xdr:to>
    <xdr:sp macro="" textlink="">
      <xdr:nvSpPr>
        <xdr:cNvPr id="493" name="楕円 492"/>
        <xdr:cNvSpPr/>
      </xdr:nvSpPr>
      <xdr:spPr>
        <a:xfrm>
          <a:off x="6921500" y="168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103560</xdr:rowOff>
    </xdr:from>
    <xdr:ext cx="469744" cy="259045"/>
    <xdr:sp macro="" textlink="">
      <xdr:nvSpPr>
        <xdr:cNvPr id="494" name="テキスト ボックス 493"/>
        <xdr:cNvSpPr txBox="1"/>
      </xdr:nvSpPr>
      <xdr:spPr>
        <a:xfrm>
          <a:off x="6737428" y="1690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98160</xdr:rowOff>
    </xdr:from>
    <xdr:to>
      <xdr:col>85</xdr:col>
      <xdr:colOff>127000</xdr:colOff>
      <xdr:row>39</xdr:row>
      <xdr:rowOff>98878</xdr:rowOff>
    </xdr:to>
    <xdr:cxnSp macro="">
      <xdr:nvCxnSpPr>
        <xdr:cNvPr id="525" name="直線コネクタ 524"/>
        <xdr:cNvCxnSpPr/>
      </xdr:nvCxnSpPr>
      <xdr:spPr>
        <a:xfrm>
          <a:off x="15481300" y="6784710"/>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98160</xdr:rowOff>
    </xdr:from>
    <xdr:to>
      <xdr:col>81</xdr:col>
      <xdr:colOff>50800</xdr:colOff>
      <xdr:row>39</xdr:row>
      <xdr:rowOff>98878</xdr:rowOff>
    </xdr:to>
    <xdr:cxnSp macro="">
      <xdr:nvCxnSpPr>
        <xdr:cNvPr id="528" name="直線コネクタ 527"/>
        <xdr:cNvCxnSpPr/>
      </xdr:nvCxnSpPr>
      <xdr:spPr>
        <a:xfrm flipV="1">
          <a:off x="14592300" y="6784710"/>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1" name="直線コネクタ 53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96854</xdr:rowOff>
    </xdr:from>
    <xdr:to>
      <xdr:col>71</xdr:col>
      <xdr:colOff>177800</xdr:colOff>
      <xdr:row>39</xdr:row>
      <xdr:rowOff>98878</xdr:rowOff>
    </xdr:to>
    <xdr:cxnSp macro="">
      <xdr:nvCxnSpPr>
        <xdr:cNvPr id="534" name="直線コネクタ 533"/>
        <xdr:cNvCxnSpPr/>
      </xdr:nvCxnSpPr>
      <xdr:spPr>
        <a:xfrm>
          <a:off x="12814300" y="6783404"/>
          <a:ext cx="8890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4" name="楕円 54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5"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47360</xdr:rowOff>
    </xdr:from>
    <xdr:to>
      <xdr:col>81</xdr:col>
      <xdr:colOff>101600</xdr:colOff>
      <xdr:row>39</xdr:row>
      <xdr:rowOff>148960</xdr:rowOff>
    </xdr:to>
    <xdr:sp macro="" textlink="">
      <xdr:nvSpPr>
        <xdr:cNvPr id="546" name="楕円 545"/>
        <xdr:cNvSpPr/>
      </xdr:nvSpPr>
      <xdr:spPr>
        <a:xfrm>
          <a:off x="15430500" y="67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140087</xdr:rowOff>
    </xdr:from>
    <xdr:ext cx="313932" cy="259045"/>
    <xdr:sp macro="" textlink="">
      <xdr:nvSpPr>
        <xdr:cNvPr id="547" name="テキスト ボックス 546"/>
        <xdr:cNvSpPr txBox="1"/>
      </xdr:nvSpPr>
      <xdr:spPr>
        <a:xfrm>
          <a:off x="15324333" y="6826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8" name="楕円 54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9" name="テキスト ボックス 54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46054</xdr:rowOff>
    </xdr:from>
    <xdr:to>
      <xdr:col>67</xdr:col>
      <xdr:colOff>101600</xdr:colOff>
      <xdr:row>39</xdr:row>
      <xdr:rowOff>147654</xdr:rowOff>
    </xdr:to>
    <xdr:sp macro="" textlink="">
      <xdr:nvSpPr>
        <xdr:cNvPr id="552" name="楕円 551"/>
        <xdr:cNvSpPr/>
      </xdr:nvSpPr>
      <xdr:spPr>
        <a:xfrm>
          <a:off x="12763500" y="673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138781</xdr:rowOff>
    </xdr:from>
    <xdr:ext cx="313932" cy="259045"/>
    <xdr:sp macro="" textlink="">
      <xdr:nvSpPr>
        <xdr:cNvPr id="553" name="テキスト ボックス 552"/>
        <xdr:cNvSpPr txBox="1"/>
      </xdr:nvSpPr>
      <xdr:spPr>
        <a:xfrm>
          <a:off x="12657333" y="68253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83322</xdr:rowOff>
    </xdr:from>
    <xdr:to>
      <xdr:col>85</xdr:col>
      <xdr:colOff>127000</xdr:colOff>
      <xdr:row>77</xdr:row>
      <xdr:rowOff>110068</xdr:rowOff>
    </xdr:to>
    <xdr:cxnSp macro="">
      <xdr:nvCxnSpPr>
        <xdr:cNvPr id="636" name="直線コネクタ 635"/>
        <xdr:cNvCxnSpPr/>
      </xdr:nvCxnSpPr>
      <xdr:spPr>
        <a:xfrm flipV="1">
          <a:off x="15481300" y="13284972"/>
          <a:ext cx="8382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7" name="公債費平均値テキスト"/>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110068</xdr:rowOff>
    </xdr:from>
    <xdr:to>
      <xdr:col>81</xdr:col>
      <xdr:colOff>50800</xdr:colOff>
      <xdr:row>77</xdr:row>
      <xdr:rowOff>111097</xdr:rowOff>
    </xdr:to>
    <xdr:cxnSp macro="">
      <xdr:nvCxnSpPr>
        <xdr:cNvPr id="639" name="直線コネクタ 638"/>
        <xdr:cNvCxnSpPr/>
      </xdr:nvCxnSpPr>
      <xdr:spPr>
        <a:xfrm flipV="1">
          <a:off x="14592300" y="13311718"/>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1" name="テキスト ボックス 640"/>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111097</xdr:rowOff>
    </xdr:from>
    <xdr:to>
      <xdr:col>76</xdr:col>
      <xdr:colOff>114300</xdr:colOff>
      <xdr:row>77</xdr:row>
      <xdr:rowOff>121441</xdr:rowOff>
    </xdr:to>
    <xdr:cxnSp macro="">
      <xdr:nvCxnSpPr>
        <xdr:cNvPr id="642" name="直線コネクタ 641"/>
        <xdr:cNvCxnSpPr/>
      </xdr:nvCxnSpPr>
      <xdr:spPr>
        <a:xfrm flipV="1">
          <a:off x="13703300" y="13312747"/>
          <a:ext cx="8890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91470</xdr:rowOff>
    </xdr:from>
    <xdr:ext cx="534377" cy="259045"/>
    <xdr:sp macro="" textlink="">
      <xdr:nvSpPr>
        <xdr:cNvPr id="644" name="テキスト ボックス 643"/>
        <xdr:cNvSpPr txBox="1"/>
      </xdr:nvSpPr>
      <xdr:spPr>
        <a:xfrm>
          <a:off x="14325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94923</xdr:rowOff>
    </xdr:from>
    <xdr:to>
      <xdr:col>71</xdr:col>
      <xdr:colOff>177800</xdr:colOff>
      <xdr:row>77</xdr:row>
      <xdr:rowOff>121441</xdr:rowOff>
    </xdr:to>
    <xdr:cxnSp macro="">
      <xdr:nvCxnSpPr>
        <xdr:cNvPr id="645" name="直線コネクタ 644"/>
        <xdr:cNvCxnSpPr/>
      </xdr:nvCxnSpPr>
      <xdr:spPr>
        <a:xfrm>
          <a:off x="12814300" y="13296573"/>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80725</xdr:rowOff>
    </xdr:from>
    <xdr:ext cx="534377" cy="259045"/>
    <xdr:sp macro="" textlink="">
      <xdr:nvSpPr>
        <xdr:cNvPr id="647" name="テキスト ボックス 646"/>
        <xdr:cNvSpPr txBox="1"/>
      </xdr:nvSpPr>
      <xdr:spPr>
        <a:xfrm>
          <a:off x="13436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75839</xdr:rowOff>
    </xdr:from>
    <xdr:ext cx="534377" cy="259045"/>
    <xdr:sp macro="" textlink="">
      <xdr:nvSpPr>
        <xdr:cNvPr id="649" name="テキスト ボックス 648"/>
        <xdr:cNvSpPr txBox="1"/>
      </xdr:nvSpPr>
      <xdr:spPr>
        <a:xfrm>
          <a:off x="12547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32522</xdr:rowOff>
    </xdr:from>
    <xdr:to>
      <xdr:col>85</xdr:col>
      <xdr:colOff>177800</xdr:colOff>
      <xdr:row>77</xdr:row>
      <xdr:rowOff>134122</xdr:rowOff>
    </xdr:to>
    <xdr:sp macro="" textlink="">
      <xdr:nvSpPr>
        <xdr:cNvPr id="655" name="楕円 654"/>
        <xdr:cNvSpPr/>
      </xdr:nvSpPr>
      <xdr:spPr>
        <a:xfrm>
          <a:off x="16268700" y="132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10949</xdr:rowOff>
    </xdr:from>
    <xdr:ext cx="534377" cy="259045"/>
    <xdr:sp macro="" textlink="">
      <xdr:nvSpPr>
        <xdr:cNvPr id="656" name="公債費該当値テキスト"/>
        <xdr:cNvSpPr txBox="1"/>
      </xdr:nvSpPr>
      <xdr:spPr>
        <a:xfrm>
          <a:off x="16370300" y="1321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59268</xdr:rowOff>
    </xdr:from>
    <xdr:to>
      <xdr:col>81</xdr:col>
      <xdr:colOff>101600</xdr:colOff>
      <xdr:row>77</xdr:row>
      <xdr:rowOff>160868</xdr:rowOff>
    </xdr:to>
    <xdr:sp macro="" textlink="">
      <xdr:nvSpPr>
        <xdr:cNvPr id="657" name="楕円 656"/>
        <xdr:cNvSpPr/>
      </xdr:nvSpPr>
      <xdr:spPr>
        <a:xfrm>
          <a:off x="15430500" y="1326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151995</xdr:rowOff>
    </xdr:from>
    <xdr:ext cx="534377" cy="259045"/>
    <xdr:sp macro="" textlink="">
      <xdr:nvSpPr>
        <xdr:cNvPr id="658" name="テキスト ボックス 657"/>
        <xdr:cNvSpPr txBox="1"/>
      </xdr:nvSpPr>
      <xdr:spPr>
        <a:xfrm>
          <a:off x="15214111" y="1335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60297</xdr:rowOff>
    </xdr:from>
    <xdr:to>
      <xdr:col>76</xdr:col>
      <xdr:colOff>165100</xdr:colOff>
      <xdr:row>77</xdr:row>
      <xdr:rowOff>161897</xdr:rowOff>
    </xdr:to>
    <xdr:sp macro="" textlink="">
      <xdr:nvSpPr>
        <xdr:cNvPr id="659" name="楕円 658"/>
        <xdr:cNvSpPr/>
      </xdr:nvSpPr>
      <xdr:spPr>
        <a:xfrm>
          <a:off x="14541500" y="1326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153024</xdr:rowOff>
    </xdr:from>
    <xdr:ext cx="534377" cy="259045"/>
    <xdr:sp macro="" textlink="">
      <xdr:nvSpPr>
        <xdr:cNvPr id="660" name="テキスト ボックス 659"/>
        <xdr:cNvSpPr txBox="1"/>
      </xdr:nvSpPr>
      <xdr:spPr>
        <a:xfrm>
          <a:off x="14325111" y="1335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70641</xdr:rowOff>
    </xdr:from>
    <xdr:to>
      <xdr:col>72</xdr:col>
      <xdr:colOff>38100</xdr:colOff>
      <xdr:row>78</xdr:row>
      <xdr:rowOff>791</xdr:rowOff>
    </xdr:to>
    <xdr:sp macro="" textlink="">
      <xdr:nvSpPr>
        <xdr:cNvPr id="661" name="楕円 660"/>
        <xdr:cNvSpPr/>
      </xdr:nvSpPr>
      <xdr:spPr>
        <a:xfrm>
          <a:off x="13652500" y="1327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163368</xdr:rowOff>
    </xdr:from>
    <xdr:ext cx="534377" cy="259045"/>
    <xdr:sp macro="" textlink="">
      <xdr:nvSpPr>
        <xdr:cNvPr id="662" name="テキスト ボックス 661"/>
        <xdr:cNvSpPr txBox="1"/>
      </xdr:nvSpPr>
      <xdr:spPr>
        <a:xfrm>
          <a:off x="13436111" y="1336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44123</xdr:rowOff>
    </xdr:from>
    <xdr:to>
      <xdr:col>67</xdr:col>
      <xdr:colOff>101600</xdr:colOff>
      <xdr:row>77</xdr:row>
      <xdr:rowOff>145723</xdr:rowOff>
    </xdr:to>
    <xdr:sp macro="" textlink="">
      <xdr:nvSpPr>
        <xdr:cNvPr id="663" name="楕円 662"/>
        <xdr:cNvSpPr/>
      </xdr:nvSpPr>
      <xdr:spPr>
        <a:xfrm>
          <a:off x="12763500" y="1324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136850</xdr:rowOff>
    </xdr:from>
    <xdr:ext cx="534377" cy="259045"/>
    <xdr:sp macro="" textlink="">
      <xdr:nvSpPr>
        <xdr:cNvPr id="664" name="テキスト ボックス 663"/>
        <xdr:cNvSpPr txBox="1"/>
      </xdr:nvSpPr>
      <xdr:spPr>
        <a:xfrm>
          <a:off x="12547111" y="1333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163886</xdr:rowOff>
    </xdr:from>
    <xdr:to>
      <xdr:col>85</xdr:col>
      <xdr:colOff>127000</xdr:colOff>
      <xdr:row>96</xdr:row>
      <xdr:rowOff>16850</xdr:rowOff>
    </xdr:to>
    <xdr:cxnSp macro="">
      <xdr:nvCxnSpPr>
        <xdr:cNvPr id="691" name="直線コネクタ 690"/>
        <xdr:cNvCxnSpPr/>
      </xdr:nvCxnSpPr>
      <xdr:spPr>
        <a:xfrm>
          <a:off x="15481300" y="16280186"/>
          <a:ext cx="838200" cy="19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132797</xdr:rowOff>
    </xdr:from>
    <xdr:ext cx="469744" cy="259045"/>
    <xdr:sp macro="" textlink="">
      <xdr:nvSpPr>
        <xdr:cNvPr id="692" name="積立金平均値テキスト"/>
        <xdr:cNvSpPr txBox="1"/>
      </xdr:nvSpPr>
      <xdr:spPr>
        <a:xfrm>
          <a:off x="16370300" y="1659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163886</xdr:rowOff>
    </xdr:from>
    <xdr:to>
      <xdr:col>81</xdr:col>
      <xdr:colOff>50800</xdr:colOff>
      <xdr:row>96</xdr:row>
      <xdr:rowOff>119035</xdr:rowOff>
    </xdr:to>
    <xdr:cxnSp macro="">
      <xdr:nvCxnSpPr>
        <xdr:cNvPr id="694" name="直線コネクタ 693"/>
        <xdr:cNvCxnSpPr/>
      </xdr:nvCxnSpPr>
      <xdr:spPr>
        <a:xfrm flipV="1">
          <a:off x="14592300" y="16280186"/>
          <a:ext cx="889000" cy="29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82689</xdr:rowOff>
    </xdr:from>
    <xdr:ext cx="469744" cy="259045"/>
    <xdr:sp macro="" textlink="">
      <xdr:nvSpPr>
        <xdr:cNvPr id="696" name="テキスト ボックス 695"/>
        <xdr:cNvSpPr txBox="1"/>
      </xdr:nvSpPr>
      <xdr:spPr>
        <a:xfrm>
          <a:off x="15246428" y="1671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100335</xdr:rowOff>
    </xdr:from>
    <xdr:to>
      <xdr:col>76</xdr:col>
      <xdr:colOff>114300</xdr:colOff>
      <xdr:row>96</xdr:row>
      <xdr:rowOff>119035</xdr:rowOff>
    </xdr:to>
    <xdr:cxnSp macro="">
      <xdr:nvCxnSpPr>
        <xdr:cNvPr id="697" name="直線コネクタ 696"/>
        <xdr:cNvCxnSpPr/>
      </xdr:nvCxnSpPr>
      <xdr:spPr>
        <a:xfrm>
          <a:off x="13703300" y="16559535"/>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95400</xdr:rowOff>
    </xdr:from>
    <xdr:ext cx="469744" cy="259045"/>
    <xdr:sp macro="" textlink="">
      <xdr:nvSpPr>
        <xdr:cNvPr id="699" name="テキスト ボックス 698"/>
        <xdr:cNvSpPr txBox="1"/>
      </xdr:nvSpPr>
      <xdr:spPr>
        <a:xfrm>
          <a:off x="14357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100335</xdr:rowOff>
    </xdr:from>
    <xdr:to>
      <xdr:col>71</xdr:col>
      <xdr:colOff>177800</xdr:colOff>
      <xdr:row>97</xdr:row>
      <xdr:rowOff>119492</xdr:rowOff>
    </xdr:to>
    <xdr:cxnSp macro="">
      <xdr:nvCxnSpPr>
        <xdr:cNvPr id="700" name="直線コネクタ 699"/>
        <xdr:cNvCxnSpPr/>
      </xdr:nvCxnSpPr>
      <xdr:spPr>
        <a:xfrm flipV="1">
          <a:off x="12814300" y="16559535"/>
          <a:ext cx="889000" cy="19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61017</xdr:rowOff>
    </xdr:from>
    <xdr:ext cx="469744" cy="259045"/>
    <xdr:sp macro="" textlink="">
      <xdr:nvSpPr>
        <xdr:cNvPr id="702" name="テキスト ボックス 701"/>
        <xdr:cNvSpPr txBox="1"/>
      </xdr:nvSpPr>
      <xdr:spPr>
        <a:xfrm>
          <a:off x="13468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137500</xdr:rowOff>
    </xdr:from>
    <xdr:to>
      <xdr:col>85</xdr:col>
      <xdr:colOff>177800</xdr:colOff>
      <xdr:row>96</xdr:row>
      <xdr:rowOff>67650</xdr:rowOff>
    </xdr:to>
    <xdr:sp macro="" textlink="">
      <xdr:nvSpPr>
        <xdr:cNvPr id="710" name="楕円 709"/>
        <xdr:cNvSpPr/>
      </xdr:nvSpPr>
      <xdr:spPr>
        <a:xfrm>
          <a:off x="16268700" y="1642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160377</xdr:rowOff>
    </xdr:from>
    <xdr:ext cx="534377" cy="259045"/>
    <xdr:sp macro="" textlink="">
      <xdr:nvSpPr>
        <xdr:cNvPr id="711" name="積立金該当値テキスト"/>
        <xdr:cNvSpPr txBox="1"/>
      </xdr:nvSpPr>
      <xdr:spPr>
        <a:xfrm>
          <a:off x="16370300" y="162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113086</xdr:rowOff>
    </xdr:from>
    <xdr:to>
      <xdr:col>81</xdr:col>
      <xdr:colOff>101600</xdr:colOff>
      <xdr:row>95</xdr:row>
      <xdr:rowOff>43236</xdr:rowOff>
    </xdr:to>
    <xdr:sp macro="" textlink="">
      <xdr:nvSpPr>
        <xdr:cNvPr id="712" name="楕円 711"/>
        <xdr:cNvSpPr/>
      </xdr:nvSpPr>
      <xdr:spPr>
        <a:xfrm>
          <a:off x="15430500" y="1622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59763</xdr:rowOff>
    </xdr:from>
    <xdr:ext cx="534377" cy="259045"/>
    <xdr:sp macro="" textlink="">
      <xdr:nvSpPr>
        <xdr:cNvPr id="713" name="テキスト ボックス 712"/>
        <xdr:cNvSpPr txBox="1"/>
      </xdr:nvSpPr>
      <xdr:spPr>
        <a:xfrm>
          <a:off x="15214111" y="1600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68235</xdr:rowOff>
    </xdr:from>
    <xdr:to>
      <xdr:col>76</xdr:col>
      <xdr:colOff>165100</xdr:colOff>
      <xdr:row>96</xdr:row>
      <xdr:rowOff>169835</xdr:rowOff>
    </xdr:to>
    <xdr:sp macro="" textlink="">
      <xdr:nvSpPr>
        <xdr:cNvPr id="714" name="楕円 713"/>
        <xdr:cNvSpPr/>
      </xdr:nvSpPr>
      <xdr:spPr>
        <a:xfrm>
          <a:off x="14541500" y="1652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14912</xdr:rowOff>
    </xdr:from>
    <xdr:ext cx="469744" cy="259045"/>
    <xdr:sp macro="" textlink="">
      <xdr:nvSpPr>
        <xdr:cNvPr id="715" name="テキスト ボックス 714"/>
        <xdr:cNvSpPr txBox="1"/>
      </xdr:nvSpPr>
      <xdr:spPr>
        <a:xfrm>
          <a:off x="14357428" y="16302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49535</xdr:rowOff>
    </xdr:from>
    <xdr:to>
      <xdr:col>72</xdr:col>
      <xdr:colOff>38100</xdr:colOff>
      <xdr:row>96</xdr:row>
      <xdr:rowOff>151135</xdr:rowOff>
    </xdr:to>
    <xdr:sp macro="" textlink="">
      <xdr:nvSpPr>
        <xdr:cNvPr id="716" name="楕円 715"/>
        <xdr:cNvSpPr/>
      </xdr:nvSpPr>
      <xdr:spPr>
        <a:xfrm>
          <a:off x="13652500" y="1650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167662</xdr:rowOff>
    </xdr:from>
    <xdr:ext cx="469744" cy="259045"/>
    <xdr:sp macro="" textlink="">
      <xdr:nvSpPr>
        <xdr:cNvPr id="717" name="テキスト ボックス 716"/>
        <xdr:cNvSpPr txBox="1"/>
      </xdr:nvSpPr>
      <xdr:spPr>
        <a:xfrm>
          <a:off x="13468428" y="1628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68692</xdr:rowOff>
    </xdr:from>
    <xdr:to>
      <xdr:col>67</xdr:col>
      <xdr:colOff>101600</xdr:colOff>
      <xdr:row>97</xdr:row>
      <xdr:rowOff>170292</xdr:rowOff>
    </xdr:to>
    <xdr:sp macro="" textlink="">
      <xdr:nvSpPr>
        <xdr:cNvPr id="718" name="楕円 717"/>
        <xdr:cNvSpPr/>
      </xdr:nvSpPr>
      <xdr:spPr>
        <a:xfrm>
          <a:off x="12763500" y="1669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161419</xdr:rowOff>
    </xdr:from>
    <xdr:ext cx="469744" cy="259045"/>
    <xdr:sp macro="" textlink="">
      <xdr:nvSpPr>
        <xdr:cNvPr id="719" name="テキスト ボックス 718"/>
        <xdr:cNvSpPr txBox="1"/>
      </xdr:nvSpPr>
      <xdr:spPr>
        <a:xfrm>
          <a:off x="12579428" y="1679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3" name="テキスト ボックス 752"/>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9" name="テキスト ボックス 758"/>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23571</xdr:rowOff>
    </xdr:from>
    <xdr:to>
      <xdr:col>116</xdr:col>
      <xdr:colOff>63500</xdr:colOff>
      <xdr:row>59</xdr:row>
      <xdr:rowOff>26009</xdr:rowOff>
    </xdr:to>
    <xdr:cxnSp macro="">
      <xdr:nvCxnSpPr>
        <xdr:cNvPr id="805" name="直線コネクタ 804"/>
        <xdr:cNvCxnSpPr/>
      </xdr:nvCxnSpPr>
      <xdr:spPr>
        <a:xfrm>
          <a:off x="21323300" y="10139121"/>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17970</xdr:rowOff>
    </xdr:from>
    <xdr:to>
      <xdr:col>111</xdr:col>
      <xdr:colOff>177800</xdr:colOff>
      <xdr:row>59</xdr:row>
      <xdr:rowOff>23571</xdr:rowOff>
    </xdr:to>
    <xdr:cxnSp macro="">
      <xdr:nvCxnSpPr>
        <xdr:cNvPr id="808" name="直線コネクタ 807"/>
        <xdr:cNvCxnSpPr/>
      </xdr:nvCxnSpPr>
      <xdr:spPr>
        <a:xfrm>
          <a:off x="20434300" y="10133520"/>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14580</xdr:rowOff>
    </xdr:from>
    <xdr:to>
      <xdr:col>107</xdr:col>
      <xdr:colOff>50800</xdr:colOff>
      <xdr:row>59</xdr:row>
      <xdr:rowOff>17970</xdr:rowOff>
    </xdr:to>
    <xdr:cxnSp macro="">
      <xdr:nvCxnSpPr>
        <xdr:cNvPr id="811" name="直線コネクタ 810"/>
        <xdr:cNvCxnSpPr/>
      </xdr:nvCxnSpPr>
      <xdr:spPr>
        <a:xfrm>
          <a:off x="19545300" y="10130130"/>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5055</xdr:rowOff>
    </xdr:from>
    <xdr:to>
      <xdr:col>102</xdr:col>
      <xdr:colOff>114300</xdr:colOff>
      <xdr:row>59</xdr:row>
      <xdr:rowOff>14580</xdr:rowOff>
    </xdr:to>
    <xdr:cxnSp macro="">
      <xdr:nvCxnSpPr>
        <xdr:cNvPr id="814" name="直線コネクタ 813"/>
        <xdr:cNvCxnSpPr/>
      </xdr:nvCxnSpPr>
      <xdr:spPr>
        <a:xfrm>
          <a:off x="18656300" y="101206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146659</xdr:rowOff>
    </xdr:from>
    <xdr:to>
      <xdr:col>116</xdr:col>
      <xdr:colOff>114300</xdr:colOff>
      <xdr:row>59</xdr:row>
      <xdr:rowOff>76809</xdr:rowOff>
    </xdr:to>
    <xdr:sp macro="" textlink="">
      <xdr:nvSpPr>
        <xdr:cNvPr id="824" name="楕円 823"/>
        <xdr:cNvSpPr/>
      </xdr:nvSpPr>
      <xdr:spPr>
        <a:xfrm>
          <a:off x="22110700" y="1009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61586</xdr:rowOff>
    </xdr:from>
    <xdr:ext cx="378565" cy="259045"/>
    <xdr:sp macro="" textlink="">
      <xdr:nvSpPr>
        <xdr:cNvPr id="825" name="貸付金該当値テキスト"/>
        <xdr:cNvSpPr txBox="1"/>
      </xdr:nvSpPr>
      <xdr:spPr>
        <a:xfrm>
          <a:off x="22212300" y="10005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144221</xdr:rowOff>
    </xdr:from>
    <xdr:to>
      <xdr:col>112</xdr:col>
      <xdr:colOff>38100</xdr:colOff>
      <xdr:row>59</xdr:row>
      <xdr:rowOff>74371</xdr:rowOff>
    </xdr:to>
    <xdr:sp macro="" textlink="">
      <xdr:nvSpPr>
        <xdr:cNvPr id="826" name="楕円 825"/>
        <xdr:cNvSpPr/>
      </xdr:nvSpPr>
      <xdr:spPr>
        <a:xfrm>
          <a:off x="21272500" y="100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65498</xdr:rowOff>
    </xdr:from>
    <xdr:ext cx="378565" cy="259045"/>
    <xdr:sp macro="" textlink="">
      <xdr:nvSpPr>
        <xdr:cNvPr id="827" name="テキスト ボックス 826"/>
        <xdr:cNvSpPr txBox="1"/>
      </xdr:nvSpPr>
      <xdr:spPr>
        <a:xfrm>
          <a:off x="21134017" y="10181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138620</xdr:rowOff>
    </xdr:from>
    <xdr:to>
      <xdr:col>107</xdr:col>
      <xdr:colOff>101600</xdr:colOff>
      <xdr:row>59</xdr:row>
      <xdr:rowOff>68770</xdr:rowOff>
    </xdr:to>
    <xdr:sp macro="" textlink="">
      <xdr:nvSpPr>
        <xdr:cNvPr id="828" name="楕円 827"/>
        <xdr:cNvSpPr/>
      </xdr:nvSpPr>
      <xdr:spPr>
        <a:xfrm>
          <a:off x="20383500" y="100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59897</xdr:rowOff>
    </xdr:from>
    <xdr:ext cx="378565" cy="259045"/>
    <xdr:sp macro="" textlink="">
      <xdr:nvSpPr>
        <xdr:cNvPr id="829" name="テキスト ボックス 828"/>
        <xdr:cNvSpPr txBox="1"/>
      </xdr:nvSpPr>
      <xdr:spPr>
        <a:xfrm>
          <a:off x="20245017" y="1017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135230</xdr:rowOff>
    </xdr:from>
    <xdr:to>
      <xdr:col>102</xdr:col>
      <xdr:colOff>165100</xdr:colOff>
      <xdr:row>59</xdr:row>
      <xdr:rowOff>65380</xdr:rowOff>
    </xdr:to>
    <xdr:sp macro="" textlink="">
      <xdr:nvSpPr>
        <xdr:cNvPr id="830" name="楕円 829"/>
        <xdr:cNvSpPr/>
      </xdr:nvSpPr>
      <xdr:spPr>
        <a:xfrm>
          <a:off x="19494500" y="100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56507</xdr:rowOff>
    </xdr:from>
    <xdr:ext cx="378565" cy="259045"/>
    <xdr:sp macro="" textlink="">
      <xdr:nvSpPr>
        <xdr:cNvPr id="831" name="テキスト ボックス 830"/>
        <xdr:cNvSpPr txBox="1"/>
      </xdr:nvSpPr>
      <xdr:spPr>
        <a:xfrm>
          <a:off x="19356017" y="1017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125705</xdr:rowOff>
    </xdr:from>
    <xdr:to>
      <xdr:col>98</xdr:col>
      <xdr:colOff>38100</xdr:colOff>
      <xdr:row>59</xdr:row>
      <xdr:rowOff>55855</xdr:rowOff>
    </xdr:to>
    <xdr:sp macro="" textlink="">
      <xdr:nvSpPr>
        <xdr:cNvPr id="832" name="楕円 831"/>
        <xdr:cNvSpPr/>
      </xdr:nvSpPr>
      <xdr:spPr>
        <a:xfrm>
          <a:off x="18605500" y="1006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46982</xdr:rowOff>
    </xdr:from>
    <xdr:ext cx="469744" cy="259045"/>
    <xdr:sp macro="" textlink="">
      <xdr:nvSpPr>
        <xdr:cNvPr id="833" name="テキスト ボックス 832"/>
        <xdr:cNvSpPr txBox="1"/>
      </xdr:nvSpPr>
      <xdr:spPr>
        <a:xfrm>
          <a:off x="18421428" y="1016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142535</xdr:rowOff>
    </xdr:from>
    <xdr:to>
      <xdr:col>116</xdr:col>
      <xdr:colOff>63500</xdr:colOff>
      <xdr:row>74</xdr:row>
      <xdr:rowOff>166767</xdr:rowOff>
    </xdr:to>
    <xdr:cxnSp macro="">
      <xdr:nvCxnSpPr>
        <xdr:cNvPr id="861" name="直線コネクタ 860"/>
        <xdr:cNvCxnSpPr/>
      </xdr:nvCxnSpPr>
      <xdr:spPr>
        <a:xfrm>
          <a:off x="21323300" y="12829835"/>
          <a:ext cx="8382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2" name="繰出金平均値テキスト"/>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142535</xdr:rowOff>
    </xdr:from>
    <xdr:to>
      <xdr:col>111</xdr:col>
      <xdr:colOff>177800</xdr:colOff>
      <xdr:row>74</xdr:row>
      <xdr:rowOff>154605</xdr:rowOff>
    </xdr:to>
    <xdr:cxnSp macro="">
      <xdr:nvCxnSpPr>
        <xdr:cNvPr id="864" name="直線コネクタ 863"/>
        <xdr:cNvCxnSpPr/>
      </xdr:nvCxnSpPr>
      <xdr:spPr>
        <a:xfrm flipV="1">
          <a:off x="20434300" y="12829835"/>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6" name="テキスト ボックス 865"/>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154605</xdr:rowOff>
    </xdr:from>
    <xdr:to>
      <xdr:col>107</xdr:col>
      <xdr:colOff>50800</xdr:colOff>
      <xdr:row>75</xdr:row>
      <xdr:rowOff>14839</xdr:rowOff>
    </xdr:to>
    <xdr:cxnSp macro="">
      <xdr:nvCxnSpPr>
        <xdr:cNvPr id="867" name="直線コネクタ 866"/>
        <xdr:cNvCxnSpPr/>
      </xdr:nvCxnSpPr>
      <xdr:spPr>
        <a:xfrm flipV="1">
          <a:off x="19545300" y="12841905"/>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69" name="テキスト ボックス 868"/>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155382</xdr:rowOff>
    </xdr:from>
    <xdr:to>
      <xdr:col>102</xdr:col>
      <xdr:colOff>114300</xdr:colOff>
      <xdr:row>75</xdr:row>
      <xdr:rowOff>14839</xdr:rowOff>
    </xdr:to>
    <xdr:cxnSp macro="">
      <xdr:nvCxnSpPr>
        <xdr:cNvPr id="870" name="直線コネクタ 869"/>
        <xdr:cNvCxnSpPr/>
      </xdr:nvCxnSpPr>
      <xdr:spPr>
        <a:xfrm>
          <a:off x="18656300" y="12842682"/>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2" name="テキスト ボックス 871"/>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155684</xdr:rowOff>
    </xdr:from>
    <xdr:ext cx="534377" cy="259045"/>
    <xdr:sp macro="" textlink="">
      <xdr:nvSpPr>
        <xdr:cNvPr id="874" name="テキスト ボックス 873"/>
        <xdr:cNvSpPr txBox="1"/>
      </xdr:nvSpPr>
      <xdr:spPr>
        <a:xfrm>
          <a:off x="18389111" y="125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115967</xdr:rowOff>
    </xdr:from>
    <xdr:to>
      <xdr:col>116</xdr:col>
      <xdr:colOff>114300</xdr:colOff>
      <xdr:row>75</xdr:row>
      <xdr:rowOff>46117</xdr:rowOff>
    </xdr:to>
    <xdr:sp macro="" textlink="">
      <xdr:nvSpPr>
        <xdr:cNvPr id="880" name="楕円 879"/>
        <xdr:cNvSpPr/>
      </xdr:nvSpPr>
      <xdr:spPr>
        <a:xfrm>
          <a:off x="22110700" y="1280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94394</xdr:rowOff>
    </xdr:from>
    <xdr:ext cx="534377" cy="259045"/>
    <xdr:sp macro="" textlink="">
      <xdr:nvSpPr>
        <xdr:cNvPr id="881" name="繰出金該当値テキスト"/>
        <xdr:cNvSpPr txBox="1"/>
      </xdr:nvSpPr>
      <xdr:spPr>
        <a:xfrm>
          <a:off x="22212300" y="1278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91735</xdr:rowOff>
    </xdr:from>
    <xdr:to>
      <xdr:col>112</xdr:col>
      <xdr:colOff>38100</xdr:colOff>
      <xdr:row>75</xdr:row>
      <xdr:rowOff>21885</xdr:rowOff>
    </xdr:to>
    <xdr:sp macro="" textlink="">
      <xdr:nvSpPr>
        <xdr:cNvPr id="882" name="楕円 881"/>
        <xdr:cNvSpPr/>
      </xdr:nvSpPr>
      <xdr:spPr>
        <a:xfrm>
          <a:off x="21272500" y="1277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13012</xdr:rowOff>
    </xdr:from>
    <xdr:ext cx="534377" cy="259045"/>
    <xdr:sp macro="" textlink="">
      <xdr:nvSpPr>
        <xdr:cNvPr id="883" name="テキスト ボックス 882"/>
        <xdr:cNvSpPr txBox="1"/>
      </xdr:nvSpPr>
      <xdr:spPr>
        <a:xfrm>
          <a:off x="21056111" y="1287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103805</xdr:rowOff>
    </xdr:from>
    <xdr:to>
      <xdr:col>107</xdr:col>
      <xdr:colOff>101600</xdr:colOff>
      <xdr:row>75</xdr:row>
      <xdr:rowOff>33955</xdr:rowOff>
    </xdr:to>
    <xdr:sp macro="" textlink="">
      <xdr:nvSpPr>
        <xdr:cNvPr id="884" name="楕円 883"/>
        <xdr:cNvSpPr/>
      </xdr:nvSpPr>
      <xdr:spPr>
        <a:xfrm>
          <a:off x="20383500" y="1279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25082</xdr:rowOff>
    </xdr:from>
    <xdr:ext cx="534377" cy="259045"/>
    <xdr:sp macro="" textlink="">
      <xdr:nvSpPr>
        <xdr:cNvPr id="885" name="テキスト ボックス 884"/>
        <xdr:cNvSpPr txBox="1"/>
      </xdr:nvSpPr>
      <xdr:spPr>
        <a:xfrm>
          <a:off x="20167111" y="128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135489</xdr:rowOff>
    </xdr:from>
    <xdr:to>
      <xdr:col>102</xdr:col>
      <xdr:colOff>165100</xdr:colOff>
      <xdr:row>75</xdr:row>
      <xdr:rowOff>65639</xdr:rowOff>
    </xdr:to>
    <xdr:sp macro="" textlink="">
      <xdr:nvSpPr>
        <xdr:cNvPr id="886" name="楕円 885"/>
        <xdr:cNvSpPr/>
      </xdr:nvSpPr>
      <xdr:spPr>
        <a:xfrm>
          <a:off x="19494500" y="1282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56766</xdr:rowOff>
    </xdr:from>
    <xdr:ext cx="534377" cy="259045"/>
    <xdr:sp macro="" textlink="">
      <xdr:nvSpPr>
        <xdr:cNvPr id="887" name="テキスト ボックス 886"/>
        <xdr:cNvSpPr txBox="1"/>
      </xdr:nvSpPr>
      <xdr:spPr>
        <a:xfrm>
          <a:off x="19278111" y="1291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104582</xdr:rowOff>
    </xdr:from>
    <xdr:to>
      <xdr:col>98</xdr:col>
      <xdr:colOff>38100</xdr:colOff>
      <xdr:row>75</xdr:row>
      <xdr:rowOff>34732</xdr:rowOff>
    </xdr:to>
    <xdr:sp macro="" textlink="">
      <xdr:nvSpPr>
        <xdr:cNvPr id="888" name="楕円 887"/>
        <xdr:cNvSpPr/>
      </xdr:nvSpPr>
      <xdr:spPr>
        <a:xfrm>
          <a:off x="18605500" y="1279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25859</xdr:rowOff>
    </xdr:from>
    <xdr:ext cx="534377" cy="259045"/>
    <xdr:sp macro="" textlink="">
      <xdr:nvSpPr>
        <xdr:cNvPr id="889" name="テキスト ボックス 888"/>
        <xdr:cNvSpPr txBox="1"/>
      </xdr:nvSpPr>
      <xdr:spPr>
        <a:xfrm>
          <a:off x="18389111" y="128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mn-lt"/>
              <a:ea typeface="+mn-ea"/>
              <a:cs typeface="+mn-cs"/>
            </a:rPr>
            <a:t>　扶助費では、</a:t>
          </a:r>
          <a:r>
            <a:rPr kumimoji="1" lang="ja-JP" altLang="en-US" sz="1100" b="0" i="0" baseline="0">
              <a:solidFill>
                <a:schemeClr val="tx1"/>
              </a:solidFill>
              <a:effectLst/>
              <a:latin typeface="+mn-lt"/>
              <a:ea typeface="+mn-ea"/>
              <a:cs typeface="+mn-cs"/>
            </a:rPr>
            <a:t>幼児教育・保育無償化による施設等利用費や</a:t>
          </a:r>
          <a:r>
            <a:rPr kumimoji="1" lang="ja-JP" altLang="ja-JP" sz="1100" b="0" i="0" baseline="0">
              <a:solidFill>
                <a:schemeClr val="tx1"/>
              </a:solidFill>
              <a:effectLst/>
              <a:latin typeface="+mn-lt"/>
              <a:ea typeface="+mn-ea"/>
              <a:cs typeface="+mn-cs"/>
            </a:rPr>
            <a:t>施設型給付費の増、</a:t>
          </a:r>
          <a:r>
            <a:rPr kumimoji="1" lang="ja-JP" altLang="en-US" sz="1100" b="0" i="0" baseline="0">
              <a:solidFill>
                <a:schemeClr val="tx1"/>
              </a:solidFill>
              <a:effectLst/>
              <a:latin typeface="+mn-lt"/>
              <a:ea typeface="+mn-ea"/>
              <a:cs typeface="+mn-cs"/>
            </a:rPr>
            <a:t>児童扶養手当給付費</a:t>
          </a:r>
          <a:r>
            <a:rPr kumimoji="1" lang="ja-JP" altLang="ja-JP" sz="1100" b="0" i="0" baseline="0">
              <a:solidFill>
                <a:schemeClr val="tx1"/>
              </a:solidFill>
              <a:effectLst/>
              <a:latin typeface="+mn-lt"/>
              <a:ea typeface="+mn-ea"/>
              <a:cs typeface="+mn-cs"/>
            </a:rPr>
            <a:t>の増などにより前年度比</a:t>
          </a:r>
          <a:r>
            <a:rPr kumimoji="1" lang="en-US" altLang="ja-JP" sz="1100" b="0" i="0" baseline="0">
              <a:solidFill>
                <a:schemeClr val="tx1"/>
              </a:solidFill>
              <a:effectLst/>
              <a:latin typeface="+mn-lt"/>
              <a:ea typeface="+mn-ea"/>
              <a:cs typeface="+mn-cs"/>
            </a:rPr>
            <a:t>7.7</a:t>
          </a:r>
          <a:r>
            <a:rPr kumimoji="1" lang="ja-JP" altLang="ja-JP" sz="1100" b="0" i="0" baseline="0">
              <a:solidFill>
                <a:schemeClr val="tx1"/>
              </a:solidFill>
              <a:effectLst/>
              <a:latin typeface="+mn-lt"/>
              <a:ea typeface="+mn-ea"/>
              <a:cs typeface="+mn-cs"/>
            </a:rPr>
            <a:t>％の増、</a:t>
          </a:r>
          <a:r>
            <a:rPr kumimoji="1" lang="ja-JP" altLang="ja-JP" sz="1100" b="0" i="0" baseline="0">
              <a:solidFill>
                <a:schemeClr val="dk1"/>
              </a:solidFill>
              <a:effectLst/>
              <a:latin typeface="+mn-lt"/>
              <a:ea typeface="+mn-ea"/>
              <a:cs typeface="+mn-cs"/>
            </a:rPr>
            <a:t>普通建設事業費では、</a:t>
          </a:r>
          <a:r>
            <a:rPr kumimoji="1" lang="ja-JP" altLang="en-US" sz="1100" b="0" i="0" baseline="0">
              <a:solidFill>
                <a:schemeClr val="dk1"/>
              </a:solidFill>
              <a:effectLst/>
              <a:latin typeface="+mn-lt"/>
              <a:ea typeface="+mn-ea"/>
              <a:cs typeface="+mn-cs"/>
            </a:rPr>
            <a:t>新保健センターや新本庁舎の建設事業</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などにより</a:t>
          </a:r>
          <a:r>
            <a:rPr kumimoji="1" lang="ja-JP" altLang="ja-JP" sz="1100" b="0" i="0" baseline="0">
              <a:solidFill>
                <a:schemeClr val="tx1"/>
              </a:solidFill>
              <a:effectLst/>
              <a:latin typeface="+mn-lt"/>
              <a:ea typeface="+mn-ea"/>
              <a:cs typeface="+mn-cs"/>
            </a:rPr>
            <a:t>前年度比</a:t>
          </a:r>
          <a:r>
            <a:rPr kumimoji="1" lang="en-US" altLang="ja-JP" sz="1100" b="0" i="0" baseline="0">
              <a:solidFill>
                <a:schemeClr val="tx1"/>
              </a:solidFill>
              <a:effectLst/>
              <a:latin typeface="+mn-lt"/>
              <a:ea typeface="+mn-ea"/>
              <a:cs typeface="+mn-cs"/>
            </a:rPr>
            <a:t>21.1</a:t>
          </a:r>
          <a:r>
            <a:rPr kumimoji="1" lang="ja-JP" altLang="ja-JP" sz="1100" b="0" i="0" baseline="0">
              <a:solidFill>
                <a:schemeClr val="tx1"/>
              </a:solidFill>
              <a:effectLst/>
              <a:latin typeface="+mn-lt"/>
              <a:ea typeface="+mn-ea"/>
              <a:cs typeface="+mn-cs"/>
            </a:rPr>
            <a:t>％の増</a:t>
          </a:r>
          <a:r>
            <a:rPr kumimoji="1" lang="ja-JP" altLang="en-US" sz="1100" b="0" i="0" baseline="0">
              <a:solidFill>
                <a:schemeClr val="tx1"/>
              </a:solidFill>
              <a:effectLst/>
              <a:latin typeface="+mn-lt"/>
              <a:ea typeface="+mn-ea"/>
              <a:cs typeface="+mn-cs"/>
            </a:rPr>
            <a:t>、物件費では、プレミアム付商品券事業の皆増などにより前年度比</a:t>
          </a:r>
          <a:r>
            <a:rPr kumimoji="1" lang="en-US" altLang="ja-JP" sz="1100" b="0" i="0" baseline="0">
              <a:solidFill>
                <a:schemeClr val="tx1"/>
              </a:solidFill>
              <a:effectLst/>
              <a:latin typeface="+mn-lt"/>
              <a:ea typeface="+mn-ea"/>
              <a:cs typeface="+mn-cs"/>
            </a:rPr>
            <a:t>3.7</a:t>
          </a:r>
          <a:r>
            <a:rPr kumimoji="1" lang="ja-JP" altLang="en-US" sz="1100" b="0" i="0" baseline="0">
              <a:solidFill>
                <a:schemeClr val="tx1"/>
              </a:solidFill>
              <a:effectLst/>
              <a:latin typeface="+mn-lt"/>
              <a:ea typeface="+mn-ea"/>
              <a:cs typeface="+mn-cs"/>
            </a:rPr>
            <a:t>％増</a:t>
          </a:r>
          <a:r>
            <a:rPr kumimoji="1" lang="ja-JP" altLang="ja-JP" sz="1100" b="0" i="0" baseline="0">
              <a:solidFill>
                <a:schemeClr val="tx1"/>
              </a:solidFill>
              <a:effectLst/>
              <a:latin typeface="+mn-lt"/>
              <a:ea typeface="+mn-ea"/>
              <a:cs typeface="+mn-cs"/>
            </a:rPr>
            <a:t>となった。一方、積立金</a:t>
          </a:r>
          <a:r>
            <a:rPr kumimoji="1" lang="ja-JP" altLang="ja-JP" sz="1100" b="0" i="0" baseline="0">
              <a:solidFill>
                <a:schemeClr val="dk1"/>
              </a:solidFill>
              <a:effectLst/>
              <a:latin typeface="+mn-lt"/>
              <a:ea typeface="+mn-ea"/>
              <a:cs typeface="+mn-cs"/>
            </a:rPr>
            <a:t>では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財政調整基金積立金の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などにより、前年度比</a:t>
          </a:r>
          <a:r>
            <a:rPr kumimoji="1" lang="en-US" altLang="ja-JP" sz="1100" b="0" i="0" baseline="0">
              <a:solidFill>
                <a:schemeClr val="dk1"/>
              </a:solidFill>
              <a:effectLst/>
              <a:latin typeface="+mn-lt"/>
              <a:ea typeface="+mn-ea"/>
              <a:cs typeface="+mn-cs"/>
            </a:rPr>
            <a:t>29.6</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減</a:t>
          </a:r>
          <a:r>
            <a:rPr kumimoji="1" lang="ja-JP" altLang="ja-JP" sz="1100" b="0" i="0" baseline="0">
              <a:solidFill>
                <a:schemeClr val="tx1"/>
              </a:solidFill>
              <a:effectLst/>
              <a:latin typeface="+mn-lt"/>
              <a:ea typeface="+mn-ea"/>
              <a:cs typeface="+mn-cs"/>
            </a:rPr>
            <a:t>と</a:t>
          </a:r>
          <a:r>
            <a:rPr kumimoji="1" lang="ja-JP" altLang="en-US" sz="1100" b="0" i="0" baseline="0">
              <a:solidFill>
                <a:schemeClr val="tx1"/>
              </a:solidFill>
              <a:effectLst/>
              <a:latin typeface="+mn-lt"/>
              <a:ea typeface="+mn-ea"/>
              <a:cs typeface="+mn-cs"/>
            </a:rPr>
            <a:t>なっている</a:t>
          </a:r>
          <a:r>
            <a:rPr kumimoji="1" lang="ja-JP" altLang="ja-JP" sz="1100" b="0" i="0" baseline="0">
              <a:solidFill>
                <a:schemeClr val="tx1"/>
              </a:solidFill>
              <a:effectLst/>
              <a:latin typeface="+mn-lt"/>
              <a:ea typeface="+mn-ea"/>
              <a:cs typeface="+mn-cs"/>
            </a:rPr>
            <a:t>。</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類似団体内平均と比べると、積立金が上回っているものの、他の費目は全て下回っている。今後も最少の経費で最大の効果を上げるように努める。</a:t>
          </a:r>
          <a:endParaRPr lang="ja-JP" altLang="ja-JP" sz="14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344,528
337,476
60.24
107,932,431
102,443,939
5,290,153
60,718,175
77,857,977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122174</xdr:rowOff>
    </xdr:from>
    <xdr:to>
      <xdr:col>24</xdr:col>
      <xdr:colOff>63500</xdr:colOff>
      <xdr:row>36</xdr:row>
      <xdr:rowOff>154178</xdr:rowOff>
    </xdr:to>
    <xdr:cxnSp macro="">
      <xdr:nvCxnSpPr>
        <xdr:cNvPr id="61" name="直線コネクタ 60"/>
        <xdr:cNvCxnSpPr/>
      </xdr:nvCxnSpPr>
      <xdr:spPr>
        <a:xfrm>
          <a:off x="3797300" y="629437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83312</xdr:rowOff>
    </xdr:from>
    <xdr:to>
      <xdr:col>19</xdr:col>
      <xdr:colOff>177800</xdr:colOff>
      <xdr:row>36</xdr:row>
      <xdr:rowOff>122174</xdr:rowOff>
    </xdr:to>
    <xdr:cxnSp macro="">
      <xdr:nvCxnSpPr>
        <xdr:cNvPr id="64" name="直線コネクタ 63"/>
        <xdr:cNvCxnSpPr/>
      </xdr:nvCxnSpPr>
      <xdr:spPr>
        <a:xfrm>
          <a:off x="2908300" y="625551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66548</xdr:rowOff>
    </xdr:from>
    <xdr:to>
      <xdr:col>15</xdr:col>
      <xdr:colOff>50800</xdr:colOff>
      <xdr:row>36</xdr:row>
      <xdr:rowOff>83312</xdr:rowOff>
    </xdr:to>
    <xdr:cxnSp macro="">
      <xdr:nvCxnSpPr>
        <xdr:cNvPr id="67" name="直線コネクタ 66"/>
        <xdr:cNvCxnSpPr/>
      </xdr:nvCxnSpPr>
      <xdr:spPr>
        <a:xfrm>
          <a:off x="2019300" y="623874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143781</xdr:rowOff>
    </xdr:from>
    <xdr:ext cx="469744" cy="259045"/>
    <xdr:sp macro="" textlink="">
      <xdr:nvSpPr>
        <xdr:cNvPr id="69" name="テキスト ボックス 68"/>
        <xdr:cNvSpPr txBox="1"/>
      </xdr:nvSpPr>
      <xdr:spPr>
        <a:xfrm>
          <a:off x="2673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66548</xdr:rowOff>
    </xdr:from>
    <xdr:to>
      <xdr:col>10</xdr:col>
      <xdr:colOff>114300</xdr:colOff>
      <xdr:row>36</xdr:row>
      <xdr:rowOff>92456</xdr:rowOff>
    </xdr:to>
    <xdr:cxnSp macro="">
      <xdr:nvCxnSpPr>
        <xdr:cNvPr id="70" name="直線コネクタ 69"/>
        <xdr:cNvCxnSpPr/>
      </xdr:nvCxnSpPr>
      <xdr:spPr>
        <a:xfrm flipV="1">
          <a:off x="1130300" y="6238748"/>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47769</xdr:rowOff>
    </xdr:from>
    <xdr:ext cx="469744" cy="259045"/>
    <xdr:sp macro="" textlink="">
      <xdr:nvSpPr>
        <xdr:cNvPr id="74" name="テキスト ボックス 73"/>
        <xdr:cNvSpPr txBox="1"/>
      </xdr:nvSpPr>
      <xdr:spPr>
        <a:xfrm>
          <a:off x="895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103378</xdr:rowOff>
    </xdr:from>
    <xdr:to>
      <xdr:col>24</xdr:col>
      <xdr:colOff>114300</xdr:colOff>
      <xdr:row>37</xdr:row>
      <xdr:rowOff>33528</xdr:rowOff>
    </xdr:to>
    <xdr:sp macro="" textlink="">
      <xdr:nvSpPr>
        <xdr:cNvPr id="80" name="楕円 79"/>
        <xdr:cNvSpPr/>
      </xdr:nvSpPr>
      <xdr:spPr>
        <a:xfrm>
          <a:off x="4584700" y="627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81805</xdr:rowOff>
    </xdr:from>
    <xdr:ext cx="469744" cy="259045"/>
    <xdr:sp macro="" textlink="">
      <xdr:nvSpPr>
        <xdr:cNvPr id="81" name="議会費該当値テキスト"/>
        <xdr:cNvSpPr txBox="1"/>
      </xdr:nvSpPr>
      <xdr:spPr>
        <a:xfrm>
          <a:off x="4686300"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71374</xdr:rowOff>
    </xdr:from>
    <xdr:to>
      <xdr:col>20</xdr:col>
      <xdr:colOff>38100</xdr:colOff>
      <xdr:row>37</xdr:row>
      <xdr:rowOff>1524</xdr:rowOff>
    </xdr:to>
    <xdr:sp macro="" textlink="">
      <xdr:nvSpPr>
        <xdr:cNvPr id="82" name="楕円 81"/>
        <xdr:cNvSpPr/>
      </xdr:nvSpPr>
      <xdr:spPr>
        <a:xfrm>
          <a:off x="3746500" y="62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164101</xdr:rowOff>
    </xdr:from>
    <xdr:ext cx="469744" cy="259045"/>
    <xdr:sp macro="" textlink="">
      <xdr:nvSpPr>
        <xdr:cNvPr id="83" name="テキスト ボックス 82"/>
        <xdr:cNvSpPr txBox="1"/>
      </xdr:nvSpPr>
      <xdr:spPr>
        <a:xfrm>
          <a:off x="3562428" y="633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32512</xdr:rowOff>
    </xdr:from>
    <xdr:to>
      <xdr:col>15</xdr:col>
      <xdr:colOff>101600</xdr:colOff>
      <xdr:row>36</xdr:row>
      <xdr:rowOff>134112</xdr:rowOff>
    </xdr:to>
    <xdr:sp macro="" textlink="">
      <xdr:nvSpPr>
        <xdr:cNvPr id="84" name="楕円 83"/>
        <xdr:cNvSpPr/>
      </xdr:nvSpPr>
      <xdr:spPr>
        <a:xfrm>
          <a:off x="2857500" y="62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125239</xdr:rowOff>
    </xdr:from>
    <xdr:ext cx="469744" cy="259045"/>
    <xdr:sp macro="" textlink="">
      <xdr:nvSpPr>
        <xdr:cNvPr id="85" name="テキスト ボックス 84"/>
        <xdr:cNvSpPr txBox="1"/>
      </xdr:nvSpPr>
      <xdr:spPr>
        <a:xfrm>
          <a:off x="2673428"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15748</xdr:rowOff>
    </xdr:from>
    <xdr:to>
      <xdr:col>10</xdr:col>
      <xdr:colOff>165100</xdr:colOff>
      <xdr:row>36</xdr:row>
      <xdr:rowOff>117348</xdr:rowOff>
    </xdr:to>
    <xdr:sp macro="" textlink="">
      <xdr:nvSpPr>
        <xdr:cNvPr id="86" name="楕円 85"/>
        <xdr:cNvSpPr/>
      </xdr:nvSpPr>
      <xdr:spPr>
        <a:xfrm>
          <a:off x="1968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108475</xdr:rowOff>
    </xdr:from>
    <xdr:ext cx="469744" cy="259045"/>
    <xdr:sp macro="" textlink="">
      <xdr:nvSpPr>
        <xdr:cNvPr id="87" name="テキスト ボックス 86"/>
        <xdr:cNvSpPr txBox="1"/>
      </xdr:nvSpPr>
      <xdr:spPr>
        <a:xfrm>
          <a:off x="1784428" y="62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41656</xdr:rowOff>
    </xdr:from>
    <xdr:to>
      <xdr:col>6</xdr:col>
      <xdr:colOff>38100</xdr:colOff>
      <xdr:row>36</xdr:row>
      <xdr:rowOff>143256</xdr:rowOff>
    </xdr:to>
    <xdr:sp macro="" textlink="">
      <xdr:nvSpPr>
        <xdr:cNvPr id="88" name="楕円 87"/>
        <xdr:cNvSpPr/>
      </xdr:nvSpPr>
      <xdr:spPr>
        <a:xfrm>
          <a:off x="1079500" y="621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134383</xdr:rowOff>
    </xdr:from>
    <xdr:ext cx="469744" cy="259045"/>
    <xdr:sp macro="" textlink="">
      <xdr:nvSpPr>
        <xdr:cNvPr id="89" name="テキスト ボックス 88"/>
        <xdr:cNvSpPr txBox="1"/>
      </xdr:nvSpPr>
      <xdr:spPr>
        <a:xfrm>
          <a:off x="895428" y="630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8979</xdr:rowOff>
    </xdr:from>
    <xdr:to>
      <xdr:col>24</xdr:col>
      <xdr:colOff>63500</xdr:colOff>
      <xdr:row>57</xdr:row>
      <xdr:rowOff>48222</xdr:rowOff>
    </xdr:to>
    <xdr:cxnSp macro="">
      <xdr:nvCxnSpPr>
        <xdr:cNvPr id="119" name="直線コネクタ 118"/>
        <xdr:cNvCxnSpPr/>
      </xdr:nvCxnSpPr>
      <xdr:spPr>
        <a:xfrm>
          <a:off x="3797300" y="9781629"/>
          <a:ext cx="8382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8979</xdr:rowOff>
    </xdr:from>
    <xdr:to>
      <xdr:col>19</xdr:col>
      <xdr:colOff>177800</xdr:colOff>
      <xdr:row>57</xdr:row>
      <xdr:rowOff>150616</xdr:rowOff>
    </xdr:to>
    <xdr:cxnSp macro="">
      <xdr:nvCxnSpPr>
        <xdr:cNvPr id="122" name="直線コネクタ 121"/>
        <xdr:cNvCxnSpPr/>
      </xdr:nvCxnSpPr>
      <xdr:spPr>
        <a:xfrm flipV="1">
          <a:off x="2908300" y="9781629"/>
          <a:ext cx="889000" cy="14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129564</xdr:rowOff>
    </xdr:from>
    <xdr:ext cx="534377" cy="259045"/>
    <xdr:sp macro="" textlink="">
      <xdr:nvSpPr>
        <xdr:cNvPr id="124" name="テキスト ボックス 123"/>
        <xdr:cNvSpPr txBox="1"/>
      </xdr:nvSpPr>
      <xdr:spPr>
        <a:xfrm>
          <a:off x="3530111" y="99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150616</xdr:rowOff>
    </xdr:from>
    <xdr:to>
      <xdr:col>15</xdr:col>
      <xdr:colOff>50800</xdr:colOff>
      <xdr:row>57</xdr:row>
      <xdr:rowOff>152178</xdr:rowOff>
    </xdr:to>
    <xdr:cxnSp macro="">
      <xdr:nvCxnSpPr>
        <xdr:cNvPr id="125" name="直線コネクタ 124"/>
        <xdr:cNvCxnSpPr/>
      </xdr:nvCxnSpPr>
      <xdr:spPr>
        <a:xfrm flipV="1">
          <a:off x="2019300" y="9923266"/>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152178</xdr:rowOff>
    </xdr:from>
    <xdr:to>
      <xdr:col>10</xdr:col>
      <xdr:colOff>114300</xdr:colOff>
      <xdr:row>58</xdr:row>
      <xdr:rowOff>19685</xdr:rowOff>
    </xdr:to>
    <xdr:cxnSp macro="">
      <xdr:nvCxnSpPr>
        <xdr:cNvPr id="128" name="直線コネクタ 127"/>
        <xdr:cNvCxnSpPr/>
      </xdr:nvCxnSpPr>
      <xdr:spPr>
        <a:xfrm flipV="1">
          <a:off x="1130300" y="9924828"/>
          <a:ext cx="889000" cy="3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138828</xdr:rowOff>
    </xdr:from>
    <xdr:ext cx="534377" cy="259045"/>
    <xdr:sp macro="" textlink="">
      <xdr:nvSpPr>
        <xdr:cNvPr id="130" name="テキスト ボックス 129"/>
        <xdr:cNvSpPr txBox="1"/>
      </xdr:nvSpPr>
      <xdr:spPr>
        <a:xfrm>
          <a:off x="1752111" y="9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168872</xdr:rowOff>
    </xdr:from>
    <xdr:to>
      <xdr:col>24</xdr:col>
      <xdr:colOff>114300</xdr:colOff>
      <xdr:row>57</xdr:row>
      <xdr:rowOff>99022</xdr:rowOff>
    </xdr:to>
    <xdr:sp macro="" textlink="">
      <xdr:nvSpPr>
        <xdr:cNvPr id="138" name="楕円 137"/>
        <xdr:cNvSpPr/>
      </xdr:nvSpPr>
      <xdr:spPr>
        <a:xfrm>
          <a:off x="4584700" y="97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147299</xdr:rowOff>
    </xdr:from>
    <xdr:ext cx="534377" cy="259045"/>
    <xdr:sp macro="" textlink="">
      <xdr:nvSpPr>
        <xdr:cNvPr id="139" name="総務費該当値テキスト"/>
        <xdr:cNvSpPr txBox="1"/>
      </xdr:nvSpPr>
      <xdr:spPr>
        <a:xfrm>
          <a:off x="4686300" y="974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129629</xdr:rowOff>
    </xdr:from>
    <xdr:to>
      <xdr:col>20</xdr:col>
      <xdr:colOff>38100</xdr:colOff>
      <xdr:row>57</xdr:row>
      <xdr:rowOff>59779</xdr:rowOff>
    </xdr:to>
    <xdr:sp macro="" textlink="">
      <xdr:nvSpPr>
        <xdr:cNvPr id="140" name="楕円 139"/>
        <xdr:cNvSpPr/>
      </xdr:nvSpPr>
      <xdr:spPr>
        <a:xfrm>
          <a:off x="3746500" y="973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76306</xdr:rowOff>
    </xdr:from>
    <xdr:ext cx="534377" cy="259045"/>
    <xdr:sp macro="" textlink="">
      <xdr:nvSpPr>
        <xdr:cNvPr id="141" name="テキスト ボックス 140"/>
        <xdr:cNvSpPr txBox="1"/>
      </xdr:nvSpPr>
      <xdr:spPr>
        <a:xfrm>
          <a:off x="3530111" y="950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99816</xdr:rowOff>
    </xdr:from>
    <xdr:to>
      <xdr:col>15</xdr:col>
      <xdr:colOff>101600</xdr:colOff>
      <xdr:row>58</xdr:row>
      <xdr:rowOff>29966</xdr:rowOff>
    </xdr:to>
    <xdr:sp macro="" textlink="">
      <xdr:nvSpPr>
        <xdr:cNvPr id="142" name="楕円 141"/>
        <xdr:cNvSpPr/>
      </xdr:nvSpPr>
      <xdr:spPr>
        <a:xfrm>
          <a:off x="2857500" y="98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21093</xdr:rowOff>
    </xdr:from>
    <xdr:ext cx="534377" cy="259045"/>
    <xdr:sp macro="" textlink="">
      <xdr:nvSpPr>
        <xdr:cNvPr id="143" name="テキスト ボックス 142"/>
        <xdr:cNvSpPr txBox="1"/>
      </xdr:nvSpPr>
      <xdr:spPr>
        <a:xfrm>
          <a:off x="2641111" y="996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101378</xdr:rowOff>
    </xdr:from>
    <xdr:to>
      <xdr:col>10</xdr:col>
      <xdr:colOff>165100</xdr:colOff>
      <xdr:row>58</xdr:row>
      <xdr:rowOff>31528</xdr:rowOff>
    </xdr:to>
    <xdr:sp macro="" textlink="">
      <xdr:nvSpPr>
        <xdr:cNvPr id="144" name="楕円 143"/>
        <xdr:cNvSpPr/>
      </xdr:nvSpPr>
      <xdr:spPr>
        <a:xfrm>
          <a:off x="1968500" y="98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22655</xdr:rowOff>
    </xdr:from>
    <xdr:ext cx="534377" cy="259045"/>
    <xdr:sp macro="" textlink="">
      <xdr:nvSpPr>
        <xdr:cNvPr id="145" name="テキスト ボックス 144"/>
        <xdr:cNvSpPr txBox="1"/>
      </xdr:nvSpPr>
      <xdr:spPr>
        <a:xfrm>
          <a:off x="1752111" y="996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140335</xdr:rowOff>
    </xdr:from>
    <xdr:to>
      <xdr:col>6</xdr:col>
      <xdr:colOff>38100</xdr:colOff>
      <xdr:row>58</xdr:row>
      <xdr:rowOff>70485</xdr:rowOff>
    </xdr:to>
    <xdr:sp macro="" textlink="">
      <xdr:nvSpPr>
        <xdr:cNvPr id="146" name="楕円 145"/>
        <xdr:cNvSpPr/>
      </xdr:nvSpPr>
      <xdr:spPr>
        <a:xfrm>
          <a:off x="10795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61612</xdr:rowOff>
    </xdr:from>
    <xdr:ext cx="534377" cy="259045"/>
    <xdr:sp macro="" textlink="">
      <xdr:nvSpPr>
        <xdr:cNvPr id="147" name="テキスト ボックス 146"/>
        <xdr:cNvSpPr txBox="1"/>
      </xdr:nvSpPr>
      <xdr:spPr>
        <a:xfrm>
          <a:off x="863111" y="1000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31432</xdr:rowOff>
    </xdr:from>
    <xdr:to>
      <xdr:col>24</xdr:col>
      <xdr:colOff>63500</xdr:colOff>
      <xdr:row>78</xdr:row>
      <xdr:rowOff>103136</xdr:rowOff>
    </xdr:to>
    <xdr:cxnSp macro="">
      <xdr:nvCxnSpPr>
        <xdr:cNvPr id="177" name="直線コネクタ 176"/>
        <xdr:cNvCxnSpPr/>
      </xdr:nvCxnSpPr>
      <xdr:spPr>
        <a:xfrm flipV="1">
          <a:off x="3797300" y="13404532"/>
          <a:ext cx="8382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84967</xdr:rowOff>
    </xdr:from>
    <xdr:ext cx="599010" cy="259045"/>
    <xdr:sp macro="" textlink="">
      <xdr:nvSpPr>
        <xdr:cNvPr id="178" name="民生費平均値テキスト"/>
        <xdr:cNvSpPr txBox="1"/>
      </xdr:nvSpPr>
      <xdr:spPr>
        <a:xfrm>
          <a:off x="4686300" y="12772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85877</xdr:rowOff>
    </xdr:from>
    <xdr:to>
      <xdr:col>19</xdr:col>
      <xdr:colOff>177800</xdr:colOff>
      <xdr:row>78</xdr:row>
      <xdr:rowOff>103136</xdr:rowOff>
    </xdr:to>
    <xdr:cxnSp macro="">
      <xdr:nvCxnSpPr>
        <xdr:cNvPr id="180" name="直線コネクタ 179"/>
        <xdr:cNvCxnSpPr/>
      </xdr:nvCxnSpPr>
      <xdr:spPr>
        <a:xfrm>
          <a:off x="2908300" y="13458977"/>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75925</xdr:rowOff>
    </xdr:from>
    <xdr:ext cx="599010" cy="259045"/>
    <xdr:sp macro="" textlink="">
      <xdr:nvSpPr>
        <xdr:cNvPr id="182" name="テキスト ボックス 181"/>
        <xdr:cNvSpPr txBox="1"/>
      </xdr:nvSpPr>
      <xdr:spPr>
        <a:xfrm>
          <a:off x="3497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85877</xdr:rowOff>
    </xdr:from>
    <xdr:to>
      <xdr:col>15</xdr:col>
      <xdr:colOff>50800</xdr:colOff>
      <xdr:row>78</xdr:row>
      <xdr:rowOff>162737</xdr:rowOff>
    </xdr:to>
    <xdr:cxnSp macro="">
      <xdr:nvCxnSpPr>
        <xdr:cNvPr id="183" name="直線コネクタ 182"/>
        <xdr:cNvCxnSpPr/>
      </xdr:nvCxnSpPr>
      <xdr:spPr>
        <a:xfrm flipV="1">
          <a:off x="2019300" y="13458977"/>
          <a:ext cx="889000" cy="7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86656</xdr:rowOff>
    </xdr:from>
    <xdr:ext cx="599010" cy="259045"/>
    <xdr:sp macro="" textlink="">
      <xdr:nvSpPr>
        <xdr:cNvPr id="185" name="テキスト ボックス 184"/>
        <xdr:cNvSpPr txBox="1"/>
      </xdr:nvSpPr>
      <xdr:spPr>
        <a:xfrm>
          <a:off x="2608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162737</xdr:rowOff>
    </xdr:from>
    <xdr:to>
      <xdr:col>10</xdr:col>
      <xdr:colOff>114300</xdr:colOff>
      <xdr:row>79</xdr:row>
      <xdr:rowOff>26823</xdr:rowOff>
    </xdr:to>
    <xdr:cxnSp macro="">
      <xdr:nvCxnSpPr>
        <xdr:cNvPr id="186" name="直線コネクタ 185"/>
        <xdr:cNvCxnSpPr/>
      </xdr:nvCxnSpPr>
      <xdr:spPr>
        <a:xfrm flipV="1">
          <a:off x="1130300" y="13535837"/>
          <a:ext cx="889000" cy="3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99560</xdr:rowOff>
    </xdr:from>
    <xdr:ext cx="599010" cy="259045"/>
    <xdr:sp macro="" textlink="">
      <xdr:nvSpPr>
        <xdr:cNvPr id="188" name="テキスト ボックス 187"/>
        <xdr:cNvSpPr txBox="1"/>
      </xdr:nvSpPr>
      <xdr:spPr>
        <a:xfrm>
          <a:off x="1719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9859</xdr:rowOff>
    </xdr:from>
    <xdr:ext cx="599010" cy="259045"/>
    <xdr:sp macro="" textlink="">
      <xdr:nvSpPr>
        <xdr:cNvPr id="190" name="テキスト ボックス 189"/>
        <xdr:cNvSpPr txBox="1"/>
      </xdr:nvSpPr>
      <xdr:spPr>
        <a:xfrm>
          <a:off x="830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152082</xdr:rowOff>
    </xdr:from>
    <xdr:to>
      <xdr:col>24</xdr:col>
      <xdr:colOff>114300</xdr:colOff>
      <xdr:row>78</xdr:row>
      <xdr:rowOff>82232</xdr:rowOff>
    </xdr:to>
    <xdr:sp macro="" textlink="">
      <xdr:nvSpPr>
        <xdr:cNvPr id="196" name="楕円 195"/>
        <xdr:cNvSpPr/>
      </xdr:nvSpPr>
      <xdr:spPr>
        <a:xfrm>
          <a:off x="4584700" y="1335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130509</xdr:rowOff>
    </xdr:from>
    <xdr:ext cx="599010" cy="259045"/>
    <xdr:sp macro="" textlink="">
      <xdr:nvSpPr>
        <xdr:cNvPr id="197" name="民生費該当値テキスト"/>
        <xdr:cNvSpPr txBox="1"/>
      </xdr:nvSpPr>
      <xdr:spPr>
        <a:xfrm>
          <a:off x="4686300" y="13332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52336</xdr:rowOff>
    </xdr:from>
    <xdr:to>
      <xdr:col>20</xdr:col>
      <xdr:colOff>38100</xdr:colOff>
      <xdr:row>78</xdr:row>
      <xdr:rowOff>153936</xdr:rowOff>
    </xdr:to>
    <xdr:sp macro="" textlink="">
      <xdr:nvSpPr>
        <xdr:cNvPr id="198" name="楕円 197"/>
        <xdr:cNvSpPr/>
      </xdr:nvSpPr>
      <xdr:spPr>
        <a:xfrm>
          <a:off x="3746500" y="1342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145063</xdr:rowOff>
    </xdr:from>
    <xdr:ext cx="599010" cy="259045"/>
    <xdr:sp macro="" textlink="">
      <xdr:nvSpPr>
        <xdr:cNvPr id="199" name="テキスト ボックス 198"/>
        <xdr:cNvSpPr txBox="1"/>
      </xdr:nvSpPr>
      <xdr:spPr>
        <a:xfrm>
          <a:off x="3497795" y="1351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35077</xdr:rowOff>
    </xdr:from>
    <xdr:to>
      <xdr:col>15</xdr:col>
      <xdr:colOff>101600</xdr:colOff>
      <xdr:row>78</xdr:row>
      <xdr:rowOff>136677</xdr:rowOff>
    </xdr:to>
    <xdr:sp macro="" textlink="">
      <xdr:nvSpPr>
        <xdr:cNvPr id="200" name="楕円 199"/>
        <xdr:cNvSpPr/>
      </xdr:nvSpPr>
      <xdr:spPr>
        <a:xfrm>
          <a:off x="2857500" y="134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127804</xdr:rowOff>
    </xdr:from>
    <xdr:ext cx="599010" cy="259045"/>
    <xdr:sp macro="" textlink="">
      <xdr:nvSpPr>
        <xdr:cNvPr id="201" name="テキスト ボックス 200"/>
        <xdr:cNvSpPr txBox="1"/>
      </xdr:nvSpPr>
      <xdr:spPr>
        <a:xfrm>
          <a:off x="2608795" y="1350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111937</xdr:rowOff>
    </xdr:from>
    <xdr:to>
      <xdr:col>10</xdr:col>
      <xdr:colOff>165100</xdr:colOff>
      <xdr:row>79</xdr:row>
      <xdr:rowOff>42087</xdr:rowOff>
    </xdr:to>
    <xdr:sp macro="" textlink="">
      <xdr:nvSpPr>
        <xdr:cNvPr id="202" name="楕円 201"/>
        <xdr:cNvSpPr/>
      </xdr:nvSpPr>
      <xdr:spPr>
        <a:xfrm>
          <a:off x="1968500" y="134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33214</xdr:rowOff>
    </xdr:from>
    <xdr:ext cx="599010" cy="259045"/>
    <xdr:sp macro="" textlink="">
      <xdr:nvSpPr>
        <xdr:cNvPr id="203" name="テキスト ボックス 202"/>
        <xdr:cNvSpPr txBox="1"/>
      </xdr:nvSpPr>
      <xdr:spPr>
        <a:xfrm>
          <a:off x="1719795" y="1357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147473</xdr:rowOff>
    </xdr:from>
    <xdr:to>
      <xdr:col>6</xdr:col>
      <xdr:colOff>38100</xdr:colOff>
      <xdr:row>79</xdr:row>
      <xdr:rowOff>77623</xdr:rowOff>
    </xdr:to>
    <xdr:sp macro="" textlink="">
      <xdr:nvSpPr>
        <xdr:cNvPr id="204" name="楕円 203"/>
        <xdr:cNvSpPr/>
      </xdr:nvSpPr>
      <xdr:spPr>
        <a:xfrm>
          <a:off x="1079500" y="135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68750</xdr:rowOff>
    </xdr:from>
    <xdr:ext cx="599010" cy="259045"/>
    <xdr:sp macro="" textlink="">
      <xdr:nvSpPr>
        <xdr:cNvPr id="205" name="テキスト ボックス 204"/>
        <xdr:cNvSpPr txBox="1"/>
      </xdr:nvSpPr>
      <xdr:spPr>
        <a:xfrm>
          <a:off x="830795" y="1361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126829</xdr:rowOff>
    </xdr:from>
    <xdr:to>
      <xdr:col>24</xdr:col>
      <xdr:colOff>63500</xdr:colOff>
      <xdr:row>98</xdr:row>
      <xdr:rowOff>46408</xdr:rowOff>
    </xdr:to>
    <xdr:cxnSp macro="">
      <xdr:nvCxnSpPr>
        <xdr:cNvPr id="233" name="直線コネクタ 232"/>
        <xdr:cNvCxnSpPr/>
      </xdr:nvCxnSpPr>
      <xdr:spPr>
        <a:xfrm flipV="1">
          <a:off x="3797300" y="16757479"/>
          <a:ext cx="838200" cy="9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46408</xdr:rowOff>
    </xdr:from>
    <xdr:to>
      <xdr:col>19</xdr:col>
      <xdr:colOff>177800</xdr:colOff>
      <xdr:row>98</xdr:row>
      <xdr:rowOff>56100</xdr:rowOff>
    </xdr:to>
    <xdr:cxnSp macro="">
      <xdr:nvCxnSpPr>
        <xdr:cNvPr id="236" name="直線コネクタ 235"/>
        <xdr:cNvCxnSpPr/>
      </xdr:nvCxnSpPr>
      <xdr:spPr>
        <a:xfrm flipV="1">
          <a:off x="2908300" y="16848508"/>
          <a:ext cx="8890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56100</xdr:rowOff>
    </xdr:from>
    <xdr:to>
      <xdr:col>15</xdr:col>
      <xdr:colOff>50800</xdr:colOff>
      <xdr:row>98</xdr:row>
      <xdr:rowOff>68994</xdr:rowOff>
    </xdr:to>
    <xdr:cxnSp macro="">
      <xdr:nvCxnSpPr>
        <xdr:cNvPr id="239" name="直線コネクタ 238"/>
        <xdr:cNvCxnSpPr/>
      </xdr:nvCxnSpPr>
      <xdr:spPr>
        <a:xfrm flipV="1">
          <a:off x="2019300" y="16858200"/>
          <a:ext cx="889000" cy="1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22496</xdr:rowOff>
    </xdr:from>
    <xdr:to>
      <xdr:col>10</xdr:col>
      <xdr:colOff>114300</xdr:colOff>
      <xdr:row>98</xdr:row>
      <xdr:rowOff>68994</xdr:rowOff>
    </xdr:to>
    <xdr:cxnSp macro="">
      <xdr:nvCxnSpPr>
        <xdr:cNvPr id="242" name="直線コネクタ 241"/>
        <xdr:cNvCxnSpPr/>
      </xdr:nvCxnSpPr>
      <xdr:spPr>
        <a:xfrm>
          <a:off x="1130300" y="16653146"/>
          <a:ext cx="889000" cy="21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76029</xdr:rowOff>
    </xdr:from>
    <xdr:to>
      <xdr:col>24</xdr:col>
      <xdr:colOff>114300</xdr:colOff>
      <xdr:row>98</xdr:row>
      <xdr:rowOff>6179</xdr:rowOff>
    </xdr:to>
    <xdr:sp macro="" textlink="">
      <xdr:nvSpPr>
        <xdr:cNvPr id="252" name="楕円 251"/>
        <xdr:cNvSpPr/>
      </xdr:nvSpPr>
      <xdr:spPr>
        <a:xfrm>
          <a:off x="4584700" y="1670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54456</xdr:rowOff>
    </xdr:from>
    <xdr:ext cx="534377" cy="259045"/>
    <xdr:sp macro="" textlink="">
      <xdr:nvSpPr>
        <xdr:cNvPr id="253" name="衛生費該当値テキスト"/>
        <xdr:cNvSpPr txBox="1"/>
      </xdr:nvSpPr>
      <xdr:spPr>
        <a:xfrm>
          <a:off x="4686300" y="1668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167058</xdr:rowOff>
    </xdr:from>
    <xdr:to>
      <xdr:col>20</xdr:col>
      <xdr:colOff>38100</xdr:colOff>
      <xdr:row>98</xdr:row>
      <xdr:rowOff>97208</xdr:rowOff>
    </xdr:to>
    <xdr:sp macro="" textlink="">
      <xdr:nvSpPr>
        <xdr:cNvPr id="254" name="楕円 253"/>
        <xdr:cNvSpPr/>
      </xdr:nvSpPr>
      <xdr:spPr>
        <a:xfrm>
          <a:off x="3746500" y="167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88335</xdr:rowOff>
    </xdr:from>
    <xdr:ext cx="534377" cy="259045"/>
    <xdr:sp macro="" textlink="">
      <xdr:nvSpPr>
        <xdr:cNvPr id="255" name="テキスト ボックス 254"/>
        <xdr:cNvSpPr txBox="1"/>
      </xdr:nvSpPr>
      <xdr:spPr>
        <a:xfrm>
          <a:off x="3530111" y="1689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5300</xdr:rowOff>
    </xdr:from>
    <xdr:to>
      <xdr:col>15</xdr:col>
      <xdr:colOff>101600</xdr:colOff>
      <xdr:row>98</xdr:row>
      <xdr:rowOff>106900</xdr:rowOff>
    </xdr:to>
    <xdr:sp macro="" textlink="">
      <xdr:nvSpPr>
        <xdr:cNvPr id="256" name="楕円 255"/>
        <xdr:cNvSpPr/>
      </xdr:nvSpPr>
      <xdr:spPr>
        <a:xfrm>
          <a:off x="2857500" y="1680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98027</xdr:rowOff>
    </xdr:from>
    <xdr:ext cx="534377" cy="259045"/>
    <xdr:sp macro="" textlink="">
      <xdr:nvSpPr>
        <xdr:cNvPr id="257" name="テキスト ボックス 256"/>
        <xdr:cNvSpPr txBox="1"/>
      </xdr:nvSpPr>
      <xdr:spPr>
        <a:xfrm>
          <a:off x="2641111" y="1690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18194</xdr:rowOff>
    </xdr:from>
    <xdr:to>
      <xdr:col>10</xdr:col>
      <xdr:colOff>165100</xdr:colOff>
      <xdr:row>98</xdr:row>
      <xdr:rowOff>119794</xdr:rowOff>
    </xdr:to>
    <xdr:sp macro="" textlink="">
      <xdr:nvSpPr>
        <xdr:cNvPr id="258" name="楕円 257"/>
        <xdr:cNvSpPr/>
      </xdr:nvSpPr>
      <xdr:spPr>
        <a:xfrm>
          <a:off x="1968500" y="1682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110921</xdr:rowOff>
    </xdr:from>
    <xdr:ext cx="534377" cy="259045"/>
    <xdr:sp macro="" textlink="">
      <xdr:nvSpPr>
        <xdr:cNvPr id="259" name="テキスト ボックス 258"/>
        <xdr:cNvSpPr txBox="1"/>
      </xdr:nvSpPr>
      <xdr:spPr>
        <a:xfrm>
          <a:off x="1752111" y="169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143146</xdr:rowOff>
    </xdr:from>
    <xdr:to>
      <xdr:col>6</xdr:col>
      <xdr:colOff>38100</xdr:colOff>
      <xdr:row>97</xdr:row>
      <xdr:rowOff>73296</xdr:rowOff>
    </xdr:to>
    <xdr:sp macro="" textlink="">
      <xdr:nvSpPr>
        <xdr:cNvPr id="260" name="楕円 259"/>
        <xdr:cNvSpPr/>
      </xdr:nvSpPr>
      <xdr:spPr>
        <a:xfrm>
          <a:off x="1079500" y="1660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64423</xdr:rowOff>
    </xdr:from>
    <xdr:ext cx="534377" cy="259045"/>
    <xdr:sp macro="" textlink="">
      <xdr:nvSpPr>
        <xdr:cNvPr id="261" name="テキスト ボックス 260"/>
        <xdr:cNvSpPr txBox="1"/>
      </xdr:nvSpPr>
      <xdr:spPr>
        <a:xfrm>
          <a:off x="863111" y="1669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55118</xdr:rowOff>
    </xdr:from>
    <xdr:to>
      <xdr:col>55</xdr:col>
      <xdr:colOff>0</xdr:colOff>
      <xdr:row>38</xdr:row>
      <xdr:rowOff>66548</xdr:rowOff>
    </xdr:to>
    <xdr:cxnSp macro="">
      <xdr:nvCxnSpPr>
        <xdr:cNvPr id="288" name="直線コネクタ 287"/>
        <xdr:cNvCxnSpPr/>
      </xdr:nvCxnSpPr>
      <xdr:spPr>
        <a:xfrm>
          <a:off x="9639300" y="657021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55118</xdr:rowOff>
    </xdr:from>
    <xdr:to>
      <xdr:col>50</xdr:col>
      <xdr:colOff>114300</xdr:colOff>
      <xdr:row>38</xdr:row>
      <xdr:rowOff>64262</xdr:rowOff>
    </xdr:to>
    <xdr:cxnSp macro="">
      <xdr:nvCxnSpPr>
        <xdr:cNvPr id="291" name="直線コネクタ 290"/>
        <xdr:cNvCxnSpPr/>
      </xdr:nvCxnSpPr>
      <xdr:spPr>
        <a:xfrm flipV="1">
          <a:off x="8750300" y="657021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62891</xdr:rowOff>
    </xdr:from>
    <xdr:to>
      <xdr:col>45</xdr:col>
      <xdr:colOff>177800</xdr:colOff>
      <xdr:row>38</xdr:row>
      <xdr:rowOff>64262</xdr:rowOff>
    </xdr:to>
    <xdr:cxnSp macro="">
      <xdr:nvCxnSpPr>
        <xdr:cNvPr id="294" name="直線コネクタ 293"/>
        <xdr:cNvCxnSpPr/>
      </xdr:nvCxnSpPr>
      <xdr:spPr>
        <a:xfrm>
          <a:off x="7861300" y="657799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6" name="テキスト ボックス 295"/>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60147</xdr:rowOff>
    </xdr:from>
    <xdr:to>
      <xdr:col>41</xdr:col>
      <xdr:colOff>50800</xdr:colOff>
      <xdr:row>38</xdr:row>
      <xdr:rowOff>62891</xdr:rowOff>
    </xdr:to>
    <xdr:cxnSp macro="">
      <xdr:nvCxnSpPr>
        <xdr:cNvPr id="297" name="直線コネクタ 296"/>
        <xdr:cNvCxnSpPr/>
      </xdr:nvCxnSpPr>
      <xdr:spPr>
        <a:xfrm>
          <a:off x="6972300" y="657524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15748</xdr:rowOff>
    </xdr:from>
    <xdr:to>
      <xdr:col>55</xdr:col>
      <xdr:colOff>50800</xdr:colOff>
      <xdr:row>38</xdr:row>
      <xdr:rowOff>117348</xdr:rowOff>
    </xdr:to>
    <xdr:sp macro="" textlink="">
      <xdr:nvSpPr>
        <xdr:cNvPr id="307" name="楕円 306"/>
        <xdr:cNvSpPr/>
      </xdr:nvSpPr>
      <xdr:spPr>
        <a:xfrm>
          <a:off x="104267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102125</xdr:rowOff>
    </xdr:from>
    <xdr:ext cx="378565" cy="259045"/>
    <xdr:sp macro="" textlink="">
      <xdr:nvSpPr>
        <xdr:cNvPr id="308" name="労働費該当値テキスト"/>
        <xdr:cNvSpPr txBox="1"/>
      </xdr:nvSpPr>
      <xdr:spPr>
        <a:xfrm>
          <a:off x="10528300" y="6445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4318</xdr:rowOff>
    </xdr:from>
    <xdr:to>
      <xdr:col>50</xdr:col>
      <xdr:colOff>165100</xdr:colOff>
      <xdr:row>38</xdr:row>
      <xdr:rowOff>105918</xdr:rowOff>
    </xdr:to>
    <xdr:sp macro="" textlink="">
      <xdr:nvSpPr>
        <xdr:cNvPr id="309" name="楕円 308"/>
        <xdr:cNvSpPr/>
      </xdr:nvSpPr>
      <xdr:spPr>
        <a:xfrm>
          <a:off x="95885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97045</xdr:rowOff>
    </xdr:from>
    <xdr:ext cx="378565" cy="259045"/>
    <xdr:sp macro="" textlink="">
      <xdr:nvSpPr>
        <xdr:cNvPr id="310" name="テキスト ボックス 309"/>
        <xdr:cNvSpPr txBox="1"/>
      </xdr:nvSpPr>
      <xdr:spPr>
        <a:xfrm>
          <a:off x="9450017" y="6612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13462</xdr:rowOff>
    </xdr:from>
    <xdr:to>
      <xdr:col>46</xdr:col>
      <xdr:colOff>38100</xdr:colOff>
      <xdr:row>38</xdr:row>
      <xdr:rowOff>115062</xdr:rowOff>
    </xdr:to>
    <xdr:sp macro="" textlink="">
      <xdr:nvSpPr>
        <xdr:cNvPr id="311" name="楕円 310"/>
        <xdr:cNvSpPr/>
      </xdr:nvSpPr>
      <xdr:spPr>
        <a:xfrm>
          <a:off x="8699500" y="65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106189</xdr:rowOff>
    </xdr:from>
    <xdr:ext cx="378565" cy="259045"/>
    <xdr:sp macro="" textlink="">
      <xdr:nvSpPr>
        <xdr:cNvPr id="312" name="テキスト ボックス 311"/>
        <xdr:cNvSpPr txBox="1"/>
      </xdr:nvSpPr>
      <xdr:spPr>
        <a:xfrm>
          <a:off x="8561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12091</xdr:rowOff>
    </xdr:from>
    <xdr:to>
      <xdr:col>41</xdr:col>
      <xdr:colOff>101600</xdr:colOff>
      <xdr:row>38</xdr:row>
      <xdr:rowOff>113691</xdr:rowOff>
    </xdr:to>
    <xdr:sp macro="" textlink="">
      <xdr:nvSpPr>
        <xdr:cNvPr id="313" name="楕円 312"/>
        <xdr:cNvSpPr/>
      </xdr:nvSpPr>
      <xdr:spPr>
        <a:xfrm>
          <a:off x="7810500" y="65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104818</xdr:rowOff>
    </xdr:from>
    <xdr:ext cx="378565" cy="259045"/>
    <xdr:sp macro="" textlink="">
      <xdr:nvSpPr>
        <xdr:cNvPr id="314" name="テキスト ボックス 313"/>
        <xdr:cNvSpPr txBox="1"/>
      </xdr:nvSpPr>
      <xdr:spPr>
        <a:xfrm>
          <a:off x="7672017" y="6619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9347</xdr:rowOff>
    </xdr:from>
    <xdr:to>
      <xdr:col>36</xdr:col>
      <xdr:colOff>165100</xdr:colOff>
      <xdr:row>38</xdr:row>
      <xdr:rowOff>110947</xdr:rowOff>
    </xdr:to>
    <xdr:sp macro="" textlink="">
      <xdr:nvSpPr>
        <xdr:cNvPr id="315" name="楕円 314"/>
        <xdr:cNvSpPr/>
      </xdr:nvSpPr>
      <xdr:spPr>
        <a:xfrm>
          <a:off x="69215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102074</xdr:rowOff>
    </xdr:from>
    <xdr:ext cx="378565" cy="259045"/>
    <xdr:sp macro="" textlink="">
      <xdr:nvSpPr>
        <xdr:cNvPr id="316" name="テキスト ボックス 315"/>
        <xdr:cNvSpPr txBox="1"/>
      </xdr:nvSpPr>
      <xdr:spPr>
        <a:xfrm>
          <a:off x="6783017" y="661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102286</xdr:rowOff>
    </xdr:from>
    <xdr:to>
      <xdr:col>55</xdr:col>
      <xdr:colOff>0</xdr:colOff>
      <xdr:row>58</xdr:row>
      <xdr:rowOff>103810</xdr:rowOff>
    </xdr:to>
    <xdr:cxnSp macro="">
      <xdr:nvCxnSpPr>
        <xdr:cNvPr id="345" name="直線コネクタ 344"/>
        <xdr:cNvCxnSpPr/>
      </xdr:nvCxnSpPr>
      <xdr:spPr>
        <a:xfrm flipV="1">
          <a:off x="9639300" y="1004638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103810</xdr:rowOff>
    </xdr:from>
    <xdr:to>
      <xdr:col>50</xdr:col>
      <xdr:colOff>114300</xdr:colOff>
      <xdr:row>58</xdr:row>
      <xdr:rowOff>104953</xdr:rowOff>
    </xdr:to>
    <xdr:cxnSp macro="">
      <xdr:nvCxnSpPr>
        <xdr:cNvPr id="348" name="直線コネクタ 347"/>
        <xdr:cNvCxnSpPr/>
      </xdr:nvCxnSpPr>
      <xdr:spPr>
        <a:xfrm flipV="1">
          <a:off x="8750300" y="1004791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96114</xdr:rowOff>
    </xdr:from>
    <xdr:to>
      <xdr:col>45</xdr:col>
      <xdr:colOff>177800</xdr:colOff>
      <xdr:row>58</xdr:row>
      <xdr:rowOff>104953</xdr:rowOff>
    </xdr:to>
    <xdr:cxnSp macro="">
      <xdr:nvCxnSpPr>
        <xdr:cNvPr id="351" name="直線コネクタ 350"/>
        <xdr:cNvCxnSpPr/>
      </xdr:nvCxnSpPr>
      <xdr:spPr>
        <a:xfrm>
          <a:off x="7861300" y="10040214"/>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85336</xdr:rowOff>
    </xdr:from>
    <xdr:ext cx="469744" cy="259045"/>
    <xdr:sp macro="" textlink="">
      <xdr:nvSpPr>
        <xdr:cNvPr id="353" name="テキスト ボックス 352"/>
        <xdr:cNvSpPr txBox="1"/>
      </xdr:nvSpPr>
      <xdr:spPr>
        <a:xfrm>
          <a:off x="8515428" y="95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96114</xdr:rowOff>
    </xdr:from>
    <xdr:to>
      <xdr:col>41</xdr:col>
      <xdr:colOff>50800</xdr:colOff>
      <xdr:row>58</xdr:row>
      <xdr:rowOff>122021</xdr:rowOff>
    </xdr:to>
    <xdr:cxnSp macro="">
      <xdr:nvCxnSpPr>
        <xdr:cNvPr id="354" name="直線コネクタ 353"/>
        <xdr:cNvCxnSpPr/>
      </xdr:nvCxnSpPr>
      <xdr:spPr>
        <a:xfrm flipV="1">
          <a:off x="6972300" y="10040214"/>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73068</xdr:rowOff>
    </xdr:from>
    <xdr:ext cx="469744" cy="259045"/>
    <xdr:sp macro="" textlink="">
      <xdr:nvSpPr>
        <xdr:cNvPr id="356" name="テキスト ボックス 355"/>
        <xdr:cNvSpPr txBox="1"/>
      </xdr:nvSpPr>
      <xdr:spPr>
        <a:xfrm>
          <a:off x="7626428"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85717</xdr:rowOff>
    </xdr:from>
    <xdr:ext cx="469744" cy="259045"/>
    <xdr:sp macro="" textlink="">
      <xdr:nvSpPr>
        <xdr:cNvPr id="358" name="テキスト ボックス 357"/>
        <xdr:cNvSpPr txBox="1"/>
      </xdr:nvSpPr>
      <xdr:spPr>
        <a:xfrm>
          <a:off x="6737428" y="95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51486</xdr:rowOff>
    </xdr:from>
    <xdr:to>
      <xdr:col>55</xdr:col>
      <xdr:colOff>50800</xdr:colOff>
      <xdr:row>58</xdr:row>
      <xdr:rowOff>153086</xdr:rowOff>
    </xdr:to>
    <xdr:sp macro="" textlink="">
      <xdr:nvSpPr>
        <xdr:cNvPr id="364" name="楕円 363"/>
        <xdr:cNvSpPr/>
      </xdr:nvSpPr>
      <xdr:spPr>
        <a:xfrm>
          <a:off x="10426700" y="99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137863</xdr:rowOff>
    </xdr:from>
    <xdr:ext cx="469744" cy="259045"/>
    <xdr:sp macro="" textlink="">
      <xdr:nvSpPr>
        <xdr:cNvPr id="365" name="農林水産業費該当値テキスト"/>
        <xdr:cNvSpPr txBox="1"/>
      </xdr:nvSpPr>
      <xdr:spPr>
        <a:xfrm>
          <a:off x="10528300" y="99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53010</xdr:rowOff>
    </xdr:from>
    <xdr:to>
      <xdr:col>50</xdr:col>
      <xdr:colOff>165100</xdr:colOff>
      <xdr:row>58</xdr:row>
      <xdr:rowOff>154610</xdr:rowOff>
    </xdr:to>
    <xdr:sp macro="" textlink="">
      <xdr:nvSpPr>
        <xdr:cNvPr id="366" name="楕円 365"/>
        <xdr:cNvSpPr/>
      </xdr:nvSpPr>
      <xdr:spPr>
        <a:xfrm>
          <a:off x="9588500" y="99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145737</xdr:rowOff>
    </xdr:from>
    <xdr:ext cx="469744" cy="259045"/>
    <xdr:sp macro="" textlink="">
      <xdr:nvSpPr>
        <xdr:cNvPr id="367" name="テキスト ボックス 366"/>
        <xdr:cNvSpPr txBox="1"/>
      </xdr:nvSpPr>
      <xdr:spPr>
        <a:xfrm>
          <a:off x="9404428" y="1008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54153</xdr:rowOff>
    </xdr:from>
    <xdr:to>
      <xdr:col>46</xdr:col>
      <xdr:colOff>38100</xdr:colOff>
      <xdr:row>58</xdr:row>
      <xdr:rowOff>155753</xdr:rowOff>
    </xdr:to>
    <xdr:sp macro="" textlink="">
      <xdr:nvSpPr>
        <xdr:cNvPr id="368" name="楕円 367"/>
        <xdr:cNvSpPr/>
      </xdr:nvSpPr>
      <xdr:spPr>
        <a:xfrm>
          <a:off x="8699500" y="999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146880</xdr:rowOff>
    </xdr:from>
    <xdr:ext cx="469744" cy="259045"/>
    <xdr:sp macro="" textlink="">
      <xdr:nvSpPr>
        <xdr:cNvPr id="369" name="テキスト ボックス 368"/>
        <xdr:cNvSpPr txBox="1"/>
      </xdr:nvSpPr>
      <xdr:spPr>
        <a:xfrm>
          <a:off x="8515428" y="1009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45314</xdr:rowOff>
    </xdr:from>
    <xdr:to>
      <xdr:col>41</xdr:col>
      <xdr:colOff>101600</xdr:colOff>
      <xdr:row>58</xdr:row>
      <xdr:rowOff>146914</xdr:rowOff>
    </xdr:to>
    <xdr:sp macro="" textlink="">
      <xdr:nvSpPr>
        <xdr:cNvPr id="370" name="楕円 369"/>
        <xdr:cNvSpPr/>
      </xdr:nvSpPr>
      <xdr:spPr>
        <a:xfrm>
          <a:off x="7810500" y="99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138041</xdr:rowOff>
    </xdr:from>
    <xdr:ext cx="469744" cy="259045"/>
    <xdr:sp macro="" textlink="">
      <xdr:nvSpPr>
        <xdr:cNvPr id="371" name="テキスト ボックス 370"/>
        <xdr:cNvSpPr txBox="1"/>
      </xdr:nvSpPr>
      <xdr:spPr>
        <a:xfrm>
          <a:off x="7626428" y="1008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71221</xdr:rowOff>
    </xdr:from>
    <xdr:to>
      <xdr:col>36</xdr:col>
      <xdr:colOff>165100</xdr:colOff>
      <xdr:row>59</xdr:row>
      <xdr:rowOff>1371</xdr:rowOff>
    </xdr:to>
    <xdr:sp macro="" textlink="">
      <xdr:nvSpPr>
        <xdr:cNvPr id="372" name="楕円 371"/>
        <xdr:cNvSpPr/>
      </xdr:nvSpPr>
      <xdr:spPr>
        <a:xfrm>
          <a:off x="6921500" y="1001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163948</xdr:rowOff>
    </xdr:from>
    <xdr:ext cx="469744" cy="259045"/>
    <xdr:sp macro="" textlink="">
      <xdr:nvSpPr>
        <xdr:cNvPr id="373" name="テキスト ボックス 372"/>
        <xdr:cNvSpPr txBox="1"/>
      </xdr:nvSpPr>
      <xdr:spPr>
        <a:xfrm>
          <a:off x="6737428" y="1010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53780</xdr:rowOff>
    </xdr:from>
    <xdr:to>
      <xdr:col>55</xdr:col>
      <xdr:colOff>0</xdr:colOff>
      <xdr:row>79</xdr:row>
      <xdr:rowOff>55575</xdr:rowOff>
    </xdr:to>
    <xdr:cxnSp macro="">
      <xdr:nvCxnSpPr>
        <xdr:cNvPr id="404" name="直線コネクタ 403"/>
        <xdr:cNvCxnSpPr/>
      </xdr:nvCxnSpPr>
      <xdr:spPr>
        <a:xfrm>
          <a:off x="9639300" y="13598330"/>
          <a:ext cx="83820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48326</xdr:rowOff>
    </xdr:from>
    <xdr:to>
      <xdr:col>50</xdr:col>
      <xdr:colOff>114300</xdr:colOff>
      <xdr:row>79</xdr:row>
      <xdr:rowOff>53780</xdr:rowOff>
    </xdr:to>
    <xdr:cxnSp macro="">
      <xdr:nvCxnSpPr>
        <xdr:cNvPr id="407" name="直線コネクタ 406"/>
        <xdr:cNvCxnSpPr/>
      </xdr:nvCxnSpPr>
      <xdr:spPr>
        <a:xfrm>
          <a:off x="8750300" y="13592876"/>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38333</xdr:rowOff>
    </xdr:from>
    <xdr:to>
      <xdr:col>45</xdr:col>
      <xdr:colOff>177800</xdr:colOff>
      <xdr:row>79</xdr:row>
      <xdr:rowOff>48326</xdr:rowOff>
    </xdr:to>
    <xdr:cxnSp macro="">
      <xdr:nvCxnSpPr>
        <xdr:cNvPr id="410" name="直線コネクタ 409"/>
        <xdr:cNvCxnSpPr/>
      </xdr:nvCxnSpPr>
      <xdr:spPr>
        <a:xfrm>
          <a:off x="7861300" y="13582883"/>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163899</xdr:rowOff>
    </xdr:from>
    <xdr:to>
      <xdr:col>41</xdr:col>
      <xdr:colOff>50800</xdr:colOff>
      <xdr:row>79</xdr:row>
      <xdr:rowOff>38333</xdr:rowOff>
    </xdr:to>
    <xdr:cxnSp macro="">
      <xdr:nvCxnSpPr>
        <xdr:cNvPr id="413" name="直線コネクタ 412"/>
        <xdr:cNvCxnSpPr/>
      </xdr:nvCxnSpPr>
      <xdr:spPr>
        <a:xfrm>
          <a:off x="6972300" y="13536999"/>
          <a:ext cx="889000" cy="4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4775</xdr:rowOff>
    </xdr:from>
    <xdr:to>
      <xdr:col>55</xdr:col>
      <xdr:colOff>50800</xdr:colOff>
      <xdr:row>79</xdr:row>
      <xdr:rowOff>106375</xdr:rowOff>
    </xdr:to>
    <xdr:sp macro="" textlink="">
      <xdr:nvSpPr>
        <xdr:cNvPr id="423" name="楕円 422"/>
        <xdr:cNvSpPr/>
      </xdr:nvSpPr>
      <xdr:spPr>
        <a:xfrm>
          <a:off x="10426700" y="135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91152</xdr:rowOff>
    </xdr:from>
    <xdr:ext cx="469744" cy="259045"/>
    <xdr:sp macro="" textlink="">
      <xdr:nvSpPr>
        <xdr:cNvPr id="424" name="商工費該当値テキスト"/>
        <xdr:cNvSpPr txBox="1"/>
      </xdr:nvSpPr>
      <xdr:spPr>
        <a:xfrm>
          <a:off x="10528300" y="1346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2980</xdr:rowOff>
    </xdr:from>
    <xdr:to>
      <xdr:col>50</xdr:col>
      <xdr:colOff>165100</xdr:colOff>
      <xdr:row>79</xdr:row>
      <xdr:rowOff>104580</xdr:rowOff>
    </xdr:to>
    <xdr:sp macro="" textlink="">
      <xdr:nvSpPr>
        <xdr:cNvPr id="425" name="楕円 424"/>
        <xdr:cNvSpPr/>
      </xdr:nvSpPr>
      <xdr:spPr>
        <a:xfrm>
          <a:off x="9588500" y="135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95707</xdr:rowOff>
    </xdr:from>
    <xdr:ext cx="469744" cy="259045"/>
    <xdr:sp macro="" textlink="">
      <xdr:nvSpPr>
        <xdr:cNvPr id="426" name="テキスト ボックス 425"/>
        <xdr:cNvSpPr txBox="1"/>
      </xdr:nvSpPr>
      <xdr:spPr>
        <a:xfrm>
          <a:off x="9404428" y="136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168976</xdr:rowOff>
    </xdr:from>
    <xdr:to>
      <xdr:col>46</xdr:col>
      <xdr:colOff>38100</xdr:colOff>
      <xdr:row>79</xdr:row>
      <xdr:rowOff>99126</xdr:rowOff>
    </xdr:to>
    <xdr:sp macro="" textlink="">
      <xdr:nvSpPr>
        <xdr:cNvPr id="427" name="楕円 426"/>
        <xdr:cNvSpPr/>
      </xdr:nvSpPr>
      <xdr:spPr>
        <a:xfrm>
          <a:off x="8699500" y="135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90253</xdr:rowOff>
    </xdr:from>
    <xdr:ext cx="469744" cy="259045"/>
    <xdr:sp macro="" textlink="">
      <xdr:nvSpPr>
        <xdr:cNvPr id="428" name="テキスト ボックス 427"/>
        <xdr:cNvSpPr txBox="1"/>
      </xdr:nvSpPr>
      <xdr:spPr>
        <a:xfrm>
          <a:off x="8515428" y="1363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158983</xdr:rowOff>
    </xdr:from>
    <xdr:to>
      <xdr:col>41</xdr:col>
      <xdr:colOff>101600</xdr:colOff>
      <xdr:row>79</xdr:row>
      <xdr:rowOff>89133</xdr:rowOff>
    </xdr:to>
    <xdr:sp macro="" textlink="">
      <xdr:nvSpPr>
        <xdr:cNvPr id="429" name="楕円 428"/>
        <xdr:cNvSpPr/>
      </xdr:nvSpPr>
      <xdr:spPr>
        <a:xfrm>
          <a:off x="7810500" y="1353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80260</xdr:rowOff>
    </xdr:from>
    <xdr:ext cx="469744" cy="259045"/>
    <xdr:sp macro="" textlink="">
      <xdr:nvSpPr>
        <xdr:cNvPr id="430" name="テキスト ボックス 429"/>
        <xdr:cNvSpPr txBox="1"/>
      </xdr:nvSpPr>
      <xdr:spPr>
        <a:xfrm>
          <a:off x="7626428" y="13624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113099</xdr:rowOff>
    </xdr:from>
    <xdr:to>
      <xdr:col>36</xdr:col>
      <xdr:colOff>165100</xdr:colOff>
      <xdr:row>79</xdr:row>
      <xdr:rowOff>43249</xdr:rowOff>
    </xdr:to>
    <xdr:sp macro="" textlink="">
      <xdr:nvSpPr>
        <xdr:cNvPr id="431" name="楕円 430"/>
        <xdr:cNvSpPr/>
      </xdr:nvSpPr>
      <xdr:spPr>
        <a:xfrm>
          <a:off x="6921500" y="1348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34376</xdr:rowOff>
    </xdr:from>
    <xdr:ext cx="469744" cy="259045"/>
    <xdr:sp macro="" textlink="">
      <xdr:nvSpPr>
        <xdr:cNvPr id="432" name="テキスト ボックス 431"/>
        <xdr:cNvSpPr txBox="1"/>
      </xdr:nvSpPr>
      <xdr:spPr>
        <a:xfrm>
          <a:off x="6737428" y="1357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44259</xdr:rowOff>
    </xdr:from>
    <xdr:to>
      <xdr:col>55</xdr:col>
      <xdr:colOff>0</xdr:colOff>
      <xdr:row>97</xdr:row>
      <xdr:rowOff>86596</xdr:rowOff>
    </xdr:to>
    <xdr:cxnSp macro="">
      <xdr:nvCxnSpPr>
        <xdr:cNvPr id="460" name="直線コネクタ 459"/>
        <xdr:cNvCxnSpPr/>
      </xdr:nvCxnSpPr>
      <xdr:spPr>
        <a:xfrm>
          <a:off x="9639300" y="16674909"/>
          <a:ext cx="838200" cy="4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44259</xdr:rowOff>
    </xdr:from>
    <xdr:to>
      <xdr:col>50</xdr:col>
      <xdr:colOff>114300</xdr:colOff>
      <xdr:row>97</xdr:row>
      <xdr:rowOff>82069</xdr:rowOff>
    </xdr:to>
    <xdr:cxnSp macro="">
      <xdr:nvCxnSpPr>
        <xdr:cNvPr id="463" name="直線コネクタ 462"/>
        <xdr:cNvCxnSpPr/>
      </xdr:nvCxnSpPr>
      <xdr:spPr>
        <a:xfrm flipV="1">
          <a:off x="8750300" y="16674909"/>
          <a:ext cx="8890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153896</xdr:rowOff>
    </xdr:from>
    <xdr:to>
      <xdr:col>45</xdr:col>
      <xdr:colOff>177800</xdr:colOff>
      <xdr:row>97</xdr:row>
      <xdr:rowOff>82069</xdr:rowOff>
    </xdr:to>
    <xdr:cxnSp macro="">
      <xdr:nvCxnSpPr>
        <xdr:cNvPr id="466" name="直線コネクタ 465"/>
        <xdr:cNvCxnSpPr/>
      </xdr:nvCxnSpPr>
      <xdr:spPr>
        <a:xfrm>
          <a:off x="7861300" y="16613096"/>
          <a:ext cx="889000" cy="9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166222</xdr:rowOff>
    </xdr:from>
    <xdr:ext cx="534377" cy="259045"/>
    <xdr:sp macro="" textlink="">
      <xdr:nvSpPr>
        <xdr:cNvPr id="468" name="テキスト ボックス 467"/>
        <xdr:cNvSpPr txBox="1"/>
      </xdr:nvSpPr>
      <xdr:spPr>
        <a:xfrm>
          <a:off x="8483111" y="16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153896</xdr:rowOff>
    </xdr:from>
    <xdr:to>
      <xdr:col>41</xdr:col>
      <xdr:colOff>50800</xdr:colOff>
      <xdr:row>97</xdr:row>
      <xdr:rowOff>9810</xdr:rowOff>
    </xdr:to>
    <xdr:cxnSp macro="">
      <xdr:nvCxnSpPr>
        <xdr:cNvPr id="469" name="直線コネクタ 468"/>
        <xdr:cNvCxnSpPr/>
      </xdr:nvCxnSpPr>
      <xdr:spPr>
        <a:xfrm flipV="1">
          <a:off x="6972300" y="16613096"/>
          <a:ext cx="889000" cy="2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35796</xdr:rowOff>
    </xdr:from>
    <xdr:to>
      <xdr:col>55</xdr:col>
      <xdr:colOff>50800</xdr:colOff>
      <xdr:row>97</xdr:row>
      <xdr:rowOff>137396</xdr:rowOff>
    </xdr:to>
    <xdr:sp macro="" textlink="">
      <xdr:nvSpPr>
        <xdr:cNvPr id="479" name="楕円 478"/>
        <xdr:cNvSpPr/>
      </xdr:nvSpPr>
      <xdr:spPr>
        <a:xfrm>
          <a:off x="10426700" y="166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14223</xdr:rowOff>
    </xdr:from>
    <xdr:ext cx="534377" cy="259045"/>
    <xdr:sp macro="" textlink="">
      <xdr:nvSpPr>
        <xdr:cNvPr id="480" name="土木費該当値テキスト"/>
        <xdr:cNvSpPr txBox="1"/>
      </xdr:nvSpPr>
      <xdr:spPr>
        <a:xfrm>
          <a:off x="10528300" y="1664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164909</xdr:rowOff>
    </xdr:from>
    <xdr:to>
      <xdr:col>50</xdr:col>
      <xdr:colOff>165100</xdr:colOff>
      <xdr:row>97</xdr:row>
      <xdr:rowOff>95059</xdr:rowOff>
    </xdr:to>
    <xdr:sp macro="" textlink="">
      <xdr:nvSpPr>
        <xdr:cNvPr id="481" name="楕円 480"/>
        <xdr:cNvSpPr/>
      </xdr:nvSpPr>
      <xdr:spPr>
        <a:xfrm>
          <a:off x="9588500" y="166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86186</xdr:rowOff>
    </xdr:from>
    <xdr:ext cx="534377" cy="259045"/>
    <xdr:sp macro="" textlink="">
      <xdr:nvSpPr>
        <xdr:cNvPr id="482" name="テキスト ボックス 481"/>
        <xdr:cNvSpPr txBox="1"/>
      </xdr:nvSpPr>
      <xdr:spPr>
        <a:xfrm>
          <a:off x="9372111" y="1671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31269</xdr:rowOff>
    </xdr:from>
    <xdr:to>
      <xdr:col>46</xdr:col>
      <xdr:colOff>38100</xdr:colOff>
      <xdr:row>97</xdr:row>
      <xdr:rowOff>132869</xdr:rowOff>
    </xdr:to>
    <xdr:sp macro="" textlink="">
      <xdr:nvSpPr>
        <xdr:cNvPr id="483" name="楕円 482"/>
        <xdr:cNvSpPr/>
      </xdr:nvSpPr>
      <xdr:spPr>
        <a:xfrm>
          <a:off x="8699500" y="1666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123996</xdr:rowOff>
    </xdr:from>
    <xdr:ext cx="534377" cy="259045"/>
    <xdr:sp macro="" textlink="">
      <xdr:nvSpPr>
        <xdr:cNvPr id="484" name="テキスト ボックス 483"/>
        <xdr:cNvSpPr txBox="1"/>
      </xdr:nvSpPr>
      <xdr:spPr>
        <a:xfrm>
          <a:off x="8483111" y="1675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103096</xdr:rowOff>
    </xdr:from>
    <xdr:to>
      <xdr:col>41</xdr:col>
      <xdr:colOff>101600</xdr:colOff>
      <xdr:row>97</xdr:row>
      <xdr:rowOff>33246</xdr:rowOff>
    </xdr:to>
    <xdr:sp macro="" textlink="">
      <xdr:nvSpPr>
        <xdr:cNvPr id="485" name="楕円 484"/>
        <xdr:cNvSpPr/>
      </xdr:nvSpPr>
      <xdr:spPr>
        <a:xfrm>
          <a:off x="7810500" y="1656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24373</xdr:rowOff>
    </xdr:from>
    <xdr:ext cx="534377" cy="259045"/>
    <xdr:sp macro="" textlink="">
      <xdr:nvSpPr>
        <xdr:cNvPr id="486" name="テキスト ボックス 485"/>
        <xdr:cNvSpPr txBox="1"/>
      </xdr:nvSpPr>
      <xdr:spPr>
        <a:xfrm>
          <a:off x="7594111" y="1665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130460</xdr:rowOff>
    </xdr:from>
    <xdr:to>
      <xdr:col>36</xdr:col>
      <xdr:colOff>165100</xdr:colOff>
      <xdr:row>97</xdr:row>
      <xdr:rowOff>60610</xdr:rowOff>
    </xdr:to>
    <xdr:sp macro="" textlink="">
      <xdr:nvSpPr>
        <xdr:cNvPr id="487" name="楕円 486"/>
        <xdr:cNvSpPr/>
      </xdr:nvSpPr>
      <xdr:spPr>
        <a:xfrm>
          <a:off x="6921500" y="1658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51737</xdr:rowOff>
    </xdr:from>
    <xdr:ext cx="534377" cy="259045"/>
    <xdr:sp macro="" textlink="">
      <xdr:nvSpPr>
        <xdr:cNvPr id="488" name="テキスト ボックス 487"/>
        <xdr:cNvSpPr txBox="1"/>
      </xdr:nvSpPr>
      <xdr:spPr>
        <a:xfrm>
          <a:off x="6705111" y="1668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137305</xdr:rowOff>
    </xdr:from>
    <xdr:to>
      <xdr:col>85</xdr:col>
      <xdr:colOff>127000</xdr:colOff>
      <xdr:row>39</xdr:row>
      <xdr:rowOff>32367</xdr:rowOff>
    </xdr:to>
    <xdr:cxnSp macro="">
      <xdr:nvCxnSpPr>
        <xdr:cNvPr id="520" name="直線コネクタ 519"/>
        <xdr:cNvCxnSpPr/>
      </xdr:nvCxnSpPr>
      <xdr:spPr>
        <a:xfrm flipV="1">
          <a:off x="15481300" y="6652405"/>
          <a:ext cx="838200" cy="6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170289</xdr:rowOff>
    </xdr:from>
    <xdr:to>
      <xdr:col>81</xdr:col>
      <xdr:colOff>50800</xdr:colOff>
      <xdr:row>39</xdr:row>
      <xdr:rowOff>32367</xdr:rowOff>
    </xdr:to>
    <xdr:cxnSp macro="">
      <xdr:nvCxnSpPr>
        <xdr:cNvPr id="523" name="直線コネクタ 522"/>
        <xdr:cNvCxnSpPr/>
      </xdr:nvCxnSpPr>
      <xdr:spPr>
        <a:xfrm>
          <a:off x="14592300" y="6513939"/>
          <a:ext cx="889000"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13914</xdr:rowOff>
    </xdr:from>
    <xdr:ext cx="534377" cy="259045"/>
    <xdr:sp macro="" textlink="">
      <xdr:nvSpPr>
        <xdr:cNvPr id="525" name="テキスト ボックス 524"/>
        <xdr:cNvSpPr txBox="1"/>
      </xdr:nvSpPr>
      <xdr:spPr>
        <a:xfrm>
          <a:off x="15214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170289</xdr:rowOff>
    </xdr:from>
    <xdr:to>
      <xdr:col>76</xdr:col>
      <xdr:colOff>114300</xdr:colOff>
      <xdr:row>38</xdr:row>
      <xdr:rowOff>45538</xdr:rowOff>
    </xdr:to>
    <xdr:cxnSp macro="">
      <xdr:nvCxnSpPr>
        <xdr:cNvPr id="526" name="直線コネクタ 525"/>
        <xdr:cNvCxnSpPr/>
      </xdr:nvCxnSpPr>
      <xdr:spPr>
        <a:xfrm flipV="1">
          <a:off x="13703300" y="6513939"/>
          <a:ext cx="889000" cy="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21099</xdr:rowOff>
    </xdr:from>
    <xdr:ext cx="534377" cy="259045"/>
    <xdr:sp macro="" textlink="">
      <xdr:nvSpPr>
        <xdr:cNvPr id="528" name="テキスト ボックス 527"/>
        <xdr:cNvSpPr txBox="1"/>
      </xdr:nvSpPr>
      <xdr:spPr>
        <a:xfrm>
          <a:off x="14325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45538</xdr:rowOff>
    </xdr:from>
    <xdr:to>
      <xdr:col>71</xdr:col>
      <xdr:colOff>177800</xdr:colOff>
      <xdr:row>38</xdr:row>
      <xdr:rowOff>109329</xdr:rowOff>
    </xdr:to>
    <xdr:cxnSp macro="">
      <xdr:nvCxnSpPr>
        <xdr:cNvPr id="529" name="直線コネクタ 528"/>
        <xdr:cNvCxnSpPr/>
      </xdr:nvCxnSpPr>
      <xdr:spPr>
        <a:xfrm flipV="1">
          <a:off x="12814300" y="6560638"/>
          <a:ext cx="889000" cy="6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35904</xdr:rowOff>
    </xdr:from>
    <xdr:ext cx="534377" cy="259045"/>
    <xdr:sp macro="" textlink="">
      <xdr:nvSpPr>
        <xdr:cNvPr id="531" name="テキスト ボックス 530"/>
        <xdr:cNvSpPr txBox="1"/>
      </xdr:nvSpPr>
      <xdr:spPr>
        <a:xfrm>
          <a:off x="13436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15329</xdr:rowOff>
    </xdr:from>
    <xdr:ext cx="534377" cy="259045"/>
    <xdr:sp macro="" textlink="">
      <xdr:nvSpPr>
        <xdr:cNvPr id="533" name="テキスト ボックス 532"/>
        <xdr:cNvSpPr txBox="1"/>
      </xdr:nvSpPr>
      <xdr:spPr>
        <a:xfrm>
          <a:off x="12547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86505</xdr:rowOff>
    </xdr:from>
    <xdr:to>
      <xdr:col>85</xdr:col>
      <xdr:colOff>177800</xdr:colOff>
      <xdr:row>39</xdr:row>
      <xdr:rowOff>16655</xdr:rowOff>
    </xdr:to>
    <xdr:sp macro="" textlink="">
      <xdr:nvSpPr>
        <xdr:cNvPr id="539" name="楕円 538"/>
        <xdr:cNvSpPr/>
      </xdr:nvSpPr>
      <xdr:spPr>
        <a:xfrm>
          <a:off x="16268700" y="66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1432</xdr:rowOff>
    </xdr:from>
    <xdr:ext cx="534377" cy="259045"/>
    <xdr:sp macro="" textlink="">
      <xdr:nvSpPr>
        <xdr:cNvPr id="540" name="消防費該当値テキスト"/>
        <xdr:cNvSpPr txBox="1"/>
      </xdr:nvSpPr>
      <xdr:spPr>
        <a:xfrm>
          <a:off x="16370300" y="65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153017</xdr:rowOff>
    </xdr:from>
    <xdr:to>
      <xdr:col>81</xdr:col>
      <xdr:colOff>101600</xdr:colOff>
      <xdr:row>39</xdr:row>
      <xdr:rowOff>83167</xdr:rowOff>
    </xdr:to>
    <xdr:sp macro="" textlink="">
      <xdr:nvSpPr>
        <xdr:cNvPr id="541" name="楕円 540"/>
        <xdr:cNvSpPr/>
      </xdr:nvSpPr>
      <xdr:spPr>
        <a:xfrm>
          <a:off x="15430500" y="666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74294</xdr:rowOff>
    </xdr:from>
    <xdr:ext cx="469744" cy="259045"/>
    <xdr:sp macro="" textlink="">
      <xdr:nvSpPr>
        <xdr:cNvPr id="542" name="テキスト ボックス 541"/>
        <xdr:cNvSpPr txBox="1"/>
      </xdr:nvSpPr>
      <xdr:spPr>
        <a:xfrm>
          <a:off x="15246428" y="676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119489</xdr:rowOff>
    </xdr:from>
    <xdr:to>
      <xdr:col>76</xdr:col>
      <xdr:colOff>165100</xdr:colOff>
      <xdr:row>38</xdr:row>
      <xdr:rowOff>49639</xdr:rowOff>
    </xdr:to>
    <xdr:sp macro="" textlink="">
      <xdr:nvSpPr>
        <xdr:cNvPr id="543" name="楕円 542"/>
        <xdr:cNvSpPr/>
      </xdr:nvSpPr>
      <xdr:spPr>
        <a:xfrm>
          <a:off x="14541500" y="646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40766</xdr:rowOff>
    </xdr:from>
    <xdr:ext cx="534377" cy="259045"/>
    <xdr:sp macro="" textlink="">
      <xdr:nvSpPr>
        <xdr:cNvPr id="544" name="テキスト ボックス 543"/>
        <xdr:cNvSpPr txBox="1"/>
      </xdr:nvSpPr>
      <xdr:spPr>
        <a:xfrm>
          <a:off x="14325111" y="655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166188</xdr:rowOff>
    </xdr:from>
    <xdr:to>
      <xdr:col>72</xdr:col>
      <xdr:colOff>38100</xdr:colOff>
      <xdr:row>38</xdr:row>
      <xdr:rowOff>96338</xdr:rowOff>
    </xdr:to>
    <xdr:sp macro="" textlink="">
      <xdr:nvSpPr>
        <xdr:cNvPr id="545" name="楕円 544"/>
        <xdr:cNvSpPr/>
      </xdr:nvSpPr>
      <xdr:spPr>
        <a:xfrm>
          <a:off x="13652500" y="650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87465</xdr:rowOff>
    </xdr:from>
    <xdr:ext cx="534377" cy="259045"/>
    <xdr:sp macro="" textlink="">
      <xdr:nvSpPr>
        <xdr:cNvPr id="546" name="テキスト ボックス 545"/>
        <xdr:cNvSpPr txBox="1"/>
      </xdr:nvSpPr>
      <xdr:spPr>
        <a:xfrm>
          <a:off x="13436111" y="660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58529</xdr:rowOff>
    </xdr:from>
    <xdr:to>
      <xdr:col>67</xdr:col>
      <xdr:colOff>101600</xdr:colOff>
      <xdr:row>38</xdr:row>
      <xdr:rowOff>160129</xdr:rowOff>
    </xdr:to>
    <xdr:sp macro="" textlink="">
      <xdr:nvSpPr>
        <xdr:cNvPr id="547" name="楕円 546"/>
        <xdr:cNvSpPr/>
      </xdr:nvSpPr>
      <xdr:spPr>
        <a:xfrm>
          <a:off x="12763500" y="65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151256</xdr:rowOff>
    </xdr:from>
    <xdr:ext cx="534377" cy="259045"/>
    <xdr:sp macro="" textlink="">
      <xdr:nvSpPr>
        <xdr:cNvPr id="548" name="テキスト ボックス 547"/>
        <xdr:cNvSpPr txBox="1"/>
      </xdr:nvSpPr>
      <xdr:spPr>
        <a:xfrm>
          <a:off x="12547111" y="666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118486</xdr:rowOff>
    </xdr:from>
    <xdr:to>
      <xdr:col>85</xdr:col>
      <xdr:colOff>127000</xdr:colOff>
      <xdr:row>57</xdr:row>
      <xdr:rowOff>167772</xdr:rowOff>
    </xdr:to>
    <xdr:cxnSp macro="">
      <xdr:nvCxnSpPr>
        <xdr:cNvPr id="576" name="直線コネクタ 575"/>
        <xdr:cNvCxnSpPr/>
      </xdr:nvCxnSpPr>
      <xdr:spPr>
        <a:xfrm flipV="1">
          <a:off x="15481300" y="9891136"/>
          <a:ext cx="838200" cy="4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118440</xdr:rowOff>
    </xdr:from>
    <xdr:to>
      <xdr:col>81</xdr:col>
      <xdr:colOff>50800</xdr:colOff>
      <xdr:row>57</xdr:row>
      <xdr:rowOff>167772</xdr:rowOff>
    </xdr:to>
    <xdr:cxnSp macro="">
      <xdr:nvCxnSpPr>
        <xdr:cNvPr id="579" name="直線コネクタ 578"/>
        <xdr:cNvCxnSpPr/>
      </xdr:nvCxnSpPr>
      <xdr:spPr>
        <a:xfrm>
          <a:off x="14592300" y="9719640"/>
          <a:ext cx="889000" cy="22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1" name="テキスト ボックス 580"/>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118440</xdr:rowOff>
    </xdr:from>
    <xdr:to>
      <xdr:col>76</xdr:col>
      <xdr:colOff>114300</xdr:colOff>
      <xdr:row>57</xdr:row>
      <xdr:rowOff>167658</xdr:rowOff>
    </xdr:to>
    <xdr:cxnSp macro="">
      <xdr:nvCxnSpPr>
        <xdr:cNvPr id="582" name="直線コネクタ 581"/>
        <xdr:cNvCxnSpPr/>
      </xdr:nvCxnSpPr>
      <xdr:spPr>
        <a:xfrm flipV="1">
          <a:off x="13703300" y="9719640"/>
          <a:ext cx="889000" cy="22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59694</xdr:rowOff>
    </xdr:from>
    <xdr:ext cx="534377" cy="259045"/>
    <xdr:sp macro="" textlink="">
      <xdr:nvSpPr>
        <xdr:cNvPr id="584" name="テキスト ボックス 583"/>
        <xdr:cNvSpPr txBox="1"/>
      </xdr:nvSpPr>
      <xdr:spPr>
        <a:xfrm>
          <a:off x="14325111" y="93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167658</xdr:rowOff>
    </xdr:from>
    <xdr:to>
      <xdr:col>71</xdr:col>
      <xdr:colOff>177800</xdr:colOff>
      <xdr:row>58</xdr:row>
      <xdr:rowOff>22428</xdr:rowOff>
    </xdr:to>
    <xdr:cxnSp macro="">
      <xdr:nvCxnSpPr>
        <xdr:cNvPr id="585" name="直線コネクタ 584"/>
        <xdr:cNvCxnSpPr/>
      </xdr:nvCxnSpPr>
      <xdr:spPr>
        <a:xfrm flipV="1">
          <a:off x="12814300" y="9940308"/>
          <a:ext cx="889000" cy="2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86532</xdr:rowOff>
    </xdr:from>
    <xdr:ext cx="534377" cy="259045"/>
    <xdr:sp macro="" textlink="">
      <xdr:nvSpPr>
        <xdr:cNvPr id="587" name="テキスト ボックス 586"/>
        <xdr:cNvSpPr txBox="1"/>
      </xdr:nvSpPr>
      <xdr:spPr>
        <a:xfrm>
          <a:off x="13436111" y="93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25358</xdr:rowOff>
    </xdr:from>
    <xdr:ext cx="534377" cy="259045"/>
    <xdr:sp macro="" textlink="">
      <xdr:nvSpPr>
        <xdr:cNvPr id="589" name="テキスト ボックス 588"/>
        <xdr:cNvSpPr txBox="1"/>
      </xdr:nvSpPr>
      <xdr:spPr>
        <a:xfrm>
          <a:off x="12547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67686</xdr:rowOff>
    </xdr:from>
    <xdr:to>
      <xdr:col>85</xdr:col>
      <xdr:colOff>177800</xdr:colOff>
      <xdr:row>57</xdr:row>
      <xdr:rowOff>169286</xdr:rowOff>
    </xdr:to>
    <xdr:sp macro="" textlink="">
      <xdr:nvSpPr>
        <xdr:cNvPr id="595" name="楕円 594"/>
        <xdr:cNvSpPr/>
      </xdr:nvSpPr>
      <xdr:spPr>
        <a:xfrm>
          <a:off x="16268700" y="984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154063</xdr:rowOff>
    </xdr:from>
    <xdr:ext cx="534377" cy="259045"/>
    <xdr:sp macro="" textlink="">
      <xdr:nvSpPr>
        <xdr:cNvPr id="596" name="教育費該当値テキスト"/>
        <xdr:cNvSpPr txBox="1"/>
      </xdr:nvSpPr>
      <xdr:spPr>
        <a:xfrm>
          <a:off x="16370300" y="975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116972</xdr:rowOff>
    </xdr:from>
    <xdr:to>
      <xdr:col>81</xdr:col>
      <xdr:colOff>101600</xdr:colOff>
      <xdr:row>58</xdr:row>
      <xdr:rowOff>47122</xdr:rowOff>
    </xdr:to>
    <xdr:sp macro="" textlink="">
      <xdr:nvSpPr>
        <xdr:cNvPr id="597" name="楕円 596"/>
        <xdr:cNvSpPr/>
      </xdr:nvSpPr>
      <xdr:spPr>
        <a:xfrm>
          <a:off x="15430500" y="988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38249</xdr:rowOff>
    </xdr:from>
    <xdr:ext cx="534377" cy="259045"/>
    <xdr:sp macro="" textlink="">
      <xdr:nvSpPr>
        <xdr:cNvPr id="598" name="テキスト ボックス 597"/>
        <xdr:cNvSpPr txBox="1"/>
      </xdr:nvSpPr>
      <xdr:spPr>
        <a:xfrm>
          <a:off x="15214111" y="99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67640</xdr:rowOff>
    </xdr:from>
    <xdr:to>
      <xdr:col>76</xdr:col>
      <xdr:colOff>165100</xdr:colOff>
      <xdr:row>56</xdr:row>
      <xdr:rowOff>169240</xdr:rowOff>
    </xdr:to>
    <xdr:sp macro="" textlink="">
      <xdr:nvSpPr>
        <xdr:cNvPr id="599" name="楕円 598"/>
        <xdr:cNvSpPr/>
      </xdr:nvSpPr>
      <xdr:spPr>
        <a:xfrm>
          <a:off x="14541500" y="96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160367</xdr:rowOff>
    </xdr:from>
    <xdr:ext cx="534377" cy="259045"/>
    <xdr:sp macro="" textlink="">
      <xdr:nvSpPr>
        <xdr:cNvPr id="600" name="テキスト ボックス 599"/>
        <xdr:cNvSpPr txBox="1"/>
      </xdr:nvSpPr>
      <xdr:spPr>
        <a:xfrm>
          <a:off x="14325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116858</xdr:rowOff>
    </xdr:from>
    <xdr:to>
      <xdr:col>72</xdr:col>
      <xdr:colOff>38100</xdr:colOff>
      <xdr:row>58</xdr:row>
      <xdr:rowOff>47008</xdr:rowOff>
    </xdr:to>
    <xdr:sp macro="" textlink="">
      <xdr:nvSpPr>
        <xdr:cNvPr id="601" name="楕円 600"/>
        <xdr:cNvSpPr/>
      </xdr:nvSpPr>
      <xdr:spPr>
        <a:xfrm>
          <a:off x="13652500" y="988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38135</xdr:rowOff>
    </xdr:from>
    <xdr:ext cx="534377" cy="259045"/>
    <xdr:sp macro="" textlink="">
      <xdr:nvSpPr>
        <xdr:cNvPr id="602" name="テキスト ボックス 601"/>
        <xdr:cNvSpPr txBox="1"/>
      </xdr:nvSpPr>
      <xdr:spPr>
        <a:xfrm>
          <a:off x="13436111" y="998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143078</xdr:rowOff>
    </xdr:from>
    <xdr:to>
      <xdr:col>67</xdr:col>
      <xdr:colOff>101600</xdr:colOff>
      <xdr:row>58</xdr:row>
      <xdr:rowOff>73228</xdr:rowOff>
    </xdr:to>
    <xdr:sp macro="" textlink="">
      <xdr:nvSpPr>
        <xdr:cNvPr id="603" name="楕円 602"/>
        <xdr:cNvSpPr/>
      </xdr:nvSpPr>
      <xdr:spPr>
        <a:xfrm>
          <a:off x="12763500" y="991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64355</xdr:rowOff>
    </xdr:from>
    <xdr:ext cx="534377" cy="259045"/>
    <xdr:sp macro="" textlink="">
      <xdr:nvSpPr>
        <xdr:cNvPr id="604" name="テキスト ボックス 603"/>
        <xdr:cNvSpPr txBox="1"/>
      </xdr:nvSpPr>
      <xdr:spPr>
        <a:xfrm>
          <a:off x="12547111" y="1000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98160</xdr:rowOff>
    </xdr:from>
    <xdr:to>
      <xdr:col>85</xdr:col>
      <xdr:colOff>127000</xdr:colOff>
      <xdr:row>79</xdr:row>
      <xdr:rowOff>98879</xdr:rowOff>
    </xdr:to>
    <xdr:cxnSp macro="">
      <xdr:nvCxnSpPr>
        <xdr:cNvPr id="635" name="直線コネクタ 634"/>
        <xdr:cNvCxnSpPr/>
      </xdr:nvCxnSpPr>
      <xdr:spPr>
        <a:xfrm>
          <a:off x="15481300" y="13642710"/>
          <a:ext cx="8382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98160</xdr:rowOff>
    </xdr:from>
    <xdr:to>
      <xdr:col>81</xdr:col>
      <xdr:colOff>50800</xdr:colOff>
      <xdr:row>79</xdr:row>
      <xdr:rowOff>98879</xdr:rowOff>
    </xdr:to>
    <xdr:cxnSp macro="">
      <xdr:nvCxnSpPr>
        <xdr:cNvPr id="638" name="直線コネクタ 637"/>
        <xdr:cNvCxnSpPr/>
      </xdr:nvCxnSpPr>
      <xdr:spPr>
        <a:xfrm flipV="1">
          <a:off x="14592300" y="13642710"/>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96855</xdr:rowOff>
    </xdr:from>
    <xdr:to>
      <xdr:col>71</xdr:col>
      <xdr:colOff>177800</xdr:colOff>
      <xdr:row>79</xdr:row>
      <xdr:rowOff>98879</xdr:rowOff>
    </xdr:to>
    <xdr:cxnSp macro="">
      <xdr:nvCxnSpPr>
        <xdr:cNvPr id="644" name="直線コネクタ 643"/>
        <xdr:cNvCxnSpPr/>
      </xdr:nvCxnSpPr>
      <xdr:spPr>
        <a:xfrm>
          <a:off x="12814300" y="13641405"/>
          <a:ext cx="8890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5"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47360</xdr:rowOff>
    </xdr:from>
    <xdr:to>
      <xdr:col>81</xdr:col>
      <xdr:colOff>101600</xdr:colOff>
      <xdr:row>79</xdr:row>
      <xdr:rowOff>148960</xdr:rowOff>
    </xdr:to>
    <xdr:sp macro="" textlink="">
      <xdr:nvSpPr>
        <xdr:cNvPr id="656" name="楕円 655"/>
        <xdr:cNvSpPr/>
      </xdr:nvSpPr>
      <xdr:spPr>
        <a:xfrm>
          <a:off x="15430500" y="135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140087</xdr:rowOff>
    </xdr:from>
    <xdr:ext cx="313932" cy="259045"/>
    <xdr:sp macro="" textlink="">
      <xdr:nvSpPr>
        <xdr:cNvPr id="657" name="テキスト ボックス 656"/>
        <xdr:cNvSpPr txBox="1"/>
      </xdr:nvSpPr>
      <xdr:spPr>
        <a:xfrm>
          <a:off x="15324333" y="13684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46055</xdr:rowOff>
    </xdr:from>
    <xdr:to>
      <xdr:col>67</xdr:col>
      <xdr:colOff>101600</xdr:colOff>
      <xdr:row>79</xdr:row>
      <xdr:rowOff>147655</xdr:rowOff>
    </xdr:to>
    <xdr:sp macro="" textlink="">
      <xdr:nvSpPr>
        <xdr:cNvPr id="662" name="楕円 661"/>
        <xdr:cNvSpPr/>
      </xdr:nvSpPr>
      <xdr:spPr>
        <a:xfrm>
          <a:off x="12763500" y="135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138782</xdr:rowOff>
    </xdr:from>
    <xdr:ext cx="313932" cy="259045"/>
    <xdr:sp macro="" textlink="">
      <xdr:nvSpPr>
        <xdr:cNvPr id="663" name="テキスト ボックス 662"/>
        <xdr:cNvSpPr txBox="1"/>
      </xdr:nvSpPr>
      <xdr:spPr>
        <a:xfrm>
          <a:off x="12657333" y="1368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83322</xdr:rowOff>
    </xdr:from>
    <xdr:to>
      <xdr:col>85</xdr:col>
      <xdr:colOff>127000</xdr:colOff>
      <xdr:row>97</xdr:row>
      <xdr:rowOff>110068</xdr:rowOff>
    </xdr:to>
    <xdr:cxnSp macro="">
      <xdr:nvCxnSpPr>
        <xdr:cNvPr id="697" name="直線コネクタ 696"/>
        <xdr:cNvCxnSpPr/>
      </xdr:nvCxnSpPr>
      <xdr:spPr>
        <a:xfrm flipV="1">
          <a:off x="15481300" y="16713972"/>
          <a:ext cx="8382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698" name="公債費平均値テキスト"/>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110068</xdr:rowOff>
    </xdr:from>
    <xdr:to>
      <xdr:col>81</xdr:col>
      <xdr:colOff>50800</xdr:colOff>
      <xdr:row>97</xdr:row>
      <xdr:rowOff>111097</xdr:rowOff>
    </xdr:to>
    <xdr:cxnSp macro="">
      <xdr:nvCxnSpPr>
        <xdr:cNvPr id="700" name="直線コネクタ 699"/>
        <xdr:cNvCxnSpPr/>
      </xdr:nvCxnSpPr>
      <xdr:spPr>
        <a:xfrm flipV="1">
          <a:off x="14592300" y="16740718"/>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702" name="テキスト ボックス 701"/>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111097</xdr:rowOff>
    </xdr:from>
    <xdr:to>
      <xdr:col>76</xdr:col>
      <xdr:colOff>114300</xdr:colOff>
      <xdr:row>97</xdr:row>
      <xdr:rowOff>121441</xdr:rowOff>
    </xdr:to>
    <xdr:cxnSp macro="">
      <xdr:nvCxnSpPr>
        <xdr:cNvPr id="703" name="直線コネクタ 702"/>
        <xdr:cNvCxnSpPr/>
      </xdr:nvCxnSpPr>
      <xdr:spPr>
        <a:xfrm flipV="1">
          <a:off x="13703300" y="16741747"/>
          <a:ext cx="8890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91442</xdr:rowOff>
    </xdr:from>
    <xdr:ext cx="534377" cy="259045"/>
    <xdr:sp macro="" textlink="">
      <xdr:nvSpPr>
        <xdr:cNvPr id="705" name="テキスト ボックス 704"/>
        <xdr:cNvSpPr txBox="1"/>
      </xdr:nvSpPr>
      <xdr:spPr>
        <a:xfrm>
          <a:off x="14325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94923</xdr:rowOff>
    </xdr:from>
    <xdr:to>
      <xdr:col>71</xdr:col>
      <xdr:colOff>177800</xdr:colOff>
      <xdr:row>97</xdr:row>
      <xdr:rowOff>121441</xdr:rowOff>
    </xdr:to>
    <xdr:cxnSp macro="">
      <xdr:nvCxnSpPr>
        <xdr:cNvPr id="706" name="直線コネクタ 705"/>
        <xdr:cNvCxnSpPr/>
      </xdr:nvCxnSpPr>
      <xdr:spPr>
        <a:xfrm>
          <a:off x="12814300" y="16725573"/>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80697</xdr:rowOff>
    </xdr:from>
    <xdr:ext cx="534377" cy="259045"/>
    <xdr:sp macro="" textlink="">
      <xdr:nvSpPr>
        <xdr:cNvPr id="708" name="テキスト ボックス 707"/>
        <xdr:cNvSpPr txBox="1"/>
      </xdr:nvSpPr>
      <xdr:spPr>
        <a:xfrm>
          <a:off x="13436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75725</xdr:rowOff>
    </xdr:from>
    <xdr:ext cx="534377" cy="259045"/>
    <xdr:sp macro="" textlink="">
      <xdr:nvSpPr>
        <xdr:cNvPr id="710" name="テキスト ボックス 709"/>
        <xdr:cNvSpPr txBox="1"/>
      </xdr:nvSpPr>
      <xdr:spPr>
        <a:xfrm>
          <a:off x="12547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32522</xdr:rowOff>
    </xdr:from>
    <xdr:to>
      <xdr:col>85</xdr:col>
      <xdr:colOff>177800</xdr:colOff>
      <xdr:row>97</xdr:row>
      <xdr:rowOff>134122</xdr:rowOff>
    </xdr:to>
    <xdr:sp macro="" textlink="">
      <xdr:nvSpPr>
        <xdr:cNvPr id="716" name="楕円 715"/>
        <xdr:cNvSpPr/>
      </xdr:nvSpPr>
      <xdr:spPr>
        <a:xfrm>
          <a:off x="16268700" y="1666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10949</xdr:rowOff>
    </xdr:from>
    <xdr:ext cx="534377" cy="259045"/>
    <xdr:sp macro="" textlink="">
      <xdr:nvSpPr>
        <xdr:cNvPr id="717" name="公債費該当値テキスト"/>
        <xdr:cNvSpPr txBox="1"/>
      </xdr:nvSpPr>
      <xdr:spPr>
        <a:xfrm>
          <a:off x="16370300" y="1664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59268</xdr:rowOff>
    </xdr:from>
    <xdr:to>
      <xdr:col>81</xdr:col>
      <xdr:colOff>101600</xdr:colOff>
      <xdr:row>97</xdr:row>
      <xdr:rowOff>160868</xdr:rowOff>
    </xdr:to>
    <xdr:sp macro="" textlink="">
      <xdr:nvSpPr>
        <xdr:cNvPr id="718" name="楕円 717"/>
        <xdr:cNvSpPr/>
      </xdr:nvSpPr>
      <xdr:spPr>
        <a:xfrm>
          <a:off x="15430500" y="166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151995</xdr:rowOff>
    </xdr:from>
    <xdr:ext cx="534377" cy="259045"/>
    <xdr:sp macro="" textlink="">
      <xdr:nvSpPr>
        <xdr:cNvPr id="719" name="テキスト ボックス 718"/>
        <xdr:cNvSpPr txBox="1"/>
      </xdr:nvSpPr>
      <xdr:spPr>
        <a:xfrm>
          <a:off x="15214111" y="1678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60297</xdr:rowOff>
    </xdr:from>
    <xdr:to>
      <xdr:col>76</xdr:col>
      <xdr:colOff>165100</xdr:colOff>
      <xdr:row>97</xdr:row>
      <xdr:rowOff>161897</xdr:rowOff>
    </xdr:to>
    <xdr:sp macro="" textlink="">
      <xdr:nvSpPr>
        <xdr:cNvPr id="720" name="楕円 719"/>
        <xdr:cNvSpPr/>
      </xdr:nvSpPr>
      <xdr:spPr>
        <a:xfrm>
          <a:off x="14541500" y="1669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153024</xdr:rowOff>
    </xdr:from>
    <xdr:ext cx="534377" cy="259045"/>
    <xdr:sp macro="" textlink="">
      <xdr:nvSpPr>
        <xdr:cNvPr id="721" name="テキスト ボックス 720"/>
        <xdr:cNvSpPr txBox="1"/>
      </xdr:nvSpPr>
      <xdr:spPr>
        <a:xfrm>
          <a:off x="14325111" y="1678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70641</xdr:rowOff>
    </xdr:from>
    <xdr:to>
      <xdr:col>72</xdr:col>
      <xdr:colOff>38100</xdr:colOff>
      <xdr:row>98</xdr:row>
      <xdr:rowOff>791</xdr:rowOff>
    </xdr:to>
    <xdr:sp macro="" textlink="">
      <xdr:nvSpPr>
        <xdr:cNvPr id="722" name="楕円 721"/>
        <xdr:cNvSpPr/>
      </xdr:nvSpPr>
      <xdr:spPr>
        <a:xfrm>
          <a:off x="13652500" y="1670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163368</xdr:rowOff>
    </xdr:from>
    <xdr:ext cx="534377" cy="259045"/>
    <xdr:sp macro="" textlink="">
      <xdr:nvSpPr>
        <xdr:cNvPr id="723" name="テキスト ボックス 722"/>
        <xdr:cNvSpPr txBox="1"/>
      </xdr:nvSpPr>
      <xdr:spPr>
        <a:xfrm>
          <a:off x="13436111" y="167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44123</xdr:rowOff>
    </xdr:from>
    <xdr:to>
      <xdr:col>67</xdr:col>
      <xdr:colOff>101600</xdr:colOff>
      <xdr:row>97</xdr:row>
      <xdr:rowOff>145723</xdr:rowOff>
    </xdr:to>
    <xdr:sp macro="" textlink="">
      <xdr:nvSpPr>
        <xdr:cNvPr id="724" name="楕円 723"/>
        <xdr:cNvSpPr/>
      </xdr:nvSpPr>
      <xdr:spPr>
        <a:xfrm>
          <a:off x="12763500" y="1667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136850</xdr:rowOff>
    </xdr:from>
    <xdr:ext cx="534377" cy="259045"/>
    <xdr:sp macro="" textlink="">
      <xdr:nvSpPr>
        <xdr:cNvPr id="725" name="テキスト ボックス 724"/>
        <xdr:cNvSpPr txBox="1"/>
      </xdr:nvSpPr>
      <xdr:spPr>
        <a:xfrm>
          <a:off x="12547111" y="16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民生費で、子ども・子育て支援給付費や障がい者施設福祉費の増などにより前年度比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％の増、衛生費で保健センター整備事業の増などにより前年度比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％の増となった。一方、総務費で財政調整基金費の減などにより前年度比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％の減、土木費で土地区画整理事業費の減や街路施設維持管理費の減などにより前年度比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の減となった。類似団体内平均と比べると、全ての費目で下回っている。今後も最少の経費で最大の効果を上げるように努める。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財政調整基金残高については、令和元年度末の基金残高の標準財政規模比が前年度より</a:t>
          </a:r>
          <a:r>
            <a:rPr kumimoji="1" lang="en-US" altLang="ja-JP" sz="1100">
              <a:latin typeface="ＭＳ ゴシック" pitchFamily="49" charset="-128"/>
              <a:ea typeface="ＭＳ ゴシック" pitchFamily="49" charset="-128"/>
            </a:rPr>
            <a:t>0.49</a:t>
          </a:r>
          <a:r>
            <a:rPr kumimoji="1" lang="ja-JP" altLang="en-US" sz="1100">
              <a:latin typeface="ＭＳ ゴシック" pitchFamily="49" charset="-128"/>
              <a:ea typeface="ＭＳ ゴシック" pitchFamily="49" charset="-128"/>
            </a:rPr>
            <a:t>ポイント増加し</a:t>
          </a:r>
          <a:r>
            <a:rPr kumimoji="1" lang="en-US" altLang="ja-JP" sz="1100">
              <a:latin typeface="ＭＳ ゴシック" pitchFamily="49" charset="-128"/>
              <a:ea typeface="ＭＳ ゴシック" pitchFamily="49" charset="-128"/>
            </a:rPr>
            <a:t>10.88</a:t>
          </a:r>
          <a:r>
            <a:rPr kumimoji="1" lang="ja-JP" altLang="en-US" sz="1100">
              <a:latin typeface="ＭＳ ゴシック" pitchFamily="49" charset="-128"/>
              <a:ea typeface="ＭＳ ゴシック" pitchFamily="49" charset="-128"/>
            </a:rPr>
            <a:t>％となった。これは、財政</a:t>
          </a:r>
          <a:r>
            <a:rPr kumimoji="1" lang="ja-JP" altLang="en-US" sz="1100">
              <a:solidFill>
                <a:schemeClr val="tx1"/>
              </a:solidFill>
              <a:latin typeface="ＭＳ ゴシック" pitchFamily="49" charset="-128"/>
              <a:ea typeface="ＭＳ ゴシック" pitchFamily="49" charset="-128"/>
            </a:rPr>
            <a:t>調整基金の年度末残高が前年度と比べ</a:t>
          </a:r>
          <a:r>
            <a:rPr kumimoji="1" lang="en-US" altLang="ja-JP" sz="1100">
              <a:solidFill>
                <a:schemeClr val="tx1"/>
              </a:solidFill>
              <a:latin typeface="ＭＳ ゴシック" pitchFamily="49" charset="-128"/>
              <a:ea typeface="ＭＳ ゴシック" pitchFamily="49" charset="-128"/>
            </a:rPr>
            <a:t>6.1</a:t>
          </a:r>
          <a:r>
            <a:rPr kumimoji="1" lang="ja-JP" altLang="en-US" sz="1100">
              <a:solidFill>
                <a:schemeClr val="tx1"/>
              </a:solidFill>
              <a:latin typeface="ＭＳ ゴシック" pitchFamily="49" charset="-128"/>
              <a:ea typeface="ＭＳ ゴシック" pitchFamily="49" charset="-128"/>
            </a:rPr>
            <a:t>％増加したためである。</a:t>
          </a:r>
        </a:p>
        <a:p>
          <a:r>
            <a:rPr kumimoji="1" lang="ja-JP" altLang="en-US" sz="1100">
              <a:solidFill>
                <a:schemeClr val="tx1"/>
              </a:solidFill>
              <a:latin typeface="ＭＳ ゴシック" pitchFamily="49" charset="-128"/>
              <a:ea typeface="ＭＳ ゴシック" pitchFamily="49" charset="-128"/>
            </a:rPr>
            <a:t>　実質収支比率について、分母である標準財政規模が、地方税等の増加により前年度に比べ</a:t>
          </a:r>
          <a:r>
            <a:rPr kumimoji="1" lang="en-US" altLang="ja-JP" sz="1100">
              <a:solidFill>
                <a:schemeClr val="tx1"/>
              </a:solidFill>
              <a:latin typeface="ＭＳ ゴシック" pitchFamily="49" charset="-128"/>
              <a:ea typeface="ＭＳ ゴシック" pitchFamily="49" charset="-128"/>
            </a:rPr>
            <a:t>1.3</a:t>
          </a:r>
          <a:r>
            <a:rPr kumimoji="1" lang="ja-JP" altLang="en-US" sz="1100">
              <a:solidFill>
                <a:schemeClr val="tx1"/>
              </a:solidFill>
              <a:latin typeface="ＭＳ ゴシック" pitchFamily="49" charset="-128"/>
              <a:ea typeface="ＭＳ ゴシック" pitchFamily="49" charset="-128"/>
            </a:rPr>
            <a:t>％増となった。また、分子となる実質収支額は、歳入の増が、歳出の増を上回ったことから、形式収支としては増となった。また、形式収支から差し引く、翌年度に繰り越すべき財源も増となったが、形式収支の増加が大きかったことから、実質収支は</a:t>
          </a:r>
          <a:r>
            <a:rPr kumimoji="1" lang="en-US" altLang="ja-JP" sz="1100">
              <a:solidFill>
                <a:schemeClr val="tx1"/>
              </a:solidFill>
              <a:latin typeface="ＭＳ ゴシック" pitchFamily="49" charset="-128"/>
              <a:ea typeface="ＭＳ ゴシック" pitchFamily="49" charset="-128"/>
            </a:rPr>
            <a:t>3.8</a:t>
          </a:r>
          <a:r>
            <a:rPr kumimoji="1" lang="ja-JP" altLang="en-US" sz="1100">
              <a:solidFill>
                <a:schemeClr val="tx1"/>
              </a:solidFill>
              <a:latin typeface="ＭＳ ゴシック" pitchFamily="49" charset="-128"/>
              <a:ea typeface="ＭＳ ゴシック" pitchFamily="49" charset="-128"/>
            </a:rPr>
            <a:t>％の増となっている。これにより、実質収支比率は、</a:t>
          </a:r>
          <a:r>
            <a:rPr kumimoji="1" lang="en-US" altLang="ja-JP" sz="1100">
              <a:solidFill>
                <a:schemeClr val="tx1"/>
              </a:solidFill>
              <a:latin typeface="ＭＳ ゴシック" pitchFamily="49" charset="-128"/>
              <a:ea typeface="ＭＳ ゴシック" pitchFamily="49" charset="-128"/>
            </a:rPr>
            <a:t>0.21</a:t>
          </a:r>
          <a:r>
            <a:rPr kumimoji="1" lang="ja-JP" altLang="en-US" sz="1100">
              <a:solidFill>
                <a:schemeClr val="tx1"/>
              </a:solidFill>
              <a:latin typeface="ＭＳ ゴシック" pitchFamily="49" charset="-128"/>
              <a:ea typeface="ＭＳ ゴシック" pitchFamily="49" charset="-128"/>
            </a:rPr>
            <a:t>ポイント増加した。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健全化判断比率の算定開始から、赤字を計上した会計はなく、黒字を維持している。行政評価の予算編成への反映や、配分予算の拡充、市単独補助金の適正化等の実施により、限られた財源の効率的、効果的な配分を行うととも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使用料の改定、</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広告収入の拡充、不用資産の売却等の自主財源確保の取組により、引き続き、黒字の維持に努める。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40100&#36001;&#25919;&#35506;/R3&#24180;&#24230;/01%20&#20849;&#36890;&#20840;&#33324;/01%20&#29031;&#20250;&#12539;&#22238;&#31572;/01%20&#30476;&#24066;&#30010;&#26449;&#35506;/030916&#12304;&#22524;&#29577;&#30476;&#24066;&#30010;&#26449;&#35506;&#12305;&#65288;1015&#12294;&#12539;&#20316;&#26989;&#20381;&#38972;&#65289;&#20196;&#21644;&#20803;&#24180;&#24230;&#36001;&#25919;&#29366;&#27841;&#36039;&#26009;&#38598;&#12398;&#20316;&#25104;&#12395;&#12388;&#12356;&#12390;&#65288;2&#22238;&#30446;&#65289;/&#20462;&#27491;&#24460;&#12304;&#36001;&#25919;&#29366;&#27841;&#36039;&#26009;&#38598;&#12305;_112224_&#36234;&#35895;&#24066;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33092</v>
          </cell>
          <cell r="F3">
            <v>50880</v>
          </cell>
        </row>
        <row r="5">
          <cell r="A5" t="str">
            <v xml:space="preserve"> H28</v>
          </cell>
          <cell r="D5">
            <v>26510</v>
          </cell>
          <cell r="F5">
            <v>46395</v>
          </cell>
        </row>
        <row r="7">
          <cell r="A7" t="str">
            <v xml:space="preserve"> H29</v>
          </cell>
          <cell r="D7">
            <v>34644</v>
          </cell>
          <cell r="F7">
            <v>48088</v>
          </cell>
        </row>
        <row r="9">
          <cell r="A9" t="str">
            <v xml:space="preserve"> H30</v>
          </cell>
          <cell r="D9">
            <v>22263</v>
          </cell>
          <cell r="F9">
            <v>46457</v>
          </cell>
        </row>
        <row r="11">
          <cell r="A11" t="str">
            <v xml:space="preserve"> R01</v>
          </cell>
          <cell r="D11">
            <v>26952</v>
          </cell>
          <cell r="F11">
            <v>51849</v>
          </cell>
        </row>
        <row r="18">
          <cell r="B18" t="str">
            <v>H27</v>
          </cell>
          <cell r="C18" t="str">
            <v>H28</v>
          </cell>
          <cell r="D18" t="str">
            <v>H29</v>
          </cell>
          <cell r="E18" t="str">
            <v>H30</v>
          </cell>
          <cell r="F18" t="str">
            <v>R01</v>
          </cell>
        </row>
        <row r="19">
          <cell r="A19" t="str">
            <v>実質収支額</v>
          </cell>
          <cell r="B19">
            <v>8.9700000000000006</v>
          </cell>
          <cell r="C19">
            <v>8.01</v>
          </cell>
          <cell r="D19">
            <v>8.65</v>
          </cell>
          <cell r="E19">
            <v>8.5</v>
          </cell>
          <cell r="F19">
            <v>8.7100000000000009</v>
          </cell>
        </row>
        <row r="20">
          <cell r="A20" t="str">
            <v>財政調整基金残高</v>
          </cell>
          <cell r="B20">
            <v>5.08</v>
          </cell>
          <cell r="C20">
            <v>6.7</v>
          </cell>
          <cell r="D20">
            <v>6.8</v>
          </cell>
          <cell r="E20">
            <v>10.39</v>
          </cell>
          <cell r="F20">
            <v>10.88</v>
          </cell>
        </row>
        <row r="21">
          <cell r="A21" t="str">
            <v>実質単年度収支</v>
          </cell>
          <cell r="B21">
            <v>2.59</v>
          </cell>
          <cell r="C21">
            <v>0.93</v>
          </cell>
          <cell r="D21">
            <v>0.9</v>
          </cell>
          <cell r="E21">
            <v>3.62</v>
          </cell>
          <cell r="F21">
            <v>0.94</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7.0000000000000007E-2</v>
          </cell>
          <cell r="D27" t="e">
            <v>#N/A</v>
          </cell>
          <cell r="E27">
            <v>7.0000000000000007E-2</v>
          </cell>
          <cell r="F27" t="e">
            <v>#N/A</v>
          </cell>
          <cell r="G27">
            <v>7.0000000000000007E-2</v>
          </cell>
          <cell r="H27" t="e">
            <v>#N/A</v>
          </cell>
          <cell r="I27">
            <v>0.09</v>
          </cell>
          <cell r="J27" t="e">
            <v>#N/A</v>
          </cell>
          <cell r="K27">
            <v>0.06</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都市計画事業東越谷土地区画整理事業費特別会計</v>
          </cell>
          <cell r="B29" t="e">
            <v>#N/A</v>
          </cell>
          <cell r="C29">
            <v>0.34</v>
          </cell>
          <cell r="D29" t="e">
            <v>#N/A</v>
          </cell>
          <cell r="E29">
            <v>0.23</v>
          </cell>
          <cell r="F29" t="e">
            <v>#N/A</v>
          </cell>
          <cell r="G29">
            <v>0.23</v>
          </cell>
          <cell r="H29" t="e">
            <v>#N/A</v>
          </cell>
          <cell r="I29">
            <v>0.12</v>
          </cell>
          <cell r="J29" t="e">
            <v>#N/A</v>
          </cell>
          <cell r="K29">
            <v>0.14000000000000001</v>
          </cell>
        </row>
        <row r="30">
          <cell r="A30" t="str">
            <v>都市計画事業西大袋土地区画整理事業費特別会計</v>
          </cell>
          <cell r="B30" t="e">
            <v>#N/A</v>
          </cell>
          <cell r="C30">
            <v>0.35</v>
          </cell>
          <cell r="D30" t="e">
            <v>#N/A</v>
          </cell>
          <cell r="E30">
            <v>0.21</v>
          </cell>
          <cell r="F30" t="e">
            <v>#N/A</v>
          </cell>
          <cell r="G30">
            <v>0.28999999999999998</v>
          </cell>
          <cell r="H30" t="e">
            <v>#N/A</v>
          </cell>
          <cell r="I30">
            <v>0.25</v>
          </cell>
          <cell r="J30" t="e">
            <v>#N/A</v>
          </cell>
          <cell r="K30">
            <v>0.15</v>
          </cell>
        </row>
        <row r="31">
          <cell r="A31" t="str">
            <v>都市計画事業七左第一土地区画整理事業費特別会計</v>
          </cell>
          <cell r="B31" t="e">
            <v>#N/A</v>
          </cell>
          <cell r="C31">
            <v>0.23</v>
          </cell>
          <cell r="D31" t="e">
            <v>#N/A</v>
          </cell>
          <cell r="E31">
            <v>0.12</v>
          </cell>
          <cell r="F31" t="e">
            <v>#N/A</v>
          </cell>
          <cell r="G31">
            <v>0.24</v>
          </cell>
          <cell r="H31" t="e">
            <v>#N/A</v>
          </cell>
          <cell r="I31">
            <v>0.24</v>
          </cell>
          <cell r="J31" t="e">
            <v>#N/A</v>
          </cell>
          <cell r="K31">
            <v>0.23</v>
          </cell>
        </row>
        <row r="32">
          <cell r="A32" t="str">
            <v>介護保険特別会計</v>
          </cell>
          <cell r="B32" t="e">
            <v>#N/A</v>
          </cell>
          <cell r="C32">
            <v>1.63</v>
          </cell>
          <cell r="D32" t="e">
            <v>#N/A</v>
          </cell>
          <cell r="E32">
            <v>1.84</v>
          </cell>
          <cell r="F32" t="e">
            <v>#N/A</v>
          </cell>
          <cell r="G32">
            <v>0.94</v>
          </cell>
          <cell r="H32" t="e">
            <v>#N/A</v>
          </cell>
          <cell r="I32">
            <v>0.97</v>
          </cell>
          <cell r="J32" t="e">
            <v>#N/A</v>
          </cell>
          <cell r="K32">
            <v>0.56000000000000005</v>
          </cell>
        </row>
        <row r="33">
          <cell r="A33" t="str">
            <v>病院事業会計</v>
          </cell>
          <cell r="B33" t="e">
            <v>#N/A</v>
          </cell>
          <cell r="C33">
            <v>2.94</v>
          </cell>
          <cell r="D33" t="e">
            <v>#N/A</v>
          </cell>
          <cell r="E33">
            <v>2.35</v>
          </cell>
          <cell r="F33" t="e">
            <v>#N/A</v>
          </cell>
          <cell r="G33">
            <v>0.94</v>
          </cell>
          <cell r="H33" t="e">
            <v>#N/A</v>
          </cell>
          <cell r="I33">
            <v>1.05</v>
          </cell>
          <cell r="J33" t="e">
            <v>#N/A</v>
          </cell>
          <cell r="K33">
            <v>0.87</v>
          </cell>
        </row>
        <row r="34">
          <cell r="A34" t="str">
            <v>公共下水道事業費特別会計</v>
          </cell>
          <cell r="B34" t="e">
            <v>#N/A</v>
          </cell>
          <cell r="C34">
            <v>0.81</v>
          </cell>
          <cell r="D34" t="e">
            <v>#N/A</v>
          </cell>
          <cell r="E34">
            <v>1.01</v>
          </cell>
          <cell r="F34" t="e">
            <v>#N/A</v>
          </cell>
          <cell r="G34">
            <v>0.97</v>
          </cell>
          <cell r="H34" t="e">
            <v>#N/A</v>
          </cell>
          <cell r="I34">
            <v>0.84</v>
          </cell>
          <cell r="J34" t="e">
            <v>#N/A</v>
          </cell>
          <cell r="K34">
            <v>0.88</v>
          </cell>
        </row>
        <row r="35">
          <cell r="A35" t="str">
            <v>国民健康保険特別会計</v>
          </cell>
          <cell r="B35" t="e">
            <v>#N/A</v>
          </cell>
          <cell r="C35">
            <v>2.42</v>
          </cell>
          <cell r="D35" t="e">
            <v>#N/A</v>
          </cell>
          <cell r="E35">
            <v>3.38</v>
          </cell>
          <cell r="F35" t="e">
            <v>#N/A</v>
          </cell>
          <cell r="G35">
            <v>4.51</v>
          </cell>
          <cell r="H35" t="e">
            <v>#N/A</v>
          </cell>
          <cell r="I35">
            <v>1.36</v>
          </cell>
          <cell r="J35" t="e">
            <v>#N/A</v>
          </cell>
          <cell r="K35">
            <v>1.26</v>
          </cell>
        </row>
        <row r="36">
          <cell r="A36" t="str">
            <v>一般会計</v>
          </cell>
          <cell r="B36" t="e">
            <v>#N/A</v>
          </cell>
          <cell r="C36">
            <v>8.9600000000000009</v>
          </cell>
          <cell r="D36" t="e">
            <v>#N/A</v>
          </cell>
          <cell r="E36">
            <v>8.01</v>
          </cell>
          <cell r="F36" t="e">
            <v>#N/A</v>
          </cell>
          <cell r="G36">
            <v>8.65</v>
          </cell>
          <cell r="H36" t="e">
            <v>#N/A</v>
          </cell>
          <cell r="I36">
            <v>8.49</v>
          </cell>
          <cell r="J36" t="e">
            <v>#N/A</v>
          </cell>
          <cell r="K36">
            <v>8.7100000000000009</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7943</v>
          </cell>
          <cell r="G42">
            <v>7709</v>
          </cell>
          <cell r="J42">
            <v>7897</v>
          </cell>
          <cell r="M42">
            <v>7655</v>
          </cell>
          <cell r="P42">
            <v>7867</v>
          </cell>
        </row>
        <row r="43">
          <cell r="A43" t="str">
            <v>一時借入金の利子</v>
          </cell>
          <cell r="B43">
            <v>2</v>
          </cell>
          <cell r="E43">
            <v>0</v>
          </cell>
          <cell r="H43">
            <v>0</v>
          </cell>
          <cell r="K43">
            <v>1</v>
          </cell>
          <cell r="N43">
            <v>0</v>
          </cell>
        </row>
        <row r="44">
          <cell r="A44" t="str">
            <v>債務負担行為に基づく支出額</v>
          </cell>
          <cell r="B44">
            <v>983</v>
          </cell>
          <cell r="E44">
            <v>1550</v>
          </cell>
          <cell r="H44">
            <v>1099</v>
          </cell>
          <cell r="K44">
            <v>1584</v>
          </cell>
          <cell r="N44">
            <v>1353</v>
          </cell>
        </row>
        <row r="45">
          <cell r="A45" t="str">
            <v>組合等が起こした地方債の元利償還金に対する負担金等</v>
          </cell>
          <cell r="B45">
            <v>208</v>
          </cell>
          <cell r="E45">
            <v>183</v>
          </cell>
          <cell r="H45">
            <v>128</v>
          </cell>
          <cell r="K45">
            <v>165</v>
          </cell>
          <cell r="N45">
            <v>186</v>
          </cell>
        </row>
        <row r="46">
          <cell r="A46" t="str">
            <v>公営企業債の元利償還金に対する繰入金</v>
          </cell>
          <cell r="B46">
            <v>2652</v>
          </cell>
          <cell r="E46">
            <v>2466</v>
          </cell>
          <cell r="H46">
            <v>2407</v>
          </cell>
          <cell r="K46">
            <v>2352</v>
          </cell>
          <cell r="N46">
            <v>2223</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7706</v>
          </cell>
          <cell r="E49">
            <v>7479</v>
          </cell>
          <cell r="H49">
            <v>7657</v>
          </cell>
          <cell r="K49">
            <v>7734</v>
          </cell>
          <cell r="N49">
            <v>8169</v>
          </cell>
        </row>
        <row r="50">
          <cell r="A50" t="str">
            <v>実質公債費比率の分子</v>
          </cell>
          <cell r="B50" t="e">
            <v>#N/A</v>
          </cell>
          <cell r="C50">
            <v>3608</v>
          </cell>
          <cell r="D50" t="e">
            <v>#N/A</v>
          </cell>
          <cell r="E50" t="e">
            <v>#N/A</v>
          </cell>
          <cell r="F50">
            <v>3969</v>
          </cell>
          <cell r="G50" t="e">
            <v>#N/A</v>
          </cell>
          <cell r="H50" t="e">
            <v>#N/A</v>
          </cell>
          <cell r="I50">
            <v>3394</v>
          </cell>
          <cell r="J50" t="e">
            <v>#N/A</v>
          </cell>
          <cell r="K50" t="e">
            <v>#N/A</v>
          </cell>
          <cell r="L50">
            <v>4181</v>
          </cell>
          <cell r="M50" t="e">
            <v>#N/A</v>
          </cell>
          <cell r="N50" t="e">
            <v>#N/A</v>
          </cell>
          <cell r="O50">
            <v>4064</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76201</v>
          </cell>
          <cell r="G56">
            <v>76471</v>
          </cell>
          <cell r="J56">
            <v>76077</v>
          </cell>
          <cell r="M56">
            <v>75605</v>
          </cell>
          <cell r="P56">
            <v>75076</v>
          </cell>
        </row>
        <row r="57">
          <cell r="A57" t="str">
            <v>充当可能特定歳入</v>
          </cell>
          <cell r="D57">
            <v>11959</v>
          </cell>
          <cell r="G57">
            <v>11880</v>
          </cell>
          <cell r="J57">
            <v>12979</v>
          </cell>
          <cell r="M57">
            <v>11946</v>
          </cell>
          <cell r="P57">
            <v>12151</v>
          </cell>
        </row>
        <row r="58">
          <cell r="A58" t="str">
            <v>充当可能基金</v>
          </cell>
          <cell r="D58">
            <v>7793</v>
          </cell>
          <cell r="G58">
            <v>9481</v>
          </cell>
          <cell r="J58">
            <v>10342</v>
          </cell>
          <cell r="M58">
            <v>12860</v>
          </cell>
          <cell r="P58">
            <v>13475</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6649</v>
          </cell>
          <cell r="E61">
            <v>6318</v>
          </cell>
          <cell r="H61">
            <v>6156</v>
          </cell>
          <cell r="K61">
            <v>6024</v>
          </cell>
          <cell r="N61">
            <v>5665</v>
          </cell>
        </row>
        <row r="62">
          <cell r="A62" t="str">
            <v>退職手当負担見込額</v>
          </cell>
          <cell r="B62">
            <v>5680</v>
          </cell>
          <cell r="E62">
            <v>4589</v>
          </cell>
          <cell r="H62">
            <v>3528</v>
          </cell>
          <cell r="K62">
            <v>2634</v>
          </cell>
          <cell r="N62">
            <v>2300</v>
          </cell>
        </row>
        <row r="63">
          <cell r="A63" t="str">
            <v>組合等負担等見込額</v>
          </cell>
          <cell r="B63">
            <v>3007</v>
          </cell>
          <cell r="E63">
            <v>2768</v>
          </cell>
          <cell r="H63">
            <v>2618</v>
          </cell>
          <cell r="K63">
            <v>2268</v>
          </cell>
          <cell r="N63">
            <v>2267</v>
          </cell>
        </row>
        <row r="64">
          <cell r="A64" t="str">
            <v>公営企業債等繰入見込額</v>
          </cell>
          <cell r="B64">
            <v>26457</v>
          </cell>
          <cell r="E64">
            <v>24114</v>
          </cell>
          <cell r="H64">
            <v>22145</v>
          </cell>
          <cell r="K64">
            <v>19854</v>
          </cell>
          <cell r="N64">
            <v>18053</v>
          </cell>
        </row>
        <row r="65">
          <cell r="A65" t="str">
            <v>債務負担行為に基づく支出予定額</v>
          </cell>
          <cell r="B65">
            <v>8660</v>
          </cell>
          <cell r="E65">
            <v>10433</v>
          </cell>
          <cell r="H65">
            <v>6163</v>
          </cell>
          <cell r="K65">
            <v>4508</v>
          </cell>
          <cell r="N65">
            <v>3086</v>
          </cell>
        </row>
        <row r="66">
          <cell r="A66" t="str">
            <v>一般会計等に係る地方債の現在高</v>
          </cell>
          <cell r="B66">
            <v>75281</v>
          </cell>
          <cell r="E66">
            <v>75782</v>
          </cell>
          <cell r="H66">
            <v>78728</v>
          </cell>
          <cell r="K66">
            <v>77969</v>
          </cell>
          <cell r="N66">
            <v>77626</v>
          </cell>
        </row>
        <row r="67">
          <cell r="A67" t="str">
            <v>将来負担比率の分子</v>
          </cell>
          <cell r="B67" t="e">
            <v>#N/A</v>
          </cell>
          <cell r="C67">
            <v>29781</v>
          </cell>
          <cell r="D67" t="e">
            <v>#N/A</v>
          </cell>
          <cell r="E67" t="e">
            <v>#N/A</v>
          </cell>
          <cell r="F67">
            <v>26173</v>
          </cell>
          <cell r="G67" t="e">
            <v>#N/A</v>
          </cell>
          <cell r="H67" t="e">
            <v>#N/A</v>
          </cell>
          <cell r="I67">
            <v>19940</v>
          </cell>
          <cell r="J67" t="e">
            <v>#N/A</v>
          </cell>
          <cell r="K67" t="e">
            <v>#N/A</v>
          </cell>
          <cell r="L67">
            <v>12847</v>
          </cell>
          <cell r="M67" t="e">
            <v>#N/A</v>
          </cell>
          <cell r="N67" t="e">
            <v>#N/A</v>
          </cell>
          <cell r="O67">
            <v>8295</v>
          </cell>
          <cell r="P67" t="e">
            <v>#N/A</v>
          </cell>
        </row>
        <row r="71">
          <cell r="B71" t="str">
            <v>H29</v>
          </cell>
          <cell r="C71" t="str">
            <v>H30</v>
          </cell>
          <cell r="D71" t="str">
            <v>R01</v>
          </cell>
        </row>
        <row r="72">
          <cell r="A72" t="str">
            <v>財政調整基金</v>
          </cell>
          <cell r="B72">
            <v>4027</v>
          </cell>
          <cell r="C72">
            <v>6230</v>
          </cell>
          <cell r="D72">
            <v>6609</v>
          </cell>
        </row>
        <row r="73">
          <cell r="A73" t="str">
            <v>減債基金</v>
          </cell>
          <cell r="B73" t="str">
            <v>-</v>
          </cell>
          <cell r="C73" t="str">
            <v>-</v>
          </cell>
          <cell r="D73" t="str">
            <v>-</v>
          </cell>
        </row>
        <row r="74">
          <cell r="A74" t="str">
            <v>その他特定目的基金</v>
          </cell>
          <cell r="B74">
            <v>3407</v>
          </cell>
          <cell r="C74">
            <v>3553</v>
          </cell>
          <cell r="D74">
            <v>3522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6" t="s">
        <v>17</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42"/>
      <c r="DK1" s="42"/>
      <c r="DL1" s="42"/>
      <c r="DM1" s="42"/>
      <c r="DN1" s="42"/>
      <c r="DO1" s="42"/>
    </row>
    <row r="2" spans="1:119" ht="24.75" thickBot="1" x14ac:dyDescent="0.2">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7" t="s">
        <v>19</v>
      </c>
      <c r="C3" s="608"/>
      <c r="D3" s="608"/>
      <c r="E3" s="609"/>
      <c r="F3" s="609"/>
      <c r="G3" s="609"/>
      <c r="H3" s="609"/>
      <c r="I3" s="609"/>
      <c r="J3" s="609"/>
      <c r="K3" s="609"/>
      <c r="L3" s="609" t="s">
        <v>20</v>
      </c>
      <c r="M3" s="609"/>
      <c r="N3" s="609"/>
      <c r="O3" s="609"/>
      <c r="P3" s="609"/>
      <c r="Q3" s="609"/>
      <c r="R3" s="612"/>
      <c r="S3" s="612"/>
      <c r="T3" s="612"/>
      <c r="U3" s="612"/>
      <c r="V3" s="613"/>
      <c r="W3" s="503" t="s">
        <v>21</v>
      </c>
      <c r="X3" s="504"/>
      <c r="Y3" s="504"/>
      <c r="Z3" s="504"/>
      <c r="AA3" s="504"/>
      <c r="AB3" s="608"/>
      <c r="AC3" s="612" t="s">
        <v>22</v>
      </c>
      <c r="AD3" s="504"/>
      <c r="AE3" s="504"/>
      <c r="AF3" s="504"/>
      <c r="AG3" s="504"/>
      <c r="AH3" s="504"/>
      <c r="AI3" s="504"/>
      <c r="AJ3" s="504"/>
      <c r="AK3" s="504"/>
      <c r="AL3" s="574"/>
      <c r="AM3" s="503" t="s">
        <v>23</v>
      </c>
      <c r="AN3" s="504"/>
      <c r="AO3" s="504"/>
      <c r="AP3" s="504"/>
      <c r="AQ3" s="504"/>
      <c r="AR3" s="504"/>
      <c r="AS3" s="504"/>
      <c r="AT3" s="504"/>
      <c r="AU3" s="504"/>
      <c r="AV3" s="504"/>
      <c r="AW3" s="504"/>
      <c r="AX3" s="574"/>
      <c r="AY3" s="566" t="s">
        <v>24</v>
      </c>
      <c r="AZ3" s="567"/>
      <c r="BA3" s="567"/>
      <c r="BB3" s="567"/>
      <c r="BC3" s="567"/>
      <c r="BD3" s="567"/>
      <c r="BE3" s="567"/>
      <c r="BF3" s="567"/>
      <c r="BG3" s="567"/>
      <c r="BH3" s="567"/>
      <c r="BI3" s="567"/>
      <c r="BJ3" s="567"/>
      <c r="BK3" s="567"/>
      <c r="BL3" s="567"/>
      <c r="BM3" s="616"/>
      <c r="BN3" s="503" t="s">
        <v>25</v>
      </c>
      <c r="BO3" s="504"/>
      <c r="BP3" s="504"/>
      <c r="BQ3" s="504"/>
      <c r="BR3" s="504"/>
      <c r="BS3" s="504"/>
      <c r="BT3" s="504"/>
      <c r="BU3" s="574"/>
      <c r="BV3" s="503" t="s">
        <v>26</v>
      </c>
      <c r="BW3" s="504"/>
      <c r="BX3" s="504"/>
      <c r="BY3" s="504"/>
      <c r="BZ3" s="504"/>
      <c r="CA3" s="504"/>
      <c r="CB3" s="504"/>
      <c r="CC3" s="574"/>
      <c r="CD3" s="566" t="s">
        <v>24</v>
      </c>
      <c r="CE3" s="567"/>
      <c r="CF3" s="567"/>
      <c r="CG3" s="567"/>
      <c r="CH3" s="567"/>
      <c r="CI3" s="567"/>
      <c r="CJ3" s="567"/>
      <c r="CK3" s="567"/>
      <c r="CL3" s="567"/>
      <c r="CM3" s="567"/>
      <c r="CN3" s="567"/>
      <c r="CO3" s="567"/>
      <c r="CP3" s="567"/>
      <c r="CQ3" s="567"/>
      <c r="CR3" s="567"/>
      <c r="CS3" s="616"/>
      <c r="CT3" s="503" t="s">
        <v>27</v>
      </c>
      <c r="CU3" s="504"/>
      <c r="CV3" s="504"/>
      <c r="CW3" s="504"/>
      <c r="CX3" s="504"/>
      <c r="CY3" s="504"/>
      <c r="CZ3" s="504"/>
      <c r="DA3" s="574"/>
      <c r="DB3" s="503" t="s">
        <v>28</v>
      </c>
      <c r="DC3" s="504"/>
      <c r="DD3" s="504"/>
      <c r="DE3" s="504"/>
      <c r="DF3" s="504"/>
      <c r="DG3" s="504"/>
      <c r="DH3" s="504"/>
      <c r="DI3" s="574"/>
      <c r="DJ3" s="41"/>
      <c r="DK3" s="41"/>
      <c r="DL3" s="41"/>
      <c r="DM3" s="41"/>
      <c r="DN3" s="41"/>
      <c r="DO3" s="41"/>
    </row>
    <row r="4" spans="1:119" ht="18.75" customHeight="1" x14ac:dyDescent="0.15">
      <c r="A4" s="42"/>
      <c r="B4" s="582"/>
      <c r="C4" s="583"/>
      <c r="D4" s="583"/>
      <c r="E4" s="584"/>
      <c r="F4" s="584"/>
      <c r="G4" s="584"/>
      <c r="H4" s="584"/>
      <c r="I4" s="584"/>
      <c r="J4" s="584"/>
      <c r="K4" s="584"/>
      <c r="L4" s="584"/>
      <c r="M4" s="584"/>
      <c r="N4" s="584"/>
      <c r="O4" s="584"/>
      <c r="P4" s="584"/>
      <c r="Q4" s="584"/>
      <c r="R4" s="588"/>
      <c r="S4" s="588"/>
      <c r="T4" s="588"/>
      <c r="U4" s="588"/>
      <c r="V4" s="589"/>
      <c r="W4" s="575"/>
      <c r="X4" s="386"/>
      <c r="Y4" s="386"/>
      <c r="Z4" s="386"/>
      <c r="AA4" s="386"/>
      <c r="AB4" s="583"/>
      <c r="AC4" s="588"/>
      <c r="AD4" s="386"/>
      <c r="AE4" s="386"/>
      <c r="AF4" s="386"/>
      <c r="AG4" s="386"/>
      <c r="AH4" s="386"/>
      <c r="AI4" s="386"/>
      <c r="AJ4" s="386"/>
      <c r="AK4" s="386"/>
      <c r="AL4" s="576"/>
      <c r="AM4" s="530"/>
      <c r="AN4" s="440"/>
      <c r="AO4" s="440"/>
      <c r="AP4" s="440"/>
      <c r="AQ4" s="440"/>
      <c r="AR4" s="440"/>
      <c r="AS4" s="440"/>
      <c r="AT4" s="440"/>
      <c r="AU4" s="440"/>
      <c r="AV4" s="440"/>
      <c r="AW4" s="440"/>
      <c r="AX4" s="615"/>
      <c r="AY4" s="416" t="s">
        <v>29</v>
      </c>
      <c r="AZ4" s="417"/>
      <c r="BA4" s="417"/>
      <c r="BB4" s="417"/>
      <c r="BC4" s="417"/>
      <c r="BD4" s="417"/>
      <c r="BE4" s="417"/>
      <c r="BF4" s="417"/>
      <c r="BG4" s="417"/>
      <c r="BH4" s="417"/>
      <c r="BI4" s="417"/>
      <c r="BJ4" s="417"/>
      <c r="BK4" s="417"/>
      <c r="BL4" s="417"/>
      <c r="BM4" s="418"/>
      <c r="BN4" s="419">
        <v>107932431</v>
      </c>
      <c r="BO4" s="420"/>
      <c r="BP4" s="420"/>
      <c r="BQ4" s="420"/>
      <c r="BR4" s="420"/>
      <c r="BS4" s="420"/>
      <c r="BT4" s="420"/>
      <c r="BU4" s="421"/>
      <c r="BV4" s="419">
        <v>104073308</v>
      </c>
      <c r="BW4" s="420"/>
      <c r="BX4" s="420"/>
      <c r="BY4" s="420"/>
      <c r="BZ4" s="420"/>
      <c r="CA4" s="420"/>
      <c r="CB4" s="420"/>
      <c r="CC4" s="421"/>
      <c r="CD4" s="600" t="s">
        <v>30</v>
      </c>
      <c r="CE4" s="601"/>
      <c r="CF4" s="601"/>
      <c r="CG4" s="601"/>
      <c r="CH4" s="601"/>
      <c r="CI4" s="601"/>
      <c r="CJ4" s="601"/>
      <c r="CK4" s="601"/>
      <c r="CL4" s="601"/>
      <c r="CM4" s="601"/>
      <c r="CN4" s="601"/>
      <c r="CO4" s="601"/>
      <c r="CP4" s="601"/>
      <c r="CQ4" s="601"/>
      <c r="CR4" s="601"/>
      <c r="CS4" s="602"/>
      <c r="CT4" s="603">
        <v>8.6999999999999993</v>
      </c>
      <c r="CU4" s="604"/>
      <c r="CV4" s="604"/>
      <c r="CW4" s="604"/>
      <c r="CX4" s="604"/>
      <c r="CY4" s="604"/>
      <c r="CZ4" s="604"/>
      <c r="DA4" s="605"/>
      <c r="DB4" s="603">
        <v>8.5</v>
      </c>
      <c r="DC4" s="604"/>
      <c r="DD4" s="604"/>
      <c r="DE4" s="604"/>
      <c r="DF4" s="604"/>
      <c r="DG4" s="604"/>
      <c r="DH4" s="604"/>
      <c r="DI4" s="605"/>
      <c r="DJ4" s="41"/>
      <c r="DK4" s="41"/>
      <c r="DL4" s="41"/>
      <c r="DM4" s="41"/>
      <c r="DN4" s="41"/>
      <c r="DO4" s="41"/>
    </row>
    <row r="5" spans="1:119" ht="18.75" customHeight="1" x14ac:dyDescent="0.15">
      <c r="A5" s="42"/>
      <c r="B5" s="610"/>
      <c r="C5" s="441"/>
      <c r="D5" s="441"/>
      <c r="E5" s="611"/>
      <c r="F5" s="611"/>
      <c r="G5" s="611"/>
      <c r="H5" s="611"/>
      <c r="I5" s="611"/>
      <c r="J5" s="611"/>
      <c r="K5" s="611"/>
      <c r="L5" s="611"/>
      <c r="M5" s="611"/>
      <c r="N5" s="611"/>
      <c r="O5" s="611"/>
      <c r="P5" s="611"/>
      <c r="Q5" s="611"/>
      <c r="R5" s="439"/>
      <c r="S5" s="439"/>
      <c r="T5" s="439"/>
      <c r="U5" s="439"/>
      <c r="V5" s="614"/>
      <c r="W5" s="530"/>
      <c r="X5" s="440"/>
      <c r="Y5" s="440"/>
      <c r="Z5" s="440"/>
      <c r="AA5" s="440"/>
      <c r="AB5" s="441"/>
      <c r="AC5" s="439"/>
      <c r="AD5" s="440"/>
      <c r="AE5" s="440"/>
      <c r="AF5" s="440"/>
      <c r="AG5" s="440"/>
      <c r="AH5" s="440"/>
      <c r="AI5" s="440"/>
      <c r="AJ5" s="440"/>
      <c r="AK5" s="440"/>
      <c r="AL5" s="615"/>
      <c r="AM5" s="493" t="s">
        <v>31</v>
      </c>
      <c r="AN5" s="398"/>
      <c r="AO5" s="398"/>
      <c r="AP5" s="398"/>
      <c r="AQ5" s="398"/>
      <c r="AR5" s="398"/>
      <c r="AS5" s="398"/>
      <c r="AT5" s="399"/>
      <c r="AU5" s="481" t="s">
        <v>32</v>
      </c>
      <c r="AV5" s="482"/>
      <c r="AW5" s="482"/>
      <c r="AX5" s="482"/>
      <c r="AY5" s="404" t="s">
        <v>33</v>
      </c>
      <c r="AZ5" s="405"/>
      <c r="BA5" s="405"/>
      <c r="BB5" s="405"/>
      <c r="BC5" s="405"/>
      <c r="BD5" s="405"/>
      <c r="BE5" s="405"/>
      <c r="BF5" s="405"/>
      <c r="BG5" s="405"/>
      <c r="BH5" s="405"/>
      <c r="BI5" s="405"/>
      <c r="BJ5" s="405"/>
      <c r="BK5" s="405"/>
      <c r="BL5" s="405"/>
      <c r="BM5" s="406"/>
      <c r="BN5" s="424">
        <v>102443939</v>
      </c>
      <c r="BO5" s="425"/>
      <c r="BP5" s="425"/>
      <c r="BQ5" s="425"/>
      <c r="BR5" s="425"/>
      <c r="BS5" s="425"/>
      <c r="BT5" s="425"/>
      <c r="BU5" s="426"/>
      <c r="BV5" s="424">
        <v>98785183</v>
      </c>
      <c r="BW5" s="425"/>
      <c r="BX5" s="425"/>
      <c r="BY5" s="425"/>
      <c r="BZ5" s="425"/>
      <c r="CA5" s="425"/>
      <c r="CB5" s="425"/>
      <c r="CC5" s="426"/>
      <c r="CD5" s="433" t="s">
        <v>34</v>
      </c>
      <c r="CE5" s="434"/>
      <c r="CF5" s="434"/>
      <c r="CG5" s="434"/>
      <c r="CH5" s="434"/>
      <c r="CI5" s="434"/>
      <c r="CJ5" s="434"/>
      <c r="CK5" s="434"/>
      <c r="CL5" s="434"/>
      <c r="CM5" s="434"/>
      <c r="CN5" s="434"/>
      <c r="CO5" s="434"/>
      <c r="CP5" s="434"/>
      <c r="CQ5" s="434"/>
      <c r="CR5" s="434"/>
      <c r="CS5" s="435"/>
      <c r="CT5" s="394">
        <v>91</v>
      </c>
      <c r="CU5" s="395"/>
      <c r="CV5" s="395"/>
      <c r="CW5" s="395"/>
      <c r="CX5" s="395"/>
      <c r="CY5" s="395"/>
      <c r="CZ5" s="395"/>
      <c r="DA5" s="396"/>
      <c r="DB5" s="394">
        <v>90.2</v>
      </c>
      <c r="DC5" s="395"/>
      <c r="DD5" s="395"/>
      <c r="DE5" s="395"/>
      <c r="DF5" s="395"/>
      <c r="DG5" s="395"/>
      <c r="DH5" s="395"/>
      <c r="DI5" s="396"/>
      <c r="DJ5" s="41"/>
      <c r="DK5" s="41"/>
      <c r="DL5" s="41"/>
      <c r="DM5" s="41"/>
      <c r="DN5" s="41"/>
      <c r="DO5" s="41"/>
    </row>
    <row r="6" spans="1:119" ht="18.75" customHeight="1" x14ac:dyDescent="0.15">
      <c r="A6" s="42"/>
      <c r="B6" s="580" t="s">
        <v>35</v>
      </c>
      <c r="C6" s="438"/>
      <c r="D6" s="438"/>
      <c r="E6" s="581"/>
      <c r="F6" s="581"/>
      <c r="G6" s="581"/>
      <c r="H6" s="581"/>
      <c r="I6" s="581"/>
      <c r="J6" s="581"/>
      <c r="K6" s="581"/>
      <c r="L6" s="581" t="s">
        <v>36</v>
      </c>
      <c r="M6" s="581"/>
      <c r="N6" s="581"/>
      <c r="O6" s="581"/>
      <c r="P6" s="581"/>
      <c r="Q6" s="581"/>
      <c r="R6" s="462"/>
      <c r="S6" s="462"/>
      <c r="T6" s="462"/>
      <c r="U6" s="462"/>
      <c r="V6" s="587"/>
      <c r="W6" s="515" t="s">
        <v>37</v>
      </c>
      <c r="X6" s="437"/>
      <c r="Y6" s="437"/>
      <c r="Z6" s="437"/>
      <c r="AA6" s="437"/>
      <c r="AB6" s="438"/>
      <c r="AC6" s="592" t="s">
        <v>38</v>
      </c>
      <c r="AD6" s="593"/>
      <c r="AE6" s="593"/>
      <c r="AF6" s="593"/>
      <c r="AG6" s="593"/>
      <c r="AH6" s="593"/>
      <c r="AI6" s="593"/>
      <c r="AJ6" s="593"/>
      <c r="AK6" s="593"/>
      <c r="AL6" s="594"/>
      <c r="AM6" s="493" t="s">
        <v>39</v>
      </c>
      <c r="AN6" s="398"/>
      <c r="AO6" s="398"/>
      <c r="AP6" s="398"/>
      <c r="AQ6" s="398"/>
      <c r="AR6" s="398"/>
      <c r="AS6" s="398"/>
      <c r="AT6" s="399"/>
      <c r="AU6" s="481" t="s">
        <v>32</v>
      </c>
      <c r="AV6" s="482"/>
      <c r="AW6" s="482"/>
      <c r="AX6" s="482"/>
      <c r="AY6" s="404" t="s">
        <v>40</v>
      </c>
      <c r="AZ6" s="405"/>
      <c r="BA6" s="405"/>
      <c r="BB6" s="405"/>
      <c r="BC6" s="405"/>
      <c r="BD6" s="405"/>
      <c r="BE6" s="405"/>
      <c r="BF6" s="405"/>
      <c r="BG6" s="405"/>
      <c r="BH6" s="405"/>
      <c r="BI6" s="405"/>
      <c r="BJ6" s="405"/>
      <c r="BK6" s="405"/>
      <c r="BL6" s="405"/>
      <c r="BM6" s="406"/>
      <c r="BN6" s="424">
        <v>5488492</v>
      </c>
      <c r="BO6" s="425"/>
      <c r="BP6" s="425"/>
      <c r="BQ6" s="425"/>
      <c r="BR6" s="425"/>
      <c r="BS6" s="425"/>
      <c r="BT6" s="425"/>
      <c r="BU6" s="426"/>
      <c r="BV6" s="424">
        <v>5288125</v>
      </c>
      <c r="BW6" s="425"/>
      <c r="BX6" s="425"/>
      <c r="BY6" s="425"/>
      <c r="BZ6" s="425"/>
      <c r="CA6" s="425"/>
      <c r="CB6" s="425"/>
      <c r="CC6" s="426"/>
      <c r="CD6" s="433" t="s">
        <v>41</v>
      </c>
      <c r="CE6" s="434"/>
      <c r="CF6" s="434"/>
      <c r="CG6" s="434"/>
      <c r="CH6" s="434"/>
      <c r="CI6" s="434"/>
      <c r="CJ6" s="434"/>
      <c r="CK6" s="434"/>
      <c r="CL6" s="434"/>
      <c r="CM6" s="434"/>
      <c r="CN6" s="434"/>
      <c r="CO6" s="434"/>
      <c r="CP6" s="434"/>
      <c r="CQ6" s="434"/>
      <c r="CR6" s="434"/>
      <c r="CS6" s="435"/>
      <c r="CT6" s="577">
        <v>96.7</v>
      </c>
      <c r="CU6" s="578"/>
      <c r="CV6" s="578"/>
      <c r="CW6" s="578"/>
      <c r="CX6" s="578"/>
      <c r="CY6" s="578"/>
      <c r="CZ6" s="578"/>
      <c r="DA6" s="579"/>
      <c r="DB6" s="577">
        <v>96.8</v>
      </c>
      <c r="DC6" s="578"/>
      <c r="DD6" s="578"/>
      <c r="DE6" s="578"/>
      <c r="DF6" s="578"/>
      <c r="DG6" s="578"/>
      <c r="DH6" s="578"/>
      <c r="DI6" s="579"/>
      <c r="DJ6" s="41"/>
      <c r="DK6" s="41"/>
      <c r="DL6" s="41"/>
      <c r="DM6" s="41"/>
      <c r="DN6" s="41"/>
      <c r="DO6" s="41"/>
    </row>
    <row r="7" spans="1:119" ht="18.75" customHeight="1" x14ac:dyDescent="0.15">
      <c r="A7" s="42"/>
      <c r="B7" s="582"/>
      <c r="C7" s="583"/>
      <c r="D7" s="583"/>
      <c r="E7" s="584"/>
      <c r="F7" s="584"/>
      <c r="G7" s="584"/>
      <c r="H7" s="584"/>
      <c r="I7" s="584"/>
      <c r="J7" s="584"/>
      <c r="K7" s="584"/>
      <c r="L7" s="584"/>
      <c r="M7" s="584"/>
      <c r="N7" s="584"/>
      <c r="O7" s="584"/>
      <c r="P7" s="584"/>
      <c r="Q7" s="584"/>
      <c r="R7" s="588"/>
      <c r="S7" s="588"/>
      <c r="T7" s="588"/>
      <c r="U7" s="588"/>
      <c r="V7" s="589"/>
      <c r="W7" s="575"/>
      <c r="X7" s="386"/>
      <c r="Y7" s="386"/>
      <c r="Z7" s="386"/>
      <c r="AA7" s="386"/>
      <c r="AB7" s="583"/>
      <c r="AC7" s="595"/>
      <c r="AD7" s="387"/>
      <c r="AE7" s="387"/>
      <c r="AF7" s="387"/>
      <c r="AG7" s="387"/>
      <c r="AH7" s="387"/>
      <c r="AI7" s="387"/>
      <c r="AJ7" s="387"/>
      <c r="AK7" s="387"/>
      <c r="AL7" s="596"/>
      <c r="AM7" s="493" t="s">
        <v>42</v>
      </c>
      <c r="AN7" s="398"/>
      <c r="AO7" s="398"/>
      <c r="AP7" s="398"/>
      <c r="AQ7" s="398"/>
      <c r="AR7" s="398"/>
      <c r="AS7" s="398"/>
      <c r="AT7" s="399"/>
      <c r="AU7" s="481" t="s">
        <v>43</v>
      </c>
      <c r="AV7" s="482"/>
      <c r="AW7" s="482"/>
      <c r="AX7" s="482"/>
      <c r="AY7" s="404" t="s">
        <v>44</v>
      </c>
      <c r="AZ7" s="405"/>
      <c r="BA7" s="405"/>
      <c r="BB7" s="405"/>
      <c r="BC7" s="405"/>
      <c r="BD7" s="405"/>
      <c r="BE7" s="405"/>
      <c r="BF7" s="405"/>
      <c r="BG7" s="405"/>
      <c r="BH7" s="405"/>
      <c r="BI7" s="405"/>
      <c r="BJ7" s="405"/>
      <c r="BK7" s="405"/>
      <c r="BL7" s="405"/>
      <c r="BM7" s="406"/>
      <c r="BN7" s="424">
        <v>198339</v>
      </c>
      <c r="BO7" s="425"/>
      <c r="BP7" s="425"/>
      <c r="BQ7" s="425"/>
      <c r="BR7" s="425"/>
      <c r="BS7" s="425"/>
      <c r="BT7" s="425"/>
      <c r="BU7" s="426"/>
      <c r="BV7" s="424">
        <v>191678</v>
      </c>
      <c r="BW7" s="425"/>
      <c r="BX7" s="425"/>
      <c r="BY7" s="425"/>
      <c r="BZ7" s="425"/>
      <c r="CA7" s="425"/>
      <c r="CB7" s="425"/>
      <c r="CC7" s="426"/>
      <c r="CD7" s="433" t="s">
        <v>45</v>
      </c>
      <c r="CE7" s="434"/>
      <c r="CF7" s="434"/>
      <c r="CG7" s="434"/>
      <c r="CH7" s="434"/>
      <c r="CI7" s="434"/>
      <c r="CJ7" s="434"/>
      <c r="CK7" s="434"/>
      <c r="CL7" s="434"/>
      <c r="CM7" s="434"/>
      <c r="CN7" s="434"/>
      <c r="CO7" s="434"/>
      <c r="CP7" s="434"/>
      <c r="CQ7" s="434"/>
      <c r="CR7" s="434"/>
      <c r="CS7" s="435"/>
      <c r="CT7" s="424">
        <v>60718175</v>
      </c>
      <c r="CU7" s="425"/>
      <c r="CV7" s="425"/>
      <c r="CW7" s="425"/>
      <c r="CX7" s="425"/>
      <c r="CY7" s="425"/>
      <c r="CZ7" s="425"/>
      <c r="DA7" s="426"/>
      <c r="DB7" s="424">
        <v>59967744</v>
      </c>
      <c r="DC7" s="425"/>
      <c r="DD7" s="425"/>
      <c r="DE7" s="425"/>
      <c r="DF7" s="425"/>
      <c r="DG7" s="425"/>
      <c r="DH7" s="425"/>
      <c r="DI7" s="426"/>
      <c r="DJ7" s="41"/>
      <c r="DK7" s="41"/>
      <c r="DL7" s="41"/>
      <c r="DM7" s="41"/>
      <c r="DN7" s="41"/>
      <c r="DO7" s="41"/>
    </row>
    <row r="8" spans="1:119" ht="18.75" customHeight="1" thickBot="1" x14ac:dyDescent="0.2">
      <c r="A8" s="42"/>
      <c r="B8" s="585"/>
      <c r="C8" s="516"/>
      <c r="D8" s="516"/>
      <c r="E8" s="586"/>
      <c r="F8" s="586"/>
      <c r="G8" s="586"/>
      <c r="H8" s="586"/>
      <c r="I8" s="586"/>
      <c r="J8" s="586"/>
      <c r="K8" s="586"/>
      <c r="L8" s="586"/>
      <c r="M8" s="586"/>
      <c r="N8" s="586"/>
      <c r="O8" s="586"/>
      <c r="P8" s="586"/>
      <c r="Q8" s="586"/>
      <c r="R8" s="590"/>
      <c r="S8" s="590"/>
      <c r="T8" s="590"/>
      <c r="U8" s="590"/>
      <c r="V8" s="591"/>
      <c r="W8" s="505"/>
      <c r="X8" s="506"/>
      <c r="Y8" s="506"/>
      <c r="Z8" s="506"/>
      <c r="AA8" s="506"/>
      <c r="AB8" s="516"/>
      <c r="AC8" s="597"/>
      <c r="AD8" s="598"/>
      <c r="AE8" s="598"/>
      <c r="AF8" s="598"/>
      <c r="AG8" s="598"/>
      <c r="AH8" s="598"/>
      <c r="AI8" s="598"/>
      <c r="AJ8" s="598"/>
      <c r="AK8" s="598"/>
      <c r="AL8" s="599"/>
      <c r="AM8" s="493" t="s">
        <v>46</v>
      </c>
      <c r="AN8" s="398"/>
      <c r="AO8" s="398"/>
      <c r="AP8" s="398"/>
      <c r="AQ8" s="398"/>
      <c r="AR8" s="398"/>
      <c r="AS8" s="398"/>
      <c r="AT8" s="399"/>
      <c r="AU8" s="481" t="s">
        <v>32</v>
      </c>
      <c r="AV8" s="482"/>
      <c r="AW8" s="482"/>
      <c r="AX8" s="482"/>
      <c r="AY8" s="404" t="s">
        <v>47</v>
      </c>
      <c r="AZ8" s="405"/>
      <c r="BA8" s="405"/>
      <c r="BB8" s="405"/>
      <c r="BC8" s="405"/>
      <c r="BD8" s="405"/>
      <c r="BE8" s="405"/>
      <c r="BF8" s="405"/>
      <c r="BG8" s="405"/>
      <c r="BH8" s="405"/>
      <c r="BI8" s="405"/>
      <c r="BJ8" s="405"/>
      <c r="BK8" s="405"/>
      <c r="BL8" s="405"/>
      <c r="BM8" s="406"/>
      <c r="BN8" s="424">
        <v>5290153</v>
      </c>
      <c r="BO8" s="425"/>
      <c r="BP8" s="425"/>
      <c r="BQ8" s="425"/>
      <c r="BR8" s="425"/>
      <c r="BS8" s="425"/>
      <c r="BT8" s="425"/>
      <c r="BU8" s="426"/>
      <c r="BV8" s="424">
        <v>5096447</v>
      </c>
      <c r="BW8" s="425"/>
      <c r="BX8" s="425"/>
      <c r="BY8" s="425"/>
      <c r="BZ8" s="425"/>
      <c r="CA8" s="425"/>
      <c r="CB8" s="425"/>
      <c r="CC8" s="426"/>
      <c r="CD8" s="433" t="s">
        <v>48</v>
      </c>
      <c r="CE8" s="434"/>
      <c r="CF8" s="434"/>
      <c r="CG8" s="434"/>
      <c r="CH8" s="434"/>
      <c r="CI8" s="434"/>
      <c r="CJ8" s="434"/>
      <c r="CK8" s="434"/>
      <c r="CL8" s="434"/>
      <c r="CM8" s="434"/>
      <c r="CN8" s="434"/>
      <c r="CO8" s="434"/>
      <c r="CP8" s="434"/>
      <c r="CQ8" s="434"/>
      <c r="CR8" s="434"/>
      <c r="CS8" s="435"/>
      <c r="CT8" s="537">
        <v>0.93</v>
      </c>
      <c r="CU8" s="538"/>
      <c r="CV8" s="538"/>
      <c r="CW8" s="538"/>
      <c r="CX8" s="538"/>
      <c r="CY8" s="538"/>
      <c r="CZ8" s="538"/>
      <c r="DA8" s="539"/>
      <c r="DB8" s="537">
        <v>0.93</v>
      </c>
      <c r="DC8" s="538"/>
      <c r="DD8" s="538"/>
      <c r="DE8" s="538"/>
      <c r="DF8" s="538"/>
      <c r="DG8" s="538"/>
      <c r="DH8" s="538"/>
      <c r="DI8" s="539"/>
      <c r="DJ8" s="41"/>
      <c r="DK8" s="41"/>
      <c r="DL8" s="41"/>
      <c r="DM8" s="41"/>
      <c r="DN8" s="41"/>
      <c r="DO8" s="41"/>
    </row>
    <row r="9" spans="1:119" ht="18.75" customHeight="1" thickBot="1" x14ac:dyDescent="0.2">
      <c r="A9" s="42"/>
      <c r="B9" s="566" t="s">
        <v>49</v>
      </c>
      <c r="C9" s="567"/>
      <c r="D9" s="567"/>
      <c r="E9" s="567"/>
      <c r="F9" s="567"/>
      <c r="G9" s="567"/>
      <c r="H9" s="567"/>
      <c r="I9" s="567"/>
      <c r="J9" s="567"/>
      <c r="K9" s="487"/>
      <c r="L9" s="568" t="s">
        <v>50</v>
      </c>
      <c r="M9" s="569"/>
      <c r="N9" s="569"/>
      <c r="O9" s="569"/>
      <c r="P9" s="569"/>
      <c r="Q9" s="570"/>
      <c r="R9" s="571">
        <v>337498</v>
      </c>
      <c r="S9" s="572"/>
      <c r="T9" s="572"/>
      <c r="U9" s="572"/>
      <c r="V9" s="573"/>
      <c r="W9" s="503" t="s">
        <v>51</v>
      </c>
      <c r="X9" s="504"/>
      <c r="Y9" s="504"/>
      <c r="Z9" s="504"/>
      <c r="AA9" s="504"/>
      <c r="AB9" s="504"/>
      <c r="AC9" s="504"/>
      <c r="AD9" s="504"/>
      <c r="AE9" s="504"/>
      <c r="AF9" s="504"/>
      <c r="AG9" s="504"/>
      <c r="AH9" s="504"/>
      <c r="AI9" s="504"/>
      <c r="AJ9" s="504"/>
      <c r="AK9" s="504"/>
      <c r="AL9" s="574"/>
      <c r="AM9" s="493" t="s">
        <v>52</v>
      </c>
      <c r="AN9" s="398"/>
      <c r="AO9" s="398"/>
      <c r="AP9" s="398"/>
      <c r="AQ9" s="398"/>
      <c r="AR9" s="398"/>
      <c r="AS9" s="398"/>
      <c r="AT9" s="399"/>
      <c r="AU9" s="481" t="s">
        <v>32</v>
      </c>
      <c r="AV9" s="482"/>
      <c r="AW9" s="482"/>
      <c r="AX9" s="482"/>
      <c r="AY9" s="404" t="s">
        <v>53</v>
      </c>
      <c r="AZ9" s="405"/>
      <c r="BA9" s="405"/>
      <c r="BB9" s="405"/>
      <c r="BC9" s="405"/>
      <c r="BD9" s="405"/>
      <c r="BE9" s="405"/>
      <c r="BF9" s="405"/>
      <c r="BG9" s="405"/>
      <c r="BH9" s="405"/>
      <c r="BI9" s="405"/>
      <c r="BJ9" s="405"/>
      <c r="BK9" s="405"/>
      <c r="BL9" s="405"/>
      <c r="BM9" s="406"/>
      <c r="BN9" s="424">
        <v>193706</v>
      </c>
      <c r="BO9" s="425"/>
      <c r="BP9" s="425"/>
      <c r="BQ9" s="425"/>
      <c r="BR9" s="425"/>
      <c r="BS9" s="425"/>
      <c r="BT9" s="425"/>
      <c r="BU9" s="426"/>
      <c r="BV9" s="424">
        <v>-30674</v>
      </c>
      <c r="BW9" s="425"/>
      <c r="BX9" s="425"/>
      <c r="BY9" s="425"/>
      <c r="BZ9" s="425"/>
      <c r="CA9" s="425"/>
      <c r="CB9" s="425"/>
      <c r="CC9" s="426"/>
      <c r="CD9" s="433" t="s">
        <v>54</v>
      </c>
      <c r="CE9" s="434"/>
      <c r="CF9" s="434"/>
      <c r="CG9" s="434"/>
      <c r="CH9" s="434"/>
      <c r="CI9" s="434"/>
      <c r="CJ9" s="434"/>
      <c r="CK9" s="434"/>
      <c r="CL9" s="434"/>
      <c r="CM9" s="434"/>
      <c r="CN9" s="434"/>
      <c r="CO9" s="434"/>
      <c r="CP9" s="434"/>
      <c r="CQ9" s="434"/>
      <c r="CR9" s="434"/>
      <c r="CS9" s="435"/>
      <c r="CT9" s="394">
        <v>11.1</v>
      </c>
      <c r="CU9" s="395"/>
      <c r="CV9" s="395"/>
      <c r="CW9" s="395"/>
      <c r="CX9" s="395"/>
      <c r="CY9" s="395"/>
      <c r="CZ9" s="395"/>
      <c r="DA9" s="396"/>
      <c r="DB9" s="394">
        <v>10.6</v>
      </c>
      <c r="DC9" s="395"/>
      <c r="DD9" s="395"/>
      <c r="DE9" s="395"/>
      <c r="DF9" s="395"/>
      <c r="DG9" s="395"/>
      <c r="DH9" s="395"/>
      <c r="DI9" s="396"/>
      <c r="DJ9" s="41"/>
      <c r="DK9" s="41"/>
      <c r="DL9" s="41"/>
      <c r="DM9" s="41"/>
      <c r="DN9" s="41"/>
      <c r="DO9" s="41"/>
    </row>
    <row r="10" spans="1:119" ht="18.75" customHeight="1" thickBot="1" x14ac:dyDescent="0.2">
      <c r="A10" s="42"/>
      <c r="B10" s="566"/>
      <c r="C10" s="567"/>
      <c r="D10" s="567"/>
      <c r="E10" s="567"/>
      <c r="F10" s="567"/>
      <c r="G10" s="567"/>
      <c r="H10" s="567"/>
      <c r="I10" s="567"/>
      <c r="J10" s="567"/>
      <c r="K10" s="487"/>
      <c r="L10" s="397" t="s">
        <v>55</v>
      </c>
      <c r="M10" s="398"/>
      <c r="N10" s="398"/>
      <c r="O10" s="398"/>
      <c r="P10" s="398"/>
      <c r="Q10" s="399"/>
      <c r="R10" s="400">
        <v>326313</v>
      </c>
      <c r="S10" s="401"/>
      <c r="T10" s="401"/>
      <c r="U10" s="401"/>
      <c r="V10" s="403"/>
      <c r="W10" s="575"/>
      <c r="X10" s="386"/>
      <c r="Y10" s="386"/>
      <c r="Z10" s="386"/>
      <c r="AA10" s="386"/>
      <c r="AB10" s="386"/>
      <c r="AC10" s="386"/>
      <c r="AD10" s="386"/>
      <c r="AE10" s="386"/>
      <c r="AF10" s="386"/>
      <c r="AG10" s="386"/>
      <c r="AH10" s="386"/>
      <c r="AI10" s="386"/>
      <c r="AJ10" s="386"/>
      <c r="AK10" s="386"/>
      <c r="AL10" s="576"/>
      <c r="AM10" s="493" t="s">
        <v>56</v>
      </c>
      <c r="AN10" s="398"/>
      <c r="AO10" s="398"/>
      <c r="AP10" s="398"/>
      <c r="AQ10" s="398"/>
      <c r="AR10" s="398"/>
      <c r="AS10" s="398"/>
      <c r="AT10" s="399"/>
      <c r="AU10" s="481" t="s">
        <v>32</v>
      </c>
      <c r="AV10" s="482"/>
      <c r="AW10" s="482"/>
      <c r="AX10" s="482"/>
      <c r="AY10" s="404" t="s">
        <v>57</v>
      </c>
      <c r="AZ10" s="405"/>
      <c r="BA10" s="405"/>
      <c r="BB10" s="405"/>
      <c r="BC10" s="405"/>
      <c r="BD10" s="405"/>
      <c r="BE10" s="405"/>
      <c r="BF10" s="405"/>
      <c r="BG10" s="405"/>
      <c r="BH10" s="405"/>
      <c r="BI10" s="405"/>
      <c r="BJ10" s="405"/>
      <c r="BK10" s="405"/>
      <c r="BL10" s="405"/>
      <c r="BM10" s="406"/>
      <c r="BN10" s="424">
        <v>2879000</v>
      </c>
      <c r="BO10" s="425"/>
      <c r="BP10" s="425"/>
      <c r="BQ10" s="425"/>
      <c r="BR10" s="425"/>
      <c r="BS10" s="425"/>
      <c r="BT10" s="425"/>
      <c r="BU10" s="426"/>
      <c r="BV10" s="424">
        <v>4603000</v>
      </c>
      <c r="BW10" s="425"/>
      <c r="BX10" s="425"/>
      <c r="BY10" s="425"/>
      <c r="BZ10" s="425"/>
      <c r="CA10" s="425"/>
      <c r="CB10" s="425"/>
      <c r="CC10" s="426"/>
      <c r="CD10" s="46" t="s">
        <v>58</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6"/>
      <c r="C11" s="567"/>
      <c r="D11" s="567"/>
      <c r="E11" s="567"/>
      <c r="F11" s="567"/>
      <c r="G11" s="567"/>
      <c r="H11" s="567"/>
      <c r="I11" s="567"/>
      <c r="J11" s="567"/>
      <c r="K11" s="487"/>
      <c r="L11" s="470" t="s">
        <v>59</v>
      </c>
      <c r="M11" s="471"/>
      <c r="N11" s="471"/>
      <c r="O11" s="471"/>
      <c r="P11" s="471"/>
      <c r="Q11" s="472"/>
      <c r="R11" s="563" t="s">
        <v>60</v>
      </c>
      <c r="S11" s="564"/>
      <c r="T11" s="564"/>
      <c r="U11" s="564"/>
      <c r="V11" s="565"/>
      <c r="W11" s="575"/>
      <c r="X11" s="386"/>
      <c r="Y11" s="386"/>
      <c r="Z11" s="386"/>
      <c r="AA11" s="386"/>
      <c r="AB11" s="386"/>
      <c r="AC11" s="386"/>
      <c r="AD11" s="386"/>
      <c r="AE11" s="386"/>
      <c r="AF11" s="386"/>
      <c r="AG11" s="386"/>
      <c r="AH11" s="386"/>
      <c r="AI11" s="386"/>
      <c r="AJ11" s="386"/>
      <c r="AK11" s="386"/>
      <c r="AL11" s="576"/>
      <c r="AM11" s="493" t="s">
        <v>61</v>
      </c>
      <c r="AN11" s="398"/>
      <c r="AO11" s="398"/>
      <c r="AP11" s="398"/>
      <c r="AQ11" s="398"/>
      <c r="AR11" s="398"/>
      <c r="AS11" s="398"/>
      <c r="AT11" s="399"/>
      <c r="AU11" s="481" t="s">
        <v>32</v>
      </c>
      <c r="AV11" s="482"/>
      <c r="AW11" s="482"/>
      <c r="AX11" s="482"/>
      <c r="AY11" s="404" t="s">
        <v>62</v>
      </c>
      <c r="AZ11" s="405"/>
      <c r="BA11" s="405"/>
      <c r="BB11" s="405"/>
      <c r="BC11" s="405"/>
      <c r="BD11" s="405"/>
      <c r="BE11" s="405"/>
      <c r="BF11" s="405"/>
      <c r="BG11" s="405"/>
      <c r="BH11" s="405"/>
      <c r="BI11" s="405"/>
      <c r="BJ11" s="405"/>
      <c r="BK11" s="405"/>
      <c r="BL11" s="405"/>
      <c r="BM11" s="406"/>
      <c r="BN11" s="424">
        <v>0</v>
      </c>
      <c r="BO11" s="425"/>
      <c r="BP11" s="425"/>
      <c r="BQ11" s="425"/>
      <c r="BR11" s="425"/>
      <c r="BS11" s="425"/>
      <c r="BT11" s="425"/>
      <c r="BU11" s="426"/>
      <c r="BV11" s="424">
        <v>0</v>
      </c>
      <c r="BW11" s="425"/>
      <c r="BX11" s="425"/>
      <c r="BY11" s="425"/>
      <c r="BZ11" s="425"/>
      <c r="CA11" s="425"/>
      <c r="CB11" s="425"/>
      <c r="CC11" s="426"/>
      <c r="CD11" s="433" t="s">
        <v>63</v>
      </c>
      <c r="CE11" s="434"/>
      <c r="CF11" s="434"/>
      <c r="CG11" s="434"/>
      <c r="CH11" s="434"/>
      <c r="CI11" s="434"/>
      <c r="CJ11" s="434"/>
      <c r="CK11" s="434"/>
      <c r="CL11" s="434"/>
      <c r="CM11" s="434"/>
      <c r="CN11" s="434"/>
      <c r="CO11" s="434"/>
      <c r="CP11" s="434"/>
      <c r="CQ11" s="434"/>
      <c r="CR11" s="434"/>
      <c r="CS11" s="435"/>
      <c r="CT11" s="537" t="s">
        <v>64</v>
      </c>
      <c r="CU11" s="538"/>
      <c r="CV11" s="538"/>
      <c r="CW11" s="538"/>
      <c r="CX11" s="538"/>
      <c r="CY11" s="538"/>
      <c r="CZ11" s="538"/>
      <c r="DA11" s="539"/>
      <c r="DB11" s="537" t="s">
        <v>64</v>
      </c>
      <c r="DC11" s="538"/>
      <c r="DD11" s="538"/>
      <c r="DE11" s="538"/>
      <c r="DF11" s="538"/>
      <c r="DG11" s="538"/>
      <c r="DH11" s="538"/>
      <c r="DI11" s="539"/>
      <c r="DJ11" s="41"/>
      <c r="DK11" s="41"/>
      <c r="DL11" s="41"/>
      <c r="DM11" s="41"/>
      <c r="DN11" s="41"/>
      <c r="DO11" s="41"/>
    </row>
    <row r="12" spans="1:119" ht="18.75" customHeight="1" x14ac:dyDescent="0.15">
      <c r="A12" s="42"/>
      <c r="B12" s="540" t="s">
        <v>65</v>
      </c>
      <c r="C12" s="541"/>
      <c r="D12" s="541"/>
      <c r="E12" s="541"/>
      <c r="F12" s="541"/>
      <c r="G12" s="541"/>
      <c r="H12" s="541"/>
      <c r="I12" s="541"/>
      <c r="J12" s="541"/>
      <c r="K12" s="542"/>
      <c r="L12" s="549" t="s">
        <v>66</v>
      </c>
      <c r="M12" s="550"/>
      <c r="N12" s="550"/>
      <c r="O12" s="550"/>
      <c r="P12" s="550"/>
      <c r="Q12" s="551"/>
      <c r="R12" s="552">
        <v>344528</v>
      </c>
      <c r="S12" s="553"/>
      <c r="T12" s="553"/>
      <c r="U12" s="553"/>
      <c r="V12" s="554"/>
      <c r="W12" s="555" t="s">
        <v>24</v>
      </c>
      <c r="X12" s="482"/>
      <c r="Y12" s="482"/>
      <c r="Z12" s="482"/>
      <c r="AA12" s="482"/>
      <c r="AB12" s="556"/>
      <c r="AC12" s="557" t="s">
        <v>67</v>
      </c>
      <c r="AD12" s="558"/>
      <c r="AE12" s="558"/>
      <c r="AF12" s="558"/>
      <c r="AG12" s="559"/>
      <c r="AH12" s="557" t="s">
        <v>68</v>
      </c>
      <c r="AI12" s="558"/>
      <c r="AJ12" s="558"/>
      <c r="AK12" s="558"/>
      <c r="AL12" s="560"/>
      <c r="AM12" s="493" t="s">
        <v>69</v>
      </c>
      <c r="AN12" s="398"/>
      <c r="AO12" s="398"/>
      <c r="AP12" s="398"/>
      <c r="AQ12" s="398"/>
      <c r="AR12" s="398"/>
      <c r="AS12" s="398"/>
      <c r="AT12" s="399"/>
      <c r="AU12" s="481" t="s">
        <v>32</v>
      </c>
      <c r="AV12" s="482"/>
      <c r="AW12" s="482"/>
      <c r="AX12" s="482"/>
      <c r="AY12" s="404" t="s">
        <v>70</v>
      </c>
      <c r="AZ12" s="405"/>
      <c r="BA12" s="405"/>
      <c r="BB12" s="405"/>
      <c r="BC12" s="405"/>
      <c r="BD12" s="405"/>
      <c r="BE12" s="405"/>
      <c r="BF12" s="405"/>
      <c r="BG12" s="405"/>
      <c r="BH12" s="405"/>
      <c r="BI12" s="405"/>
      <c r="BJ12" s="405"/>
      <c r="BK12" s="405"/>
      <c r="BL12" s="405"/>
      <c r="BM12" s="406"/>
      <c r="BN12" s="424">
        <v>2500000</v>
      </c>
      <c r="BO12" s="425"/>
      <c r="BP12" s="425"/>
      <c r="BQ12" s="425"/>
      <c r="BR12" s="425"/>
      <c r="BS12" s="425"/>
      <c r="BT12" s="425"/>
      <c r="BU12" s="426"/>
      <c r="BV12" s="424">
        <v>2400000</v>
      </c>
      <c r="BW12" s="425"/>
      <c r="BX12" s="425"/>
      <c r="BY12" s="425"/>
      <c r="BZ12" s="425"/>
      <c r="CA12" s="425"/>
      <c r="CB12" s="425"/>
      <c r="CC12" s="426"/>
      <c r="CD12" s="433" t="s">
        <v>71</v>
      </c>
      <c r="CE12" s="434"/>
      <c r="CF12" s="434"/>
      <c r="CG12" s="434"/>
      <c r="CH12" s="434"/>
      <c r="CI12" s="434"/>
      <c r="CJ12" s="434"/>
      <c r="CK12" s="434"/>
      <c r="CL12" s="434"/>
      <c r="CM12" s="434"/>
      <c r="CN12" s="434"/>
      <c r="CO12" s="434"/>
      <c r="CP12" s="434"/>
      <c r="CQ12" s="434"/>
      <c r="CR12" s="434"/>
      <c r="CS12" s="435"/>
      <c r="CT12" s="537" t="s">
        <v>64</v>
      </c>
      <c r="CU12" s="538"/>
      <c r="CV12" s="538"/>
      <c r="CW12" s="538"/>
      <c r="CX12" s="538"/>
      <c r="CY12" s="538"/>
      <c r="CZ12" s="538"/>
      <c r="DA12" s="539"/>
      <c r="DB12" s="537" t="s">
        <v>64</v>
      </c>
      <c r="DC12" s="538"/>
      <c r="DD12" s="538"/>
      <c r="DE12" s="538"/>
      <c r="DF12" s="538"/>
      <c r="DG12" s="538"/>
      <c r="DH12" s="538"/>
      <c r="DI12" s="539"/>
      <c r="DJ12" s="41"/>
      <c r="DK12" s="41"/>
      <c r="DL12" s="41"/>
      <c r="DM12" s="41"/>
      <c r="DN12" s="41"/>
      <c r="DO12" s="41"/>
    </row>
    <row r="13" spans="1:119" ht="18.75" customHeight="1" x14ac:dyDescent="0.15">
      <c r="A13" s="42"/>
      <c r="B13" s="543"/>
      <c r="C13" s="544"/>
      <c r="D13" s="544"/>
      <c r="E13" s="544"/>
      <c r="F13" s="544"/>
      <c r="G13" s="544"/>
      <c r="H13" s="544"/>
      <c r="I13" s="544"/>
      <c r="J13" s="544"/>
      <c r="K13" s="545"/>
      <c r="L13" s="52"/>
      <c r="M13" s="524" t="s">
        <v>72</v>
      </c>
      <c r="N13" s="525"/>
      <c r="O13" s="525"/>
      <c r="P13" s="525"/>
      <c r="Q13" s="526"/>
      <c r="R13" s="527">
        <v>337476</v>
      </c>
      <c r="S13" s="528"/>
      <c r="T13" s="528"/>
      <c r="U13" s="528"/>
      <c r="V13" s="529"/>
      <c r="W13" s="515" t="s">
        <v>73</v>
      </c>
      <c r="X13" s="437"/>
      <c r="Y13" s="437"/>
      <c r="Z13" s="437"/>
      <c r="AA13" s="437"/>
      <c r="AB13" s="438"/>
      <c r="AC13" s="400">
        <v>1187</v>
      </c>
      <c r="AD13" s="401"/>
      <c r="AE13" s="401"/>
      <c r="AF13" s="401"/>
      <c r="AG13" s="402"/>
      <c r="AH13" s="400">
        <v>1169</v>
      </c>
      <c r="AI13" s="401"/>
      <c r="AJ13" s="401"/>
      <c r="AK13" s="401"/>
      <c r="AL13" s="403"/>
      <c r="AM13" s="493" t="s">
        <v>74</v>
      </c>
      <c r="AN13" s="398"/>
      <c r="AO13" s="398"/>
      <c r="AP13" s="398"/>
      <c r="AQ13" s="398"/>
      <c r="AR13" s="398"/>
      <c r="AS13" s="398"/>
      <c r="AT13" s="399"/>
      <c r="AU13" s="481" t="s">
        <v>43</v>
      </c>
      <c r="AV13" s="482"/>
      <c r="AW13" s="482"/>
      <c r="AX13" s="482"/>
      <c r="AY13" s="404" t="s">
        <v>75</v>
      </c>
      <c r="AZ13" s="405"/>
      <c r="BA13" s="405"/>
      <c r="BB13" s="405"/>
      <c r="BC13" s="405"/>
      <c r="BD13" s="405"/>
      <c r="BE13" s="405"/>
      <c r="BF13" s="405"/>
      <c r="BG13" s="405"/>
      <c r="BH13" s="405"/>
      <c r="BI13" s="405"/>
      <c r="BJ13" s="405"/>
      <c r="BK13" s="405"/>
      <c r="BL13" s="405"/>
      <c r="BM13" s="406"/>
      <c r="BN13" s="424">
        <v>572706</v>
      </c>
      <c r="BO13" s="425"/>
      <c r="BP13" s="425"/>
      <c r="BQ13" s="425"/>
      <c r="BR13" s="425"/>
      <c r="BS13" s="425"/>
      <c r="BT13" s="425"/>
      <c r="BU13" s="426"/>
      <c r="BV13" s="424">
        <v>2172326</v>
      </c>
      <c r="BW13" s="425"/>
      <c r="BX13" s="425"/>
      <c r="BY13" s="425"/>
      <c r="BZ13" s="425"/>
      <c r="CA13" s="425"/>
      <c r="CB13" s="425"/>
      <c r="CC13" s="426"/>
      <c r="CD13" s="433" t="s">
        <v>76</v>
      </c>
      <c r="CE13" s="434"/>
      <c r="CF13" s="434"/>
      <c r="CG13" s="434"/>
      <c r="CH13" s="434"/>
      <c r="CI13" s="434"/>
      <c r="CJ13" s="434"/>
      <c r="CK13" s="434"/>
      <c r="CL13" s="434"/>
      <c r="CM13" s="434"/>
      <c r="CN13" s="434"/>
      <c r="CO13" s="434"/>
      <c r="CP13" s="434"/>
      <c r="CQ13" s="434"/>
      <c r="CR13" s="434"/>
      <c r="CS13" s="435"/>
      <c r="CT13" s="394">
        <v>7.2</v>
      </c>
      <c r="CU13" s="395"/>
      <c r="CV13" s="395"/>
      <c r="CW13" s="395"/>
      <c r="CX13" s="395"/>
      <c r="CY13" s="395"/>
      <c r="CZ13" s="395"/>
      <c r="DA13" s="396"/>
      <c r="DB13" s="394">
        <v>7.2</v>
      </c>
      <c r="DC13" s="395"/>
      <c r="DD13" s="395"/>
      <c r="DE13" s="395"/>
      <c r="DF13" s="395"/>
      <c r="DG13" s="395"/>
      <c r="DH13" s="395"/>
      <c r="DI13" s="396"/>
      <c r="DJ13" s="41"/>
      <c r="DK13" s="41"/>
      <c r="DL13" s="41"/>
      <c r="DM13" s="41"/>
      <c r="DN13" s="41"/>
      <c r="DO13" s="41"/>
    </row>
    <row r="14" spans="1:119" ht="18.75" customHeight="1" thickBot="1" x14ac:dyDescent="0.2">
      <c r="A14" s="42"/>
      <c r="B14" s="543"/>
      <c r="C14" s="544"/>
      <c r="D14" s="544"/>
      <c r="E14" s="544"/>
      <c r="F14" s="544"/>
      <c r="G14" s="544"/>
      <c r="H14" s="544"/>
      <c r="I14" s="544"/>
      <c r="J14" s="544"/>
      <c r="K14" s="545"/>
      <c r="L14" s="517" t="s">
        <v>77</v>
      </c>
      <c r="M14" s="561"/>
      <c r="N14" s="561"/>
      <c r="O14" s="561"/>
      <c r="P14" s="561"/>
      <c r="Q14" s="562"/>
      <c r="R14" s="527">
        <v>342945</v>
      </c>
      <c r="S14" s="528"/>
      <c r="T14" s="528"/>
      <c r="U14" s="528"/>
      <c r="V14" s="529"/>
      <c r="W14" s="530"/>
      <c r="X14" s="440"/>
      <c r="Y14" s="440"/>
      <c r="Z14" s="440"/>
      <c r="AA14" s="440"/>
      <c r="AB14" s="441"/>
      <c r="AC14" s="520">
        <v>0.8</v>
      </c>
      <c r="AD14" s="521"/>
      <c r="AE14" s="521"/>
      <c r="AF14" s="521"/>
      <c r="AG14" s="522"/>
      <c r="AH14" s="520">
        <v>0.8</v>
      </c>
      <c r="AI14" s="521"/>
      <c r="AJ14" s="521"/>
      <c r="AK14" s="521"/>
      <c r="AL14" s="523"/>
      <c r="AM14" s="493"/>
      <c r="AN14" s="398"/>
      <c r="AO14" s="398"/>
      <c r="AP14" s="398"/>
      <c r="AQ14" s="398"/>
      <c r="AR14" s="398"/>
      <c r="AS14" s="398"/>
      <c r="AT14" s="399"/>
      <c r="AU14" s="481"/>
      <c r="AV14" s="482"/>
      <c r="AW14" s="482"/>
      <c r="AX14" s="482"/>
      <c r="AY14" s="404"/>
      <c r="AZ14" s="405"/>
      <c r="BA14" s="405"/>
      <c r="BB14" s="405"/>
      <c r="BC14" s="405"/>
      <c r="BD14" s="405"/>
      <c r="BE14" s="405"/>
      <c r="BF14" s="405"/>
      <c r="BG14" s="405"/>
      <c r="BH14" s="405"/>
      <c r="BI14" s="405"/>
      <c r="BJ14" s="405"/>
      <c r="BK14" s="405"/>
      <c r="BL14" s="405"/>
      <c r="BM14" s="406"/>
      <c r="BN14" s="424"/>
      <c r="BO14" s="425"/>
      <c r="BP14" s="425"/>
      <c r="BQ14" s="425"/>
      <c r="BR14" s="425"/>
      <c r="BS14" s="425"/>
      <c r="BT14" s="425"/>
      <c r="BU14" s="426"/>
      <c r="BV14" s="424"/>
      <c r="BW14" s="425"/>
      <c r="BX14" s="425"/>
      <c r="BY14" s="425"/>
      <c r="BZ14" s="425"/>
      <c r="CA14" s="425"/>
      <c r="CB14" s="425"/>
      <c r="CC14" s="426"/>
      <c r="CD14" s="430" t="s">
        <v>78</v>
      </c>
      <c r="CE14" s="431"/>
      <c r="CF14" s="431"/>
      <c r="CG14" s="431"/>
      <c r="CH14" s="431"/>
      <c r="CI14" s="431"/>
      <c r="CJ14" s="431"/>
      <c r="CK14" s="431"/>
      <c r="CL14" s="431"/>
      <c r="CM14" s="431"/>
      <c r="CN14" s="431"/>
      <c r="CO14" s="431"/>
      <c r="CP14" s="431"/>
      <c r="CQ14" s="431"/>
      <c r="CR14" s="431"/>
      <c r="CS14" s="432"/>
      <c r="CT14" s="531">
        <v>15.2</v>
      </c>
      <c r="CU14" s="532"/>
      <c r="CV14" s="532"/>
      <c r="CW14" s="532"/>
      <c r="CX14" s="532"/>
      <c r="CY14" s="532"/>
      <c r="CZ14" s="532"/>
      <c r="DA14" s="533"/>
      <c r="DB14" s="531">
        <v>23.9</v>
      </c>
      <c r="DC14" s="532"/>
      <c r="DD14" s="532"/>
      <c r="DE14" s="532"/>
      <c r="DF14" s="532"/>
      <c r="DG14" s="532"/>
      <c r="DH14" s="532"/>
      <c r="DI14" s="533"/>
      <c r="DJ14" s="41"/>
      <c r="DK14" s="41"/>
      <c r="DL14" s="41"/>
      <c r="DM14" s="41"/>
      <c r="DN14" s="41"/>
      <c r="DO14" s="41"/>
    </row>
    <row r="15" spans="1:119" ht="18.75" customHeight="1" x14ac:dyDescent="0.15">
      <c r="A15" s="42"/>
      <c r="B15" s="543"/>
      <c r="C15" s="544"/>
      <c r="D15" s="544"/>
      <c r="E15" s="544"/>
      <c r="F15" s="544"/>
      <c r="G15" s="544"/>
      <c r="H15" s="544"/>
      <c r="I15" s="544"/>
      <c r="J15" s="544"/>
      <c r="K15" s="545"/>
      <c r="L15" s="52"/>
      <c r="M15" s="524" t="s">
        <v>72</v>
      </c>
      <c r="N15" s="525"/>
      <c r="O15" s="525"/>
      <c r="P15" s="525"/>
      <c r="Q15" s="526"/>
      <c r="R15" s="527">
        <v>336461</v>
      </c>
      <c r="S15" s="528"/>
      <c r="T15" s="528"/>
      <c r="U15" s="528"/>
      <c r="V15" s="529"/>
      <c r="W15" s="515" t="s">
        <v>79</v>
      </c>
      <c r="X15" s="437"/>
      <c r="Y15" s="437"/>
      <c r="Z15" s="437"/>
      <c r="AA15" s="437"/>
      <c r="AB15" s="438"/>
      <c r="AC15" s="400">
        <v>33985</v>
      </c>
      <c r="AD15" s="401"/>
      <c r="AE15" s="401"/>
      <c r="AF15" s="401"/>
      <c r="AG15" s="402"/>
      <c r="AH15" s="400">
        <v>32822</v>
      </c>
      <c r="AI15" s="401"/>
      <c r="AJ15" s="401"/>
      <c r="AK15" s="401"/>
      <c r="AL15" s="403"/>
      <c r="AM15" s="493"/>
      <c r="AN15" s="398"/>
      <c r="AO15" s="398"/>
      <c r="AP15" s="398"/>
      <c r="AQ15" s="398"/>
      <c r="AR15" s="398"/>
      <c r="AS15" s="398"/>
      <c r="AT15" s="399"/>
      <c r="AU15" s="481"/>
      <c r="AV15" s="482"/>
      <c r="AW15" s="482"/>
      <c r="AX15" s="482"/>
      <c r="AY15" s="416" t="s">
        <v>80</v>
      </c>
      <c r="AZ15" s="417"/>
      <c r="BA15" s="417"/>
      <c r="BB15" s="417"/>
      <c r="BC15" s="417"/>
      <c r="BD15" s="417"/>
      <c r="BE15" s="417"/>
      <c r="BF15" s="417"/>
      <c r="BG15" s="417"/>
      <c r="BH15" s="417"/>
      <c r="BI15" s="417"/>
      <c r="BJ15" s="417"/>
      <c r="BK15" s="417"/>
      <c r="BL15" s="417"/>
      <c r="BM15" s="418"/>
      <c r="BN15" s="419">
        <v>41909986</v>
      </c>
      <c r="BO15" s="420"/>
      <c r="BP15" s="420"/>
      <c r="BQ15" s="420"/>
      <c r="BR15" s="420"/>
      <c r="BS15" s="420"/>
      <c r="BT15" s="420"/>
      <c r="BU15" s="421"/>
      <c r="BV15" s="419">
        <v>41339401</v>
      </c>
      <c r="BW15" s="420"/>
      <c r="BX15" s="420"/>
      <c r="BY15" s="420"/>
      <c r="BZ15" s="420"/>
      <c r="CA15" s="420"/>
      <c r="CB15" s="420"/>
      <c r="CC15" s="421"/>
      <c r="CD15" s="534" t="s">
        <v>81</v>
      </c>
      <c r="CE15" s="535"/>
      <c r="CF15" s="535"/>
      <c r="CG15" s="535"/>
      <c r="CH15" s="535"/>
      <c r="CI15" s="535"/>
      <c r="CJ15" s="535"/>
      <c r="CK15" s="535"/>
      <c r="CL15" s="535"/>
      <c r="CM15" s="535"/>
      <c r="CN15" s="535"/>
      <c r="CO15" s="535"/>
      <c r="CP15" s="535"/>
      <c r="CQ15" s="535"/>
      <c r="CR15" s="535"/>
      <c r="CS15" s="536"/>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3"/>
      <c r="C16" s="544"/>
      <c r="D16" s="544"/>
      <c r="E16" s="544"/>
      <c r="F16" s="544"/>
      <c r="G16" s="544"/>
      <c r="H16" s="544"/>
      <c r="I16" s="544"/>
      <c r="J16" s="544"/>
      <c r="K16" s="545"/>
      <c r="L16" s="517" t="s">
        <v>82</v>
      </c>
      <c r="M16" s="518"/>
      <c r="N16" s="518"/>
      <c r="O16" s="518"/>
      <c r="P16" s="518"/>
      <c r="Q16" s="519"/>
      <c r="R16" s="512" t="s">
        <v>83</v>
      </c>
      <c r="S16" s="513"/>
      <c r="T16" s="513"/>
      <c r="U16" s="513"/>
      <c r="V16" s="514"/>
      <c r="W16" s="530"/>
      <c r="X16" s="440"/>
      <c r="Y16" s="440"/>
      <c r="Z16" s="440"/>
      <c r="AA16" s="440"/>
      <c r="AB16" s="441"/>
      <c r="AC16" s="520">
        <v>23.2</v>
      </c>
      <c r="AD16" s="521"/>
      <c r="AE16" s="521"/>
      <c r="AF16" s="521"/>
      <c r="AG16" s="522"/>
      <c r="AH16" s="520">
        <v>23.2</v>
      </c>
      <c r="AI16" s="521"/>
      <c r="AJ16" s="521"/>
      <c r="AK16" s="521"/>
      <c r="AL16" s="523"/>
      <c r="AM16" s="493"/>
      <c r="AN16" s="398"/>
      <c r="AO16" s="398"/>
      <c r="AP16" s="398"/>
      <c r="AQ16" s="398"/>
      <c r="AR16" s="398"/>
      <c r="AS16" s="398"/>
      <c r="AT16" s="399"/>
      <c r="AU16" s="481"/>
      <c r="AV16" s="482"/>
      <c r="AW16" s="482"/>
      <c r="AX16" s="482"/>
      <c r="AY16" s="404" t="s">
        <v>84</v>
      </c>
      <c r="AZ16" s="405"/>
      <c r="BA16" s="405"/>
      <c r="BB16" s="405"/>
      <c r="BC16" s="405"/>
      <c r="BD16" s="405"/>
      <c r="BE16" s="405"/>
      <c r="BF16" s="405"/>
      <c r="BG16" s="405"/>
      <c r="BH16" s="405"/>
      <c r="BI16" s="405"/>
      <c r="BJ16" s="405"/>
      <c r="BK16" s="405"/>
      <c r="BL16" s="405"/>
      <c r="BM16" s="406"/>
      <c r="BN16" s="424">
        <v>45197481</v>
      </c>
      <c r="BO16" s="425"/>
      <c r="BP16" s="425"/>
      <c r="BQ16" s="425"/>
      <c r="BR16" s="425"/>
      <c r="BS16" s="425"/>
      <c r="BT16" s="425"/>
      <c r="BU16" s="426"/>
      <c r="BV16" s="424">
        <v>44175511</v>
      </c>
      <c r="BW16" s="425"/>
      <c r="BX16" s="425"/>
      <c r="BY16" s="425"/>
      <c r="BZ16" s="425"/>
      <c r="CA16" s="425"/>
      <c r="CB16" s="425"/>
      <c r="CC16" s="426"/>
      <c r="CD16" s="56"/>
      <c r="CE16" s="422"/>
      <c r="CF16" s="422"/>
      <c r="CG16" s="422"/>
      <c r="CH16" s="422"/>
      <c r="CI16" s="422"/>
      <c r="CJ16" s="422"/>
      <c r="CK16" s="422"/>
      <c r="CL16" s="422"/>
      <c r="CM16" s="422"/>
      <c r="CN16" s="422"/>
      <c r="CO16" s="422"/>
      <c r="CP16" s="422"/>
      <c r="CQ16" s="422"/>
      <c r="CR16" s="422"/>
      <c r="CS16" s="423"/>
      <c r="CT16" s="394"/>
      <c r="CU16" s="395"/>
      <c r="CV16" s="395"/>
      <c r="CW16" s="395"/>
      <c r="CX16" s="395"/>
      <c r="CY16" s="395"/>
      <c r="CZ16" s="395"/>
      <c r="DA16" s="396"/>
      <c r="DB16" s="394"/>
      <c r="DC16" s="395"/>
      <c r="DD16" s="395"/>
      <c r="DE16" s="395"/>
      <c r="DF16" s="395"/>
      <c r="DG16" s="395"/>
      <c r="DH16" s="395"/>
      <c r="DI16" s="396"/>
      <c r="DJ16" s="41"/>
      <c r="DK16" s="41"/>
      <c r="DL16" s="41"/>
      <c r="DM16" s="41"/>
      <c r="DN16" s="41"/>
      <c r="DO16" s="41"/>
    </row>
    <row r="17" spans="1:119" ht="18.75" customHeight="1" thickBot="1" x14ac:dyDescent="0.2">
      <c r="A17" s="42"/>
      <c r="B17" s="546"/>
      <c r="C17" s="547"/>
      <c r="D17" s="547"/>
      <c r="E17" s="547"/>
      <c r="F17" s="547"/>
      <c r="G17" s="547"/>
      <c r="H17" s="547"/>
      <c r="I17" s="547"/>
      <c r="J17" s="547"/>
      <c r="K17" s="548"/>
      <c r="L17" s="57"/>
      <c r="M17" s="509" t="s">
        <v>85</v>
      </c>
      <c r="N17" s="510"/>
      <c r="O17" s="510"/>
      <c r="P17" s="510"/>
      <c r="Q17" s="511"/>
      <c r="R17" s="512" t="s">
        <v>86</v>
      </c>
      <c r="S17" s="513"/>
      <c r="T17" s="513"/>
      <c r="U17" s="513"/>
      <c r="V17" s="514"/>
      <c r="W17" s="515" t="s">
        <v>87</v>
      </c>
      <c r="X17" s="437"/>
      <c r="Y17" s="437"/>
      <c r="Z17" s="437"/>
      <c r="AA17" s="437"/>
      <c r="AB17" s="438"/>
      <c r="AC17" s="400">
        <v>111193</v>
      </c>
      <c r="AD17" s="401"/>
      <c r="AE17" s="401"/>
      <c r="AF17" s="401"/>
      <c r="AG17" s="402"/>
      <c r="AH17" s="400">
        <v>107733</v>
      </c>
      <c r="AI17" s="401"/>
      <c r="AJ17" s="401"/>
      <c r="AK17" s="401"/>
      <c r="AL17" s="403"/>
      <c r="AM17" s="493"/>
      <c r="AN17" s="398"/>
      <c r="AO17" s="398"/>
      <c r="AP17" s="398"/>
      <c r="AQ17" s="398"/>
      <c r="AR17" s="398"/>
      <c r="AS17" s="398"/>
      <c r="AT17" s="399"/>
      <c r="AU17" s="481"/>
      <c r="AV17" s="482"/>
      <c r="AW17" s="482"/>
      <c r="AX17" s="482"/>
      <c r="AY17" s="404" t="s">
        <v>88</v>
      </c>
      <c r="AZ17" s="405"/>
      <c r="BA17" s="405"/>
      <c r="BB17" s="405"/>
      <c r="BC17" s="405"/>
      <c r="BD17" s="405"/>
      <c r="BE17" s="405"/>
      <c r="BF17" s="405"/>
      <c r="BG17" s="405"/>
      <c r="BH17" s="405"/>
      <c r="BI17" s="405"/>
      <c r="BJ17" s="405"/>
      <c r="BK17" s="405"/>
      <c r="BL17" s="405"/>
      <c r="BM17" s="406"/>
      <c r="BN17" s="424">
        <v>53765480</v>
      </c>
      <c r="BO17" s="425"/>
      <c r="BP17" s="425"/>
      <c r="BQ17" s="425"/>
      <c r="BR17" s="425"/>
      <c r="BS17" s="425"/>
      <c r="BT17" s="425"/>
      <c r="BU17" s="426"/>
      <c r="BV17" s="424">
        <v>52980948</v>
      </c>
      <c r="BW17" s="425"/>
      <c r="BX17" s="425"/>
      <c r="BY17" s="425"/>
      <c r="BZ17" s="425"/>
      <c r="CA17" s="425"/>
      <c r="CB17" s="425"/>
      <c r="CC17" s="426"/>
      <c r="CD17" s="56"/>
      <c r="CE17" s="422"/>
      <c r="CF17" s="422"/>
      <c r="CG17" s="422"/>
      <c r="CH17" s="422"/>
      <c r="CI17" s="422"/>
      <c r="CJ17" s="422"/>
      <c r="CK17" s="422"/>
      <c r="CL17" s="422"/>
      <c r="CM17" s="422"/>
      <c r="CN17" s="422"/>
      <c r="CO17" s="422"/>
      <c r="CP17" s="422"/>
      <c r="CQ17" s="422"/>
      <c r="CR17" s="422"/>
      <c r="CS17" s="423"/>
      <c r="CT17" s="394"/>
      <c r="CU17" s="395"/>
      <c r="CV17" s="395"/>
      <c r="CW17" s="395"/>
      <c r="CX17" s="395"/>
      <c r="CY17" s="395"/>
      <c r="CZ17" s="395"/>
      <c r="DA17" s="396"/>
      <c r="DB17" s="394"/>
      <c r="DC17" s="395"/>
      <c r="DD17" s="395"/>
      <c r="DE17" s="395"/>
      <c r="DF17" s="395"/>
      <c r="DG17" s="395"/>
      <c r="DH17" s="395"/>
      <c r="DI17" s="396"/>
      <c r="DJ17" s="41"/>
      <c r="DK17" s="41"/>
      <c r="DL17" s="41"/>
      <c r="DM17" s="41"/>
      <c r="DN17" s="41"/>
      <c r="DO17" s="41"/>
    </row>
    <row r="18" spans="1:119" ht="18.75" customHeight="1" thickBot="1" x14ac:dyDescent="0.2">
      <c r="A18" s="42"/>
      <c r="B18" s="486" t="s">
        <v>89</v>
      </c>
      <c r="C18" s="487"/>
      <c r="D18" s="487"/>
      <c r="E18" s="488"/>
      <c r="F18" s="488"/>
      <c r="G18" s="488"/>
      <c r="H18" s="488"/>
      <c r="I18" s="488"/>
      <c r="J18" s="488"/>
      <c r="K18" s="488"/>
      <c r="L18" s="489">
        <v>60.24</v>
      </c>
      <c r="M18" s="489"/>
      <c r="N18" s="489"/>
      <c r="O18" s="489"/>
      <c r="P18" s="489"/>
      <c r="Q18" s="489"/>
      <c r="R18" s="490"/>
      <c r="S18" s="490"/>
      <c r="T18" s="490"/>
      <c r="U18" s="490"/>
      <c r="V18" s="491"/>
      <c r="W18" s="505"/>
      <c r="X18" s="506"/>
      <c r="Y18" s="506"/>
      <c r="Z18" s="506"/>
      <c r="AA18" s="506"/>
      <c r="AB18" s="516"/>
      <c r="AC18" s="388">
        <v>76</v>
      </c>
      <c r="AD18" s="389"/>
      <c r="AE18" s="389"/>
      <c r="AF18" s="389"/>
      <c r="AG18" s="492"/>
      <c r="AH18" s="388">
        <v>76</v>
      </c>
      <c r="AI18" s="389"/>
      <c r="AJ18" s="389"/>
      <c r="AK18" s="389"/>
      <c r="AL18" s="390"/>
      <c r="AM18" s="493"/>
      <c r="AN18" s="398"/>
      <c r="AO18" s="398"/>
      <c r="AP18" s="398"/>
      <c r="AQ18" s="398"/>
      <c r="AR18" s="398"/>
      <c r="AS18" s="398"/>
      <c r="AT18" s="399"/>
      <c r="AU18" s="481"/>
      <c r="AV18" s="482"/>
      <c r="AW18" s="482"/>
      <c r="AX18" s="482"/>
      <c r="AY18" s="404" t="s">
        <v>90</v>
      </c>
      <c r="AZ18" s="405"/>
      <c r="BA18" s="405"/>
      <c r="BB18" s="405"/>
      <c r="BC18" s="405"/>
      <c r="BD18" s="405"/>
      <c r="BE18" s="405"/>
      <c r="BF18" s="405"/>
      <c r="BG18" s="405"/>
      <c r="BH18" s="405"/>
      <c r="BI18" s="405"/>
      <c r="BJ18" s="405"/>
      <c r="BK18" s="405"/>
      <c r="BL18" s="405"/>
      <c r="BM18" s="406"/>
      <c r="BN18" s="424">
        <v>56759540</v>
      </c>
      <c r="BO18" s="425"/>
      <c r="BP18" s="425"/>
      <c r="BQ18" s="425"/>
      <c r="BR18" s="425"/>
      <c r="BS18" s="425"/>
      <c r="BT18" s="425"/>
      <c r="BU18" s="426"/>
      <c r="BV18" s="424">
        <v>55335167</v>
      </c>
      <c r="BW18" s="425"/>
      <c r="BX18" s="425"/>
      <c r="BY18" s="425"/>
      <c r="BZ18" s="425"/>
      <c r="CA18" s="425"/>
      <c r="CB18" s="425"/>
      <c r="CC18" s="426"/>
      <c r="CD18" s="56"/>
      <c r="CE18" s="422"/>
      <c r="CF18" s="422"/>
      <c r="CG18" s="422"/>
      <c r="CH18" s="422"/>
      <c r="CI18" s="422"/>
      <c r="CJ18" s="422"/>
      <c r="CK18" s="422"/>
      <c r="CL18" s="422"/>
      <c r="CM18" s="422"/>
      <c r="CN18" s="422"/>
      <c r="CO18" s="422"/>
      <c r="CP18" s="422"/>
      <c r="CQ18" s="422"/>
      <c r="CR18" s="422"/>
      <c r="CS18" s="423"/>
      <c r="CT18" s="394"/>
      <c r="CU18" s="395"/>
      <c r="CV18" s="395"/>
      <c r="CW18" s="395"/>
      <c r="CX18" s="395"/>
      <c r="CY18" s="395"/>
      <c r="CZ18" s="395"/>
      <c r="DA18" s="396"/>
      <c r="DB18" s="394"/>
      <c r="DC18" s="395"/>
      <c r="DD18" s="395"/>
      <c r="DE18" s="395"/>
      <c r="DF18" s="395"/>
      <c r="DG18" s="395"/>
      <c r="DH18" s="395"/>
      <c r="DI18" s="396"/>
      <c r="DJ18" s="41"/>
      <c r="DK18" s="41"/>
      <c r="DL18" s="41"/>
      <c r="DM18" s="41"/>
      <c r="DN18" s="41"/>
      <c r="DO18" s="41"/>
    </row>
    <row r="19" spans="1:119" ht="18.75" customHeight="1" thickBot="1" x14ac:dyDescent="0.2">
      <c r="A19" s="42"/>
      <c r="B19" s="486" t="s">
        <v>91</v>
      </c>
      <c r="C19" s="487"/>
      <c r="D19" s="487"/>
      <c r="E19" s="488"/>
      <c r="F19" s="488"/>
      <c r="G19" s="488"/>
      <c r="H19" s="488"/>
      <c r="I19" s="488"/>
      <c r="J19" s="488"/>
      <c r="K19" s="488"/>
      <c r="L19" s="494">
        <v>5603</v>
      </c>
      <c r="M19" s="494"/>
      <c r="N19" s="494"/>
      <c r="O19" s="494"/>
      <c r="P19" s="494"/>
      <c r="Q19" s="494"/>
      <c r="R19" s="495"/>
      <c r="S19" s="495"/>
      <c r="T19" s="495"/>
      <c r="U19" s="495"/>
      <c r="V19" s="496"/>
      <c r="W19" s="503"/>
      <c r="X19" s="504"/>
      <c r="Y19" s="504"/>
      <c r="Z19" s="504"/>
      <c r="AA19" s="504"/>
      <c r="AB19" s="504"/>
      <c r="AC19" s="507"/>
      <c r="AD19" s="507"/>
      <c r="AE19" s="507"/>
      <c r="AF19" s="507"/>
      <c r="AG19" s="507"/>
      <c r="AH19" s="507"/>
      <c r="AI19" s="507"/>
      <c r="AJ19" s="507"/>
      <c r="AK19" s="507"/>
      <c r="AL19" s="508"/>
      <c r="AM19" s="493"/>
      <c r="AN19" s="398"/>
      <c r="AO19" s="398"/>
      <c r="AP19" s="398"/>
      <c r="AQ19" s="398"/>
      <c r="AR19" s="398"/>
      <c r="AS19" s="398"/>
      <c r="AT19" s="399"/>
      <c r="AU19" s="481"/>
      <c r="AV19" s="482"/>
      <c r="AW19" s="482"/>
      <c r="AX19" s="482"/>
      <c r="AY19" s="404" t="s">
        <v>92</v>
      </c>
      <c r="AZ19" s="405"/>
      <c r="BA19" s="405"/>
      <c r="BB19" s="405"/>
      <c r="BC19" s="405"/>
      <c r="BD19" s="405"/>
      <c r="BE19" s="405"/>
      <c r="BF19" s="405"/>
      <c r="BG19" s="405"/>
      <c r="BH19" s="405"/>
      <c r="BI19" s="405"/>
      <c r="BJ19" s="405"/>
      <c r="BK19" s="405"/>
      <c r="BL19" s="405"/>
      <c r="BM19" s="406"/>
      <c r="BN19" s="424">
        <v>74100827</v>
      </c>
      <c r="BO19" s="425"/>
      <c r="BP19" s="425"/>
      <c r="BQ19" s="425"/>
      <c r="BR19" s="425"/>
      <c r="BS19" s="425"/>
      <c r="BT19" s="425"/>
      <c r="BU19" s="426"/>
      <c r="BV19" s="424">
        <v>74476814</v>
      </c>
      <c r="BW19" s="425"/>
      <c r="BX19" s="425"/>
      <c r="BY19" s="425"/>
      <c r="BZ19" s="425"/>
      <c r="CA19" s="425"/>
      <c r="CB19" s="425"/>
      <c r="CC19" s="426"/>
      <c r="CD19" s="56"/>
      <c r="CE19" s="422"/>
      <c r="CF19" s="422"/>
      <c r="CG19" s="422"/>
      <c r="CH19" s="422"/>
      <c r="CI19" s="422"/>
      <c r="CJ19" s="422"/>
      <c r="CK19" s="422"/>
      <c r="CL19" s="422"/>
      <c r="CM19" s="422"/>
      <c r="CN19" s="422"/>
      <c r="CO19" s="422"/>
      <c r="CP19" s="422"/>
      <c r="CQ19" s="422"/>
      <c r="CR19" s="422"/>
      <c r="CS19" s="423"/>
      <c r="CT19" s="394"/>
      <c r="CU19" s="395"/>
      <c r="CV19" s="395"/>
      <c r="CW19" s="395"/>
      <c r="CX19" s="395"/>
      <c r="CY19" s="395"/>
      <c r="CZ19" s="395"/>
      <c r="DA19" s="396"/>
      <c r="DB19" s="394"/>
      <c r="DC19" s="395"/>
      <c r="DD19" s="395"/>
      <c r="DE19" s="395"/>
      <c r="DF19" s="395"/>
      <c r="DG19" s="395"/>
      <c r="DH19" s="395"/>
      <c r="DI19" s="396"/>
      <c r="DJ19" s="41"/>
      <c r="DK19" s="41"/>
      <c r="DL19" s="41"/>
      <c r="DM19" s="41"/>
      <c r="DN19" s="41"/>
      <c r="DO19" s="41"/>
    </row>
    <row r="20" spans="1:119" ht="18.75" customHeight="1" thickBot="1" x14ac:dyDescent="0.2">
      <c r="A20" s="42"/>
      <c r="B20" s="486" t="s">
        <v>93</v>
      </c>
      <c r="C20" s="487"/>
      <c r="D20" s="487"/>
      <c r="E20" s="488"/>
      <c r="F20" s="488"/>
      <c r="G20" s="488"/>
      <c r="H20" s="488"/>
      <c r="I20" s="488"/>
      <c r="J20" s="488"/>
      <c r="K20" s="488"/>
      <c r="L20" s="494">
        <v>136460</v>
      </c>
      <c r="M20" s="494"/>
      <c r="N20" s="494"/>
      <c r="O20" s="494"/>
      <c r="P20" s="494"/>
      <c r="Q20" s="494"/>
      <c r="R20" s="495"/>
      <c r="S20" s="495"/>
      <c r="T20" s="495"/>
      <c r="U20" s="495"/>
      <c r="V20" s="496"/>
      <c r="W20" s="505"/>
      <c r="X20" s="506"/>
      <c r="Y20" s="506"/>
      <c r="Z20" s="506"/>
      <c r="AA20" s="506"/>
      <c r="AB20" s="506"/>
      <c r="AC20" s="497"/>
      <c r="AD20" s="497"/>
      <c r="AE20" s="497"/>
      <c r="AF20" s="497"/>
      <c r="AG20" s="497"/>
      <c r="AH20" s="497"/>
      <c r="AI20" s="497"/>
      <c r="AJ20" s="497"/>
      <c r="AK20" s="497"/>
      <c r="AL20" s="498"/>
      <c r="AM20" s="499"/>
      <c r="AN20" s="471"/>
      <c r="AO20" s="471"/>
      <c r="AP20" s="471"/>
      <c r="AQ20" s="471"/>
      <c r="AR20" s="471"/>
      <c r="AS20" s="471"/>
      <c r="AT20" s="472"/>
      <c r="AU20" s="500"/>
      <c r="AV20" s="501"/>
      <c r="AW20" s="501"/>
      <c r="AX20" s="502"/>
      <c r="AY20" s="404"/>
      <c r="AZ20" s="405"/>
      <c r="BA20" s="405"/>
      <c r="BB20" s="405"/>
      <c r="BC20" s="405"/>
      <c r="BD20" s="405"/>
      <c r="BE20" s="405"/>
      <c r="BF20" s="405"/>
      <c r="BG20" s="405"/>
      <c r="BH20" s="405"/>
      <c r="BI20" s="405"/>
      <c r="BJ20" s="405"/>
      <c r="BK20" s="405"/>
      <c r="BL20" s="405"/>
      <c r="BM20" s="406"/>
      <c r="BN20" s="424"/>
      <c r="BO20" s="425"/>
      <c r="BP20" s="425"/>
      <c r="BQ20" s="425"/>
      <c r="BR20" s="425"/>
      <c r="BS20" s="425"/>
      <c r="BT20" s="425"/>
      <c r="BU20" s="426"/>
      <c r="BV20" s="424"/>
      <c r="BW20" s="425"/>
      <c r="BX20" s="425"/>
      <c r="BY20" s="425"/>
      <c r="BZ20" s="425"/>
      <c r="CA20" s="425"/>
      <c r="CB20" s="425"/>
      <c r="CC20" s="426"/>
      <c r="CD20" s="56"/>
      <c r="CE20" s="422"/>
      <c r="CF20" s="422"/>
      <c r="CG20" s="422"/>
      <c r="CH20" s="422"/>
      <c r="CI20" s="422"/>
      <c r="CJ20" s="422"/>
      <c r="CK20" s="422"/>
      <c r="CL20" s="422"/>
      <c r="CM20" s="422"/>
      <c r="CN20" s="422"/>
      <c r="CO20" s="422"/>
      <c r="CP20" s="422"/>
      <c r="CQ20" s="422"/>
      <c r="CR20" s="422"/>
      <c r="CS20" s="423"/>
      <c r="CT20" s="394"/>
      <c r="CU20" s="395"/>
      <c r="CV20" s="395"/>
      <c r="CW20" s="395"/>
      <c r="CX20" s="395"/>
      <c r="CY20" s="395"/>
      <c r="CZ20" s="395"/>
      <c r="DA20" s="396"/>
      <c r="DB20" s="394"/>
      <c r="DC20" s="395"/>
      <c r="DD20" s="395"/>
      <c r="DE20" s="395"/>
      <c r="DF20" s="395"/>
      <c r="DG20" s="395"/>
      <c r="DH20" s="395"/>
      <c r="DI20" s="396"/>
      <c r="DJ20" s="41"/>
      <c r="DK20" s="41"/>
      <c r="DL20" s="41"/>
      <c r="DM20" s="41"/>
      <c r="DN20" s="41"/>
      <c r="DO20" s="41"/>
    </row>
    <row r="21" spans="1:119" ht="18.75" customHeight="1" x14ac:dyDescent="0.15">
      <c r="A21" s="42"/>
      <c r="B21" s="483" t="s">
        <v>94</v>
      </c>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4"/>
      <c r="AV21" s="484"/>
      <c r="AW21" s="484"/>
      <c r="AX21" s="485"/>
      <c r="AY21" s="404"/>
      <c r="AZ21" s="405"/>
      <c r="BA21" s="405"/>
      <c r="BB21" s="405"/>
      <c r="BC21" s="405"/>
      <c r="BD21" s="405"/>
      <c r="BE21" s="405"/>
      <c r="BF21" s="405"/>
      <c r="BG21" s="405"/>
      <c r="BH21" s="405"/>
      <c r="BI21" s="405"/>
      <c r="BJ21" s="405"/>
      <c r="BK21" s="405"/>
      <c r="BL21" s="405"/>
      <c r="BM21" s="406"/>
      <c r="BN21" s="424"/>
      <c r="BO21" s="425"/>
      <c r="BP21" s="425"/>
      <c r="BQ21" s="425"/>
      <c r="BR21" s="425"/>
      <c r="BS21" s="425"/>
      <c r="BT21" s="425"/>
      <c r="BU21" s="426"/>
      <c r="BV21" s="424"/>
      <c r="BW21" s="425"/>
      <c r="BX21" s="425"/>
      <c r="BY21" s="425"/>
      <c r="BZ21" s="425"/>
      <c r="CA21" s="425"/>
      <c r="CB21" s="425"/>
      <c r="CC21" s="426"/>
      <c r="CD21" s="56"/>
      <c r="CE21" s="422"/>
      <c r="CF21" s="422"/>
      <c r="CG21" s="422"/>
      <c r="CH21" s="422"/>
      <c r="CI21" s="422"/>
      <c r="CJ21" s="422"/>
      <c r="CK21" s="422"/>
      <c r="CL21" s="422"/>
      <c r="CM21" s="422"/>
      <c r="CN21" s="422"/>
      <c r="CO21" s="422"/>
      <c r="CP21" s="422"/>
      <c r="CQ21" s="422"/>
      <c r="CR21" s="422"/>
      <c r="CS21" s="423"/>
      <c r="CT21" s="394"/>
      <c r="CU21" s="395"/>
      <c r="CV21" s="395"/>
      <c r="CW21" s="395"/>
      <c r="CX21" s="395"/>
      <c r="CY21" s="395"/>
      <c r="CZ21" s="395"/>
      <c r="DA21" s="396"/>
      <c r="DB21" s="394"/>
      <c r="DC21" s="395"/>
      <c r="DD21" s="395"/>
      <c r="DE21" s="395"/>
      <c r="DF21" s="395"/>
      <c r="DG21" s="395"/>
      <c r="DH21" s="395"/>
      <c r="DI21" s="396"/>
      <c r="DJ21" s="41"/>
      <c r="DK21" s="41"/>
      <c r="DL21" s="41"/>
      <c r="DM21" s="41"/>
      <c r="DN21" s="41"/>
      <c r="DO21" s="41"/>
    </row>
    <row r="22" spans="1:119" ht="18.75" customHeight="1" thickBot="1" x14ac:dyDescent="0.2">
      <c r="A22" s="42"/>
      <c r="B22" s="453" t="s">
        <v>95</v>
      </c>
      <c r="C22" s="454"/>
      <c r="D22" s="455"/>
      <c r="E22" s="462" t="s">
        <v>24</v>
      </c>
      <c r="F22" s="437"/>
      <c r="G22" s="437"/>
      <c r="H22" s="437"/>
      <c r="I22" s="437"/>
      <c r="J22" s="437"/>
      <c r="K22" s="438"/>
      <c r="L22" s="462" t="s">
        <v>96</v>
      </c>
      <c r="M22" s="437"/>
      <c r="N22" s="437"/>
      <c r="O22" s="437"/>
      <c r="P22" s="438"/>
      <c r="Q22" s="447" t="s">
        <v>97</v>
      </c>
      <c r="R22" s="448"/>
      <c r="S22" s="448"/>
      <c r="T22" s="448"/>
      <c r="U22" s="448"/>
      <c r="V22" s="463"/>
      <c r="W22" s="465" t="s">
        <v>98</v>
      </c>
      <c r="X22" s="454"/>
      <c r="Y22" s="455"/>
      <c r="Z22" s="462" t="s">
        <v>24</v>
      </c>
      <c r="AA22" s="437"/>
      <c r="AB22" s="437"/>
      <c r="AC22" s="437"/>
      <c r="AD22" s="437"/>
      <c r="AE22" s="437"/>
      <c r="AF22" s="437"/>
      <c r="AG22" s="438"/>
      <c r="AH22" s="436" t="s">
        <v>99</v>
      </c>
      <c r="AI22" s="437"/>
      <c r="AJ22" s="437"/>
      <c r="AK22" s="437"/>
      <c r="AL22" s="438"/>
      <c r="AM22" s="436" t="s">
        <v>100</v>
      </c>
      <c r="AN22" s="442"/>
      <c r="AO22" s="442"/>
      <c r="AP22" s="442"/>
      <c r="AQ22" s="442"/>
      <c r="AR22" s="443"/>
      <c r="AS22" s="447" t="s">
        <v>97</v>
      </c>
      <c r="AT22" s="448"/>
      <c r="AU22" s="448"/>
      <c r="AV22" s="448"/>
      <c r="AW22" s="448"/>
      <c r="AX22" s="449"/>
      <c r="AY22" s="391"/>
      <c r="AZ22" s="392"/>
      <c r="BA22" s="392"/>
      <c r="BB22" s="392"/>
      <c r="BC22" s="392"/>
      <c r="BD22" s="392"/>
      <c r="BE22" s="392"/>
      <c r="BF22" s="392"/>
      <c r="BG22" s="392"/>
      <c r="BH22" s="392"/>
      <c r="BI22" s="392"/>
      <c r="BJ22" s="392"/>
      <c r="BK22" s="392"/>
      <c r="BL22" s="392"/>
      <c r="BM22" s="393"/>
      <c r="BN22" s="427"/>
      <c r="BO22" s="428"/>
      <c r="BP22" s="428"/>
      <c r="BQ22" s="428"/>
      <c r="BR22" s="428"/>
      <c r="BS22" s="428"/>
      <c r="BT22" s="428"/>
      <c r="BU22" s="429"/>
      <c r="BV22" s="427"/>
      <c r="BW22" s="428"/>
      <c r="BX22" s="428"/>
      <c r="BY22" s="428"/>
      <c r="BZ22" s="428"/>
      <c r="CA22" s="428"/>
      <c r="CB22" s="428"/>
      <c r="CC22" s="429"/>
      <c r="CD22" s="56"/>
      <c r="CE22" s="422"/>
      <c r="CF22" s="422"/>
      <c r="CG22" s="422"/>
      <c r="CH22" s="422"/>
      <c r="CI22" s="422"/>
      <c r="CJ22" s="422"/>
      <c r="CK22" s="422"/>
      <c r="CL22" s="422"/>
      <c r="CM22" s="422"/>
      <c r="CN22" s="422"/>
      <c r="CO22" s="422"/>
      <c r="CP22" s="422"/>
      <c r="CQ22" s="422"/>
      <c r="CR22" s="422"/>
      <c r="CS22" s="423"/>
      <c r="CT22" s="394"/>
      <c r="CU22" s="395"/>
      <c r="CV22" s="395"/>
      <c r="CW22" s="395"/>
      <c r="CX22" s="395"/>
      <c r="CY22" s="395"/>
      <c r="CZ22" s="395"/>
      <c r="DA22" s="396"/>
      <c r="DB22" s="394"/>
      <c r="DC22" s="395"/>
      <c r="DD22" s="395"/>
      <c r="DE22" s="395"/>
      <c r="DF22" s="395"/>
      <c r="DG22" s="395"/>
      <c r="DH22" s="395"/>
      <c r="DI22" s="396"/>
      <c r="DJ22" s="41"/>
      <c r="DK22" s="41"/>
      <c r="DL22" s="41"/>
      <c r="DM22" s="41"/>
      <c r="DN22" s="41"/>
      <c r="DO22" s="41"/>
    </row>
    <row r="23" spans="1:119" ht="18.75" customHeight="1" x14ac:dyDescent="0.15">
      <c r="A23" s="42"/>
      <c r="B23" s="456"/>
      <c r="C23" s="457"/>
      <c r="D23" s="458"/>
      <c r="E23" s="439"/>
      <c r="F23" s="440"/>
      <c r="G23" s="440"/>
      <c r="H23" s="440"/>
      <c r="I23" s="440"/>
      <c r="J23" s="440"/>
      <c r="K23" s="441"/>
      <c r="L23" s="439"/>
      <c r="M23" s="440"/>
      <c r="N23" s="440"/>
      <c r="O23" s="440"/>
      <c r="P23" s="441"/>
      <c r="Q23" s="450"/>
      <c r="R23" s="451"/>
      <c r="S23" s="451"/>
      <c r="T23" s="451"/>
      <c r="U23" s="451"/>
      <c r="V23" s="464"/>
      <c r="W23" s="466"/>
      <c r="X23" s="457"/>
      <c r="Y23" s="458"/>
      <c r="Z23" s="439"/>
      <c r="AA23" s="440"/>
      <c r="AB23" s="440"/>
      <c r="AC23" s="440"/>
      <c r="AD23" s="440"/>
      <c r="AE23" s="440"/>
      <c r="AF23" s="440"/>
      <c r="AG23" s="441"/>
      <c r="AH23" s="439"/>
      <c r="AI23" s="440"/>
      <c r="AJ23" s="440"/>
      <c r="AK23" s="440"/>
      <c r="AL23" s="441"/>
      <c r="AM23" s="444"/>
      <c r="AN23" s="445"/>
      <c r="AO23" s="445"/>
      <c r="AP23" s="445"/>
      <c r="AQ23" s="445"/>
      <c r="AR23" s="446"/>
      <c r="AS23" s="450"/>
      <c r="AT23" s="451"/>
      <c r="AU23" s="451"/>
      <c r="AV23" s="451"/>
      <c r="AW23" s="451"/>
      <c r="AX23" s="452"/>
      <c r="AY23" s="416" t="s">
        <v>101</v>
      </c>
      <c r="AZ23" s="417"/>
      <c r="BA23" s="417"/>
      <c r="BB23" s="417"/>
      <c r="BC23" s="417"/>
      <c r="BD23" s="417"/>
      <c r="BE23" s="417"/>
      <c r="BF23" s="417"/>
      <c r="BG23" s="417"/>
      <c r="BH23" s="417"/>
      <c r="BI23" s="417"/>
      <c r="BJ23" s="417"/>
      <c r="BK23" s="417"/>
      <c r="BL23" s="417"/>
      <c r="BM23" s="418"/>
      <c r="BN23" s="424">
        <v>77857977</v>
      </c>
      <c r="BO23" s="425"/>
      <c r="BP23" s="425"/>
      <c r="BQ23" s="425"/>
      <c r="BR23" s="425"/>
      <c r="BS23" s="425"/>
      <c r="BT23" s="425"/>
      <c r="BU23" s="426"/>
      <c r="BV23" s="424">
        <v>78284175</v>
      </c>
      <c r="BW23" s="425"/>
      <c r="BX23" s="425"/>
      <c r="BY23" s="425"/>
      <c r="BZ23" s="425"/>
      <c r="CA23" s="425"/>
      <c r="CB23" s="425"/>
      <c r="CC23" s="426"/>
      <c r="CD23" s="56"/>
      <c r="CE23" s="422"/>
      <c r="CF23" s="422"/>
      <c r="CG23" s="422"/>
      <c r="CH23" s="422"/>
      <c r="CI23" s="422"/>
      <c r="CJ23" s="422"/>
      <c r="CK23" s="422"/>
      <c r="CL23" s="422"/>
      <c r="CM23" s="422"/>
      <c r="CN23" s="422"/>
      <c r="CO23" s="422"/>
      <c r="CP23" s="422"/>
      <c r="CQ23" s="422"/>
      <c r="CR23" s="422"/>
      <c r="CS23" s="423"/>
      <c r="CT23" s="394"/>
      <c r="CU23" s="395"/>
      <c r="CV23" s="395"/>
      <c r="CW23" s="395"/>
      <c r="CX23" s="395"/>
      <c r="CY23" s="395"/>
      <c r="CZ23" s="395"/>
      <c r="DA23" s="396"/>
      <c r="DB23" s="394"/>
      <c r="DC23" s="395"/>
      <c r="DD23" s="395"/>
      <c r="DE23" s="395"/>
      <c r="DF23" s="395"/>
      <c r="DG23" s="395"/>
      <c r="DH23" s="395"/>
      <c r="DI23" s="396"/>
      <c r="DJ23" s="41"/>
      <c r="DK23" s="41"/>
      <c r="DL23" s="41"/>
      <c r="DM23" s="41"/>
      <c r="DN23" s="41"/>
      <c r="DO23" s="41"/>
    </row>
    <row r="24" spans="1:119" ht="18.75" customHeight="1" thickBot="1" x14ac:dyDescent="0.2">
      <c r="A24" s="42"/>
      <c r="B24" s="456"/>
      <c r="C24" s="457"/>
      <c r="D24" s="458"/>
      <c r="E24" s="397" t="s">
        <v>102</v>
      </c>
      <c r="F24" s="398"/>
      <c r="G24" s="398"/>
      <c r="H24" s="398"/>
      <c r="I24" s="398"/>
      <c r="J24" s="398"/>
      <c r="K24" s="399"/>
      <c r="L24" s="400">
        <v>1</v>
      </c>
      <c r="M24" s="401"/>
      <c r="N24" s="401"/>
      <c r="O24" s="401"/>
      <c r="P24" s="402"/>
      <c r="Q24" s="400">
        <v>10194</v>
      </c>
      <c r="R24" s="401"/>
      <c r="S24" s="401"/>
      <c r="T24" s="401"/>
      <c r="U24" s="401"/>
      <c r="V24" s="402"/>
      <c r="W24" s="466"/>
      <c r="X24" s="457"/>
      <c r="Y24" s="458"/>
      <c r="Z24" s="397" t="s">
        <v>103</v>
      </c>
      <c r="AA24" s="398"/>
      <c r="AB24" s="398"/>
      <c r="AC24" s="398"/>
      <c r="AD24" s="398"/>
      <c r="AE24" s="398"/>
      <c r="AF24" s="398"/>
      <c r="AG24" s="399"/>
      <c r="AH24" s="400">
        <v>2068</v>
      </c>
      <c r="AI24" s="401"/>
      <c r="AJ24" s="401"/>
      <c r="AK24" s="401"/>
      <c r="AL24" s="402"/>
      <c r="AM24" s="400">
        <v>6239156</v>
      </c>
      <c r="AN24" s="401"/>
      <c r="AO24" s="401"/>
      <c r="AP24" s="401"/>
      <c r="AQ24" s="401"/>
      <c r="AR24" s="402"/>
      <c r="AS24" s="400">
        <v>3017</v>
      </c>
      <c r="AT24" s="401"/>
      <c r="AU24" s="401"/>
      <c r="AV24" s="401"/>
      <c r="AW24" s="401"/>
      <c r="AX24" s="403"/>
      <c r="AY24" s="391" t="s">
        <v>104</v>
      </c>
      <c r="AZ24" s="392"/>
      <c r="BA24" s="392"/>
      <c r="BB24" s="392"/>
      <c r="BC24" s="392"/>
      <c r="BD24" s="392"/>
      <c r="BE24" s="392"/>
      <c r="BF24" s="392"/>
      <c r="BG24" s="392"/>
      <c r="BH24" s="392"/>
      <c r="BI24" s="392"/>
      <c r="BJ24" s="392"/>
      <c r="BK24" s="392"/>
      <c r="BL24" s="392"/>
      <c r="BM24" s="393"/>
      <c r="BN24" s="424">
        <v>66712004</v>
      </c>
      <c r="BO24" s="425"/>
      <c r="BP24" s="425"/>
      <c r="BQ24" s="425"/>
      <c r="BR24" s="425"/>
      <c r="BS24" s="425"/>
      <c r="BT24" s="425"/>
      <c r="BU24" s="426"/>
      <c r="BV24" s="424">
        <v>67712473</v>
      </c>
      <c r="BW24" s="425"/>
      <c r="BX24" s="425"/>
      <c r="BY24" s="425"/>
      <c r="BZ24" s="425"/>
      <c r="CA24" s="425"/>
      <c r="CB24" s="425"/>
      <c r="CC24" s="426"/>
      <c r="CD24" s="56"/>
      <c r="CE24" s="422"/>
      <c r="CF24" s="422"/>
      <c r="CG24" s="422"/>
      <c r="CH24" s="422"/>
      <c r="CI24" s="422"/>
      <c r="CJ24" s="422"/>
      <c r="CK24" s="422"/>
      <c r="CL24" s="422"/>
      <c r="CM24" s="422"/>
      <c r="CN24" s="422"/>
      <c r="CO24" s="422"/>
      <c r="CP24" s="422"/>
      <c r="CQ24" s="422"/>
      <c r="CR24" s="422"/>
      <c r="CS24" s="423"/>
      <c r="CT24" s="394"/>
      <c r="CU24" s="395"/>
      <c r="CV24" s="395"/>
      <c r="CW24" s="395"/>
      <c r="CX24" s="395"/>
      <c r="CY24" s="395"/>
      <c r="CZ24" s="395"/>
      <c r="DA24" s="396"/>
      <c r="DB24" s="394"/>
      <c r="DC24" s="395"/>
      <c r="DD24" s="395"/>
      <c r="DE24" s="395"/>
      <c r="DF24" s="395"/>
      <c r="DG24" s="395"/>
      <c r="DH24" s="395"/>
      <c r="DI24" s="396"/>
      <c r="DJ24" s="41"/>
      <c r="DK24" s="41"/>
      <c r="DL24" s="41"/>
      <c r="DM24" s="41"/>
      <c r="DN24" s="41"/>
      <c r="DO24" s="41"/>
    </row>
    <row r="25" spans="1:119" s="41" customFormat="1" ht="18.75" customHeight="1" x14ac:dyDescent="0.15">
      <c r="A25" s="42"/>
      <c r="B25" s="456"/>
      <c r="C25" s="457"/>
      <c r="D25" s="458"/>
      <c r="E25" s="397" t="s">
        <v>105</v>
      </c>
      <c r="F25" s="398"/>
      <c r="G25" s="398"/>
      <c r="H25" s="398"/>
      <c r="I25" s="398"/>
      <c r="J25" s="398"/>
      <c r="K25" s="399"/>
      <c r="L25" s="400">
        <v>1</v>
      </c>
      <c r="M25" s="401"/>
      <c r="N25" s="401"/>
      <c r="O25" s="401"/>
      <c r="P25" s="402"/>
      <c r="Q25" s="400">
        <v>8643</v>
      </c>
      <c r="R25" s="401"/>
      <c r="S25" s="401"/>
      <c r="T25" s="401"/>
      <c r="U25" s="401"/>
      <c r="V25" s="402"/>
      <c r="W25" s="466"/>
      <c r="X25" s="457"/>
      <c r="Y25" s="458"/>
      <c r="Z25" s="397" t="s">
        <v>106</v>
      </c>
      <c r="AA25" s="398"/>
      <c r="AB25" s="398"/>
      <c r="AC25" s="398"/>
      <c r="AD25" s="398"/>
      <c r="AE25" s="398"/>
      <c r="AF25" s="398"/>
      <c r="AG25" s="399"/>
      <c r="AH25" s="400">
        <v>328</v>
      </c>
      <c r="AI25" s="401"/>
      <c r="AJ25" s="401"/>
      <c r="AK25" s="401"/>
      <c r="AL25" s="402"/>
      <c r="AM25" s="400">
        <v>966616</v>
      </c>
      <c r="AN25" s="401"/>
      <c r="AO25" s="401"/>
      <c r="AP25" s="401"/>
      <c r="AQ25" s="401"/>
      <c r="AR25" s="402"/>
      <c r="AS25" s="400">
        <v>2947</v>
      </c>
      <c r="AT25" s="401"/>
      <c r="AU25" s="401"/>
      <c r="AV25" s="401"/>
      <c r="AW25" s="401"/>
      <c r="AX25" s="403"/>
      <c r="AY25" s="416" t="s">
        <v>107</v>
      </c>
      <c r="AZ25" s="417"/>
      <c r="BA25" s="417"/>
      <c r="BB25" s="417"/>
      <c r="BC25" s="417"/>
      <c r="BD25" s="417"/>
      <c r="BE25" s="417"/>
      <c r="BF25" s="417"/>
      <c r="BG25" s="417"/>
      <c r="BH25" s="417"/>
      <c r="BI25" s="417"/>
      <c r="BJ25" s="417"/>
      <c r="BK25" s="417"/>
      <c r="BL25" s="417"/>
      <c r="BM25" s="418"/>
      <c r="BN25" s="419">
        <v>11481306</v>
      </c>
      <c r="BO25" s="420"/>
      <c r="BP25" s="420"/>
      <c r="BQ25" s="420"/>
      <c r="BR25" s="420"/>
      <c r="BS25" s="420"/>
      <c r="BT25" s="420"/>
      <c r="BU25" s="421"/>
      <c r="BV25" s="419">
        <v>13850773</v>
      </c>
      <c r="BW25" s="420"/>
      <c r="BX25" s="420"/>
      <c r="BY25" s="420"/>
      <c r="BZ25" s="420"/>
      <c r="CA25" s="420"/>
      <c r="CB25" s="420"/>
      <c r="CC25" s="421"/>
      <c r="CD25" s="56"/>
      <c r="CE25" s="422"/>
      <c r="CF25" s="422"/>
      <c r="CG25" s="422"/>
      <c r="CH25" s="422"/>
      <c r="CI25" s="422"/>
      <c r="CJ25" s="422"/>
      <c r="CK25" s="422"/>
      <c r="CL25" s="422"/>
      <c r="CM25" s="422"/>
      <c r="CN25" s="422"/>
      <c r="CO25" s="422"/>
      <c r="CP25" s="422"/>
      <c r="CQ25" s="422"/>
      <c r="CR25" s="422"/>
      <c r="CS25" s="423"/>
      <c r="CT25" s="394"/>
      <c r="CU25" s="395"/>
      <c r="CV25" s="395"/>
      <c r="CW25" s="395"/>
      <c r="CX25" s="395"/>
      <c r="CY25" s="395"/>
      <c r="CZ25" s="395"/>
      <c r="DA25" s="396"/>
      <c r="DB25" s="394"/>
      <c r="DC25" s="395"/>
      <c r="DD25" s="395"/>
      <c r="DE25" s="395"/>
      <c r="DF25" s="395"/>
      <c r="DG25" s="395"/>
      <c r="DH25" s="395"/>
      <c r="DI25" s="396"/>
    </row>
    <row r="26" spans="1:119" s="41" customFormat="1" ht="18.75" customHeight="1" x14ac:dyDescent="0.15">
      <c r="A26" s="42"/>
      <c r="B26" s="456"/>
      <c r="C26" s="457"/>
      <c r="D26" s="458"/>
      <c r="E26" s="397" t="s">
        <v>108</v>
      </c>
      <c r="F26" s="398"/>
      <c r="G26" s="398"/>
      <c r="H26" s="398"/>
      <c r="I26" s="398"/>
      <c r="J26" s="398"/>
      <c r="K26" s="399"/>
      <c r="L26" s="400">
        <v>1</v>
      </c>
      <c r="M26" s="401"/>
      <c r="N26" s="401"/>
      <c r="O26" s="401"/>
      <c r="P26" s="402"/>
      <c r="Q26" s="400">
        <v>7663</v>
      </c>
      <c r="R26" s="401"/>
      <c r="S26" s="401"/>
      <c r="T26" s="401"/>
      <c r="U26" s="401"/>
      <c r="V26" s="402"/>
      <c r="W26" s="466"/>
      <c r="X26" s="457"/>
      <c r="Y26" s="458"/>
      <c r="Z26" s="397" t="s">
        <v>109</v>
      </c>
      <c r="AA26" s="479"/>
      <c r="AB26" s="479"/>
      <c r="AC26" s="479"/>
      <c r="AD26" s="479"/>
      <c r="AE26" s="479"/>
      <c r="AF26" s="479"/>
      <c r="AG26" s="480"/>
      <c r="AH26" s="400">
        <v>311</v>
      </c>
      <c r="AI26" s="401"/>
      <c r="AJ26" s="401"/>
      <c r="AK26" s="401"/>
      <c r="AL26" s="402"/>
      <c r="AM26" s="400">
        <v>971253</v>
      </c>
      <c r="AN26" s="401"/>
      <c r="AO26" s="401"/>
      <c r="AP26" s="401"/>
      <c r="AQ26" s="401"/>
      <c r="AR26" s="402"/>
      <c r="AS26" s="400">
        <v>3123</v>
      </c>
      <c r="AT26" s="401"/>
      <c r="AU26" s="401"/>
      <c r="AV26" s="401"/>
      <c r="AW26" s="401"/>
      <c r="AX26" s="403"/>
      <c r="AY26" s="433" t="s">
        <v>110</v>
      </c>
      <c r="AZ26" s="434"/>
      <c r="BA26" s="434"/>
      <c r="BB26" s="434"/>
      <c r="BC26" s="434"/>
      <c r="BD26" s="434"/>
      <c r="BE26" s="434"/>
      <c r="BF26" s="434"/>
      <c r="BG26" s="434"/>
      <c r="BH26" s="434"/>
      <c r="BI26" s="434"/>
      <c r="BJ26" s="434"/>
      <c r="BK26" s="434"/>
      <c r="BL26" s="434"/>
      <c r="BM26" s="435"/>
      <c r="BN26" s="424">
        <v>50000</v>
      </c>
      <c r="BO26" s="425"/>
      <c r="BP26" s="425"/>
      <c r="BQ26" s="425"/>
      <c r="BR26" s="425"/>
      <c r="BS26" s="425"/>
      <c r="BT26" s="425"/>
      <c r="BU26" s="426"/>
      <c r="BV26" s="424">
        <v>50000</v>
      </c>
      <c r="BW26" s="425"/>
      <c r="BX26" s="425"/>
      <c r="BY26" s="425"/>
      <c r="BZ26" s="425"/>
      <c r="CA26" s="425"/>
      <c r="CB26" s="425"/>
      <c r="CC26" s="426"/>
      <c r="CD26" s="56"/>
      <c r="CE26" s="422"/>
      <c r="CF26" s="422"/>
      <c r="CG26" s="422"/>
      <c r="CH26" s="422"/>
      <c r="CI26" s="422"/>
      <c r="CJ26" s="422"/>
      <c r="CK26" s="422"/>
      <c r="CL26" s="422"/>
      <c r="CM26" s="422"/>
      <c r="CN26" s="422"/>
      <c r="CO26" s="422"/>
      <c r="CP26" s="422"/>
      <c r="CQ26" s="422"/>
      <c r="CR26" s="422"/>
      <c r="CS26" s="423"/>
      <c r="CT26" s="394"/>
      <c r="CU26" s="395"/>
      <c r="CV26" s="395"/>
      <c r="CW26" s="395"/>
      <c r="CX26" s="395"/>
      <c r="CY26" s="395"/>
      <c r="CZ26" s="395"/>
      <c r="DA26" s="396"/>
      <c r="DB26" s="394"/>
      <c r="DC26" s="395"/>
      <c r="DD26" s="395"/>
      <c r="DE26" s="395"/>
      <c r="DF26" s="395"/>
      <c r="DG26" s="395"/>
      <c r="DH26" s="395"/>
      <c r="DI26" s="396"/>
    </row>
    <row r="27" spans="1:119" ht="18.75" customHeight="1" thickBot="1" x14ac:dyDescent="0.2">
      <c r="A27" s="42"/>
      <c r="B27" s="456"/>
      <c r="C27" s="457"/>
      <c r="D27" s="458"/>
      <c r="E27" s="397" t="s">
        <v>111</v>
      </c>
      <c r="F27" s="398"/>
      <c r="G27" s="398"/>
      <c r="H27" s="398"/>
      <c r="I27" s="398"/>
      <c r="J27" s="398"/>
      <c r="K27" s="399"/>
      <c r="L27" s="400">
        <v>1</v>
      </c>
      <c r="M27" s="401"/>
      <c r="N27" s="401"/>
      <c r="O27" s="401"/>
      <c r="P27" s="402"/>
      <c r="Q27" s="400">
        <v>6570</v>
      </c>
      <c r="R27" s="401"/>
      <c r="S27" s="401"/>
      <c r="T27" s="401"/>
      <c r="U27" s="401"/>
      <c r="V27" s="402"/>
      <c r="W27" s="466"/>
      <c r="X27" s="457"/>
      <c r="Y27" s="458"/>
      <c r="Z27" s="397" t="s">
        <v>112</v>
      </c>
      <c r="AA27" s="398"/>
      <c r="AB27" s="398"/>
      <c r="AC27" s="398"/>
      <c r="AD27" s="398"/>
      <c r="AE27" s="398"/>
      <c r="AF27" s="398"/>
      <c r="AG27" s="399"/>
      <c r="AH27" s="400">
        <v>35</v>
      </c>
      <c r="AI27" s="401"/>
      <c r="AJ27" s="401"/>
      <c r="AK27" s="401"/>
      <c r="AL27" s="402"/>
      <c r="AM27" s="400">
        <v>151270</v>
      </c>
      <c r="AN27" s="401"/>
      <c r="AO27" s="401"/>
      <c r="AP27" s="401"/>
      <c r="AQ27" s="401"/>
      <c r="AR27" s="402"/>
      <c r="AS27" s="400">
        <v>4322</v>
      </c>
      <c r="AT27" s="401"/>
      <c r="AU27" s="401"/>
      <c r="AV27" s="401"/>
      <c r="AW27" s="401"/>
      <c r="AX27" s="403"/>
      <c r="AY27" s="430" t="s">
        <v>113</v>
      </c>
      <c r="AZ27" s="431"/>
      <c r="BA27" s="431"/>
      <c r="BB27" s="431"/>
      <c r="BC27" s="431"/>
      <c r="BD27" s="431"/>
      <c r="BE27" s="431"/>
      <c r="BF27" s="431"/>
      <c r="BG27" s="431"/>
      <c r="BH27" s="431"/>
      <c r="BI27" s="431"/>
      <c r="BJ27" s="431"/>
      <c r="BK27" s="431"/>
      <c r="BL27" s="431"/>
      <c r="BM27" s="432"/>
      <c r="BN27" s="427">
        <v>2500000</v>
      </c>
      <c r="BO27" s="428"/>
      <c r="BP27" s="428"/>
      <c r="BQ27" s="428"/>
      <c r="BR27" s="428"/>
      <c r="BS27" s="428"/>
      <c r="BT27" s="428"/>
      <c r="BU27" s="429"/>
      <c r="BV27" s="427">
        <v>2500000</v>
      </c>
      <c r="BW27" s="428"/>
      <c r="BX27" s="428"/>
      <c r="BY27" s="428"/>
      <c r="BZ27" s="428"/>
      <c r="CA27" s="428"/>
      <c r="CB27" s="428"/>
      <c r="CC27" s="429"/>
      <c r="CD27" s="58"/>
      <c r="CE27" s="422"/>
      <c r="CF27" s="422"/>
      <c r="CG27" s="422"/>
      <c r="CH27" s="422"/>
      <c r="CI27" s="422"/>
      <c r="CJ27" s="422"/>
      <c r="CK27" s="422"/>
      <c r="CL27" s="422"/>
      <c r="CM27" s="422"/>
      <c r="CN27" s="422"/>
      <c r="CO27" s="422"/>
      <c r="CP27" s="422"/>
      <c r="CQ27" s="422"/>
      <c r="CR27" s="422"/>
      <c r="CS27" s="423"/>
      <c r="CT27" s="394"/>
      <c r="CU27" s="395"/>
      <c r="CV27" s="395"/>
      <c r="CW27" s="395"/>
      <c r="CX27" s="395"/>
      <c r="CY27" s="395"/>
      <c r="CZ27" s="395"/>
      <c r="DA27" s="396"/>
      <c r="DB27" s="394"/>
      <c r="DC27" s="395"/>
      <c r="DD27" s="395"/>
      <c r="DE27" s="395"/>
      <c r="DF27" s="395"/>
      <c r="DG27" s="395"/>
      <c r="DH27" s="395"/>
      <c r="DI27" s="396"/>
      <c r="DJ27" s="41"/>
      <c r="DK27" s="41"/>
      <c r="DL27" s="41"/>
      <c r="DM27" s="41"/>
      <c r="DN27" s="41"/>
      <c r="DO27" s="41"/>
    </row>
    <row r="28" spans="1:119" ht="18.75" customHeight="1" x14ac:dyDescent="0.15">
      <c r="A28" s="42"/>
      <c r="B28" s="456"/>
      <c r="C28" s="457"/>
      <c r="D28" s="458"/>
      <c r="E28" s="397" t="s">
        <v>114</v>
      </c>
      <c r="F28" s="398"/>
      <c r="G28" s="398"/>
      <c r="H28" s="398"/>
      <c r="I28" s="398"/>
      <c r="J28" s="398"/>
      <c r="K28" s="399"/>
      <c r="L28" s="400">
        <v>1</v>
      </c>
      <c r="M28" s="401"/>
      <c r="N28" s="401"/>
      <c r="O28" s="401"/>
      <c r="P28" s="402"/>
      <c r="Q28" s="400">
        <v>5910</v>
      </c>
      <c r="R28" s="401"/>
      <c r="S28" s="401"/>
      <c r="T28" s="401"/>
      <c r="U28" s="401"/>
      <c r="V28" s="402"/>
      <c r="W28" s="466"/>
      <c r="X28" s="457"/>
      <c r="Y28" s="458"/>
      <c r="Z28" s="397" t="s">
        <v>115</v>
      </c>
      <c r="AA28" s="398"/>
      <c r="AB28" s="398"/>
      <c r="AC28" s="398"/>
      <c r="AD28" s="398"/>
      <c r="AE28" s="398"/>
      <c r="AF28" s="398"/>
      <c r="AG28" s="399"/>
      <c r="AH28" s="400" t="s">
        <v>64</v>
      </c>
      <c r="AI28" s="401"/>
      <c r="AJ28" s="401"/>
      <c r="AK28" s="401"/>
      <c r="AL28" s="402"/>
      <c r="AM28" s="400" t="s">
        <v>64</v>
      </c>
      <c r="AN28" s="401"/>
      <c r="AO28" s="401"/>
      <c r="AP28" s="401"/>
      <c r="AQ28" s="401"/>
      <c r="AR28" s="402"/>
      <c r="AS28" s="400" t="s">
        <v>64</v>
      </c>
      <c r="AT28" s="401"/>
      <c r="AU28" s="401"/>
      <c r="AV28" s="401"/>
      <c r="AW28" s="401"/>
      <c r="AX28" s="403"/>
      <c r="AY28" s="407" t="s">
        <v>116</v>
      </c>
      <c r="AZ28" s="408"/>
      <c r="BA28" s="408"/>
      <c r="BB28" s="409"/>
      <c r="BC28" s="416" t="s">
        <v>117</v>
      </c>
      <c r="BD28" s="417"/>
      <c r="BE28" s="417"/>
      <c r="BF28" s="417"/>
      <c r="BG28" s="417"/>
      <c r="BH28" s="417"/>
      <c r="BI28" s="417"/>
      <c r="BJ28" s="417"/>
      <c r="BK28" s="417"/>
      <c r="BL28" s="417"/>
      <c r="BM28" s="418"/>
      <c r="BN28" s="419">
        <v>6608633</v>
      </c>
      <c r="BO28" s="420"/>
      <c r="BP28" s="420"/>
      <c r="BQ28" s="420"/>
      <c r="BR28" s="420"/>
      <c r="BS28" s="420"/>
      <c r="BT28" s="420"/>
      <c r="BU28" s="421"/>
      <c r="BV28" s="419">
        <v>6229633</v>
      </c>
      <c r="BW28" s="420"/>
      <c r="BX28" s="420"/>
      <c r="BY28" s="420"/>
      <c r="BZ28" s="420"/>
      <c r="CA28" s="420"/>
      <c r="CB28" s="420"/>
      <c r="CC28" s="421"/>
      <c r="CD28" s="56"/>
      <c r="CE28" s="422"/>
      <c r="CF28" s="422"/>
      <c r="CG28" s="422"/>
      <c r="CH28" s="422"/>
      <c r="CI28" s="422"/>
      <c r="CJ28" s="422"/>
      <c r="CK28" s="422"/>
      <c r="CL28" s="422"/>
      <c r="CM28" s="422"/>
      <c r="CN28" s="422"/>
      <c r="CO28" s="422"/>
      <c r="CP28" s="422"/>
      <c r="CQ28" s="422"/>
      <c r="CR28" s="422"/>
      <c r="CS28" s="423"/>
      <c r="CT28" s="394"/>
      <c r="CU28" s="395"/>
      <c r="CV28" s="395"/>
      <c r="CW28" s="395"/>
      <c r="CX28" s="395"/>
      <c r="CY28" s="395"/>
      <c r="CZ28" s="395"/>
      <c r="DA28" s="396"/>
      <c r="DB28" s="394"/>
      <c r="DC28" s="395"/>
      <c r="DD28" s="395"/>
      <c r="DE28" s="395"/>
      <c r="DF28" s="395"/>
      <c r="DG28" s="395"/>
      <c r="DH28" s="395"/>
      <c r="DI28" s="396"/>
      <c r="DJ28" s="41"/>
      <c r="DK28" s="41"/>
      <c r="DL28" s="41"/>
      <c r="DM28" s="41"/>
      <c r="DN28" s="41"/>
      <c r="DO28" s="41"/>
    </row>
    <row r="29" spans="1:119" ht="18.75" customHeight="1" x14ac:dyDescent="0.15">
      <c r="A29" s="42"/>
      <c r="B29" s="456"/>
      <c r="C29" s="457"/>
      <c r="D29" s="458"/>
      <c r="E29" s="397" t="s">
        <v>118</v>
      </c>
      <c r="F29" s="398"/>
      <c r="G29" s="398"/>
      <c r="H29" s="398"/>
      <c r="I29" s="398"/>
      <c r="J29" s="398"/>
      <c r="K29" s="399"/>
      <c r="L29" s="400">
        <v>30</v>
      </c>
      <c r="M29" s="401"/>
      <c r="N29" s="401"/>
      <c r="O29" s="401"/>
      <c r="P29" s="402"/>
      <c r="Q29" s="400">
        <v>5750</v>
      </c>
      <c r="R29" s="401"/>
      <c r="S29" s="401"/>
      <c r="T29" s="401"/>
      <c r="U29" s="401"/>
      <c r="V29" s="402"/>
      <c r="W29" s="467"/>
      <c r="X29" s="468"/>
      <c r="Y29" s="469"/>
      <c r="Z29" s="397" t="s">
        <v>119</v>
      </c>
      <c r="AA29" s="398"/>
      <c r="AB29" s="398"/>
      <c r="AC29" s="398"/>
      <c r="AD29" s="398"/>
      <c r="AE29" s="398"/>
      <c r="AF29" s="398"/>
      <c r="AG29" s="399"/>
      <c r="AH29" s="400">
        <v>2103</v>
      </c>
      <c r="AI29" s="401"/>
      <c r="AJ29" s="401"/>
      <c r="AK29" s="401"/>
      <c r="AL29" s="402"/>
      <c r="AM29" s="400">
        <v>6390426</v>
      </c>
      <c r="AN29" s="401"/>
      <c r="AO29" s="401"/>
      <c r="AP29" s="401"/>
      <c r="AQ29" s="401"/>
      <c r="AR29" s="402"/>
      <c r="AS29" s="400">
        <v>3039</v>
      </c>
      <c r="AT29" s="401"/>
      <c r="AU29" s="401"/>
      <c r="AV29" s="401"/>
      <c r="AW29" s="401"/>
      <c r="AX29" s="403"/>
      <c r="AY29" s="410"/>
      <c r="AZ29" s="411"/>
      <c r="BA29" s="411"/>
      <c r="BB29" s="412"/>
      <c r="BC29" s="404" t="s">
        <v>120</v>
      </c>
      <c r="BD29" s="405"/>
      <c r="BE29" s="405"/>
      <c r="BF29" s="405"/>
      <c r="BG29" s="405"/>
      <c r="BH29" s="405"/>
      <c r="BI29" s="405"/>
      <c r="BJ29" s="405"/>
      <c r="BK29" s="405"/>
      <c r="BL29" s="405"/>
      <c r="BM29" s="406"/>
      <c r="BN29" s="424" t="s">
        <v>64</v>
      </c>
      <c r="BO29" s="425"/>
      <c r="BP29" s="425"/>
      <c r="BQ29" s="425"/>
      <c r="BR29" s="425"/>
      <c r="BS29" s="425"/>
      <c r="BT29" s="425"/>
      <c r="BU29" s="426"/>
      <c r="BV29" s="424" t="s">
        <v>64</v>
      </c>
      <c r="BW29" s="425"/>
      <c r="BX29" s="425"/>
      <c r="BY29" s="425"/>
      <c r="BZ29" s="425"/>
      <c r="CA29" s="425"/>
      <c r="CB29" s="425"/>
      <c r="CC29" s="426"/>
      <c r="CD29" s="58"/>
      <c r="CE29" s="422"/>
      <c r="CF29" s="422"/>
      <c r="CG29" s="422"/>
      <c r="CH29" s="422"/>
      <c r="CI29" s="422"/>
      <c r="CJ29" s="422"/>
      <c r="CK29" s="422"/>
      <c r="CL29" s="422"/>
      <c r="CM29" s="422"/>
      <c r="CN29" s="422"/>
      <c r="CO29" s="422"/>
      <c r="CP29" s="422"/>
      <c r="CQ29" s="422"/>
      <c r="CR29" s="422"/>
      <c r="CS29" s="423"/>
      <c r="CT29" s="394"/>
      <c r="CU29" s="395"/>
      <c r="CV29" s="395"/>
      <c r="CW29" s="395"/>
      <c r="CX29" s="395"/>
      <c r="CY29" s="395"/>
      <c r="CZ29" s="395"/>
      <c r="DA29" s="396"/>
      <c r="DB29" s="394"/>
      <c r="DC29" s="395"/>
      <c r="DD29" s="395"/>
      <c r="DE29" s="395"/>
      <c r="DF29" s="395"/>
      <c r="DG29" s="395"/>
      <c r="DH29" s="395"/>
      <c r="DI29" s="396"/>
      <c r="DJ29" s="41"/>
      <c r="DK29" s="41"/>
      <c r="DL29" s="41"/>
      <c r="DM29" s="41"/>
      <c r="DN29" s="41"/>
      <c r="DO29" s="41"/>
    </row>
    <row r="30" spans="1:119" ht="18.75" customHeight="1" thickBot="1" x14ac:dyDescent="0.2">
      <c r="A30" s="42"/>
      <c r="B30" s="459"/>
      <c r="C30" s="460"/>
      <c r="D30" s="461"/>
      <c r="E30" s="470"/>
      <c r="F30" s="471"/>
      <c r="G30" s="471"/>
      <c r="H30" s="471"/>
      <c r="I30" s="471"/>
      <c r="J30" s="471"/>
      <c r="K30" s="472"/>
      <c r="L30" s="473"/>
      <c r="M30" s="474"/>
      <c r="N30" s="474"/>
      <c r="O30" s="474"/>
      <c r="P30" s="475"/>
      <c r="Q30" s="473"/>
      <c r="R30" s="474"/>
      <c r="S30" s="474"/>
      <c r="T30" s="474"/>
      <c r="U30" s="474"/>
      <c r="V30" s="475"/>
      <c r="W30" s="476" t="s">
        <v>121</v>
      </c>
      <c r="X30" s="477"/>
      <c r="Y30" s="477"/>
      <c r="Z30" s="477"/>
      <c r="AA30" s="477"/>
      <c r="AB30" s="477"/>
      <c r="AC30" s="477"/>
      <c r="AD30" s="477"/>
      <c r="AE30" s="477"/>
      <c r="AF30" s="477"/>
      <c r="AG30" s="478"/>
      <c r="AH30" s="388">
        <v>102.9</v>
      </c>
      <c r="AI30" s="389"/>
      <c r="AJ30" s="389"/>
      <c r="AK30" s="389"/>
      <c r="AL30" s="389"/>
      <c r="AM30" s="389"/>
      <c r="AN30" s="389"/>
      <c r="AO30" s="389"/>
      <c r="AP30" s="389"/>
      <c r="AQ30" s="389"/>
      <c r="AR30" s="389"/>
      <c r="AS30" s="389"/>
      <c r="AT30" s="389"/>
      <c r="AU30" s="389"/>
      <c r="AV30" s="389"/>
      <c r="AW30" s="389"/>
      <c r="AX30" s="390"/>
      <c r="AY30" s="413"/>
      <c r="AZ30" s="414"/>
      <c r="BA30" s="414"/>
      <c r="BB30" s="415"/>
      <c r="BC30" s="391" t="s">
        <v>122</v>
      </c>
      <c r="BD30" s="392"/>
      <c r="BE30" s="392"/>
      <c r="BF30" s="392"/>
      <c r="BG30" s="392"/>
      <c r="BH30" s="392"/>
      <c r="BI30" s="392"/>
      <c r="BJ30" s="392"/>
      <c r="BK30" s="392"/>
      <c r="BL30" s="392"/>
      <c r="BM30" s="393"/>
      <c r="BN30" s="427">
        <v>3522386</v>
      </c>
      <c r="BO30" s="428"/>
      <c r="BP30" s="428"/>
      <c r="BQ30" s="428"/>
      <c r="BR30" s="428"/>
      <c r="BS30" s="428"/>
      <c r="BT30" s="428"/>
      <c r="BU30" s="429"/>
      <c r="BV30" s="427">
        <v>3553403</v>
      </c>
      <c r="BW30" s="428"/>
      <c r="BX30" s="428"/>
      <c r="BY30" s="428"/>
      <c r="BZ30" s="428"/>
      <c r="CA30" s="428"/>
      <c r="CB30" s="428"/>
      <c r="CC30" s="429"/>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123</v>
      </c>
      <c r="D32" s="69"/>
      <c r="E32" s="69"/>
      <c r="F32" s="66"/>
      <c r="G32" s="66"/>
      <c r="H32" s="66"/>
      <c r="I32" s="66"/>
      <c r="J32" s="66"/>
      <c r="K32" s="66"/>
      <c r="L32" s="66"/>
      <c r="M32" s="66"/>
      <c r="N32" s="66"/>
      <c r="O32" s="66"/>
      <c r="P32" s="66"/>
      <c r="Q32" s="66"/>
      <c r="R32" s="66"/>
      <c r="S32" s="66"/>
      <c r="T32" s="66"/>
      <c r="U32" s="66" t="s">
        <v>124</v>
      </c>
      <c r="V32" s="66"/>
      <c r="W32" s="66"/>
      <c r="X32" s="66"/>
      <c r="Y32" s="66"/>
      <c r="Z32" s="66"/>
      <c r="AA32" s="66"/>
      <c r="AB32" s="66"/>
      <c r="AC32" s="66"/>
      <c r="AD32" s="66"/>
      <c r="AE32" s="66"/>
      <c r="AF32" s="66"/>
      <c r="AG32" s="66"/>
      <c r="AH32" s="66"/>
      <c r="AI32" s="66"/>
      <c r="AJ32" s="66"/>
      <c r="AK32" s="66"/>
      <c r="AL32" s="66"/>
      <c r="AM32" s="70" t="s">
        <v>125</v>
      </c>
      <c r="AN32" s="66"/>
      <c r="AO32" s="66"/>
      <c r="AP32" s="66"/>
      <c r="AQ32" s="66"/>
      <c r="AR32" s="66"/>
      <c r="AS32" s="70"/>
      <c r="AT32" s="70"/>
      <c r="AU32" s="70"/>
      <c r="AV32" s="70"/>
      <c r="AW32" s="70"/>
      <c r="AX32" s="70"/>
      <c r="AY32" s="70"/>
      <c r="AZ32" s="70"/>
      <c r="BA32" s="70"/>
      <c r="BB32" s="66"/>
      <c r="BC32" s="70"/>
      <c r="BD32" s="66"/>
      <c r="BE32" s="70" t="s">
        <v>126</v>
      </c>
      <c r="BF32" s="66"/>
      <c r="BG32" s="66"/>
      <c r="BH32" s="66"/>
      <c r="BI32" s="66"/>
      <c r="BJ32" s="70"/>
      <c r="BK32" s="70"/>
      <c r="BL32" s="70"/>
      <c r="BM32" s="70"/>
      <c r="BN32" s="70"/>
      <c r="BO32" s="70"/>
      <c r="BP32" s="70"/>
      <c r="BQ32" s="70"/>
      <c r="BR32" s="66"/>
      <c r="BS32" s="66"/>
      <c r="BT32" s="66"/>
      <c r="BU32" s="66"/>
      <c r="BV32" s="66"/>
      <c r="BW32" s="66" t="s">
        <v>127</v>
      </c>
      <c r="BX32" s="66"/>
      <c r="BY32" s="66"/>
      <c r="BZ32" s="66"/>
      <c r="CA32" s="66"/>
      <c r="CB32" s="70"/>
      <c r="CC32" s="70"/>
      <c r="CD32" s="70"/>
      <c r="CE32" s="70"/>
      <c r="CF32" s="70"/>
      <c r="CG32" s="70"/>
      <c r="CH32" s="70"/>
      <c r="CI32" s="70"/>
      <c r="CJ32" s="70"/>
      <c r="CK32" s="70"/>
      <c r="CL32" s="70"/>
      <c r="CM32" s="70"/>
      <c r="CN32" s="70"/>
      <c r="CO32" s="70" t="s">
        <v>128</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7" t="s">
        <v>129</v>
      </c>
      <c r="D33" s="387"/>
      <c r="E33" s="386" t="s">
        <v>130</v>
      </c>
      <c r="F33" s="386"/>
      <c r="G33" s="386"/>
      <c r="H33" s="386"/>
      <c r="I33" s="386"/>
      <c r="J33" s="386"/>
      <c r="K33" s="386"/>
      <c r="L33" s="386"/>
      <c r="M33" s="386"/>
      <c r="N33" s="386"/>
      <c r="O33" s="386"/>
      <c r="P33" s="386"/>
      <c r="Q33" s="386"/>
      <c r="R33" s="386"/>
      <c r="S33" s="386"/>
      <c r="T33" s="71"/>
      <c r="U33" s="387" t="s">
        <v>129</v>
      </c>
      <c r="V33" s="387"/>
      <c r="W33" s="386" t="s">
        <v>130</v>
      </c>
      <c r="X33" s="386"/>
      <c r="Y33" s="386"/>
      <c r="Z33" s="386"/>
      <c r="AA33" s="386"/>
      <c r="AB33" s="386"/>
      <c r="AC33" s="386"/>
      <c r="AD33" s="386"/>
      <c r="AE33" s="386"/>
      <c r="AF33" s="386"/>
      <c r="AG33" s="386"/>
      <c r="AH33" s="386"/>
      <c r="AI33" s="386"/>
      <c r="AJ33" s="386"/>
      <c r="AK33" s="386"/>
      <c r="AL33" s="71"/>
      <c r="AM33" s="387" t="s">
        <v>129</v>
      </c>
      <c r="AN33" s="387"/>
      <c r="AO33" s="386" t="s">
        <v>130</v>
      </c>
      <c r="AP33" s="386"/>
      <c r="AQ33" s="386"/>
      <c r="AR33" s="386"/>
      <c r="AS33" s="386"/>
      <c r="AT33" s="386"/>
      <c r="AU33" s="386"/>
      <c r="AV33" s="386"/>
      <c r="AW33" s="386"/>
      <c r="AX33" s="386"/>
      <c r="AY33" s="386"/>
      <c r="AZ33" s="386"/>
      <c r="BA33" s="386"/>
      <c r="BB33" s="386"/>
      <c r="BC33" s="386"/>
      <c r="BD33" s="72"/>
      <c r="BE33" s="386" t="s">
        <v>131</v>
      </c>
      <c r="BF33" s="386"/>
      <c r="BG33" s="386" t="s">
        <v>132</v>
      </c>
      <c r="BH33" s="386"/>
      <c r="BI33" s="386"/>
      <c r="BJ33" s="386"/>
      <c r="BK33" s="386"/>
      <c r="BL33" s="386"/>
      <c r="BM33" s="386"/>
      <c r="BN33" s="386"/>
      <c r="BO33" s="386"/>
      <c r="BP33" s="386"/>
      <c r="BQ33" s="386"/>
      <c r="BR33" s="386"/>
      <c r="BS33" s="386"/>
      <c r="BT33" s="386"/>
      <c r="BU33" s="386"/>
      <c r="BV33" s="72"/>
      <c r="BW33" s="387" t="s">
        <v>131</v>
      </c>
      <c r="BX33" s="387"/>
      <c r="BY33" s="386" t="s">
        <v>133</v>
      </c>
      <c r="BZ33" s="386"/>
      <c r="CA33" s="386"/>
      <c r="CB33" s="386"/>
      <c r="CC33" s="386"/>
      <c r="CD33" s="386"/>
      <c r="CE33" s="386"/>
      <c r="CF33" s="386"/>
      <c r="CG33" s="386"/>
      <c r="CH33" s="386"/>
      <c r="CI33" s="386"/>
      <c r="CJ33" s="386"/>
      <c r="CK33" s="386"/>
      <c r="CL33" s="386"/>
      <c r="CM33" s="386"/>
      <c r="CN33" s="71"/>
      <c r="CO33" s="387" t="s">
        <v>129</v>
      </c>
      <c r="CP33" s="387"/>
      <c r="CQ33" s="386" t="s">
        <v>134</v>
      </c>
      <c r="CR33" s="386"/>
      <c r="CS33" s="386"/>
      <c r="CT33" s="386"/>
      <c r="CU33" s="386"/>
      <c r="CV33" s="386"/>
      <c r="CW33" s="386"/>
      <c r="CX33" s="386"/>
      <c r="CY33" s="386"/>
      <c r="CZ33" s="386"/>
      <c r="DA33" s="386"/>
      <c r="DB33" s="386"/>
      <c r="DC33" s="386"/>
      <c r="DD33" s="386"/>
      <c r="DE33" s="386"/>
      <c r="DF33" s="71"/>
      <c r="DG33" s="385" t="s">
        <v>135</v>
      </c>
      <c r="DH33" s="385"/>
      <c r="DI33" s="73"/>
      <c r="DJ33" s="41"/>
      <c r="DK33" s="41"/>
      <c r="DL33" s="41"/>
      <c r="DM33" s="41"/>
      <c r="DN33" s="41"/>
      <c r="DO33" s="41"/>
    </row>
    <row r="34" spans="1:119" ht="32.25" customHeight="1" x14ac:dyDescent="0.15">
      <c r="A34" s="42"/>
      <c r="B34" s="68"/>
      <c r="C34" s="383">
        <f>IF(E34="","",1)</f>
        <v>1</v>
      </c>
      <c r="D34" s="383"/>
      <c r="E34" s="382" t="str">
        <f>IF('各会計、関係団体の財政状況及び健全化判断比率'!B7="","",'各会計、関係団体の財政状況及び健全化判断比率'!B7)</f>
        <v>一般会計</v>
      </c>
      <c r="F34" s="382"/>
      <c r="G34" s="382"/>
      <c r="H34" s="382"/>
      <c r="I34" s="382"/>
      <c r="J34" s="382"/>
      <c r="K34" s="382"/>
      <c r="L34" s="382"/>
      <c r="M34" s="382"/>
      <c r="N34" s="382"/>
      <c r="O34" s="382"/>
      <c r="P34" s="382"/>
      <c r="Q34" s="382"/>
      <c r="R34" s="382"/>
      <c r="S34" s="382"/>
      <c r="T34" s="69"/>
      <c r="U34" s="383">
        <f>IF(W34="","",MAX(C34:D43)+1)</f>
        <v>5</v>
      </c>
      <c r="V34" s="383"/>
      <c r="W34" s="382" t="str">
        <f>IF('各会計、関係団体の財政状況及び健全化判断比率'!B28="","",'各会計、関係団体の財政状況及び健全化判断比率'!B28)</f>
        <v>国民健康保険特別会計</v>
      </c>
      <c r="X34" s="382"/>
      <c r="Y34" s="382"/>
      <c r="Z34" s="382"/>
      <c r="AA34" s="382"/>
      <c r="AB34" s="382"/>
      <c r="AC34" s="382"/>
      <c r="AD34" s="382"/>
      <c r="AE34" s="382"/>
      <c r="AF34" s="382"/>
      <c r="AG34" s="382"/>
      <c r="AH34" s="382"/>
      <c r="AI34" s="382"/>
      <c r="AJ34" s="382"/>
      <c r="AK34" s="382"/>
      <c r="AL34" s="69"/>
      <c r="AM34" s="383">
        <f>IF(AO34="","",MAX(C34:D43,U34:V43)+1)</f>
        <v>8</v>
      </c>
      <c r="AN34" s="383"/>
      <c r="AO34" s="382" t="str">
        <f>IF('各会計、関係団体の財政状況及び健全化判断比率'!B31="","",'各会計、関係団体の財政状況及び健全化判断比率'!B31)</f>
        <v>病院事業会計</v>
      </c>
      <c r="AP34" s="382"/>
      <c r="AQ34" s="382"/>
      <c r="AR34" s="382"/>
      <c r="AS34" s="382"/>
      <c r="AT34" s="382"/>
      <c r="AU34" s="382"/>
      <c r="AV34" s="382"/>
      <c r="AW34" s="382"/>
      <c r="AX34" s="382"/>
      <c r="AY34" s="382"/>
      <c r="AZ34" s="382"/>
      <c r="BA34" s="382"/>
      <c r="BB34" s="382"/>
      <c r="BC34" s="382"/>
      <c r="BD34" s="69"/>
      <c r="BE34" s="383">
        <f>IF(BG34="","",MAX(C34:D43,U34:V43,AM34:AN43)+1)</f>
        <v>9</v>
      </c>
      <c r="BF34" s="383"/>
      <c r="BG34" s="382" t="str">
        <f>IF('各会計、関係団体の財政状況及び健全化判断比率'!B32="","",'各会計、関係団体の財政状況及び健全化判断比率'!B32)</f>
        <v>公共下水道事業費特別会計</v>
      </c>
      <c r="BH34" s="382"/>
      <c r="BI34" s="382"/>
      <c r="BJ34" s="382"/>
      <c r="BK34" s="382"/>
      <c r="BL34" s="382"/>
      <c r="BM34" s="382"/>
      <c r="BN34" s="382"/>
      <c r="BO34" s="382"/>
      <c r="BP34" s="382"/>
      <c r="BQ34" s="382"/>
      <c r="BR34" s="382"/>
      <c r="BS34" s="382"/>
      <c r="BT34" s="382"/>
      <c r="BU34" s="382"/>
      <c r="BV34" s="69"/>
      <c r="BW34" s="383">
        <f>IF(BY34="","",MAX(C34:D43,U34:V43,AM34:AN43,BE34:BF43)+1)</f>
        <v>12</v>
      </c>
      <c r="BX34" s="383"/>
      <c r="BY34" s="382" t="str">
        <f>IF('各会計、関係団体の財政状況及び健全化判断比率'!B68="","",'各会計、関係団体の財政状況及び健全化判断比率'!B68)</f>
        <v>東埼玉資源環境組合</v>
      </c>
      <c r="BZ34" s="382"/>
      <c r="CA34" s="382"/>
      <c r="CB34" s="382"/>
      <c r="CC34" s="382"/>
      <c r="CD34" s="382"/>
      <c r="CE34" s="382"/>
      <c r="CF34" s="382"/>
      <c r="CG34" s="382"/>
      <c r="CH34" s="382"/>
      <c r="CI34" s="382"/>
      <c r="CJ34" s="382"/>
      <c r="CK34" s="382"/>
      <c r="CL34" s="382"/>
      <c r="CM34" s="382"/>
      <c r="CN34" s="69"/>
      <c r="CO34" s="383">
        <f>IF(CQ34="","",MAX(C34:D43,U34:V43,AM34:AN43,BE34:BF43,BW34:BX43)+1)</f>
        <v>20</v>
      </c>
      <c r="CP34" s="383"/>
      <c r="CQ34" s="382" t="str">
        <f>IF('各会計、関係団体の財政状況及び健全化判断比率'!BS7="","",'各会計、関係団体の財政状況及び健全化判断比率'!BS7)</f>
        <v>越谷市施設管理公社</v>
      </c>
      <c r="CR34" s="382"/>
      <c r="CS34" s="382"/>
      <c r="CT34" s="382"/>
      <c r="CU34" s="382"/>
      <c r="CV34" s="382"/>
      <c r="CW34" s="382"/>
      <c r="CX34" s="382"/>
      <c r="CY34" s="382"/>
      <c r="CZ34" s="382"/>
      <c r="DA34" s="382"/>
      <c r="DB34" s="382"/>
      <c r="DC34" s="382"/>
      <c r="DD34" s="382"/>
      <c r="DE34" s="382"/>
      <c r="DF34" s="66"/>
      <c r="DG34" s="384" t="str">
        <f>IF('各会計、関係団体の財政状況及び健全化判断比率'!BR7="","",'各会計、関係団体の財政状況及び健全化判断比率'!BR7)</f>
        <v/>
      </c>
      <c r="DH34" s="384"/>
      <c r="DI34" s="73"/>
      <c r="DJ34" s="41"/>
      <c r="DK34" s="41"/>
      <c r="DL34" s="41"/>
      <c r="DM34" s="41"/>
      <c r="DN34" s="41"/>
      <c r="DO34" s="41"/>
    </row>
    <row r="35" spans="1:119" ht="32.25" customHeight="1" x14ac:dyDescent="0.15">
      <c r="A35" s="42"/>
      <c r="B35" s="68"/>
      <c r="C35" s="383">
        <f>IF(E35="","",C34+1)</f>
        <v>2</v>
      </c>
      <c r="D35" s="383"/>
      <c r="E35" s="382" t="str">
        <f>IF('各会計、関係団体の財政状況及び健全化判断比率'!B8="","",'各会計、関係団体の財政状況及び健全化判断比率'!B8)</f>
        <v>公共用地先行取得事業費特別会計</v>
      </c>
      <c r="F35" s="382"/>
      <c r="G35" s="382"/>
      <c r="H35" s="382"/>
      <c r="I35" s="382"/>
      <c r="J35" s="382"/>
      <c r="K35" s="382"/>
      <c r="L35" s="382"/>
      <c r="M35" s="382"/>
      <c r="N35" s="382"/>
      <c r="O35" s="382"/>
      <c r="P35" s="382"/>
      <c r="Q35" s="382"/>
      <c r="R35" s="382"/>
      <c r="S35" s="382"/>
      <c r="T35" s="69"/>
      <c r="U35" s="383">
        <f>IF(W35="","",U34+1)</f>
        <v>6</v>
      </c>
      <c r="V35" s="383"/>
      <c r="W35" s="382" t="str">
        <f>IF('各会計、関係団体の財政状況及び健全化判断比率'!B29="","",'各会計、関係団体の財政状況及び健全化判断比率'!B29)</f>
        <v>後期高齢者医療特別会計</v>
      </c>
      <c r="X35" s="382"/>
      <c r="Y35" s="382"/>
      <c r="Z35" s="382"/>
      <c r="AA35" s="382"/>
      <c r="AB35" s="382"/>
      <c r="AC35" s="382"/>
      <c r="AD35" s="382"/>
      <c r="AE35" s="382"/>
      <c r="AF35" s="382"/>
      <c r="AG35" s="382"/>
      <c r="AH35" s="382"/>
      <c r="AI35" s="382"/>
      <c r="AJ35" s="382"/>
      <c r="AK35" s="382"/>
      <c r="AL35" s="69"/>
      <c r="AM35" s="383" t="str">
        <f t="shared" ref="AM35:AM43" si="0">IF(AO35="","",AM34+1)</f>
        <v/>
      </c>
      <c r="AN35" s="383"/>
      <c r="AO35" s="382"/>
      <c r="AP35" s="382"/>
      <c r="AQ35" s="382"/>
      <c r="AR35" s="382"/>
      <c r="AS35" s="382"/>
      <c r="AT35" s="382"/>
      <c r="AU35" s="382"/>
      <c r="AV35" s="382"/>
      <c r="AW35" s="382"/>
      <c r="AX35" s="382"/>
      <c r="AY35" s="382"/>
      <c r="AZ35" s="382"/>
      <c r="BA35" s="382"/>
      <c r="BB35" s="382"/>
      <c r="BC35" s="382"/>
      <c r="BD35" s="69"/>
      <c r="BE35" s="383">
        <f t="shared" ref="BE35:BE43" si="1">IF(BG35="","",BE34+1)</f>
        <v>10</v>
      </c>
      <c r="BF35" s="383"/>
      <c r="BG35" s="382" t="str">
        <f>IF('各会計、関係団体の財政状況及び健全化判断比率'!B33="","",'各会計、関係団体の財政状況及び健全化判断比率'!B33)</f>
        <v>都市計画事業東越谷土地区画整理事業費特別会計</v>
      </c>
      <c r="BH35" s="382"/>
      <c r="BI35" s="382"/>
      <c r="BJ35" s="382"/>
      <c r="BK35" s="382"/>
      <c r="BL35" s="382"/>
      <c r="BM35" s="382"/>
      <c r="BN35" s="382"/>
      <c r="BO35" s="382"/>
      <c r="BP35" s="382"/>
      <c r="BQ35" s="382"/>
      <c r="BR35" s="382"/>
      <c r="BS35" s="382"/>
      <c r="BT35" s="382"/>
      <c r="BU35" s="382"/>
      <c r="BV35" s="69"/>
      <c r="BW35" s="383">
        <f t="shared" ref="BW35:BW43" si="2">IF(BY35="","",BW34+1)</f>
        <v>13</v>
      </c>
      <c r="BX35" s="383"/>
      <c r="BY35" s="382" t="str">
        <f>IF('各会計、関係団体の財政状況及び健全化判断比率'!B69="","",'各会計、関係団体の財政状況及び健全化判断比率'!B69)</f>
        <v>越谷・松伏水道企業団</v>
      </c>
      <c r="BZ35" s="382"/>
      <c r="CA35" s="382"/>
      <c r="CB35" s="382"/>
      <c r="CC35" s="382"/>
      <c r="CD35" s="382"/>
      <c r="CE35" s="382"/>
      <c r="CF35" s="382"/>
      <c r="CG35" s="382"/>
      <c r="CH35" s="382"/>
      <c r="CI35" s="382"/>
      <c r="CJ35" s="382"/>
      <c r="CK35" s="382"/>
      <c r="CL35" s="382"/>
      <c r="CM35" s="382"/>
      <c r="CN35" s="69"/>
      <c r="CO35" s="383">
        <f t="shared" ref="CO35:CO43" si="3">IF(CQ35="","",CO34+1)</f>
        <v>21</v>
      </c>
      <c r="CP35" s="383"/>
      <c r="CQ35" s="382" t="str">
        <f>IF('各会計、関係団体の財政状況及び健全化判断比率'!BS8="","",'各会計、関係団体の財政状況及び健全化判断比率'!BS8)</f>
        <v>越谷コミュニティプラザ</v>
      </c>
      <c r="CR35" s="382"/>
      <c r="CS35" s="382"/>
      <c r="CT35" s="382"/>
      <c r="CU35" s="382"/>
      <c r="CV35" s="382"/>
      <c r="CW35" s="382"/>
      <c r="CX35" s="382"/>
      <c r="CY35" s="382"/>
      <c r="CZ35" s="382"/>
      <c r="DA35" s="382"/>
      <c r="DB35" s="382"/>
      <c r="DC35" s="382"/>
      <c r="DD35" s="382"/>
      <c r="DE35" s="382"/>
      <c r="DF35" s="66"/>
      <c r="DG35" s="384" t="str">
        <f>IF('各会計、関係団体の財政状況及び健全化判断比率'!BR8="","",'各会計、関係団体の財政状況及び健全化判断比率'!BR8)</f>
        <v/>
      </c>
      <c r="DH35" s="384"/>
      <c r="DI35" s="73"/>
      <c r="DJ35" s="41"/>
      <c r="DK35" s="41"/>
      <c r="DL35" s="41"/>
      <c r="DM35" s="41"/>
      <c r="DN35" s="41"/>
      <c r="DO35" s="41"/>
    </row>
    <row r="36" spans="1:119" ht="32.25" customHeight="1" x14ac:dyDescent="0.15">
      <c r="A36" s="42"/>
      <c r="B36" s="68"/>
      <c r="C36" s="383">
        <f>IF(E36="","",C35+1)</f>
        <v>3</v>
      </c>
      <c r="D36" s="383"/>
      <c r="E36" s="382" t="str">
        <f>IF('各会計、関係団体の財政状況及び健全化判断比率'!B9="","",'各会計、関係団体の財政状況及び健全化判断比率'!B9)</f>
        <v>都市計画事業西大袋土地区画整理事業費特別会計</v>
      </c>
      <c r="F36" s="382"/>
      <c r="G36" s="382"/>
      <c r="H36" s="382"/>
      <c r="I36" s="382"/>
      <c r="J36" s="382"/>
      <c r="K36" s="382"/>
      <c r="L36" s="382"/>
      <c r="M36" s="382"/>
      <c r="N36" s="382"/>
      <c r="O36" s="382"/>
      <c r="P36" s="382"/>
      <c r="Q36" s="382"/>
      <c r="R36" s="382"/>
      <c r="S36" s="382"/>
      <c r="T36" s="69"/>
      <c r="U36" s="383">
        <f t="shared" ref="U36:U43" si="4">IF(W36="","",U35+1)</f>
        <v>7</v>
      </c>
      <c r="V36" s="383"/>
      <c r="W36" s="382" t="str">
        <f>IF('各会計、関係団体の財政状況及び健全化判断比率'!B30="","",'各会計、関係団体の財政状況及び健全化判断比率'!B30)</f>
        <v>介護保険特別会計</v>
      </c>
      <c r="X36" s="382"/>
      <c r="Y36" s="382"/>
      <c r="Z36" s="382"/>
      <c r="AA36" s="382"/>
      <c r="AB36" s="382"/>
      <c r="AC36" s="382"/>
      <c r="AD36" s="382"/>
      <c r="AE36" s="382"/>
      <c r="AF36" s="382"/>
      <c r="AG36" s="382"/>
      <c r="AH36" s="382"/>
      <c r="AI36" s="382"/>
      <c r="AJ36" s="382"/>
      <c r="AK36" s="382"/>
      <c r="AL36" s="69"/>
      <c r="AM36" s="383" t="str">
        <f t="shared" si="0"/>
        <v/>
      </c>
      <c r="AN36" s="383"/>
      <c r="AO36" s="382"/>
      <c r="AP36" s="382"/>
      <c r="AQ36" s="382"/>
      <c r="AR36" s="382"/>
      <c r="AS36" s="382"/>
      <c r="AT36" s="382"/>
      <c r="AU36" s="382"/>
      <c r="AV36" s="382"/>
      <c r="AW36" s="382"/>
      <c r="AX36" s="382"/>
      <c r="AY36" s="382"/>
      <c r="AZ36" s="382"/>
      <c r="BA36" s="382"/>
      <c r="BB36" s="382"/>
      <c r="BC36" s="382"/>
      <c r="BD36" s="69"/>
      <c r="BE36" s="383">
        <f t="shared" si="1"/>
        <v>11</v>
      </c>
      <c r="BF36" s="383"/>
      <c r="BG36" s="382" t="str">
        <f>IF('各会計、関係団体の財政状況及び健全化判断比率'!B34="","",'各会計、関係団体の財政状況及び健全化判断比率'!B34)</f>
        <v>都市計画事業七左第一土地区画整理事業費特別会計</v>
      </c>
      <c r="BH36" s="382"/>
      <c r="BI36" s="382"/>
      <c r="BJ36" s="382"/>
      <c r="BK36" s="382"/>
      <c r="BL36" s="382"/>
      <c r="BM36" s="382"/>
      <c r="BN36" s="382"/>
      <c r="BO36" s="382"/>
      <c r="BP36" s="382"/>
      <c r="BQ36" s="382"/>
      <c r="BR36" s="382"/>
      <c r="BS36" s="382"/>
      <c r="BT36" s="382"/>
      <c r="BU36" s="382"/>
      <c r="BV36" s="69"/>
      <c r="BW36" s="383">
        <f t="shared" si="2"/>
        <v>14</v>
      </c>
      <c r="BX36" s="383"/>
      <c r="BY36" s="382" t="str">
        <f>IF('各会計、関係団体の財政状況及び健全化判断比率'!B70="","",'各会計、関係団体の財政状況及び健全化判断比率'!B70)</f>
        <v>埼玉県都市競艇組合</v>
      </c>
      <c r="BZ36" s="382"/>
      <c r="CA36" s="382"/>
      <c r="CB36" s="382"/>
      <c r="CC36" s="382"/>
      <c r="CD36" s="382"/>
      <c r="CE36" s="382"/>
      <c r="CF36" s="382"/>
      <c r="CG36" s="382"/>
      <c r="CH36" s="382"/>
      <c r="CI36" s="382"/>
      <c r="CJ36" s="382"/>
      <c r="CK36" s="382"/>
      <c r="CL36" s="382"/>
      <c r="CM36" s="382"/>
      <c r="CN36" s="69"/>
      <c r="CO36" s="383">
        <f t="shared" si="3"/>
        <v>22</v>
      </c>
      <c r="CP36" s="383"/>
      <c r="CQ36" s="382" t="str">
        <f>IF('各会計、関係団体の財政状況及び健全化判断比率'!BS9="","",'各会計、関係団体の財政状況及び健全化判断比率'!BS9)</f>
        <v>越谷市土地開発公社</v>
      </c>
      <c r="CR36" s="382"/>
      <c r="CS36" s="382"/>
      <c r="CT36" s="382"/>
      <c r="CU36" s="382"/>
      <c r="CV36" s="382"/>
      <c r="CW36" s="382"/>
      <c r="CX36" s="382"/>
      <c r="CY36" s="382"/>
      <c r="CZ36" s="382"/>
      <c r="DA36" s="382"/>
      <c r="DB36" s="382"/>
      <c r="DC36" s="382"/>
      <c r="DD36" s="382"/>
      <c r="DE36" s="382"/>
      <c r="DF36" s="66"/>
      <c r="DG36" s="384" t="str">
        <f>IF('各会計、関係団体の財政状況及び健全化判断比率'!BR9="","",'各会計、関係団体の財政状況及び健全化判断比率'!BR9)</f>
        <v>〇</v>
      </c>
      <c r="DH36" s="384"/>
      <c r="DI36" s="73"/>
      <c r="DJ36" s="41"/>
      <c r="DK36" s="41"/>
      <c r="DL36" s="41"/>
      <c r="DM36" s="41"/>
      <c r="DN36" s="41"/>
      <c r="DO36" s="41"/>
    </row>
    <row r="37" spans="1:119" ht="32.25" customHeight="1" x14ac:dyDescent="0.15">
      <c r="A37" s="42"/>
      <c r="B37" s="68"/>
      <c r="C37" s="383">
        <f>IF(E37="","",C36+1)</f>
        <v>4</v>
      </c>
      <c r="D37" s="383"/>
      <c r="E37" s="382" t="str">
        <f>IF('各会計、関係団体の財政状況及び健全化判断比率'!B10="","",'各会計、関係団体の財政状況及び健全化判断比率'!B10)</f>
        <v>母子父子寡婦福祉資金貸付金特別会計</v>
      </c>
      <c r="F37" s="382"/>
      <c r="G37" s="382"/>
      <c r="H37" s="382"/>
      <c r="I37" s="382"/>
      <c r="J37" s="382"/>
      <c r="K37" s="382"/>
      <c r="L37" s="382"/>
      <c r="M37" s="382"/>
      <c r="N37" s="382"/>
      <c r="O37" s="382"/>
      <c r="P37" s="382"/>
      <c r="Q37" s="382"/>
      <c r="R37" s="382"/>
      <c r="S37" s="382"/>
      <c r="T37" s="69"/>
      <c r="U37" s="383" t="str">
        <f t="shared" si="4"/>
        <v/>
      </c>
      <c r="V37" s="383"/>
      <c r="W37" s="382"/>
      <c r="X37" s="382"/>
      <c r="Y37" s="382"/>
      <c r="Z37" s="382"/>
      <c r="AA37" s="382"/>
      <c r="AB37" s="382"/>
      <c r="AC37" s="382"/>
      <c r="AD37" s="382"/>
      <c r="AE37" s="382"/>
      <c r="AF37" s="382"/>
      <c r="AG37" s="382"/>
      <c r="AH37" s="382"/>
      <c r="AI37" s="382"/>
      <c r="AJ37" s="382"/>
      <c r="AK37" s="382"/>
      <c r="AL37" s="69"/>
      <c r="AM37" s="383" t="str">
        <f t="shared" si="0"/>
        <v/>
      </c>
      <c r="AN37" s="383"/>
      <c r="AO37" s="382"/>
      <c r="AP37" s="382"/>
      <c r="AQ37" s="382"/>
      <c r="AR37" s="382"/>
      <c r="AS37" s="382"/>
      <c r="AT37" s="382"/>
      <c r="AU37" s="382"/>
      <c r="AV37" s="382"/>
      <c r="AW37" s="382"/>
      <c r="AX37" s="382"/>
      <c r="AY37" s="382"/>
      <c r="AZ37" s="382"/>
      <c r="BA37" s="382"/>
      <c r="BB37" s="382"/>
      <c r="BC37" s="382"/>
      <c r="BD37" s="69"/>
      <c r="BE37" s="383" t="str">
        <f t="shared" si="1"/>
        <v/>
      </c>
      <c r="BF37" s="383"/>
      <c r="BG37" s="382"/>
      <c r="BH37" s="382"/>
      <c r="BI37" s="382"/>
      <c r="BJ37" s="382"/>
      <c r="BK37" s="382"/>
      <c r="BL37" s="382"/>
      <c r="BM37" s="382"/>
      <c r="BN37" s="382"/>
      <c r="BO37" s="382"/>
      <c r="BP37" s="382"/>
      <c r="BQ37" s="382"/>
      <c r="BR37" s="382"/>
      <c r="BS37" s="382"/>
      <c r="BT37" s="382"/>
      <c r="BU37" s="382"/>
      <c r="BV37" s="69"/>
      <c r="BW37" s="383">
        <f t="shared" si="2"/>
        <v>15</v>
      </c>
      <c r="BX37" s="383"/>
      <c r="BY37" s="382" t="str">
        <f>IF('各会計、関係団体の財政状況及び健全化判断比率'!B71="","",'各会計、関係団体の財政状況及び健全化判断比率'!B71)</f>
        <v>埼玉県後期高齢者医療広域連合</v>
      </c>
      <c r="BZ37" s="382"/>
      <c r="CA37" s="382"/>
      <c r="CB37" s="382"/>
      <c r="CC37" s="382"/>
      <c r="CD37" s="382"/>
      <c r="CE37" s="382"/>
      <c r="CF37" s="382"/>
      <c r="CG37" s="382"/>
      <c r="CH37" s="382"/>
      <c r="CI37" s="382"/>
      <c r="CJ37" s="382"/>
      <c r="CK37" s="382"/>
      <c r="CL37" s="382"/>
      <c r="CM37" s="382"/>
      <c r="CN37" s="69"/>
      <c r="CO37" s="383">
        <f t="shared" si="3"/>
        <v>23</v>
      </c>
      <c r="CP37" s="383"/>
      <c r="CQ37" s="382" t="str">
        <f>IF('各会計、関係団体の財政状況及び健全化判断比率'!BS10="","",'各会計、関係団体の財政状況及び健全化判断比率'!BS10)</f>
        <v>埼玉県東部流通センター</v>
      </c>
      <c r="CR37" s="382"/>
      <c r="CS37" s="382"/>
      <c r="CT37" s="382"/>
      <c r="CU37" s="382"/>
      <c r="CV37" s="382"/>
      <c r="CW37" s="382"/>
      <c r="CX37" s="382"/>
      <c r="CY37" s="382"/>
      <c r="CZ37" s="382"/>
      <c r="DA37" s="382"/>
      <c r="DB37" s="382"/>
      <c r="DC37" s="382"/>
      <c r="DD37" s="382"/>
      <c r="DE37" s="382"/>
      <c r="DF37" s="66"/>
      <c r="DG37" s="384" t="str">
        <f>IF('各会計、関係団体の財政状況及び健全化判断比率'!BR10="","",'各会計、関係団体の財政状況及び健全化判断比率'!BR10)</f>
        <v/>
      </c>
      <c r="DH37" s="384"/>
      <c r="DI37" s="73"/>
      <c r="DJ37" s="41"/>
      <c r="DK37" s="41"/>
      <c r="DL37" s="41"/>
      <c r="DM37" s="41"/>
      <c r="DN37" s="41"/>
      <c r="DO37" s="41"/>
    </row>
    <row r="38" spans="1:119" ht="32.25" customHeight="1" x14ac:dyDescent="0.15">
      <c r="A38" s="42"/>
      <c r="B38" s="68"/>
      <c r="C38" s="383" t="str">
        <f t="shared" ref="C38:C43" si="5">IF(E38="","",C37+1)</f>
        <v/>
      </c>
      <c r="D38" s="383"/>
      <c r="E38" s="382" t="str">
        <f>IF('各会計、関係団体の財政状況及び健全化判断比率'!B11="","",'各会計、関係団体の財政状況及び健全化判断比率'!B11)</f>
        <v/>
      </c>
      <c r="F38" s="382"/>
      <c r="G38" s="382"/>
      <c r="H38" s="382"/>
      <c r="I38" s="382"/>
      <c r="J38" s="382"/>
      <c r="K38" s="382"/>
      <c r="L38" s="382"/>
      <c r="M38" s="382"/>
      <c r="N38" s="382"/>
      <c r="O38" s="382"/>
      <c r="P38" s="382"/>
      <c r="Q38" s="382"/>
      <c r="R38" s="382"/>
      <c r="S38" s="382"/>
      <c r="T38" s="69"/>
      <c r="U38" s="383" t="str">
        <f t="shared" si="4"/>
        <v/>
      </c>
      <c r="V38" s="383"/>
      <c r="W38" s="382"/>
      <c r="X38" s="382"/>
      <c r="Y38" s="382"/>
      <c r="Z38" s="382"/>
      <c r="AA38" s="382"/>
      <c r="AB38" s="382"/>
      <c r="AC38" s="382"/>
      <c r="AD38" s="382"/>
      <c r="AE38" s="382"/>
      <c r="AF38" s="382"/>
      <c r="AG38" s="382"/>
      <c r="AH38" s="382"/>
      <c r="AI38" s="382"/>
      <c r="AJ38" s="382"/>
      <c r="AK38" s="382"/>
      <c r="AL38" s="69"/>
      <c r="AM38" s="383" t="str">
        <f t="shared" si="0"/>
        <v/>
      </c>
      <c r="AN38" s="383"/>
      <c r="AO38" s="382"/>
      <c r="AP38" s="382"/>
      <c r="AQ38" s="382"/>
      <c r="AR38" s="382"/>
      <c r="AS38" s="382"/>
      <c r="AT38" s="382"/>
      <c r="AU38" s="382"/>
      <c r="AV38" s="382"/>
      <c r="AW38" s="382"/>
      <c r="AX38" s="382"/>
      <c r="AY38" s="382"/>
      <c r="AZ38" s="382"/>
      <c r="BA38" s="382"/>
      <c r="BB38" s="382"/>
      <c r="BC38" s="382"/>
      <c r="BD38" s="69"/>
      <c r="BE38" s="383" t="str">
        <f t="shared" si="1"/>
        <v/>
      </c>
      <c r="BF38" s="383"/>
      <c r="BG38" s="382"/>
      <c r="BH38" s="382"/>
      <c r="BI38" s="382"/>
      <c r="BJ38" s="382"/>
      <c r="BK38" s="382"/>
      <c r="BL38" s="382"/>
      <c r="BM38" s="382"/>
      <c r="BN38" s="382"/>
      <c r="BO38" s="382"/>
      <c r="BP38" s="382"/>
      <c r="BQ38" s="382"/>
      <c r="BR38" s="382"/>
      <c r="BS38" s="382"/>
      <c r="BT38" s="382"/>
      <c r="BU38" s="382"/>
      <c r="BV38" s="69"/>
      <c r="BW38" s="383">
        <f t="shared" si="2"/>
        <v>16</v>
      </c>
      <c r="BX38" s="383"/>
      <c r="BY38" s="382" t="str">
        <f>IF('各会計、関係団体の財政状況及び健全化判断比率'!B72="","",'各会計、関係団体の財政状況及び健全化判断比率'!B72)</f>
        <v>埼玉県後期高齢者医療広域連合</v>
      </c>
      <c r="BZ38" s="382"/>
      <c r="CA38" s="382"/>
      <c r="CB38" s="382"/>
      <c r="CC38" s="382"/>
      <c r="CD38" s="382"/>
      <c r="CE38" s="382"/>
      <c r="CF38" s="382"/>
      <c r="CG38" s="382"/>
      <c r="CH38" s="382"/>
      <c r="CI38" s="382"/>
      <c r="CJ38" s="382"/>
      <c r="CK38" s="382"/>
      <c r="CL38" s="382"/>
      <c r="CM38" s="382"/>
      <c r="CN38" s="69"/>
      <c r="CO38" s="383">
        <f t="shared" si="3"/>
        <v>24</v>
      </c>
      <c r="CP38" s="383"/>
      <c r="CQ38" s="382" t="str">
        <f>IF('各会計、関係団体の財政状況及び健全化判断比率'!BS11="","",'各会計、関係団体の財政状況及び健全化判断比率'!BS11)</f>
        <v>パルテきたこし</v>
      </c>
      <c r="CR38" s="382"/>
      <c r="CS38" s="382"/>
      <c r="CT38" s="382"/>
      <c r="CU38" s="382"/>
      <c r="CV38" s="382"/>
      <c r="CW38" s="382"/>
      <c r="CX38" s="382"/>
      <c r="CY38" s="382"/>
      <c r="CZ38" s="382"/>
      <c r="DA38" s="382"/>
      <c r="DB38" s="382"/>
      <c r="DC38" s="382"/>
      <c r="DD38" s="382"/>
      <c r="DE38" s="382"/>
      <c r="DF38" s="66"/>
      <c r="DG38" s="384" t="str">
        <f>IF('各会計、関係団体の財政状況及び健全化判断比率'!BR11="","",'各会計、関係団体の財政状況及び健全化判断比率'!BR11)</f>
        <v/>
      </c>
      <c r="DH38" s="384"/>
      <c r="DI38" s="73"/>
      <c r="DJ38" s="41"/>
      <c r="DK38" s="41"/>
      <c r="DL38" s="41"/>
      <c r="DM38" s="41"/>
      <c r="DN38" s="41"/>
      <c r="DO38" s="41"/>
    </row>
    <row r="39" spans="1:119" ht="32.25" customHeight="1" x14ac:dyDescent="0.15">
      <c r="A39" s="42"/>
      <c r="B39" s="68"/>
      <c r="C39" s="383" t="str">
        <f t="shared" si="5"/>
        <v/>
      </c>
      <c r="D39" s="383"/>
      <c r="E39" s="382" t="str">
        <f>IF('各会計、関係団体の財政状況及び健全化判断比率'!B12="","",'各会計、関係団体の財政状況及び健全化判断比率'!B12)</f>
        <v/>
      </c>
      <c r="F39" s="382"/>
      <c r="G39" s="382"/>
      <c r="H39" s="382"/>
      <c r="I39" s="382"/>
      <c r="J39" s="382"/>
      <c r="K39" s="382"/>
      <c r="L39" s="382"/>
      <c r="M39" s="382"/>
      <c r="N39" s="382"/>
      <c r="O39" s="382"/>
      <c r="P39" s="382"/>
      <c r="Q39" s="382"/>
      <c r="R39" s="382"/>
      <c r="S39" s="382"/>
      <c r="T39" s="69"/>
      <c r="U39" s="383" t="str">
        <f t="shared" si="4"/>
        <v/>
      </c>
      <c r="V39" s="383"/>
      <c r="W39" s="382"/>
      <c r="X39" s="382"/>
      <c r="Y39" s="382"/>
      <c r="Z39" s="382"/>
      <c r="AA39" s="382"/>
      <c r="AB39" s="382"/>
      <c r="AC39" s="382"/>
      <c r="AD39" s="382"/>
      <c r="AE39" s="382"/>
      <c r="AF39" s="382"/>
      <c r="AG39" s="382"/>
      <c r="AH39" s="382"/>
      <c r="AI39" s="382"/>
      <c r="AJ39" s="382"/>
      <c r="AK39" s="382"/>
      <c r="AL39" s="69"/>
      <c r="AM39" s="383" t="str">
        <f t="shared" si="0"/>
        <v/>
      </c>
      <c r="AN39" s="383"/>
      <c r="AO39" s="382"/>
      <c r="AP39" s="382"/>
      <c r="AQ39" s="382"/>
      <c r="AR39" s="382"/>
      <c r="AS39" s="382"/>
      <c r="AT39" s="382"/>
      <c r="AU39" s="382"/>
      <c r="AV39" s="382"/>
      <c r="AW39" s="382"/>
      <c r="AX39" s="382"/>
      <c r="AY39" s="382"/>
      <c r="AZ39" s="382"/>
      <c r="BA39" s="382"/>
      <c r="BB39" s="382"/>
      <c r="BC39" s="382"/>
      <c r="BD39" s="69"/>
      <c r="BE39" s="383" t="str">
        <f t="shared" si="1"/>
        <v/>
      </c>
      <c r="BF39" s="383"/>
      <c r="BG39" s="382"/>
      <c r="BH39" s="382"/>
      <c r="BI39" s="382"/>
      <c r="BJ39" s="382"/>
      <c r="BK39" s="382"/>
      <c r="BL39" s="382"/>
      <c r="BM39" s="382"/>
      <c r="BN39" s="382"/>
      <c r="BO39" s="382"/>
      <c r="BP39" s="382"/>
      <c r="BQ39" s="382"/>
      <c r="BR39" s="382"/>
      <c r="BS39" s="382"/>
      <c r="BT39" s="382"/>
      <c r="BU39" s="382"/>
      <c r="BV39" s="69"/>
      <c r="BW39" s="383">
        <f t="shared" si="2"/>
        <v>17</v>
      </c>
      <c r="BX39" s="383"/>
      <c r="BY39" s="382" t="str">
        <f>IF('各会計、関係団体の財政状況及び健全化判断比率'!B73="","",'各会計、関係団体の財政状況及び健全化判断比率'!B73)</f>
        <v>埼玉県市町村総合事務組合</v>
      </c>
      <c r="BZ39" s="382"/>
      <c r="CA39" s="382"/>
      <c r="CB39" s="382"/>
      <c r="CC39" s="382"/>
      <c r="CD39" s="382"/>
      <c r="CE39" s="382"/>
      <c r="CF39" s="382"/>
      <c r="CG39" s="382"/>
      <c r="CH39" s="382"/>
      <c r="CI39" s="382"/>
      <c r="CJ39" s="382"/>
      <c r="CK39" s="382"/>
      <c r="CL39" s="382"/>
      <c r="CM39" s="382"/>
      <c r="CN39" s="69"/>
      <c r="CO39" s="383" t="str">
        <f t="shared" si="3"/>
        <v/>
      </c>
      <c r="CP39" s="383"/>
      <c r="CQ39" s="382" t="str">
        <f>IF('各会計、関係団体の財政状況及び健全化判断比率'!BS12="","",'各会計、関係団体の財政状況及び健全化判断比率'!BS12)</f>
        <v/>
      </c>
      <c r="CR39" s="382"/>
      <c r="CS39" s="382"/>
      <c r="CT39" s="382"/>
      <c r="CU39" s="382"/>
      <c r="CV39" s="382"/>
      <c r="CW39" s="382"/>
      <c r="CX39" s="382"/>
      <c r="CY39" s="382"/>
      <c r="CZ39" s="382"/>
      <c r="DA39" s="382"/>
      <c r="DB39" s="382"/>
      <c r="DC39" s="382"/>
      <c r="DD39" s="382"/>
      <c r="DE39" s="382"/>
      <c r="DF39" s="66"/>
      <c r="DG39" s="384" t="str">
        <f>IF('各会計、関係団体の財政状況及び健全化判断比率'!BR12="","",'各会計、関係団体の財政状況及び健全化判断比率'!BR12)</f>
        <v/>
      </c>
      <c r="DH39" s="384"/>
      <c r="DI39" s="73"/>
      <c r="DJ39" s="41"/>
      <c r="DK39" s="41"/>
      <c r="DL39" s="41"/>
      <c r="DM39" s="41"/>
      <c r="DN39" s="41"/>
      <c r="DO39" s="41"/>
    </row>
    <row r="40" spans="1:119" ht="32.25" customHeight="1" x14ac:dyDescent="0.15">
      <c r="A40" s="42"/>
      <c r="B40" s="68"/>
      <c r="C40" s="383" t="str">
        <f t="shared" si="5"/>
        <v/>
      </c>
      <c r="D40" s="383"/>
      <c r="E40" s="382" t="str">
        <f>IF('各会計、関係団体の財政状況及び健全化判断比率'!B13="","",'各会計、関係団体の財政状況及び健全化判断比率'!B13)</f>
        <v/>
      </c>
      <c r="F40" s="382"/>
      <c r="G40" s="382"/>
      <c r="H40" s="382"/>
      <c r="I40" s="382"/>
      <c r="J40" s="382"/>
      <c r="K40" s="382"/>
      <c r="L40" s="382"/>
      <c r="M40" s="382"/>
      <c r="N40" s="382"/>
      <c r="O40" s="382"/>
      <c r="P40" s="382"/>
      <c r="Q40" s="382"/>
      <c r="R40" s="382"/>
      <c r="S40" s="382"/>
      <c r="T40" s="69"/>
      <c r="U40" s="383" t="str">
        <f t="shared" si="4"/>
        <v/>
      </c>
      <c r="V40" s="383"/>
      <c r="W40" s="382"/>
      <c r="X40" s="382"/>
      <c r="Y40" s="382"/>
      <c r="Z40" s="382"/>
      <c r="AA40" s="382"/>
      <c r="AB40" s="382"/>
      <c r="AC40" s="382"/>
      <c r="AD40" s="382"/>
      <c r="AE40" s="382"/>
      <c r="AF40" s="382"/>
      <c r="AG40" s="382"/>
      <c r="AH40" s="382"/>
      <c r="AI40" s="382"/>
      <c r="AJ40" s="382"/>
      <c r="AK40" s="382"/>
      <c r="AL40" s="69"/>
      <c r="AM40" s="383" t="str">
        <f t="shared" si="0"/>
        <v/>
      </c>
      <c r="AN40" s="383"/>
      <c r="AO40" s="382"/>
      <c r="AP40" s="382"/>
      <c r="AQ40" s="382"/>
      <c r="AR40" s="382"/>
      <c r="AS40" s="382"/>
      <c r="AT40" s="382"/>
      <c r="AU40" s="382"/>
      <c r="AV40" s="382"/>
      <c r="AW40" s="382"/>
      <c r="AX40" s="382"/>
      <c r="AY40" s="382"/>
      <c r="AZ40" s="382"/>
      <c r="BA40" s="382"/>
      <c r="BB40" s="382"/>
      <c r="BC40" s="382"/>
      <c r="BD40" s="69"/>
      <c r="BE40" s="383" t="str">
        <f t="shared" si="1"/>
        <v/>
      </c>
      <c r="BF40" s="383"/>
      <c r="BG40" s="382"/>
      <c r="BH40" s="382"/>
      <c r="BI40" s="382"/>
      <c r="BJ40" s="382"/>
      <c r="BK40" s="382"/>
      <c r="BL40" s="382"/>
      <c r="BM40" s="382"/>
      <c r="BN40" s="382"/>
      <c r="BO40" s="382"/>
      <c r="BP40" s="382"/>
      <c r="BQ40" s="382"/>
      <c r="BR40" s="382"/>
      <c r="BS40" s="382"/>
      <c r="BT40" s="382"/>
      <c r="BU40" s="382"/>
      <c r="BV40" s="69"/>
      <c r="BW40" s="383">
        <f t="shared" si="2"/>
        <v>18</v>
      </c>
      <c r="BX40" s="383"/>
      <c r="BY40" s="382" t="str">
        <f>IF('各会計、関係団体の財政状況及び健全化判断比率'!B74="","",'各会計、関係団体の財政状況及び健全化判断比率'!B74)</f>
        <v>埼玉県市町村総合事務組合</v>
      </c>
      <c r="BZ40" s="382"/>
      <c r="CA40" s="382"/>
      <c r="CB40" s="382"/>
      <c r="CC40" s="382"/>
      <c r="CD40" s="382"/>
      <c r="CE40" s="382"/>
      <c r="CF40" s="382"/>
      <c r="CG40" s="382"/>
      <c r="CH40" s="382"/>
      <c r="CI40" s="382"/>
      <c r="CJ40" s="382"/>
      <c r="CK40" s="382"/>
      <c r="CL40" s="382"/>
      <c r="CM40" s="382"/>
      <c r="CN40" s="69"/>
      <c r="CO40" s="383" t="str">
        <f t="shared" si="3"/>
        <v/>
      </c>
      <c r="CP40" s="383"/>
      <c r="CQ40" s="382" t="str">
        <f>IF('各会計、関係団体の財政状況及び健全化判断比率'!BS13="","",'各会計、関係団体の財政状況及び健全化判断比率'!BS13)</f>
        <v/>
      </c>
      <c r="CR40" s="382"/>
      <c r="CS40" s="382"/>
      <c r="CT40" s="382"/>
      <c r="CU40" s="382"/>
      <c r="CV40" s="382"/>
      <c r="CW40" s="382"/>
      <c r="CX40" s="382"/>
      <c r="CY40" s="382"/>
      <c r="CZ40" s="382"/>
      <c r="DA40" s="382"/>
      <c r="DB40" s="382"/>
      <c r="DC40" s="382"/>
      <c r="DD40" s="382"/>
      <c r="DE40" s="382"/>
      <c r="DF40" s="66"/>
      <c r="DG40" s="384" t="str">
        <f>IF('各会計、関係団体の財政状況及び健全化判断比率'!BR13="","",'各会計、関係団体の財政状況及び健全化判断比率'!BR13)</f>
        <v/>
      </c>
      <c r="DH40" s="384"/>
      <c r="DI40" s="73"/>
      <c r="DJ40" s="41"/>
      <c r="DK40" s="41"/>
      <c r="DL40" s="41"/>
      <c r="DM40" s="41"/>
      <c r="DN40" s="41"/>
      <c r="DO40" s="41"/>
    </row>
    <row r="41" spans="1:119" ht="32.25" customHeight="1" x14ac:dyDescent="0.15">
      <c r="A41" s="42"/>
      <c r="B41" s="68"/>
      <c r="C41" s="383" t="str">
        <f t="shared" si="5"/>
        <v/>
      </c>
      <c r="D41" s="383"/>
      <c r="E41" s="382" t="str">
        <f>IF('各会計、関係団体の財政状況及び健全化判断比率'!B14="","",'各会計、関係団体の財政状況及び健全化判断比率'!B14)</f>
        <v/>
      </c>
      <c r="F41" s="382"/>
      <c r="G41" s="382"/>
      <c r="H41" s="382"/>
      <c r="I41" s="382"/>
      <c r="J41" s="382"/>
      <c r="K41" s="382"/>
      <c r="L41" s="382"/>
      <c r="M41" s="382"/>
      <c r="N41" s="382"/>
      <c r="O41" s="382"/>
      <c r="P41" s="382"/>
      <c r="Q41" s="382"/>
      <c r="R41" s="382"/>
      <c r="S41" s="382"/>
      <c r="T41" s="69"/>
      <c r="U41" s="383" t="str">
        <f t="shared" si="4"/>
        <v/>
      </c>
      <c r="V41" s="383"/>
      <c r="W41" s="382"/>
      <c r="X41" s="382"/>
      <c r="Y41" s="382"/>
      <c r="Z41" s="382"/>
      <c r="AA41" s="382"/>
      <c r="AB41" s="382"/>
      <c r="AC41" s="382"/>
      <c r="AD41" s="382"/>
      <c r="AE41" s="382"/>
      <c r="AF41" s="382"/>
      <c r="AG41" s="382"/>
      <c r="AH41" s="382"/>
      <c r="AI41" s="382"/>
      <c r="AJ41" s="382"/>
      <c r="AK41" s="382"/>
      <c r="AL41" s="69"/>
      <c r="AM41" s="383" t="str">
        <f t="shared" si="0"/>
        <v/>
      </c>
      <c r="AN41" s="383"/>
      <c r="AO41" s="382"/>
      <c r="AP41" s="382"/>
      <c r="AQ41" s="382"/>
      <c r="AR41" s="382"/>
      <c r="AS41" s="382"/>
      <c r="AT41" s="382"/>
      <c r="AU41" s="382"/>
      <c r="AV41" s="382"/>
      <c r="AW41" s="382"/>
      <c r="AX41" s="382"/>
      <c r="AY41" s="382"/>
      <c r="AZ41" s="382"/>
      <c r="BA41" s="382"/>
      <c r="BB41" s="382"/>
      <c r="BC41" s="382"/>
      <c r="BD41" s="69"/>
      <c r="BE41" s="383" t="str">
        <f t="shared" si="1"/>
        <v/>
      </c>
      <c r="BF41" s="383"/>
      <c r="BG41" s="382"/>
      <c r="BH41" s="382"/>
      <c r="BI41" s="382"/>
      <c r="BJ41" s="382"/>
      <c r="BK41" s="382"/>
      <c r="BL41" s="382"/>
      <c r="BM41" s="382"/>
      <c r="BN41" s="382"/>
      <c r="BO41" s="382"/>
      <c r="BP41" s="382"/>
      <c r="BQ41" s="382"/>
      <c r="BR41" s="382"/>
      <c r="BS41" s="382"/>
      <c r="BT41" s="382"/>
      <c r="BU41" s="382"/>
      <c r="BV41" s="69"/>
      <c r="BW41" s="383">
        <f t="shared" si="2"/>
        <v>19</v>
      </c>
      <c r="BX41" s="383"/>
      <c r="BY41" s="382" t="str">
        <f>IF('各会計、関係団体の財政状況及び健全化判断比率'!B75="","",'各会計、関係団体の財政状況及び健全化判断比率'!B75)</f>
        <v>彩の国さいたま人づくり広域連合</v>
      </c>
      <c r="BZ41" s="382"/>
      <c r="CA41" s="382"/>
      <c r="CB41" s="382"/>
      <c r="CC41" s="382"/>
      <c r="CD41" s="382"/>
      <c r="CE41" s="382"/>
      <c r="CF41" s="382"/>
      <c r="CG41" s="382"/>
      <c r="CH41" s="382"/>
      <c r="CI41" s="382"/>
      <c r="CJ41" s="382"/>
      <c r="CK41" s="382"/>
      <c r="CL41" s="382"/>
      <c r="CM41" s="382"/>
      <c r="CN41" s="69"/>
      <c r="CO41" s="383" t="str">
        <f t="shared" si="3"/>
        <v/>
      </c>
      <c r="CP41" s="383"/>
      <c r="CQ41" s="382" t="str">
        <f>IF('各会計、関係団体の財政状況及び健全化判断比率'!BS14="","",'各会計、関係団体の財政状況及び健全化判断比率'!BS14)</f>
        <v/>
      </c>
      <c r="CR41" s="382"/>
      <c r="CS41" s="382"/>
      <c r="CT41" s="382"/>
      <c r="CU41" s="382"/>
      <c r="CV41" s="382"/>
      <c r="CW41" s="382"/>
      <c r="CX41" s="382"/>
      <c r="CY41" s="382"/>
      <c r="CZ41" s="382"/>
      <c r="DA41" s="382"/>
      <c r="DB41" s="382"/>
      <c r="DC41" s="382"/>
      <c r="DD41" s="382"/>
      <c r="DE41" s="382"/>
      <c r="DF41" s="66"/>
      <c r="DG41" s="384" t="str">
        <f>IF('各会計、関係団体の財政状況及び健全化判断比率'!BR14="","",'各会計、関係団体の財政状況及び健全化判断比率'!BR14)</f>
        <v/>
      </c>
      <c r="DH41" s="384"/>
      <c r="DI41" s="73"/>
      <c r="DJ41" s="41"/>
      <c r="DK41" s="41"/>
      <c r="DL41" s="41"/>
      <c r="DM41" s="41"/>
      <c r="DN41" s="41"/>
      <c r="DO41" s="41"/>
    </row>
    <row r="42" spans="1:119" ht="32.25" customHeight="1" x14ac:dyDescent="0.15">
      <c r="A42" s="41"/>
      <c r="B42" s="68"/>
      <c r="C42" s="383" t="str">
        <f t="shared" si="5"/>
        <v/>
      </c>
      <c r="D42" s="383"/>
      <c r="E42" s="382" t="str">
        <f>IF('各会計、関係団体の財政状況及び健全化判断比率'!B15="","",'各会計、関係団体の財政状況及び健全化判断比率'!B15)</f>
        <v/>
      </c>
      <c r="F42" s="382"/>
      <c r="G42" s="382"/>
      <c r="H42" s="382"/>
      <c r="I42" s="382"/>
      <c r="J42" s="382"/>
      <c r="K42" s="382"/>
      <c r="L42" s="382"/>
      <c r="M42" s="382"/>
      <c r="N42" s="382"/>
      <c r="O42" s="382"/>
      <c r="P42" s="382"/>
      <c r="Q42" s="382"/>
      <c r="R42" s="382"/>
      <c r="S42" s="382"/>
      <c r="T42" s="69"/>
      <c r="U42" s="383" t="str">
        <f t="shared" si="4"/>
        <v/>
      </c>
      <c r="V42" s="383"/>
      <c r="W42" s="382"/>
      <c r="X42" s="382"/>
      <c r="Y42" s="382"/>
      <c r="Z42" s="382"/>
      <c r="AA42" s="382"/>
      <c r="AB42" s="382"/>
      <c r="AC42" s="382"/>
      <c r="AD42" s="382"/>
      <c r="AE42" s="382"/>
      <c r="AF42" s="382"/>
      <c r="AG42" s="382"/>
      <c r="AH42" s="382"/>
      <c r="AI42" s="382"/>
      <c r="AJ42" s="382"/>
      <c r="AK42" s="382"/>
      <c r="AL42" s="69"/>
      <c r="AM42" s="383" t="str">
        <f t="shared" si="0"/>
        <v/>
      </c>
      <c r="AN42" s="383"/>
      <c r="AO42" s="382"/>
      <c r="AP42" s="382"/>
      <c r="AQ42" s="382"/>
      <c r="AR42" s="382"/>
      <c r="AS42" s="382"/>
      <c r="AT42" s="382"/>
      <c r="AU42" s="382"/>
      <c r="AV42" s="382"/>
      <c r="AW42" s="382"/>
      <c r="AX42" s="382"/>
      <c r="AY42" s="382"/>
      <c r="AZ42" s="382"/>
      <c r="BA42" s="382"/>
      <c r="BB42" s="382"/>
      <c r="BC42" s="382"/>
      <c r="BD42" s="69"/>
      <c r="BE42" s="383" t="str">
        <f t="shared" si="1"/>
        <v/>
      </c>
      <c r="BF42" s="383"/>
      <c r="BG42" s="382"/>
      <c r="BH42" s="382"/>
      <c r="BI42" s="382"/>
      <c r="BJ42" s="382"/>
      <c r="BK42" s="382"/>
      <c r="BL42" s="382"/>
      <c r="BM42" s="382"/>
      <c r="BN42" s="382"/>
      <c r="BO42" s="382"/>
      <c r="BP42" s="382"/>
      <c r="BQ42" s="382"/>
      <c r="BR42" s="382"/>
      <c r="BS42" s="382"/>
      <c r="BT42" s="382"/>
      <c r="BU42" s="382"/>
      <c r="BV42" s="69"/>
      <c r="BW42" s="383" t="str">
        <f t="shared" si="2"/>
        <v/>
      </c>
      <c r="BX42" s="383"/>
      <c r="BY42" s="382" t="str">
        <f>IF('各会計、関係団体の財政状況及び健全化判断比率'!B76="","",'各会計、関係団体の財政状況及び健全化判断比率'!B76)</f>
        <v/>
      </c>
      <c r="BZ42" s="382"/>
      <c r="CA42" s="382"/>
      <c r="CB42" s="382"/>
      <c r="CC42" s="382"/>
      <c r="CD42" s="382"/>
      <c r="CE42" s="382"/>
      <c r="CF42" s="382"/>
      <c r="CG42" s="382"/>
      <c r="CH42" s="382"/>
      <c r="CI42" s="382"/>
      <c r="CJ42" s="382"/>
      <c r="CK42" s="382"/>
      <c r="CL42" s="382"/>
      <c r="CM42" s="382"/>
      <c r="CN42" s="69"/>
      <c r="CO42" s="383" t="str">
        <f t="shared" si="3"/>
        <v/>
      </c>
      <c r="CP42" s="383"/>
      <c r="CQ42" s="382" t="str">
        <f>IF('各会計、関係団体の財政状況及び健全化判断比率'!BS15="","",'各会計、関係団体の財政状況及び健全化判断比率'!BS15)</f>
        <v/>
      </c>
      <c r="CR42" s="382"/>
      <c r="CS42" s="382"/>
      <c r="CT42" s="382"/>
      <c r="CU42" s="382"/>
      <c r="CV42" s="382"/>
      <c r="CW42" s="382"/>
      <c r="CX42" s="382"/>
      <c r="CY42" s="382"/>
      <c r="CZ42" s="382"/>
      <c r="DA42" s="382"/>
      <c r="DB42" s="382"/>
      <c r="DC42" s="382"/>
      <c r="DD42" s="382"/>
      <c r="DE42" s="382"/>
      <c r="DF42" s="66"/>
      <c r="DG42" s="384" t="str">
        <f>IF('各会計、関係団体の財政状況及び健全化判断比率'!BR15="","",'各会計、関係団体の財政状況及び健全化判断比率'!BR15)</f>
        <v/>
      </c>
      <c r="DH42" s="384"/>
      <c r="DI42" s="73"/>
      <c r="DJ42" s="41"/>
      <c r="DK42" s="41"/>
      <c r="DL42" s="41"/>
      <c r="DM42" s="41"/>
      <c r="DN42" s="41"/>
      <c r="DO42" s="41"/>
    </row>
    <row r="43" spans="1:119" ht="32.25" customHeight="1" x14ac:dyDescent="0.15">
      <c r="A43" s="41"/>
      <c r="B43" s="68"/>
      <c r="C43" s="383" t="str">
        <f t="shared" si="5"/>
        <v/>
      </c>
      <c r="D43" s="383"/>
      <c r="E43" s="382" t="str">
        <f>IF('各会計、関係団体の財政状況及び健全化判断比率'!B16="","",'各会計、関係団体の財政状況及び健全化判断比率'!B16)</f>
        <v/>
      </c>
      <c r="F43" s="382"/>
      <c r="G43" s="382"/>
      <c r="H43" s="382"/>
      <c r="I43" s="382"/>
      <c r="J43" s="382"/>
      <c r="K43" s="382"/>
      <c r="L43" s="382"/>
      <c r="M43" s="382"/>
      <c r="N43" s="382"/>
      <c r="O43" s="382"/>
      <c r="P43" s="382"/>
      <c r="Q43" s="382"/>
      <c r="R43" s="382"/>
      <c r="S43" s="382"/>
      <c r="T43" s="69"/>
      <c r="U43" s="383" t="str">
        <f t="shared" si="4"/>
        <v/>
      </c>
      <c r="V43" s="383"/>
      <c r="W43" s="382"/>
      <c r="X43" s="382"/>
      <c r="Y43" s="382"/>
      <c r="Z43" s="382"/>
      <c r="AA43" s="382"/>
      <c r="AB43" s="382"/>
      <c r="AC43" s="382"/>
      <c r="AD43" s="382"/>
      <c r="AE43" s="382"/>
      <c r="AF43" s="382"/>
      <c r="AG43" s="382"/>
      <c r="AH43" s="382"/>
      <c r="AI43" s="382"/>
      <c r="AJ43" s="382"/>
      <c r="AK43" s="382"/>
      <c r="AL43" s="69"/>
      <c r="AM43" s="383" t="str">
        <f t="shared" si="0"/>
        <v/>
      </c>
      <c r="AN43" s="383"/>
      <c r="AO43" s="382"/>
      <c r="AP43" s="382"/>
      <c r="AQ43" s="382"/>
      <c r="AR43" s="382"/>
      <c r="AS43" s="382"/>
      <c r="AT43" s="382"/>
      <c r="AU43" s="382"/>
      <c r="AV43" s="382"/>
      <c r="AW43" s="382"/>
      <c r="AX43" s="382"/>
      <c r="AY43" s="382"/>
      <c r="AZ43" s="382"/>
      <c r="BA43" s="382"/>
      <c r="BB43" s="382"/>
      <c r="BC43" s="382"/>
      <c r="BD43" s="69"/>
      <c r="BE43" s="383" t="str">
        <f t="shared" si="1"/>
        <v/>
      </c>
      <c r="BF43" s="383"/>
      <c r="BG43" s="382"/>
      <c r="BH43" s="382"/>
      <c r="BI43" s="382"/>
      <c r="BJ43" s="382"/>
      <c r="BK43" s="382"/>
      <c r="BL43" s="382"/>
      <c r="BM43" s="382"/>
      <c r="BN43" s="382"/>
      <c r="BO43" s="382"/>
      <c r="BP43" s="382"/>
      <c r="BQ43" s="382"/>
      <c r="BR43" s="382"/>
      <c r="BS43" s="382"/>
      <c r="BT43" s="382"/>
      <c r="BU43" s="382"/>
      <c r="BV43" s="69"/>
      <c r="BW43" s="383" t="str">
        <f t="shared" si="2"/>
        <v/>
      </c>
      <c r="BX43" s="383"/>
      <c r="BY43" s="382" t="str">
        <f>IF('各会計、関係団体の財政状況及び健全化判断比率'!B77="","",'各会計、関係団体の財政状況及び健全化判断比率'!B77)</f>
        <v/>
      </c>
      <c r="BZ43" s="382"/>
      <c r="CA43" s="382"/>
      <c r="CB43" s="382"/>
      <c r="CC43" s="382"/>
      <c r="CD43" s="382"/>
      <c r="CE43" s="382"/>
      <c r="CF43" s="382"/>
      <c r="CG43" s="382"/>
      <c r="CH43" s="382"/>
      <c r="CI43" s="382"/>
      <c r="CJ43" s="382"/>
      <c r="CK43" s="382"/>
      <c r="CL43" s="382"/>
      <c r="CM43" s="382"/>
      <c r="CN43" s="69"/>
      <c r="CO43" s="383" t="str">
        <f t="shared" si="3"/>
        <v/>
      </c>
      <c r="CP43" s="383"/>
      <c r="CQ43" s="382" t="str">
        <f>IF('各会計、関係団体の財政状況及び健全化判断比率'!BS16="","",'各会計、関係団体の財政状況及び健全化判断比率'!BS16)</f>
        <v/>
      </c>
      <c r="CR43" s="382"/>
      <c r="CS43" s="382"/>
      <c r="CT43" s="382"/>
      <c r="CU43" s="382"/>
      <c r="CV43" s="382"/>
      <c r="CW43" s="382"/>
      <c r="CX43" s="382"/>
      <c r="CY43" s="382"/>
      <c r="CZ43" s="382"/>
      <c r="DA43" s="382"/>
      <c r="DB43" s="382"/>
      <c r="DC43" s="382"/>
      <c r="DD43" s="382"/>
      <c r="DE43" s="382"/>
      <c r="DF43" s="66"/>
      <c r="DG43" s="384" t="str">
        <f>IF('各会計、関係団体の財政状況及び健全化判断比率'!BR16="","",'各会計、関係団体の財政状況及び健全化判断比率'!BR16)</f>
        <v/>
      </c>
      <c r="DH43" s="384"/>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136</v>
      </c>
      <c r="C46" s="41"/>
      <c r="D46" s="41"/>
      <c r="E46" s="41" t="s">
        <v>137</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138</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139</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140</v>
      </c>
    </row>
    <row r="50" spans="5:5" x14ac:dyDescent="0.15">
      <c r="E50" s="43" t="s">
        <v>141</v>
      </c>
    </row>
    <row r="51" spans="5:5" x14ac:dyDescent="0.15">
      <c r="E51" s="43" t="s">
        <v>142</v>
      </c>
    </row>
    <row r="52" spans="5:5" x14ac:dyDescent="0.15">
      <c r="E52" s="43" t="s">
        <v>143</v>
      </c>
    </row>
    <row r="53" spans="5:5" x14ac:dyDescent="0.15"/>
    <row r="54" spans="5:5" x14ac:dyDescent="0.15"/>
    <row r="55" spans="5:5" x14ac:dyDescent="0.15"/>
    <row r="56" spans="5:5" x14ac:dyDescent="0.15"/>
  </sheetData>
  <sheetProtection algorithmName="SHA-512" hashValue="MYqAhd4dNF5udyHEpmZ68TuyyfFDKRwDJjsvZSTTP8EugEjxw/4fBCMMgbRPiKjylFy0nZYBNsFPgNihiJSmKg==" saltValue="lIZNVUaFye+5j4IqbPNZM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495</v>
      </c>
      <c r="K32" s="260"/>
      <c r="L32" s="260"/>
      <c r="M32" s="260"/>
      <c r="N32" s="260"/>
      <c r="O32" s="260"/>
      <c r="P32" s="260"/>
    </row>
    <row r="33" spans="1:16" ht="39" customHeight="1" thickBot="1" x14ac:dyDescent="0.25">
      <c r="A33" s="260"/>
      <c r="B33" s="263" t="s">
        <v>500</v>
      </c>
      <c r="C33" s="264"/>
      <c r="D33" s="264"/>
      <c r="E33" s="265" t="s">
        <v>496</v>
      </c>
      <c r="F33" s="266" t="s">
        <v>4</v>
      </c>
      <c r="G33" s="267" t="s">
        <v>5</v>
      </c>
      <c r="H33" s="267" t="s">
        <v>6</v>
      </c>
      <c r="I33" s="267" t="s">
        <v>7</v>
      </c>
      <c r="J33" s="268" t="s">
        <v>8</v>
      </c>
      <c r="K33" s="260"/>
      <c r="L33" s="260"/>
      <c r="M33" s="260"/>
      <c r="N33" s="260"/>
      <c r="O33" s="260"/>
      <c r="P33" s="260"/>
    </row>
    <row r="34" spans="1:16" ht="39" customHeight="1" x14ac:dyDescent="0.15">
      <c r="A34" s="260"/>
      <c r="B34" s="269"/>
      <c r="C34" s="1209" t="s">
        <v>501</v>
      </c>
      <c r="D34" s="1209"/>
      <c r="E34" s="1210"/>
      <c r="F34" s="270">
        <v>8.9600000000000009</v>
      </c>
      <c r="G34" s="271">
        <v>8.01</v>
      </c>
      <c r="H34" s="271">
        <v>8.65</v>
      </c>
      <c r="I34" s="271">
        <v>8.49</v>
      </c>
      <c r="J34" s="272">
        <v>8.7100000000000009</v>
      </c>
      <c r="K34" s="260"/>
      <c r="L34" s="260"/>
      <c r="M34" s="260"/>
      <c r="N34" s="260"/>
      <c r="O34" s="260"/>
      <c r="P34" s="260"/>
    </row>
    <row r="35" spans="1:16" ht="39" customHeight="1" x14ac:dyDescent="0.15">
      <c r="A35" s="260"/>
      <c r="B35" s="273"/>
      <c r="C35" s="1203" t="s">
        <v>502</v>
      </c>
      <c r="D35" s="1204"/>
      <c r="E35" s="1205"/>
      <c r="F35" s="274">
        <v>2.42</v>
      </c>
      <c r="G35" s="275">
        <v>3.38</v>
      </c>
      <c r="H35" s="275">
        <v>4.51</v>
      </c>
      <c r="I35" s="275">
        <v>1.36</v>
      </c>
      <c r="J35" s="276">
        <v>1.26</v>
      </c>
      <c r="K35" s="260"/>
      <c r="L35" s="260"/>
      <c r="M35" s="260"/>
      <c r="N35" s="260"/>
      <c r="O35" s="260"/>
      <c r="P35" s="260"/>
    </row>
    <row r="36" spans="1:16" ht="39" customHeight="1" x14ac:dyDescent="0.15">
      <c r="A36" s="260"/>
      <c r="B36" s="273"/>
      <c r="C36" s="1203" t="s">
        <v>503</v>
      </c>
      <c r="D36" s="1204"/>
      <c r="E36" s="1205"/>
      <c r="F36" s="274">
        <v>0.81</v>
      </c>
      <c r="G36" s="275">
        <v>1.01</v>
      </c>
      <c r="H36" s="275">
        <v>0.97</v>
      </c>
      <c r="I36" s="275">
        <v>0.84</v>
      </c>
      <c r="J36" s="276">
        <v>0.88</v>
      </c>
      <c r="K36" s="260"/>
      <c r="L36" s="260"/>
      <c r="M36" s="260"/>
      <c r="N36" s="260"/>
      <c r="O36" s="260"/>
      <c r="P36" s="260"/>
    </row>
    <row r="37" spans="1:16" ht="39" customHeight="1" x14ac:dyDescent="0.15">
      <c r="A37" s="260"/>
      <c r="B37" s="273"/>
      <c r="C37" s="1203" t="s">
        <v>504</v>
      </c>
      <c r="D37" s="1204"/>
      <c r="E37" s="1205"/>
      <c r="F37" s="274">
        <v>2.94</v>
      </c>
      <c r="G37" s="275">
        <v>2.35</v>
      </c>
      <c r="H37" s="275">
        <v>0.94</v>
      </c>
      <c r="I37" s="275">
        <v>1.05</v>
      </c>
      <c r="J37" s="276">
        <v>0.87</v>
      </c>
      <c r="K37" s="260"/>
      <c r="L37" s="260"/>
      <c r="M37" s="260"/>
      <c r="N37" s="260"/>
      <c r="O37" s="260"/>
      <c r="P37" s="260"/>
    </row>
    <row r="38" spans="1:16" ht="39" customHeight="1" x14ac:dyDescent="0.15">
      <c r="A38" s="260"/>
      <c r="B38" s="273"/>
      <c r="C38" s="1203" t="s">
        <v>505</v>
      </c>
      <c r="D38" s="1204"/>
      <c r="E38" s="1205"/>
      <c r="F38" s="274">
        <v>1.63</v>
      </c>
      <c r="G38" s="275">
        <v>1.84</v>
      </c>
      <c r="H38" s="275">
        <v>0.94</v>
      </c>
      <c r="I38" s="275">
        <v>0.97</v>
      </c>
      <c r="J38" s="276">
        <v>0.56000000000000005</v>
      </c>
      <c r="K38" s="260"/>
      <c r="L38" s="260"/>
      <c r="M38" s="260"/>
      <c r="N38" s="260"/>
      <c r="O38" s="260"/>
      <c r="P38" s="260"/>
    </row>
    <row r="39" spans="1:16" ht="39" customHeight="1" x14ac:dyDescent="0.15">
      <c r="A39" s="260"/>
      <c r="B39" s="273"/>
      <c r="C39" s="1203" t="s">
        <v>506</v>
      </c>
      <c r="D39" s="1204"/>
      <c r="E39" s="1205"/>
      <c r="F39" s="274">
        <v>0.23</v>
      </c>
      <c r="G39" s="275">
        <v>0.12</v>
      </c>
      <c r="H39" s="275">
        <v>0.24</v>
      </c>
      <c r="I39" s="275">
        <v>0.24</v>
      </c>
      <c r="J39" s="276">
        <v>0.23</v>
      </c>
      <c r="K39" s="260"/>
      <c r="L39" s="260"/>
      <c r="M39" s="260"/>
      <c r="N39" s="260"/>
      <c r="O39" s="260"/>
      <c r="P39" s="260"/>
    </row>
    <row r="40" spans="1:16" ht="39" customHeight="1" x14ac:dyDescent="0.15">
      <c r="A40" s="260"/>
      <c r="B40" s="273"/>
      <c r="C40" s="1203" t="s">
        <v>507</v>
      </c>
      <c r="D40" s="1204"/>
      <c r="E40" s="1205"/>
      <c r="F40" s="274">
        <v>0.35</v>
      </c>
      <c r="G40" s="275">
        <v>0.21</v>
      </c>
      <c r="H40" s="275">
        <v>0.28999999999999998</v>
      </c>
      <c r="I40" s="275">
        <v>0.25</v>
      </c>
      <c r="J40" s="276">
        <v>0.15</v>
      </c>
      <c r="K40" s="260"/>
      <c r="L40" s="260"/>
      <c r="M40" s="260"/>
      <c r="N40" s="260"/>
      <c r="O40" s="260"/>
      <c r="P40" s="260"/>
    </row>
    <row r="41" spans="1:16" ht="39" customHeight="1" x14ac:dyDescent="0.15">
      <c r="A41" s="260"/>
      <c r="B41" s="273"/>
      <c r="C41" s="1203" t="s">
        <v>508</v>
      </c>
      <c r="D41" s="1204"/>
      <c r="E41" s="1205"/>
      <c r="F41" s="274">
        <v>0.34</v>
      </c>
      <c r="G41" s="275">
        <v>0.23</v>
      </c>
      <c r="H41" s="275">
        <v>0.23</v>
      </c>
      <c r="I41" s="275">
        <v>0.12</v>
      </c>
      <c r="J41" s="276">
        <v>0.14000000000000001</v>
      </c>
      <c r="K41" s="260"/>
      <c r="L41" s="260"/>
      <c r="M41" s="260"/>
      <c r="N41" s="260"/>
      <c r="O41" s="260"/>
      <c r="P41" s="260"/>
    </row>
    <row r="42" spans="1:16" ht="39" customHeight="1" x14ac:dyDescent="0.15">
      <c r="A42" s="260"/>
      <c r="B42" s="277"/>
      <c r="C42" s="1203" t="s">
        <v>509</v>
      </c>
      <c r="D42" s="1204"/>
      <c r="E42" s="1205"/>
      <c r="F42" s="274" t="s">
        <v>322</v>
      </c>
      <c r="G42" s="275" t="s">
        <v>322</v>
      </c>
      <c r="H42" s="275" t="s">
        <v>322</v>
      </c>
      <c r="I42" s="275" t="s">
        <v>322</v>
      </c>
      <c r="J42" s="276" t="s">
        <v>322</v>
      </c>
      <c r="K42" s="260"/>
      <c r="L42" s="260"/>
      <c r="M42" s="260"/>
      <c r="N42" s="260"/>
      <c r="O42" s="260"/>
      <c r="P42" s="260"/>
    </row>
    <row r="43" spans="1:16" ht="39" customHeight="1" thickBot="1" x14ac:dyDescent="0.2">
      <c r="A43" s="260"/>
      <c r="B43" s="278"/>
      <c r="C43" s="1206" t="s">
        <v>510</v>
      </c>
      <c r="D43" s="1207"/>
      <c r="E43" s="1208"/>
      <c r="F43" s="279">
        <v>7.0000000000000007E-2</v>
      </c>
      <c r="G43" s="280">
        <v>7.0000000000000007E-2</v>
      </c>
      <c r="H43" s="280">
        <v>7.0000000000000007E-2</v>
      </c>
      <c r="I43" s="280">
        <v>0.09</v>
      </c>
      <c r="J43" s="281">
        <v>0.06</v>
      </c>
      <c r="K43" s="260"/>
      <c r="L43" s="260"/>
      <c r="M43" s="260"/>
      <c r="N43" s="260"/>
      <c r="O43" s="260"/>
      <c r="P43" s="260"/>
    </row>
    <row r="44" spans="1:16" ht="39" customHeight="1" x14ac:dyDescent="0.15">
      <c r="A44" s="260"/>
      <c r="B44" s="282" t="s">
        <v>511</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eh+gGKQ3RgYk+TXjTZe8YXLSJfgZsWmfKlURJ/h1KTGQXl+94Mu48eZwkyfdDmzD3ai5mP91OF5F5ZKFKkWzrA==" saltValue="Yp1D4xVQP1/Avm/lFZPs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A10" zoomScale="70" zoomScaleNormal="7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512</v>
      </c>
      <c r="P43" s="286"/>
      <c r="Q43" s="286"/>
      <c r="R43" s="286"/>
      <c r="S43" s="286"/>
      <c r="T43" s="286"/>
      <c r="U43" s="286"/>
    </row>
    <row r="44" spans="1:21" ht="30.75" customHeight="1" thickBot="1" x14ac:dyDescent="0.2">
      <c r="A44" s="286"/>
      <c r="B44" s="289" t="s">
        <v>513</v>
      </c>
      <c r="C44" s="290"/>
      <c r="D44" s="290"/>
      <c r="E44" s="291"/>
      <c r="F44" s="291"/>
      <c r="G44" s="291"/>
      <c r="H44" s="291"/>
      <c r="I44" s="291"/>
      <c r="J44" s="292" t="s">
        <v>496</v>
      </c>
      <c r="K44" s="293" t="s">
        <v>4</v>
      </c>
      <c r="L44" s="294" t="s">
        <v>5</v>
      </c>
      <c r="M44" s="294" t="s">
        <v>6</v>
      </c>
      <c r="N44" s="294" t="s">
        <v>7</v>
      </c>
      <c r="O44" s="295" t="s">
        <v>8</v>
      </c>
      <c r="P44" s="286"/>
      <c r="Q44" s="286"/>
      <c r="R44" s="286"/>
      <c r="S44" s="286"/>
      <c r="T44" s="286"/>
      <c r="U44" s="286"/>
    </row>
    <row r="45" spans="1:21" ht="30.75" customHeight="1" x14ac:dyDescent="0.15">
      <c r="A45" s="286"/>
      <c r="B45" s="1229" t="s">
        <v>514</v>
      </c>
      <c r="C45" s="1230"/>
      <c r="D45" s="296"/>
      <c r="E45" s="1235" t="s">
        <v>515</v>
      </c>
      <c r="F45" s="1235"/>
      <c r="G45" s="1235"/>
      <c r="H45" s="1235"/>
      <c r="I45" s="1235"/>
      <c r="J45" s="1236"/>
      <c r="K45" s="297">
        <v>7706</v>
      </c>
      <c r="L45" s="298">
        <v>7479</v>
      </c>
      <c r="M45" s="298">
        <v>7657</v>
      </c>
      <c r="N45" s="298">
        <v>7734</v>
      </c>
      <c r="O45" s="299">
        <v>8169</v>
      </c>
      <c r="P45" s="286"/>
      <c r="Q45" s="286"/>
      <c r="R45" s="286"/>
      <c r="S45" s="286"/>
      <c r="T45" s="286"/>
      <c r="U45" s="286"/>
    </row>
    <row r="46" spans="1:21" ht="30.75" customHeight="1" x14ac:dyDescent="0.15">
      <c r="A46" s="286"/>
      <c r="B46" s="1231"/>
      <c r="C46" s="1232"/>
      <c r="D46" s="300"/>
      <c r="E46" s="1213" t="s">
        <v>516</v>
      </c>
      <c r="F46" s="1213"/>
      <c r="G46" s="1213"/>
      <c r="H46" s="1213"/>
      <c r="I46" s="1213"/>
      <c r="J46" s="1214"/>
      <c r="K46" s="301" t="s">
        <v>322</v>
      </c>
      <c r="L46" s="302" t="s">
        <v>322</v>
      </c>
      <c r="M46" s="302" t="s">
        <v>322</v>
      </c>
      <c r="N46" s="302" t="s">
        <v>322</v>
      </c>
      <c r="O46" s="303" t="s">
        <v>322</v>
      </c>
      <c r="P46" s="286"/>
      <c r="Q46" s="286"/>
      <c r="R46" s="286"/>
      <c r="S46" s="286"/>
      <c r="T46" s="286"/>
      <c r="U46" s="286"/>
    </row>
    <row r="47" spans="1:21" ht="30.75" customHeight="1" x14ac:dyDescent="0.15">
      <c r="A47" s="286"/>
      <c r="B47" s="1231"/>
      <c r="C47" s="1232"/>
      <c r="D47" s="300"/>
      <c r="E47" s="1213" t="s">
        <v>517</v>
      </c>
      <c r="F47" s="1213"/>
      <c r="G47" s="1213"/>
      <c r="H47" s="1213"/>
      <c r="I47" s="1213"/>
      <c r="J47" s="1214"/>
      <c r="K47" s="301" t="s">
        <v>322</v>
      </c>
      <c r="L47" s="302" t="s">
        <v>322</v>
      </c>
      <c r="M47" s="302" t="s">
        <v>322</v>
      </c>
      <c r="N47" s="302" t="s">
        <v>322</v>
      </c>
      <c r="O47" s="303" t="s">
        <v>322</v>
      </c>
      <c r="P47" s="286"/>
      <c r="Q47" s="286"/>
      <c r="R47" s="286"/>
      <c r="S47" s="286"/>
      <c r="T47" s="286"/>
      <c r="U47" s="286"/>
    </row>
    <row r="48" spans="1:21" ht="30.75" customHeight="1" x14ac:dyDescent="0.15">
      <c r="A48" s="286"/>
      <c r="B48" s="1231"/>
      <c r="C48" s="1232"/>
      <c r="D48" s="300"/>
      <c r="E48" s="1213" t="s">
        <v>518</v>
      </c>
      <c r="F48" s="1213"/>
      <c r="G48" s="1213"/>
      <c r="H48" s="1213"/>
      <c r="I48" s="1213"/>
      <c r="J48" s="1214"/>
      <c r="K48" s="301">
        <v>2652</v>
      </c>
      <c r="L48" s="302">
        <v>2466</v>
      </c>
      <c r="M48" s="302">
        <v>2407</v>
      </c>
      <c r="N48" s="302">
        <v>2352</v>
      </c>
      <c r="O48" s="303">
        <v>2223</v>
      </c>
      <c r="P48" s="286"/>
      <c r="Q48" s="286"/>
      <c r="R48" s="286"/>
      <c r="S48" s="286"/>
      <c r="T48" s="286"/>
      <c r="U48" s="286"/>
    </row>
    <row r="49" spans="1:21" ht="30.75" customHeight="1" x14ac:dyDescent="0.15">
      <c r="A49" s="286"/>
      <c r="B49" s="1231"/>
      <c r="C49" s="1232"/>
      <c r="D49" s="300"/>
      <c r="E49" s="1213" t="s">
        <v>519</v>
      </c>
      <c r="F49" s="1213"/>
      <c r="G49" s="1213"/>
      <c r="H49" s="1213"/>
      <c r="I49" s="1213"/>
      <c r="J49" s="1214"/>
      <c r="K49" s="301">
        <v>208</v>
      </c>
      <c r="L49" s="302">
        <v>183</v>
      </c>
      <c r="M49" s="302">
        <v>128</v>
      </c>
      <c r="N49" s="302">
        <v>165</v>
      </c>
      <c r="O49" s="303">
        <v>186</v>
      </c>
      <c r="P49" s="286"/>
      <c r="Q49" s="286"/>
      <c r="R49" s="286"/>
      <c r="S49" s="286"/>
      <c r="T49" s="286"/>
      <c r="U49" s="286"/>
    </row>
    <row r="50" spans="1:21" ht="30.75" customHeight="1" x14ac:dyDescent="0.15">
      <c r="A50" s="286"/>
      <c r="B50" s="1231"/>
      <c r="C50" s="1232"/>
      <c r="D50" s="300"/>
      <c r="E50" s="1213" t="s">
        <v>520</v>
      </c>
      <c r="F50" s="1213"/>
      <c r="G50" s="1213"/>
      <c r="H50" s="1213"/>
      <c r="I50" s="1213"/>
      <c r="J50" s="1214"/>
      <c r="K50" s="301">
        <v>983</v>
      </c>
      <c r="L50" s="302">
        <v>1550</v>
      </c>
      <c r="M50" s="302">
        <v>1099</v>
      </c>
      <c r="N50" s="302">
        <v>1584</v>
      </c>
      <c r="O50" s="303">
        <v>1353</v>
      </c>
      <c r="P50" s="286"/>
      <c r="Q50" s="286"/>
      <c r="R50" s="286"/>
      <c r="S50" s="286"/>
      <c r="T50" s="286"/>
      <c r="U50" s="286"/>
    </row>
    <row r="51" spans="1:21" ht="30.75" customHeight="1" x14ac:dyDescent="0.15">
      <c r="A51" s="286"/>
      <c r="B51" s="1233"/>
      <c r="C51" s="1234"/>
      <c r="D51" s="304"/>
      <c r="E51" s="1213" t="s">
        <v>521</v>
      </c>
      <c r="F51" s="1213"/>
      <c r="G51" s="1213"/>
      <c r="H51" s="1213"/>
      <c r="I51" s="1213"/>
      <c r="J51" s="1214"/>
      <c r="K51" s="301">
        <v>2</v>
      </c>
      <c r="L51" s="302">
        <v>0</v>
      </c>
      <c r="M51" s="302">
        <v>0</v>
      </c>
      <c r="N51" s="302">
        <v>1</v>
      </c>
      <c r="O51" s="303">
        <v>0</v>
      </c>
      <c r="P51" s="286"/>
      <c r="Q51" s="286"/>
      <c r="R51" s="286"/>
      <c r="S51" s="286"/>
      <c r="T51" s="286"/>
      <c r="U51" s="286"/>
    </row>
    <row r="52" spans="1:21" ht="30.75" customHeight="1" x14ac:dyDescent="0.15">
      <c r="A52" s="286"/>
      <c r="B52" s="1211" t="s">
        <v>522</v>
      </c>
      <c r="C52" s="1212"/>
      <c r="D52" s="304"/>
      <c r="E52" s="1213" t="s">
        <v>523</v>
      </c>
      <c r="F52" s="1213"/>
      <c r="G52" s="1213"/>
      <c r="H52" s="1213"/>
      <c r="I52" s="1213"/>
      <c r="J52" s="1214"/>
      <c r="K52" s="301">
        <v>7943</v>
      </c>
      <c r="L52" s="302">
        <v>7709</v>
      </c>
      <c r="M52" s="302">
        <v>7897</v>
      </c>
      <c r="N52" s="302">
        <v>7655</v>
      </c>
      <c r="O52" s="303">
        <v>7867</v>
      </c>
      <c r="P52" s="286"/>
      <c r="Q52" s="286"/>
      <c r="R52" s="286"/>
      <c r="S52" s="286"/>
      <c r="T52" s="286"/>
      <c r="U52" s="286"/>
    </row>
    <row r="53" spans="1:21" ht="30.75" customHeight="1" thickBot="1" x14ac:dyDescent="0.2">
      <c r="A53" s="286"/>
      <c r="B53" s="1215" t="s">
        <v>524</v>
      </c>
      <c r="C53" s="1216"/>
      <c r="D53" s="305"/>
      <c r="E53" s="1217" t="s">
        <v>525</v>
      </c>
      <c r="F53" s="1217"/>
      <c r="G53" s="1217"/>
      <c r="H53" s="1217"/>
      <c r="I53" s="1217"/>
      <c r="J53" s="1218"/>
      <c r="K53" s="306">
        <v>3608</v>
      </c>
      <c r="L53" s="307">
        <v>3969</v>
      </c>
      <c r="M53" s="307">
        <v>3394</v>
      </c>
      <c r="N53" s="307">
        <v>4181</v>
      </c>
      <c r="O53" s="308">
        <v>4064</v>
      </c>
      <c r="P53" s="286"/>
      <c r="Q53" s="286"/>
      <c r="R53" s="286"/>
      <c r="S53" s="286"/>
      <c r="T53" s="286"/>
      <c r="U53" s="286"/>
    </row>
    <row r="54" spans="1:21" ht="24" customHeight="1" x14ac:dyDescent="0.15">
      <c r="A54" s="286"/>
      <c r="B54" s="309" t="s">
        <v>526</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527</v>
      </c>
      <c r="C55" s="311"/>
      <c r="D55" s="311"/>
      <c r="E55" s="311"/>
      <c r="F55" s="311"/>
      <c r="G55" s="311"/>
      <c r="H55" s="311"/>
      <c r="I55" s="311"/>
      <c r="J55" s="311"/>
      <c r="K55" s="312"/>
      <c r="L55" s="312"/>
      <c r="M55" s="312"/>
      <c r="N55" s="312"/>
      <c r="O55" s="313" t="s">
        <v>528</v>
      </c>
      <c r="P55" s="286"/>
      <c r="Q55" s="286"/>
      <c r="R55" s="286"/>
      <c r="S55" s="286"/>
      <c r="T55" s="286"/>
      <c r="U55" s="286"/>
    </row>
    <row r="56" spans="1:21" ht="31.5" customHeight="1" thickBot="1" x14ac:dyDescent="0.2">
      <c r="A56" s="286"/>
      <c r="B56" s="314"/>
      <c r="C56" s="315"/>
      <c r="D56" s="315"/>
      <c r="E56" s="316"/>
      <c r="F56" s="316"/>
      <c r="G56" s="316"/>
      <c r="H56" s="316"/>
      <c r="I56" s="316"/>
      <c r="J56" s="317" t="s">
        <v>496</v>
      </c>
      <c r="K56" s="318" t="s">
        <v>529</v>
      </c>
      <c r="L56" s="319" t="s">
        <v>530</v>
      </c>
      <c r="M56" s="319" t="s">
        <v>531</v>
      </c>
      <c r="N56" s="319" t="s">
        <v>532</v>
      </c>
      <c r="O56" s="320" t="s">
        <v>533</v>
      </c>
      <c r="P56" s="286"/>
      <c r="Q56" s="286"/>
      <c r="R56" s="286"/>
      <c r="S56" s="286"/>
      <c r="T56" s="286"/>
      <c r="U56" s="286"/>
    </row>
    <row r="57" spans="1:21" ht="31.5" customHeight="1" x14ac:dyDescent="0.15">
      <c r="B57" s="1219" t="s">
        <v>534</v>
      </c>
      <c r="C57" s="1220"/>
      <c r="D57" s="1223" t="s">
        <v>535</v>
      </c>
      <c r="E57" s="1224"/>
      <c r="F57" s="1224"/>
      <c r="G57" s="1224"/>
      <c r="H57" s="1224"/>
      <c r="I57" s="1224"/>
      <c r="J57" s="1225"/>
      <c r="K57" s="321"/>
      <c r="L57" s="322"/>
      <c r="M57" s="322"/>
      <c r="N57" s="322"/>
      <c r="O57" s="323"/>
    </row>
    <row r="58" spans="1:21" ht="31.5" customHeight="1" thickBot="1" x14ac:dyDescent="0.2">
      <c r="B58" s="1221"/>
      <c r="C58" s="1222"/>
      <c r="D58" s="1226" t="s">
        <v>536</v>
      </c>
      <c r="E58" s="1227"/>
      <c r="F58" s="1227"/>
      <c r="G58" s="1227"/>
      <c r="H58" s="1227"/>
      <c r="I58" s="1227"/>
      <c r="J58" s="1228"/>
      <c r="K58" s="324"/>
      <c r="L58" s="325"/>
      <c r="M58" s="325"/>
      <c r="N58" s="325"/>
      <c r="O58" s="326"/>
    </row>
    <row r="59" spans="1:21" ht="24" customHeight="1" x14ac:dyDescent="0.15">
      <c r="B59" s="327"/>
      <c r="C59" s="327"/>
      <c r="D59" s="328" t="s">
        <v>537</v>
      </c>
      <c r="E59" s="329"/>
      <c r="F59" s="329"/>
      <c r="G59" s="329"/>
      <c r="H59" s="329"/>
      <c r="I59" s="329"/>
      <c r="J59" s="329"/>
      <c r="K59" s="329"/>
      <c r="L59" s="329"/>
      <c r="M59" s="329"/>
      <c r="N59" s="329"/>
      <c r="O59" s="329"/>
    </row>
    <row r="60" spans="1:21" ht="24" customHeight="1" x14ac:dyDescent="0.15">
      <c r="B60" s="330"/>
      <c r="C60" s="330"/>
      <c r="D60" s="328" t="s">
        <v>538</v>
      </c>
      <c r="E60" s="329"/>
      <c r="F60" s="329"/>
      <c r="G60" s="329"/>
      <c r="H60" s="329"/>
      <c r="I60" s="329"/>
      <c r="J60" s="329"/>
      <c r="K60" s="329"/>
      <c r="L60" s="329"/>
      <c r="M60" s="329"/>
      <c r="N60" s="329"/>
      <c r="O60" s="329"/>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JRwdC8rpH7oHZBoJfgaTAS1ntX8CLcMzvp7q7TQ9vO/LggNwIwXwaEfz0Rd5rKcjPPGPlVL+wPXEFEPN/6fGWw==" saltValue="H51Am87OmPCtj/HgcRMjL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A17" zoomScale="85" zoomScaleNormal="85" zoomScaleSheetLayoutView="100" workbookViewId="0"/>
  </sheetViews>
  <sheetFormatPr defaultColWidth="0" defaultRowHeight="13.5" customHeight="1" zeroHeight="1" x14ac:dyDescent="0.15"/>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2" t="s">
        <v>512</v>
      </c>
    </row>
    <row r="40" spans="2:13" ht="27.75" customHeight="1" thickBot="1" x14ac:dyDescent="0.2">
      <c r="B40" s="333" t="s">
        <v>513</v>
      </c>
      <c r="C40" s="334"/>
      <c r="D40" s="334"/>
      <c r="E40" s="335"/>
      <c r="F40" s="335"/>
      <c r="G40" s="335"/>
      <c r="H40" s="336" t="s">
        <v>496</v>
      </c>
      <c r="I40" s="337" t="s">
        <v>4</v>
      </c>
      <c r="J40" s="338" t="s">
        <v>5</v>
      </c>
      <c r="K40" s="338" t="s">
        <v>6</v>
      </c>
      <c r="L40" s="338" t="s">
        <v>7</v>
      </c>
      <c r="M40" s="339" t="s">
        <v>8</v>
      </c>
    </row>
    <row r="41" spans="2:13" ht="27.75" customHeight="1" x14ac:dyDescent="0.15">
      <c r="B41" s="1249" t="s">
        <v>539</v>
      </c>
      <c r="C41" s="1250"/>
      <c r="D41" s="340"/>
      <c r="E41" s="1251" t="s">
        <v>540</v>
      </c>
      <c r="F41" s="1251"/>
      <c r="G41" s="1251"/>
      <c r="H41" s="1252"/>
      <c r="I41" s="341">
        <v>75281</v>
      </c>
      <c r="J41" s="342">
        <v>75782</v>
      </c>
      <c r="K41" s="342">
        <v>78728</v>
      </c>
      <c r="L41" s="342">
        <v>77969</v>
      </c>
      <c r="M41" s="343">
        <v>77626</v>
      </c>
    </row>
    <row r="42" spans="2:13" ht="27.75" customHeight="1" x14ac:dyDescent="0.15">
      <c r="B42" s="1239"/>
      <c r="C42" s="1240"/>
      <c r="D42" s="344"/>
      <c r="E42" s="1243" t="s">
        <v>541</v>
      </c>
      <c r="F42" s="1243"/>
      <c r="G42" s="1243"/>
      <c r="H42" s="1244"/>
      <c r="I42" s="345">
        <v>8660</v>
      </c>
      <c r="J42" s="346">
        <v>10433</v>
      </c>
      <c r="K42" s="346">
        <v>6163</v>
      </c>
      <c r="L42" s="346">
        <v>4508</v>
      </c>
      <c r="M42" s="347">
        <v>3086</v>
      </c>
    </row>
    <row r="43" spans="2:13" ht="27.75" customHeight="1" x14ac:dyDescent="0.15">
      <c r="B43" s="1239"/>
      <c r="C43" s="1240"/>
      <c r="D43" s="344"/>
      <c r="E43" s="1243" t="s">
        <v>542</v>
      </c>
      <c r="F43" s="1243"/>
      <c r="G43" s="1243"/>
      <c r="H43" s="1244"/>
      <c r="I43" s="345">
        <v>26457</v>
      </c>
      <c r="J43" s="346">
        <v>24114</v>
      </c>
      <c r="K43" s="346">
        <v>22145</v>
      </c>
      <c r="L43" s="346">
        <v>19854</v>
      </c>
      <c r="M43" s="347">
        <v>18053</v>
      </c>
    </row>
    <row r="44" spans="2:13" ht="27.75" customHeight="1" x14ac:dyDescent="0.15">
      <c r="B44" s="1239"/>
      <c r="C44" s="1240"/>
      <c r="D44" s="344"/>
      <c r="E44" s="1243" t="s">
        <v>543</v>
      </c>
      <c r="F44" s="1243"/>
      <c r="G44" s="1243"/>
      <c r="H44" s="1244"/>
      <c r="I44" s="345">
        <v>3007</v>
      </c>
      <c r="J44" s="346">
        <v>2768</v>
      </c>
      <c r="K44" s="346">
        <v>2618</v>
      </c>
      <c r="L44" s="346">
        <v>2268</v>
      </c>
      <c r="M44" s="347">
        <v>2267</v>
      </c>
    </row>
    <row r="45" spans="2:13" ht="27.75" customHeight="1" x14ac:dyDescent="0.15">
      <c r="B45" s="1239"/>
      <c r="C45" s="1240"/>
      <c r="D45" s="344"/>
      <c r="E45" s="1243" t="s">
        <v>544</v>
      </c>
      <c r="F45" s="1243"/>
      <c r="G45" s="1243"/>
      <c r="H45" s="1244"/>
      <c r="I45" s="345">
        <v>5680</v>
      </c>
      <c r="J45" s="346">
        <v>4589</v>
      </c>
      <c r="K45" s="346">
        <v>3528</v>
      </c>
      <c r="L45" s="346">
        <v>2634</v>
      </c>
      <c r="M45" s="347">
        <v>2300</v>
      </c>
    </row>
    <row r="46" spans="2:13" ht="27.75" customHeight="1" x14ac:dyDescent="0.15">
      <c r="B46" s="1239"/>
      <c r="C46" s="1240"/>
      <c r="D46" s="348"/>
      <c r="E46" s="1243" t="s">
        <v>545</v>
      </c>
      <c r="F46" s="1243"/>
      <c r="G46" s="1243"/>
      <c r="H46" s="1244"/>
      <c r="I46" s="345">
        <v>6649</v>
      </c>
      <c r="J46" s="346">
        <v>6318</v>
      </c>
      <c r="K46" s="346">
        <v>6156</v>
      </c>
      <c r="L46" s="346">
        <v>6024</v>
      </c>
      <c r="M46" s="347">
        <v>5665</v>
      </c>
    </row>
    <row r="47" spans="2:13" ht="27.75" customHeight="1" x14ac:dyDescent="0.15">
      <c r="B47" s="1239"/>
      <c r="C47" s="1240"/>
      <c r="D47" s="349"/>
      <c r="E47" s="1253" t="s">
        <v>546</v>
      </c>
      <c r="F47" s="1254"/>
      <c r="G47" s="1254"/>
      <c r="H47" s="1255"/>
      <c r="I47" s="345" t="s">
        <v>322</v>
      </c>
      <c r="J47" s="346" t="s">
        <v>322</v>
      </c>
      <c r="K47" s="346" t="s">
        <v>322</v>
      </c>
      <c r="L47" s="346" t="s">
        <v>322</v>
      </c>
      <c r="M47" s="347" t="s">
        <v>322</v>
      </c>
    </row>
    <row r="48" spans="2:13" ht="27.75" customHeight="1" x14ac:dyDescent="0.15">
      <c r="B48" s="1239"/>
      <c r="C48" s="1240"/>
      <c r="D48" s="344"/>
      <c r="E48" s="1243" t="s">
        <v>547</v>
      </c>
      <c r="F48" s="1243"/>
      <c r="G48" s="1243"/>
      <c r="H48" s="1244"/>
      <c r="I48" s="345" t="s">
        <v>322</v>
      </c>
      <c r="J48" s="346" t="s">
        <v>322</v>
      </c>
      <c r="K48" s="346" t="s">
        <v>322</v>
      </c>
      <c r="L48" s="346" t="s">
        <v>322</v>
      </c>
      <c r="M48" s="347" t="s">
        <v>322</v>
      </c>
    </row>
    <row r="49" spans="2:13" ht="27.75" customHeight="1" x14ac:dyDescent="0.15">
      <c r="B49" s="1241"/>
      <c r="C49" s="1242"/>
      <c r="D49" s="344"/>
      <c r="E49" s="1243" t="s">
        <v>548</v>
      </c>
      <c r="F49" s="1243"/>
      <c r="G49" s="1243"/>
      <c r="H49" s="1244"/>
      <c r="I49" s="345" t="s">
        <v>322</v>
      </c>
      <c r="J49" s="346" t="s">
        <v>322</v>
      </c>
      <c r="K49" s="346" t="s">
        <v>322</v>
      </c>
      <c r="L49" s="346" t="s">
        <v>322</v>
      </c>
      <c r="M49" s="347" t="s">
        <v>322</v>
      </c>
    </row>
    <row r="50" spans="2:13" ht="27.75" customHeight="1" x14ac:dyDescent="0.15">
      <c r="B50" s="1237" t="s">
        <v>549</v>
      </c>
      <c r="C50" s="1238"/>
      <c r="D50" s="350"/>
      <c r="E50" s="1243" t="s">
        <v>550</v>
      </c>
      <c r="F50" s="1243"/>
      <c r="G50" s="1243"/>
      <c r="H50" s="1244"/>
      <c r="I50" s="345">
        <v>7793</v>
      </c>
      <c r="J50" s="346">
        <v>9481</v>
      </c>
      <c r="K50" s="346">
        <v>10342</v>
      </c>
      <c r="L50" s="346">
        <v>12860</v>
      </c>
      <c r="M50" s="347">
        <v>13475</v>
      </c>
    </row>
    <row r="51" spans="2:13" ht="27.75" customHeight="1" x14ac:dyDescent="0.15">
      <c r="B51" s="1239"/>
      <c r="C51" s="1240"/>
      <c r="D51" s="344"/>
      <c r="E51" s="1243" t="s">
        <v>551</v>
      </c>
      <c r="F51" s="1243"/>
      <c r="G51" s="1243"/>
      <c r="H51" s="1244"/>
      <c r="I51" s="345">
        <v>11959</v>
      </c>
      <c r="J51" s="346">
        <v>11880</v>
      </c>
      <c r="K51" s="346">
        <v>12979</v>
      </c>
      <c r="L51" s="346">
        <v>11946</v>
      </c>
      <c r="M51" s="347">
        <v>12151</v>
      </c>
    </row>
    <row r="52" spans="2:13" ht="27.75" customHeight="1" x14ac:dyDescent="0.15">
      <c r="B52" s="1241"/>
      <c r="C52" s="1242"/>
      <c r="D52" s="344"/>
      <c r="E52" s="1243" t="s">
        <v>552</v>
      </c>
      <c r="F52" s="1243"/>
      <c r="G52" s="1243"/>
      <c r="H52" s="1244"/>
      <c r="I52" s="345">
        <v>76201</v>
      </c>
      <c r="J52" s="346">
        <v>76471</v>
      </c>
      <c r="K52" s="346">
        <v>76077</v>
      </c>
      <c r="L52" s="346">
        <v>75605</v>
      </c>
      <c r="M52" s="347">
        <v>75076</v>
      </c>
    </row>
    <row r="53" spans="2:13" ht="27.75" customHeight="1" thickBot="1" x14ac:dyDescent="0.2">
      <c r="B53" s="1245" t="s">
        <v>524</v>
      </c>
      <c r="C53" s="1246"/>
      <c r="D53" s="351"/>
      <c r="E53" s="1247" t="s">
        <v>553</v>
      </c>
      <c r="F53" s="1247"/>
      <c r="G53" s="1247"/>
      <c r="H53" s="1248"/>
      <c r="I53" s="352">
        <v>29781</v>
      </c>
      <c r="J53" s="353">
        <v>26173</v>
      </c>
      <c r="K53" s="353">
        <v>19940</v>
      </c>
      <c r="L53" s="353">
        <v>12847</v>
      </c>
      <c r="M53" s="354">
        <v>8295</v>
      </c>
    </row>
    <row r="54" spans="2:13" ht="27.75" customHeight="1" x14ac:dyDescent="0.15">
      <c r="B54" s="355" t="s">
        <v>554</v>
      </c>
      <c r="C54" s="356"/>
      <c r="D54" s="356"/>
      <c r="E54" s="357"/>
      <c r="F54" s="357"/>
      <c r="G54" s="357"/>
      <c r="H54" s="357"/>
      <c r="I54" s="358"/>
      <c r="J54" s="358"/>
      <c r="K54" s="358"/>
      <c r="L54" s="358"/>
      <c r="M54" s="35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4dTbR5P6Hpi4bqVFKA2pcYer5YUu1CeGFnXX5thcRr8Z7Zh+YvWQESICeDAWqzoiivHb+JhivjoPqnODKv6bw==" saltValue="gjqvj1Ah047zba1ZU7rhi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view="pageLayout" topLeftCell="E47" zoomScale="85" zoomScaleNormal="55" zoomScaleSheetLayoutView="100" zoomScalePageLayoutView="85"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9" t="s">
        <v>555</v>
      </c>
    </row>
    <row r="54" spans="2:8" ht="29.25" customHeight="1" thickBot="1" x14ac:dyDescent="0.25">
      <c r="B54" s="360" t="s">
        <v>24</v>
      </c>
      <c r="C54" s="361"/>
      <c r="D54" s="361"/>
      <c r="E54" s="362" t="s">
        <v>496</v>
      </c>
      <c r="F54" s="363" t="s">
        <v>6</v>
      </c>
      <c r="G54" s="363" t="s">
        <v>7</v>
      </c>
      <c r="H54" s="364" t="s">
        <v>8</v>
      </c>
    </row>
    <row r="55" spans="2:8" ht="52.5" customHeight="1" x14ac:dyDescent="0.15">
      <c r="B55" s="365"/>
      <c r="C55" s="1264" t="s">
        <v>117</v>
      </c>
      <c r="D55" s="1264"/>
      <c r="E55" s="1265"/>
      <c r="F55" s="366">
        <v>4027</v>
      </c>
      <c r="G55" s="366">
        <v>6230</v>
      </c>
      <c r="H55" s="367">
        <v>6609</v>
      </c>
    </row>
    <row r="56" spans="2:8" ht="52.5" customHeight="1" x14ac:dyDescent="0.15">
      <c r="B56" s="368"/>
      <c r="C56" s="1266" t="s">
        <v>556</v>
      </c>
      <c r="D56" s="1266"/>
      <c r="E56" s="1267"/>
      <c r="F56" s="369" t="s">
        <v>322</v>
      </c>
      <c r="G56" s="369" t="s">
        <v>322</v>
      </c>
      <c r="H56" s="370" t="s">
        <v>322</v>
      </c>
    </row>
    <row r="57" spans="2:8" ht="53.25" customHeight="1" x14ac:dyDescent="0.15">
      <c r="B57" s="368"/>
      <c r="C57" s="1268" t="s">
        <v>122</v>
      </c>
      <c r="D57" s="1268"/>
      <c r="E57" s="1269"/>
      <c r="F57" s="371">
        <v>3407</v>
      </c>
      <c r="G57" s="371">
        <v>3553</v>
      </c>
      <c r="H57" s="372">
        <v>3522</v>
      </c>
    </row>
    <row r="58" spans="2:8" ht="45.75" customHeight="1" x14ac:dyDescent="0.15">
      <c r="B58" s="373"/>
      <c r="C58" s="1256" t="s">
        <v>557</v>
      </c>
      <c r="D58" s="1257"/>
      <c r="E58" s="1258"/>
      <c r="F58" s="374">
        <v>2350</v>
      </c>
      <c r="G58" s="374">
        <v>2493</v>
      </c>
      <c r="H58" s="375">
        <v>2452</v>
      </c>
    </row>
    <row r="59" spans="2:8" ht="45.75" customHeight="1" x14ac:dyDescent="0.15">
      <c r="B59" s="373"/>
      <c r="C59" s="1256" t="s">
        <v>558</v>
      </c>
      <c r="D59" s="1257"/>
      <c r="E59" s="1258"/>
      <c r="F59" s="374">
        <v>960</v>
      </c>
      <c r="G59" s="374">
        <v>963</v>
      </c>
      <c r="H59" s="375">
        <v>960</v>
      </c>
    </row>
    <row r="60" spans="2:8" ht="45.75" customHeight="1" x14ac:dyDescent="0.15">
      <c r="B60" s="373"/>
      <c r="C60" s="1256" t="s">
        <v>559</v>
      </c>
      <c r="D60" s="1257"/>
      <c r="E60" s="1258"/>
      <c r="F60" s="374">
        <v>97</v>
      </c>
      <c r="G60" s="374">
        <v>97</v>
      </c>
      <c r="H60" s="375">
        <v>97</v>
      </c>
    </row>
    <row r="61" spans="2:8" ht="45.75" customHeight="1" x14ac:dyDescent="0.15">
      <c r="B61" s="373"/>
      <c r="C61" s="1256" t="s">
        <v>560</v>
      </c>
      <c r="D61" s="1257"/>
      <c r="E61" s="1258"/>
      <c r="F61" s="374"/>
      <c r="G61" s="374"/>
      <c r="H61" s="375">
        <v>13</v>
      </c>
    </row>
    <row r="62" spans="2:8" ht="45.75" customHeight="1" thickBot="1" x14ac:dyDescent="0.2">
      <c r="B62" s="376"/>
      <c r="C62" s="1259"/>
      <c r="D62" s="1260"/>
      <c r="E62" s="1261"/>
      <c r="F62" s="377"/>
      <c r="G62" s="377"/>
      <c r="H62" s="378"/>
    </row>
    <row r="63" spans="2:8" ht="52.5" customHeight="1" thickBot="1" x14ac:dyDescent="0.2">
      <c r="B63" s="379"/>
      <c r="C63" s="1262" t="s">
        <v>561</v>
      </c>
      <c r="D63" s="1262"/>
      <c r="E63" s="1263"/>
      <c r="F63" s="380">
        <v>7434</v>
      </c>
      <c r="G63" s="380">
        <v>9783</v>
      </c>
      <c r="H63" s="381">
        <v>10131</v>
      </c>
    </row>
    <row r="64" spans="2:8" ht="15" customHeight="1" x14ac:dyDescent="0.15"/>
  </sheetData>
  <sheetProtection algorithmName="SHA-512" hashValue="+fdepKtb7SkVD9mDyoSl97Nt1vy4LjZ8/pmK8HyYHOxMgkQiIqcumFipSFuX7Y4SyzuLFoBPrmOVA2SUD7SmkQ==" saltValue="VtOV724VSpqaiXmzn8Ip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60"/>
  <sheetViews>
    <sheetView showGridLines="0" tabSelected="1" zoomScale="85" zoomScaleNormal="85"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8" t="s">
        <v>562</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x14ac:dyDescent="0.15">
      <c r="B44" s="12"/>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x14ac:dyDescent="0.15">
      <c r="B45" s="12"/>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x14ac:dyDescent="0.15">
      <c r="B46" s="12"/>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x14ac:dyDescent="0.15">
      <c r="B47" s="12"/>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0"/>
      <c r="H50" s="1270"/>
      <c r="I50" s="1270"/>
      <c r="J50" s="1270"/>
      <c r="K50" s="22"/>
      <c r="L50" s="22"/>
      <c r="M50" s="23"/>
      <c r="N50" s="23"/>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76" t="s">
        <v>4</v>
      </c>
      <c r="BQ50" s="1276"/>
      <c r="BR50" s="1276"/>
      <c r="BS50" s="1276"/>
      <c r="BT50" s="1276"/>
      <c r="BU50" s="1276"/>
      <c r="BV50" s="1276"/>
      <c r="BW50" s="1276"/>
      <c r="BX50" s="1276" t="s">
        <v>5</v>
      </c>
      <c r="BY50" s="1276"/>
      <c r="BZ50" s="1276"/>
      <c r="CA50" s="1276"/>
      <c r="CB50" s="1276"/>
      <c r="CC50" s="1276"/>
      <c r="CD50" s="1276"/>
      <c r="CE50" s="1276"/>
      <c r="CF50" s="1276" t="s">
        <v>6</v>
      </c>
      <c r="CG50" s="1276"/>
      <c r="CH50" s="1276"/>
      <c r="CI50" s="1276"/>
      <c r="CJ50" s="1276"/>
      <c r="CK50" s="1276"/>
      <c r="CL50" s="1276"/>
      <c r="CM50" s="1276"/>
      <c r="CN50" s="1276" t="s">
        <v>7</v>
      </c>
      <c r="CO50" s="1276"/>
      <c r="CP50" s="1276"/>
      <c r="CQ50" s="1276"/>
      <c r="CR50" s="1276"/>
      <c r="CS50" s="1276"/>
      <c r="CT50" s="1276"/>
      <c r="CU50" s="1276"/>
      <c r="CV50" s="1276" t="s">
        <v>8</v>
      </c>
      <c r="CW50" s="1276"/>
      <c r="CX50" s="1276"/>
      <c r="CY50" s="1276"/>
      <c r="CZ50" s="1276"/>
      <c r="DA50" s="1276"/>
      <c r="DB50" s="1276"/>
      <c r="DC50" s="1276"/>
    </row>
    <row r="51" spans="1:109" ht="13.5" customHeight="1" x14ac:dyDescent="0.15">
      <c r="B51" s="12"/>
      <c r="G51" s="1287"/>
      <c r="H51" s="1287"/>
      <c r="I51" s="1291"/>
      <c r="J51" s="1291"/>
      <c r="K51" s="1277"/>
      <c r="L51" s="1277"/>
      <c r="M51" s="1277"/>
      <c r="N51" s="1277"/>
      <c r="AM51" s="21"/>
      <c r="AN51" s="1275" t="s">
        <v>9</v>
      </c>
      <c r="AO51" s="1275"/>
      <c r="AP51" s="1275"/>
      <c r="AQ51" s="1275"/>
      <c r="AR51" s="1275"/>
      <c r="AS51" s="1275"/>
      <c r="AT51" s="1275"/>
      <c r="AU51" s="1275"/>
      <c r="AV51" s="1275"/>
      <c r="AW51" s="1275"/>
      <c r="AX51" s="1275"/>
      <c r="AY51" s="1275"/>
      <c r="AZ51" s="1275"/>
      <c r="BA51" s="1275"/>
      <c r="BB51" s="1275" t="s">
        <v>10</v>
      </c>
      <c r="BC51" s="1275"/>
      <c r="BD51" s="1275"/>
      <c r="BE51" s="1275"/>
      <c r="BF51" s="1275"/>
      <c r="BG51" s="1275"/>
      <c r="BH51" s="1275"/>
      <c r="BI51" s="1275"/>
      <c r="BJ51" s="1275"/>
      <c r="BK51" s="1275"/>
      <c r="BL51" s="1275"/>
      <c r="BM51" s="1275"/>
      <c r="BN51" s="1275"/>
      <c r="BO51" s="1275"/>
      <c r="BP51" s="1272">
        <v>58.1</v>
      </c>
      <c r="BQ51" s="1272"/>
      <c r="BR51" s="1272"/>
      <c r="BS51" s="1272"/>
      <c r="BT51" s="1272"/>
      <c r="BU51" s="1272"/>
      <c r="BV51" s="1272"/>
      <c r="BW51" s="1272"/>
      <c r="BX51" s="1272">
        <v>49.9</v>
      </c>
      <c r="BY51" s="1272"/>
      <c r="BZ51" s="1272"/>
      <c r="CA51" s="1272"/>
      <c r="CB51" s="1272"/>
      <c r="CC51" s="1272"/>
      <c r="CD51" s="1272"/>
      <c r="CE51" s="1272"/>
      <c r="CF51" s="1272">
        <v>37.6</v>
      </c>
      <c r="CG51" s="1272"/>
      <c r="CH51" s="1272"/>
      <c r="CI51" s="1272"/>
      <c r="CJ51" s="1272"/>
      <c r="CK51" s="1272"/>
      <c r="CL51" s="1272"/>
      <c r="CM51" s="1272"/>
      <c r="CN51" s="1272">
        <v>23.9</v>
      </c>
      <c r="CO51" s="1272"/>
      <c r="CP51" s="1272"/>
      <c r="CQ51" s="1272"/>
      <c r="CR51" s="1272"/>
      <c r="CS51" s="1272"/>
      <c r="CT51" s="1272"/>
      <c r="CU51" s="1272"/>
      <c r="CV51" s="1272">
        <v>15.2</v>
      </c>
      <c r="CW51" s="1272"/>
      <c r="CX51" s="1272"/>
      <c r="CY51" s="1272"/>
      <c r="CZ51" s="1272"/>
      <c r="DA51" s="1272"/>
      <c r="DB51" s="1272"/>
      <c r="DC51" s="1272"/>
    </row>
    <row r="52" spans="1:109" x14ac:dyDescent="0.15">
      <c r="B52" s="12"/>
      <c r="G52" s="1287"/>
      <c r="H52" s="1287"/>
      <c r="I52" s="1291"/>
      <c r="J52" s="1291"/>
      <c r="K52" s="1277"/>
      <c r="L52" s="1277"/>
      <c r="M52" s="1277"/>
      <c r="N52" s="1277"/>
      <c r="AM52" s="21"/>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2"/>
      <c r="BQ52" s="1272"/>
      <c r="BR52" s="1272"/>
      <c r="BS52" s="1272"/>
      <c r="BT52" s="1272"/>
      <c r="BU52" s="1272"/>
      <c r="BV52" s="1272"/>
      <c r="BW52" s="1272"/>
      <c r="BX52" s="1272"/>
      <c r="BY52" s="1272"/>
      <c r="BZ52" s="1272"/>
      <c r="CA52" s="1272"/>
      <c r="CB52" s="1272"/>
      <c r="CC52" s="1272"/>
      <c r="CD52" s="1272"/>
      <c r="CE52" s="1272"/>
      <c r="CF52" s="1272"/>
      <c r="CG52" s="1272"/>
      <c r="CH52" s="1272"/>
      <c r="CI52" s="1272"/>
      <c r="CJ52" s="1272"/>
      <c r="CK52" s="1272"/>
      <c r="CL52" s="1272"/>
      <c r="CM52" s="1272"/>
      <c r="CN52" s="1272"/>
      <c r="CO52" s="1272"/>
      <c r="CP52" s="1272"/>
      <c r="CQ52" s="1272"/>
      <c r="CR52" s="1272"/>
      <c r="CS52" s="1272"/>
      <c r="CT52" s="1272"/>
      <c r="CU52" s="1272"/>
      <c r="CV52" s="1272"/>
      <c r="CW52" s="1272"/>
      <c r="CX52" s="1272"/>
      <c r="CY52" s="1272"/>
      <c r="CZ52" s="1272"/>
      <c r="DA52" s="1272"/>
      <c r="DB52" s="1272"/>
      <c r="DC52" s="1272"/>
    </row>
    <row r="53" spans="1:109" x14ac:dyDescent="0.15">
      <c r="A53" s="20"/>
      <c r="B53" s="12"/>
      <c r="G53" s="1287"/>
      <c r="H53" s="1287"/>
      <c r="I53" s="1270"/>
      <c r="J53" s="1270"/>
      <c r="K53" s="1277"/>
      <c r="L53" s="1277"/>
      <c r="M53" s="1277"/>
      <c r="N53" s="1277"/>
      <c r="AM53" s="21"/>
      <c r="AN53" s="1275"/>
      <c r="AO53" s="1275"/>
      <c r="AP53" s="1275"/>
      <c r="AQ53" s="1275"/>
      <c r="AR53" s="1275"/>
      <c r="AS53" s="1275"/>
      <c r="AT53" s="1275"/>
      <c r="AU53" s="1275"/>
      <c r="AV53" s="1275"/>
      <c r="AW53" s="1275"/>
      <c r="AX53" s="1275"/>
      <c r="AY53" s="1275"/>
      <c r="AZ53" s="1275"/>
      <c r="BA53" s="1275"/>
      <c r="BB53" s="1275" t="s">
        <v>11</v>
      </c>
      <c r="BC53" s="1275"/>
      <c r="BD53" s="1275"/>
      <c r="BE53" s="1275"/>
      <c r="BF53" s="1275"/>
      <c r="BG53" s="1275"/>
      <c r="BH53" s="1275"/>
      <c r="BI53" s="1275"/>
      <c r="BJ53" s="1275"/>
      <c r="BK53" s="1275"/>
      <c r="BL53" s="1275"/>
      <c r="BM53" s="1275"/>
      <c r="BN53" s="1275"/>
      <c r="BO53" s="1275"/>
      <c r="BP53" s="1272">
        <v>47.9</v>
      </c>
      <c r="BQ53" s="1272"/>
      <c r="BR53" s="1272"/>
      <c r="BS53" s="1272"/>
      <c r="BT53" s="1272"/>
      <c r="BU53" s="1272"/>
      <c r="BV53" s="1272"/>
      <c r="BW53" s="1272"/>
      <c r="BX53" s="1272">
        <v>73.3</v>
      </c>
      <c r="BY53" s="1272"/>
      <c r="BZ53" s="1272"/>
      <c r="CA53" s="1272"/>
      <c r="CB53" s="1272"/>
      <c r="CC53" s="1272"/>
      <c r="CD53" s="1272"/>
      <c r="CE53" s="1272"/>
      <c r="CF53" s="1272">
        <v>73.5</v>
      </c>
      <c r="CG53" s="1272"/>
      <c r="CH53" s="1272"/>
      <c r="CI53" s="1272"/>
      <c r="CJ53" s="1272"/>
      <c r="CK53" s="1272"/>
      <c r="CL53" s="1272"/>
      <c r="CM53" s="1272"/>
      <c r="CN53" s="1272">
        <v>74.5</v>
      </c>
      <c r="CO53" s="1272"/>
      <c r="CP53" s="1272"/>
      <c r="CQ53" s="1272"/>
      <c r="CR53" s="1272"/>
      <c r="CS53" s="1272"/>
      <c r="CT53" s="1272"/>
      <c r="CU53" s="1272"/>
      <c r="CV53" s="1272">
        <v>75.099999999999994</v>
      </c>
      <c r="CW53" s="1272"/>
      <c r="CX53" s="1272"/>
      <c r="CY53" s="1272"/>
      <c r="CZ53" s="1272"/>
      <c r="DA53" s="1272"/>
      <c r="DB53" s="1272"/>
      <c r="DC53" s="1272"/>
    </row>
    <row r="54" spans="1:109" x14ac:dyDescent="0.15">
      <c r="A54" s="20"/>
      <c r="B54" s="12"/>
      <c r="G54" s="1287"/>
      <c r="H54" s="1287"/>
      <c r="I54" s="1270"/>
      <c r="J54" s="1270"/>
      <c r="K54" s="1277"/>
      <c r="L54" s="1277"/>
      <c r="M54" s="1277"/>
      <c r="N54" s="1277"/>
      <c r="AM54" s="21"/>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2"/>
      <c r="BQ54" s="1272"/>
      <c r="BR54" s="1272"/>
      <c r="BS54" s="1272"/>
      <c r="BT54" s="1272"/>
      <c r="BU54" s="1272"/>
      <c r="BV54" s="1272"/>
      <c r="BW54" s="1272"/>
      <c r="BX54" s="1272"/>
      <c r="BY54" s="1272"/>
      <c r="BZ54" s="1272"/>
      <c r="CA54" s="1272"/>
      <c r="CB54" s="1272"/>
      <c r="CC54" s="1272"/>
      <c r="CD54" s="1272"/>
      <c r="CE54" s="1272"/>
      <c r="CF54" s="1272"/>
      <c r="CG54" s="1272"/>
      <c r="CH54" s="1272"/>
      <c r="CI54" s="1272"/>
      <c r="CJ54" s="1272"/>
      <c r="CK54" s="1272"/>
      <c r="CL54" s="1272"/>
      <c r="CM54" s="1272"/>
      <c r="CN54" s="1272"/>
      <c r="CO54" s="1272"/>
      <c r="CP54" s="1272"/>
      <c r="CQ54" s="1272"/>
      <c r="CR54" s="1272"/>
      <c r="CS54" s="1272"/>
      <c r="CT54" s="1272"/>
      <c r="CU54" s="1272"/>
      <c r="CV54" s="1272"/>
      <c r="CW54" s="1272"/>
      <c r="CX54" s="1272"/>
      <c r="CY54" s="1272"/>
      <c r="CZ54" s="1272"/>
      <c r="DA54" s="1272"/>
      <c r="DB54" s="1272"/>
      <c r="DC54" s="1272"/>
    </row>
    <row r="55" spans="1:109" x14ac:dyDescent="0.15">
      <c r="A55" s="20"/>
      <c r="B55" s="12"/>
      <c r="G55" s="1270"/>
      <c r="H55" s="1270"/>
      <c r="I55" s="1270"/>
      <c r="J55" s="1270"/>
      <c r="K55" s="1277"/>
      <c r="L55" s="1277"/>
      <c r="M55" s="1277"/>
      <c r="N55" s="1277"/>
      <c r="AN55" s="1276" t="s">
        <v>12</v>
      </c>
      <c r="AO55" s="1276"/>
      <c r="AP55" s="1276"/>
      <c r="AQ55" s="1276"/>
      <c r="AR55" s="1276"/>
      <c r="AS55" s="1276"/>
      <c r="AT55" s="1276"/>
      <c r="AU55" s="1276"/>
      <c r="AV55" s="1276"/>
      <c r="AW55" s="1276"/>
      <c r="AX55" s="1276"/>
      <c r="AY55" s="1276"/>
      <c r="AZ55" s="1276"/>
      <c r="BA55" s="1276"/>
      <c r="BB55" s="1275" t="s">
        <v>10</v>
      </c>
      <c r="BC55" s="1275"/>
      <c r="BD55" s="1275"/>
      <c r="BE55" s="1275"/>
      <c r="BF55" s="1275"/>
      <c r="BG55" s="1275"/>
      <c r="BH55" s="1275"/>
      <c r="BI55" s="1275"/>
      <c r="BJ55" s="1275"/>
      <c r="BK55" s="1275"/>
      <c r="BL55" s="1275"/>
      <c r="BM55" s="1275"/>
      <c r="BN55" s="1275"/>
      <c r="BO55" s="1275"/>
      <c r="BP55" s="1272">
        <v>41.4</v>
      </c>
      <c r="BQ55" s="1272"/>
      <c r="BR55" s="1272"/>
      <c r="BS55" s="1272"/>
      <c r="BT55" s="1272"/>
      <c r="BU55" s="1272"/>
      <c r="BV55" s="1272"/>
      <c r="BW55" s="1272"/>
      <c r="BX55" s="1272">
        <v>38.9</v>
      </c>
      <c r="BY55" s="1272"/>
      <c r="BZ55" s="1272"/>
      <c r="CA55" s="1272"/>
      <c r="CB55" s="1272"/>
      <c r="CC55" s="1272"/>
      <c r="CD55" s="1272"/>
      <c r="CE55" s="1272"/>
      <c r="CF55" s="1272">
        <v>37.6</v>
      </c>
      <c r="CG55" s="1272"/>
      <c r="CH55" s="1272"/>
      <c r="CI55" s="1272"/>
      <c r="CJ55" s="1272"/>
      <c r="CK55" s="1272"/>
      <c r="CL55" s="1272"/>
      <c r="CM55" s="1272"/>
      <c r="CN55" s="1272">
        <v>34</v>
      </c>
      <c r="CO55" s="1272"/>
      <c r="CP55" s="1272"/>
      <c r="CQ55" s="1272"/>
      <c r="CR55" s="1272"/>
      <c r="CS55" s="1272"/>
      <c r="CT55" s="1272"/>
      <c r="CU55" s="1272"/>
      <c r="CV55" s="1272">
        <v>33.9</v>
      </c>
      <c r="CW55" s="1272"/>
      <c r="CX55" s="1272"/>
      <c r="CY55" s="1272"/>
      <c r="CZ55" s="1272"/>
      <c r="DA55" s="1272"/>
      <c r="DB55" s="1272"/>
      <c r="DC55" s="1272"/>
    </row>
    <row r="56" spans="1:109" x14ac:dyDescent="0.15">
      <c r="A56" s="20"/>
      <c r="B56" s="12"/>
      <c r="G56" s="1270"/>
      <c r="H56" s="1270"/>
      <c r="I56" s="1270"/>
      <c r="J56" s="1270"/>
      <c r="K56" s="1277"/>
      <c r="L56" s="1277"/>
      <c r="M56" s="1277"/>
      <c r="N56" s="1277"/>
      <c r="AN56" s="1276"/>
      <c r="AO56" s="1276"/>
      <c r="AP56" s="1276"/>
      <c r="AQ56" s="1276"/>
      <c r="AR56" s="1276"/>
      <c r="AS56" s="1276"/>
      <c r="AT56" s="1276"/>
      <c r="AU56" s="1276"/>
      <c r="AV56" s="1276"/>
      <c r="AW56" s="1276"/>
      <c r="AX56" s="1276"/>
      <c r="AY56" s="1276"/>
      <c r="AZ56" s="1276"/>
      <c r="BA56" s="1276"/>
      <c r="BB56" s="1275"/>
      <c r="BC56" s="1275"/>
      <c r="BD56" s="1275"/>
      <c r="BE56" s="1275"/>
      <c r="BF56" s="1275"/>
      <c r="BG56" s="1275"/>
      <c r="BH56" s="1275"/>
      <c r="BI56" s="1275"/>
      <c r="BJ56" s="1275"/>
      <c r="BK56" s="1275"/>
      <c r="BL56" s="1275"/>
      <c r="BM56" s="1275"/>
      <c r="BN56" s="1275"/>
      <c r="BO56" s="1275"/>
      <c r="BP56" s="1272"/>
      <c r="BQ56" s="1272"/>
      <c r="BR56" s="1272"/>
      <c r="BS56" s="1272"/>
      <c r="BT56" s="1272"/>
      <c r="BU56" s="1272"/>
      <c r="BV56" s="1272"/>
      <c r="BW56" s="1272"/>
      <c r="BX56" s="1272"/>
      <c r="BY56" s="1272"/>
      <c r="BZ56" s="1272"/>
      <c r="CA56" s="1272"/>
      <c r="CB56" s="1272"/>
      <c r="CC56" s="1272"/>
      <c r="CD56" s="1272"/>
      <c r="CE56" s="1272"/>
      <c r="CF56" s="1272"/>
      <c r="CG56" s="1272"/>
      <c r="CH56" s="1272"/>
      <c r="CI56" s="1272"/>
      <c r="CJ56" s="1272"/>
      <c r="CK56" s="1272"/>
      <c r="CL56" s="1272"/>
      <c r="CM56" s="1272"/>
      <c r="CN56" s="1272"/>
      <c r="CO56" s="1272"/>
      <c r="CP56" s="1272"/>
      <c r="CQ56" s="1272"/>
      <c r="CR56" s="1272"/>
      <c r="CS56" s="1272"/>
      <c r="CT56" s="1272"/>
      <c r="CU56" s="1272"/>
      <c r="CV56" s="1272"/>
      <c r="CW56" s="1272"/>
      <c r="CX56" s="1272"/>
      <c r="CY56" s="1272"/>
      <c r="CZ56" s="1272"/>
      <c r="DA56" s="1272"/>
      <c r="DB56" s="1272"/>
      <c r="DC56" s="1272"/>
    </row>
    <row r="57" spans="1:109" s="20" customFormat="1" x14ac:dyDescent="0.15">
      <c r="B57" s="24"/>
      <c r="G57" s="1270"/>
      <c r="H57" s="1270"/>
      <c r="I57" s="1273"/>
      <c r="J57" s="1273"/>
      <c r="K57" s="1277"/>
      <c r="L57" s="1277"/>
      <c r="M57" s="1277"/>
      <c r="N57" s="1277"/>
      <c r="AM57" s="3"/>
      <c r="AN57" s="1276"/>
      <c r="AO57" s="1276"/>
      <c r="AP57" s="1276"/>
      <c r="AQ57" s="1276"/>
      <c r="AR57" s="1276"/>
      <c r="AS57" s="1276"/>
      <c r="AT57" s="1276"/>
      <c r="AU57" s="1276"/>
      <c r="AV57" s="1276"/>
      <c r="AW57" s="1276"/>
      <c r="AX57" s="1276"/>
      <c r="AY57" s="1276"/>
      <c r="AZ57" s="1276"/>
      <c r="BA57" s="1276"/>
      <c r="BB57" s="1275" t="s">
        <v>11</v>
      </c>
      <c r="BC57" s="1275"/>
      <c r="BD57" s="1275"/>
      <c r="BE57" s="1275"/>
      <c r="BF57" s="1275"/>
      <c r="BG57" s="1275"/>
      <c r="BH57" s="1275"/>
      <c r="BI57" s="1275"/>
      <c r="BJ57" s="1275"/>
      <c r="BK57" s="1275"/>
      <c r="BL57" s="1275"/>
      <c r="BM57" s="1275"/>
      <c r="BN57" s="1275"/>
      <c r="BO57" s="1275"/>
      <c r="BP57" s="1272">
        <v>60.2</v>
      </c>
      <c r="BQ57" s="1272"/>
      <c r="BR57" s="1272"/>
      <c r="BS57" s="1272"/>
      <c r="BT57" s="1272"/>
      <c r="BU57" s="1272"/>
      <c r="BV57" s="1272"/>
      <c r="BW57" s="1272"/>
      <c r="BX57" s="1272">
        <v>59.3</v>
      </c>
      <c r="BY57" s="1272"/>
      <c r="BZ57" s="1272"/>
      <c r="CA57" s="1272"/>
      <c r="CB57" s="1272"/>
      <c r="CC57" s="1272"/>
      <c r="CD57" s="1272"/>
      <c r="CE57" s="1272"/>
      <c r="CF57" s="1272">
        <v>60</v>
      </c>
      <c r="CG57" s="1272"/>
      <c r="CH57" s="1272"/>
      <c r="CI57" s="1272"/>
      <c r="CJ57" s="1272"/>
      <c r="CK57" s="1272"/>
      <c r="CL57" s="1272"/>
      <c r="CM57" s="1272"/>
      <c r="CN57" s="1272">
        <v>61.1</v>
      </c>
      <c r="CO57" s="1272"/>
      <c r="CP57" s="1272"/>
      <c r="CQ57" s="1272"/>
      <c r="CR57" s="1272"/>
      <c r="CS57" s="1272"/>
      <c r="CT57" s="1272"/>
      <c r="CU57" s="1272"/>
      <c r="CV57" s="1272">
        <v>61.7</v>
      </c>
      <c r="CW57" s="1272"/>
      <c r="CX57" s="1272"/>
      <c r="CY57" s="1272"/>
      <c r="CZ57" s="1272"/>
      <c r="DA57" s="1272"/>
      <c r="DB57" s="1272"/>
      <c r="DC57" s="1272"/>
      <c r="DD57" s="25"/>
      <c r="DE57" s="24"/>
    </row>
    <row r="58" spans="1:109" s="20" customFormat="1" x14ac:dyDescent="0.15">
      <c r="A58" s="3"/>
      <c r="B58" s="24"/>
      <c r="G58" s="1270"/>
      <c r="H58" s="1270"/>
      <c r="I58" s="1273"/>
      <c r="J58" s="1273"/>
      <c r="K58" s="1277"/>
      <c r="L58" s="1277"/>
      <c r="M58" s="1277"/>
      <c r="N58" s="1277"/>
      <c r="AM58" s="3"/>
      <c r="AN58" s="1276"/>
      <c r="AO58" s="1276"/>
      <c r="AP58" s="1276"/>
      <c r="AQ58" s="1276"/>
      <c r="AR58" s="1276"/>
      <c r="AS58" s="1276"/>
      <c r="AT58" s="1276"/>
      <c r="AU58" s="1276"/>
      <c r="AV58" s="1276"/>
      <c r="AW58" s="1276"/>
      <c r="AX58" s="1276"/>
      <c r="AY58" s="1276"/>
      <c r="AZ58" s="1276"/>
      <c r="BA58" s="1276"/>
      <c r="BB58" s="1275"/>
      <c r="BC58" s="1275"/>
      <c r="BD58" s="1275"/>
      <c r="BE58" s="1275"/>
      <c r="BF58" s="1275"/>
      <c r="BG58" s="1275"/>
      <c r="BH58" s="1275"/>
      <c r="BI58" s="1275"/>
      <c r="BJ58" s="1275"/>
      <c r="BK58" s="1275"/>
      <c r="BL58" s="1275"/>
      <c r="BM58" s="1275"/>
      <c r="BN58" s="1275"/>
      <c r="BO58" s="1275"/>
      <c r="BP58" s="1272"/>
      <c r="BQ58" s="1272"/>
      <c r="BR58" s="1272"/>
      <c r="BS58" s="1272"/>
      <c r="BT58" s="1272"/>
      <c r="BU58" s="1272"/>
      <c r="BV58" s="1272"/>
      <c r="BW58" s="1272"/>
      <c r="BX58" s="1272"/>
      <c r="BY58" s="1272"/>
      <c r="BZ58" s="1272"/>
      <c r="CA58" s="1272"/>
      <c r="CB58" s="1272"/>
      <c r="CC58" s="1272"/>
      <c r="CD58" s="1272"/>
      <c r="CE58" s="1272"/>
      <c r="CF58" s="1272"/>
      <c r="CG58" s="1272"/>
      <c r="CH58" s="1272"/>
      <c r="CI58" s="1272"/>
      <c r="CJ58" s="1272"/>
      <c r="CK58" s="1272"/>
      <c r="CL58" s="1272"/>
      <c r="CM58" s="1272"/>
      <c r="CN58" s="1272"/>
      <c r="CO58" s="1272"/>
      <c r="CP58" s="1272"/>
      <c r="CQ58" s="1272"/>
      <c r="CR58" s="1272"/>
      <c r="CS58" s="1272"/>
      <c r="CT58" s="1272"/>
      <c r="CU58" s="1272"/>
      <c r="CV58" s="1272"/>
      <c r="CW58" s="1272"/>
      <c r="CX58" s="1272"/>
      <c r="CY58" s="1272"/>
      <c r="CZ58" s="1272"/>
      <c r="DA58" s="1272"/>
      <c r="DB58" s="1272"/>
      <c r="DC58" s="1272"/>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8" t="s">
        <v>563</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x14ac:dyDescent="0.15">
      <c r="B66" s="12"/>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x14ac:dyDescent="0.15">
      <c r="B67" s="12"/>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x14ac:dyDescent="0.15">
      <c r="B68" s="12"/>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x14ac:dyDescent="0.15">
      <c r="B69" s="12"/>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0"/>
      <c r="H72" s="1270"/>
      <c r="I72" s="1270"/>
      <c r="J72" s="1270"/>
      <c r="K72" s="22"/>
      <c r="L72" s="22"/>
      <c r="M72" s="23"/>
      <c r="N72" s="23"/>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76" t="s">
        <v>4</v>
      </c>
      <c r="BQ72" s="1276"/>
      <c r="BR72" s="1276"/>
      <c r="BS72" s="1276"/>
      <c r="BT72" s="1276"/>
      <c r="BU72" s="1276"/>
      <c r="BV72" s="1276"/>
      <c r="BW72" s="1276"/>
      <c r="BX72" s="1276" t="s">
        <v>5</v>
      </c>
      <c r="BY72" s="1276"/>
      <c r="BZ72" s="1276"/>
      <c r="CA72" s="1276"/>
      <c r="CB72" s="1276"/>
      <c r="CC72" s="1276"/>
      <c r="CD72" s="1276"/>
      <c r="CE72" s="1276"/>
      <c r="CF72" s="1276" t="s">
        <v>6</v>
      </c>
      <c r="CG72" s="1276"/>
      <c r="CH72" s="1276"/>
      <c r="CI72" s="1276"/>
      <c r="CJ72" s="1276"/>
      <c r="CK72" s="1276"/>
      <c r="CL72" s="1276"/>
      <c r="CM72" s="1276"/>
      <c r="CN72" s="1276" t="s">
        <v>7</v>
      </c>
      <c r="CO72" s="1276"/>
      <c r="CP72" s="1276"/>
      <c r="CQ72" s="1276"/>
      <c r="CR72" s="1276"/>
      <c r="CS72" s="1276"/>
      <c r="CT72" s="1276"/>
      <c r="CU72" s="1276"/>
      <c r="CV72" s="1276" t="s">
        <v>8</v>
      </c>
      <c r="CW72" s="1276"/>
      <c r="CX72" s="1276"/>
      <c r="CY72" s="1276"/>
      <c r="CZ72" s="1276"/>
      <c r="DA72" s="1276"/>
      <c r="DB72" s="1276"/>
      <c r="DC72" s="1276"/>
    </row>
    <row r="73" spans="2:107" x14ac:dyDescent="0.15">
      <c r="B73" s="12"/>
      <c r="G73" s="1287"/>
      <c r="H73" s="1287"/>
      <c r="I73" s="1287"/>
      <c r="J73" s="1287"/>
      <c r="K73" s="1271"/>
      <c r="L73" s="1271"/>
      <c r="M73" s="1271"/>
      <c r="N73" s="1271"/>
      <c r="AM73" s="21"/>
      <c r="AN73" s="1275" t="s">
        <v>9</v>
      </c>
      <c r="AO73" s="1275"/>
      <c r="AP73" s="1275"/>
      <c r="AQ73" s="1275"/>
      <c r="AR73" s="1275"/>
      <c r="AS73" s="1275"/>
      <c r="AT73" s="1275"/>
      <c r="AU73" s="1275"/>
      <c r="AV73" s="1275"/>
      <c r="AW73" s="1275"/>
      <c r="AX73" s="1275"/>
      <c r="AY73" s="1275"/>
      <c r="AZ73" s="1275"/>
      <c r="BA73" s="1275"/>
      <c r="BB73" s="1275" t="s">
        <v>10</v>
      </c>
      <c r="BC73" s="1275"/>
      <c r="BD73" s="1275"/>
      <c r="BE73" s="1275"/>
      <c r="BF73" s="1275"/>
      <c r="BG73" s="1275"/>
      <c r="BH73" s="1275"/>
      <c r="BI73" s="1275"/>
      <c r="BJ73" s="1275"/>
      <c r="BK73" s="1275"/>
      <c r="BL73" s="1275"/>
      <c r="BM73" s="1275"/>
      <c r="BN73" s="1275"/>
      <c r="BO73" s="1275"/>
      <c r="BP73" s="1272">
        <v>58.1</v>
      </c>
      <c r="BQ73" s="1272"/>
      <c r="BR73" s="1272"/>
      <c r="BS73" s="1272"/>
      <c r="BT73" s="1272"/>
      <c r="BU73" s="1272"/>
      <c r="BV73" s="1272"/>
      <c r="BW73" s="1272"/>
      <c r="BX73" s="1272">
        <v>49.9</v>
      </c>
      <c r="BY73" s="1272"/>
      <c r="BZ73" s="1272"/>
      <c r="CA73" s="1272"/>
      <c r="CB73" s="1272"/>
      <c r="CC73" s="1272"/>
      <c r="CD73" s="1272"/>
      <c r="CE73" s="1272"/>
      <c r="CF73" s="1272">
        <v>37.6</v>
      </c>
      <c r="CG73" s="1272"/>
      <c r="CH73" s="1272"/>
      <c r="CI73" s="1272"/>
      <c r="CJ73" s="1272"/>
      <c r="CK73" s="1272"/>
      <c r="CL73" s="1272"/>
      <c r="CM73" s="1272"/>
      <c r="CN73" s="1272">
        <v>23.9</v>
      </c>
      <c r="CO73" s="1272"/>
      <c r="CP73" s="1272"/>
      <c r="CQ73" s="1272"/>
      <c r="CR73" s="1272"/>
      <c r="CS73" s="1272"/>
      <c r="CT73" s="1272"/>
      <c r="CU73" s="1272"/>
      <c r="CV73" s="1272">
        <v>15.2</v>
      </c>
      <c r="CW73" s="1272"/>
      <c r="CX73" s="1272"/>
      <c r="CY73" s="1272"/>
      <c r="CZ73" s="1272"/>
      <c r="DA73" s="1272"/>
      <c r="DB73" s="1272"/>
      <c r="DC73" s="1272"/>
    </row>
    <row r="74" spans="2:107" x14ac:dyDescent="0.15">
      <c r="B74" s="12"/>
      <c r="G74" s="1287"/>
      <c r="H74" s="1287"/>
      <c r="I74" s="1287"/>
      <c r="J74" s="1287"/>
      <c r="K74" s="1271"/>
      <c r="L74" s="1271"/>
      <c r="M74" s="1271"/>
      <c r="N74" s="1271"/>
      <c r="AM74" s="21"/>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2"/>
      <c r="BQ74" s="1272"/>
      <c r="BR74" s="1272"/>
      <c r="BS74" s="1272"/>
      <c r="BT74" s="1272"/>
      <c r="BU74" s="1272"/>
      <c r="BV74" s="1272"/>
      <c r="BW74" s="1272"/>
      <c r="BX74" s="1272"/>
      <c r="BY74" s="1272"/>
      <c r="BZ74" s="1272"/>
      <c r="CA74" s="1272"/>
      <c r="CB74" s="1272"/>
      <c r="CC74" s="1272"/>
      <c r="CD74" s="1272"/>
      <c r="CE74" s="1272"/>
      <c r="CF74" s="1272"/>
      <c r="CG74" s="1272"/>
      <c r="CH74" s="1272"/>
      <c r="CI74" s="1272"/>
      <c r="CJ74" s="1272"/>
      <c r="CK74" s="1272"/>
      <c r="CL74" s="1272"/>
      <c r="CM74" s="1272"/>
      <c r="CN74" s="1272"/>
      <c r="CO74" s="1272"/>
      <c r="CP74" s="1272"/>
      <c r="CQ74" s="1272"/>
      <c r="CR74" s="1272"/>
      <c r="CS74" s="1272"/>
      <c r="CT74" s="1272"/>
      <c r="CU74" s="1272"/>
      <c r="CV74" s="1272"/>
      <c r="CW74" s="1272"/>
      <c r="CX74" s="1272"/>
      <c r="CY74" s="1272"/>
      <c r="CZ74" s="1272"/>
      <c r="DA74" s="1272"/>
      <c r="DB74" s="1272"/>
      <c r="DC74" s="1272"/>
    </row>
    <row r="75" spans="2:107" x14ac:dyDescent="0.15">
      <c r="B75" s="12"/>
      <c r="G75" s="1287"/>
      <c r="H75" s="1287"/>
      <c r="I75" s="1270"/>
      <c r="J75" s="1270"/>
      <c r="K75" s="1277"/>
      <c r="L75" s="1277"/>
      <c r="M75" s="1277"/>
      <c r="N75" s="1277"/>
      <c r="AM75" s="21"/>
      <c r="AN75" s="1275"/>
      <c r="AO75" s="1275"/>
      <c r="AP75" s="1275"/>
      <c r="AQ75" s="1275"/>
      <c r="AR75" s="1275"/>
      <c r="AS75" s="1275"/>
      <c r="AT75" s="1275"/>
      <c r="AU75" s="1275"/>
      <c r="AV75" s="1275"/>
      <c r="AW75" s="1275"/>
      <c r="AX75" s="1275"/>
      <c r="AY75" s="1275"/>
      <c r="AZ75" s="1275"/>
      <c r="BA75" s="1275"/>
      <c r="BB75" s="1275" t="s">
        <v>14</v>
      </c>
      <c r="BC75" s="1275"/>
      <c r="BD75" s="1275"/>
      <c r="BE75" s="1275"/>
      <c r="BF75" s="1275"/>
      <c r="BG75" s="1275"/>
      <c r="BH75" s="1275"/>
      <c r="BI75" s="1275"/>
      <c r="BJ75" s="1275"/>
      <c r="BK75" s="1275"/>
      <c r="BL75" s="1275"/>
      <c r="BM75" s="1275"/>
      <c r="BN75" s="1275"/>
      <c r="BO75" s="1275"/>
      <c r="BP75" s="1272">
        <v>8.1999999999999993</v>
      </c>
      <c r="BQ75" s="1272"/>
      <c r="BR75" s="1272"/>
      <c r="BS75" s="1272"/>
      <c r="BT75" s="1272"/>
      <c r="BU75" s="1272"/>
      <c r="BV75" s="1272"/>
      <c r="BW75" s="1272"/>
      <c r="BX75" s="1272">
        <v>7.6</v>
      </c>
      <c r="BY75" s="1272"/>
      <c r="BZ75" s="1272"/>
      <c r="CA75" s="1272"/>
      <c r="CB75" s="1272"/>
      <c r="CC75" s="1272"/>
      <c r="CD75" s="1272"/>
      <c r="CE75" s="1272"/>
      <c r="CF75" s="1272">
        <v>7</v>
      </c>
      <c r="CG75" s="1272"/>
      <c r="CH75" s="1272"/>
      <c r="CI75" s="1272"/>
      <c r="CJ75" s="1272"/>
      <c r="CK75" s="1272"/>
      <c r="CL75" s="1272"/>
      <c r="CM75" s="1272"/>
      <c r="CN75" s="1272">
        <v>7.2</v>
      </c>
      <c r="CO75" s="1272"/>
      <c r="CP75" s="1272"/>
      <c r="CQ75" s="1272"/>
      <c r="CR75" s="1272"/>
      <c r="CS75" s="1272"/>
      <c r="CT75" s="1272"/>
      <c r="CU75" s="1272"/>
      <c r="CV75" s="1272">
        <v>7.2</v>
      </c>
      <c r="CW75" s="1272"/>
      <c r="CX75" s="1272"/>
      <c r="CY75" s="1272"/>
      <c r="CZ75" s="1272"/>
      <c r="DA75" s="1272"/>
      <c r="DB75" s="1272"/>
      <c r="DC75" s="1272"/>
    </row>
    <row r="76" spans="2:107" x14ac:dyDescent="0.15">
      <c r="B76" s="12"/>
      <c r="G76" s="1287"/>
      <c r="H76" s="1287"/>
      <c r="I76" s="1270"/>
      <c r="J76" s="1270"/>
      <c r="K76" s="1277"/>
      <c r="L76" s="1277"/>
      <c r="M76" s="1277"/>
      <c r="N76" s="1277"/>
      <c r="AM76" s="21"/>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2"/>
      <c r="BQ76" s="1272"/>
      <c r="BR76" s="1272"/>
      <c r="BS76" s="1272"/>
      <c r="BT76" s="1272"/>
      <c r="BU76" s="1272"/>
      <c r="BV76" s="1272"/>
      <c r="BW76" s="1272"/>
      <c r="BX76" s="1272"/>
      <c r="BY76" s="1272"/>
      <c r="BZ76" s="1272"/>
      <c r="CA76" s="1272"/>
      <c r="CB76" s="1272"/>
      <c r="CC76" s="1272"/>
      <c r="CD76" s="1272"/>
      <c r="CE76" s="1272"/>
      <c r="CF76" s="1272"/>
      <c r="CG76" s="1272"/>
      <c r="CH76" s="1272"/>
      <c r="CI76" s="1272"/>
      <c r="CJ76" s="1272"/>
      <c r="CK76" s="1272"/>
      <c r="CL76" s="1272"/>
      <c r="CM76" s="1272"/>
      <c r="CN76" s="1272"/>
      <c r="CO76" s="1272"/>
      <c r="CP76" s="1272"/>
      <c r="CQ76" s="1272"/>
      <c r="CR76" s="1272"/>
      <c r="CS76" s="1272"/>
      <c r="CT76" s="1272"/>
      <c r="CU76" s="1272"/>
      <c r="CV76" s="1272"/>
      <c r="CW76" s="1272"/>
      <c r="CX76" s="1272"/>
      <c r="CY76" s="1272"/>
      <c r="CZ76" s="1272"/>
      <c r="DA76" s="1272"/>
      <c r="DB76" s="1272"/>
      <c r="DC76" s="1272"/>
    </row>
    <row r="77" spans="2:107" x14ac:dyDescent="0.15">
      <c r="B77" s="12"/>
      <c r="G77" s="1270"/>
      <c r="H77" s="1270"/>
      <c r="I77" s="1270"/>
      <c r="J77" s="1270"/>
      <c r="K77" s="1271"/>
      <c r="L77" s="1271"/>
      <c r="M77" s="1271"/>
      <c r="N77" s="1271"/>
      <c r="AN77" s="1276" t="s">
        <v>12</v>
      </c>
      <c r="AO77" s="1276"/>
      <c r="AP77" s="1276"/>
      <c r="AQ77" s="1276"/>
      <c r="AR77" s="1276"/>
      <c r="AS77" s="1276"/>
      <c r="AT77" s="1276"/>
      <c r="AU77" s="1276"/>
      <c r="AV77" s="1276"/>
      <c r="AW77" s="1276"/>
      <c r="AX77" s="1276"/>
      <c r="AY77" s="1276"/>
      <c r="AZ77" s="1276"/>
      <c r="BA77" s="1276"/>
      <c r="BB77" s="1275" t="s">
        <v>10</v>
      </c>
      <c r="BC77" s="1275"/>
      <c r="BD77" s="1275"/>
      <c r="BE77" s="1275"/>
      <c r="BF77" s="1275"/>
      <c r="BG77" s="1275"/>
      <c r="BH77" s="1275"/>
      <c r="BI77" s="1275"/>
      <c r="BJ77" s="1275"/>
      <c r="BK77" s="1275"/>
      <c r="BL77" s="1275"/>
      <c r="BM77" s="1275"/>
      <c r="BN77" s="1275"/>
      <c r="BO77" s="1275"/>
      <c r="BP77" s="1272">
        <v>41.4</v>
      </c>
      <c r="BQ77" s="1272"/>
      <c r="BR77" s="1272"/>
      <c r="BS77" s="1272"/>
      <c r="BT77" s="1272"/>
      <c r="BU77" s="1272"/>
      <c r="BV77" s="1272"/>
      <c r="BW77" s="1272"/>
      <c r="BX77" s="1272">
        <v>38.9</v>
      </c>
      <c r="BY77" s="1272"/>
      <c r="BZ77" s="1272"/>
      <c r="CA77" s="1272"/>
      <c r="CB77" s="1272"/>
      <c r="CC77" s="1272"/>
      <c r="CD77" s="1272"/>
      <c r="CE77" s="1272"/>
      <c r="CF77" s="1272">
        <v>37.6</v>
      </c>
      <c r="CG77" s="1272"/>
      <c r="CH77" s="1272"/>
      <c r="CI77" s="1272"/>
      <c r="CJ77" s="1272"/>
      <c r="CK77" s="1272"/>
      <c r="CL77" s="1272"/>
      <c r="CM77" s="1272"/>
      <c r="CN77" s="1272">
        <v>34</v>
      </c>
      <c r="CO77" s="1272"/>
      <c r="CP77" s="1272"/>
      <c r="CQ77" s="1272"/>
      <c r="CR77" s="1272"/>
      <c r="CS77" s="1272"/>
      <c r="CT77" s="1272"/>
      <c r="CU77" s="1272"/>
      <c r="CV77" s="1272">
        <v>33.9</v>
      </c>
      <c r="CW77" s="1272"/>
      <c r="CX77" s="1272"/>
      <c r="CY77" s="1272"/>
      <c r="CZ77" s="1272"/>
      <c r="DA77" s="1272"/>
      <c r="DB77" s="1272"/>
      <c r="DC77" s="1272"/>
    </row>
    <row r="78" spans="2:107" x14ac:dyDescent="0.15">
      <c r="B78" s="12"/>
      <c r="G78" s="1270"/>
      <c r="H78" s="1270"/>
      <c r="I78" s="1270"/>
      <c r="J78" s="1270"/>
      <c r="K78" s="1271"/>
      <c r="L78" s="1271"/>
      <c r="M78" s="1271"/>
      <c r="N78" s="1271"/>
      <c r="AN78" s="1276"/>
      <c r="AO78" s="1276"/>
      <c r="AP78" s="1276"/>
      <c r="AQ78" s="1276"/>
      <c r="AR78" s="1276"/>
      <c r="AS78" s="1276"/>
      <c r="AT78" s="1276"/>
      <c r="AU78" s="1276"/>
      <c r="AV78" s="1276"/>
      <c r="AW78" s="1276"/>
      <c r="AX78" s="1276"/>
      <c r="AY78" s="1276"/>
      <c r="AZ78" s="1276"/>
      <c r="BA78" s="1276"/>
      <c r="BB78" s="1275"/>
      <c r="BC78" s="1275"/>
      <c r="BD78" s="1275"/>
      <c r="BE78" s="1275"/>
      <c r="BF78" s="1275"/>
      <c r="BG78" s="1275"/>
      <c r="BH78" s="1275"/>
      <c r="BI78" s="1275"/>
      <c r="BJ78" s="1275"/>
      <c r="BK78" s="1275"/>
      <c r="BL78" s="1275"/>
      <c r="BM78" s="1275"/>
      <c r="BN78" s="1275"/>
      <c r="BO78" s="1275"/>
      <c r="BP78" s="1272"/>
      <c r="BQ78" s="1272"/>
      <c r="BR78" s="1272"/>
      <c r="BS78" s="1272"/>
      <c r="BT78" s="1272"/>
      <c r="BU78" s="1272"/>
      <c r="BV78" s="1272"/>
      <c r="BW78" s="1272"/>
      <c r="BX78" s="1272"/>
      <c r="BY78" s="1272"/>
      <c r="BZ78" s="1272"/>
      <c r="CA78" s="1272"/>
      <c r="CB78" s="1272"/>
      <c r="CC78" s="1272"/>
      <c r="CD78" s="1272"/>
      <c r="CE78" s="1272"/>
      <c r="CF78" s="1272"/>
      <c r="CG78" s="1272"/>
      <c r="CH78" s="1272"/>
      <c r="CI78" s="1272"/>
      <c r="CJ78" s="1272"/>
      <c r="CK78" s="1272"/>
      <c r="CL78" s="1272"/>
      <c r="CM78" s="1272"/>
      <c r="CN78" s="1272"/>
      <c r="CO78" s="1272"/>
      <c r="CP78" s="1272"/>
      <c r="CQ78" s="1272"/>
      <c r="CR78" s="1272"/>
      <c r="CS78" s="1272"/>
      <c r="CT78" s="1272"/>
      <c r="CU78" s="1272"/>
      <c r="CV78" s="1272"/>
      <c r="CW78" s="1272"/>
      <c r="CX78" s="1272"/>
      <c r="CY78" s="1272"/>
      <c r="CZ78" s="1272"/>
      <c r="DA78" s="1272"/>
      <c r="DB78" s="1272"/>
      <c r="DC78" s="1272"/>
    </row>
    <row r="79" spans="2:107" x14ac:dyDescent="0.15">
      <c r="B79" s="12"/>
      <c r="G79" s="1270"/>
      <c r="H79" s="1270"/>
      <c r="I79" s="1273"/>
      <c r="J79" s="1273"/>
      <c r="K79" s="1274"/>
      <c r="L79" s="1274"/>
      <c r="M79" s="1274"/>
      <c r="N79" s="1274"/>
      <c r="AN79" s="1276"/>
      <c r="AO79" s="1276"/>
      <c r="AP79" s="1276"/>
      <c r="AQ79" s="1276"/>
      <c r="AR79" s="1276"/>
      <c r="AS79" s="1276"/>
      <c r="AT79" s="1276"/>
      <c r="AU79" s="1276"/>
      <c r="AV79" s="1276"/>
      <c r="AW79" s="1276"/>
      <c r="AX79" s="1276"/>
      <c r="AY79" s="1276"/>
      <c r="AZ79" s="1276"/>
      <c r="BA79" s="1276"/>
      <c r="BB79" s="1275" t="s">
        <v>14</v>
      </c>
      <c r="BC79" s="1275"/>
      <c r="BD79" s="1275"/>
      <c r="BE79" s="1275"/>
      <c r="BF79" s="1275"/>
      <c r="BG79" s="1275"/>
      <c r="BH79" s="1275"/>
      <c r="BI79" s="1275"/>
      <c r="BJ79" s="1275"/>
      <c r="BK79" s="1275"/>
      <c r="BL79" s="1275"/>
      <c r="BM79" s="1275"/>
      <c r="BN79" s="1275"/>
      <c r="BO79" s="1275"/>
      <c r="BP79" s="1272">
        <v>6.7</v>
      </c>
      <c r="BQ79" s="1272"/>
      <c r="BR79" s="1272"/>
      <c r="BS79" s="1272"/>
      <c r="BT79" s="1272"/>
      <c r="BU79" s="1272"/>
      <c r="BV79" s="1272"/>
      <c r="BW79" s="1272"/>
      <c r="BX79" s="1272">
        <v>6.4</v>
      </c>
      <c r="BY79" s="1272"/>
      <c r="BZ79" s="1272"/>
      <c r="CA79" s="1272"/>
      <c r="CB79" s="1272"/>
      <c r="CC79" s="1272"/>
      <c r="CD79" s="1272"/>
      <c r="CE79" s="1272"/>
      <c r="CF79" s="1272">
        <v>6.1</v>
      </c>
      <c r="CG79" s="1272"/>
      <c r="CH79" s="1272"/>
      <c r="CI79" s="1272"/>
      <c r="CJ79" s="1272"/>
      <c r="CK79" s="1272"/>
      <c r="CL79" s="1272"/>
      <c r="CM79" s="1272"/>
      <c r="CN79" s="1272">
        <v>5.9</v>
      </c>
      <c r="CO79" s="1272"/>
      <c r="CP79" s="1272"/>
      <c r="CQ79" s="1272"/>
      <c r="CR79" s="1272"/>
      <c r="CS79" s="1272"/>
      <c r="CT79" s="1272"/>
      <c r="CU79" s="1272"/>
      <c r="CV79" s="1272">
        <v>5.7</v>
      </c>
      <c r="CW79" s="1272"/>
      <c r="CX79" s="1272"/>
      <c r="CY79" s="1272"/>
      <c r="CZ79" s="1272"/>
      <c r="DA79" s="1272"/>
      <c r="DB79" s="1272"/>
      <c r="DC79" s="1272"/>
    </row>
    <row r="80" spans="2:107" x14ac:dyDescent="0.15">
      <c r="B80" s="12"/>
      <c r="G80" s="1270"/>
      <c r="H80" s="1270"/>
      <c r="I80" s="1273"/>
      <c r="J80" s="1273"/>
      <c r="K80" s="1274"/>
      <c r="L80" s="1274"/>
      <c r="M80" s="1274"/>
      <c r="N80" s="1274"/>
      <c r="AN80" s="1276"/>
      <c r="AO80" s="1276"/>
      <c r="AP80" s="1276"/>
      <c r="AQ80" s="1276"/>
      <c r="AR80" s="1276"/>
      <c r="AS80" s="1276"/>
      <c r="AT80" s="1276"/>
      <c r="AU80" s="1276"/>
      <c r="AV80" s="1276"/>
      <c r="AW80" s="1276"/>
      <c r="AX80" s="1276"/>
      <c r="AY80" s="1276"/>
      <c r="AZ80" s="1276"/>
      <c r="BA80" s="1276"/>
      <c r="BB80" s="1275"/>
      <c r="BC80" s="1275"/>
      <c r="BD80" s="1275"/>
      <c r="BE80" s="1275"/>
      <c r="BF80" s="1275"/>
      <c r="BG80" s="1275"/>
      <c r="BH80" s="1275"/>
      <c r="BI80" s="1275"/>
      <c r="BJ80" s="1275"/>
      <c r="BK80" s="1275"/>
      <c r="BL80" s="1275"/>
      <c r="BM80" s="1275"/>
      <c r="BN80" s="1275"/>
      <c r="BO80" s="1275"/>
      <c r="BP80" s="1272"/>
      <c r="BQ80" s="1272"/>
      <c r="BR80" s="1272"/>
      <c r="BS80" s="1272"/>
      <c r="BT80" s="1272"/>
      <c r="BU80" s="1272"/>
      <c r="BV80" s="1272"/>
      <c r="BW80" s="1272"/>
      <c r="BX80" s="1272"/>
      <c r="BY80" s="1272"/>
      <c r="BZ80" s="1272"/>
      <c r="CA80" s="1272"/>
      <c r="CB80" s="1272"/>
      <c r="CC80" s="1272"/>
      <c r="CD80" s="1272"/>
      <c r="CE80" s="1272"/>
      <c r="CF80" s="1272"/>
      <c r="CG80" s="1272"/>
      <c r="CH80" s="1272"/>
      <c r="CI80" s="1272"/>
      <c r="CJ80" s="1272"/>
      <c r="CK80" s="1272"/>
      <c r="CL80" s="1272"/>
      <c r="CM80" s="1272"/>
      <c r="CN80" s="1272"/>
      <c r="CO80" s="1272"/>
      <c r="CP80" s="1272"/>
      <c r="CQ80" s="1272"/>
      <c r="CR80" s="1272"/>
      <c r="CS80" s="1272"/>
      <c r="CT80" s="1272"/>
      <c r="CU80" s="1272"/>
      <c r="CV80" s="1272"/>
      <c r="CW80" s="1272"/>
      <c r="CX80" s="1272"/>
      <c r="CY80" s="1272"/>
      <c r="CZ80" s="1272"/>
      <c r="DA80" s="1272"/>
      <c r="DB80" s="1272"/>
      <c r="DC80" s="1272"/>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tt7UmCbbcUOnj0e5XW244l6BCf2fMlsvOGehJ1skv3rT0QzK4ez8+Xbte8vim0e+eH9FXvjANc43G+8GZb3U8g==" saltValue="d+m4KyijLYslT3z/jnjn7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opLeftCell="A52" zoomScale="55" zoomScaleNormal="55"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f5hvmf7fSOmMCjQnzuevH57DC0EZda2CyqGNnyb2W0jVZOdkS83dKmO8T054tfCxltXpxhVOMQqWbglFGovNAA==" saltValue="XKt21IanxjUsiXvNoCj4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opLeftCell="A97" zoomScale="85" zoomScaleNormal="85"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vML3utijWflSxuuM+VISUT5QSPiXhaEqdvDPpSlivUFIHeR0ce3aAIQCBGdIoB1wQeCXsSkL1u0VhlxgrjQn7Q==" saltValue="jliOQUPmlO/SJKi2I8Oh4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5" t="s">
        <v>144</v>
      </c>
      <c r="DI1" s="756"/>
      <c r="DJ1" s="756"/>
      <c r="DK1" s="756"/>
      <c r="DL1" s="756"/>
      <c r="DM1" s="756"/>
      <c r="DN1" s="757"/>
      <c r="DO1" s="81"/>
      <c r="DP1" s="755" t="s">
        <v>145</v>
      </c>
      <c r="DQ1" s="756"/>
      <c r="DR1" s="756"/>
      <c r="DS1" s="756"/>
      <c r="DT1" s="756"/>
      <c r="DU1" s="756"/>
      <c r="DV1" s="756"/>
      <c r="DW1" s="756"/>
      <c r="DX1" s="756"/>
      <c r="DY1" s="756"/>
      <c r="DZ1" s="756"/>
      <c r="EA1" s="756"/>
      <c r="EB1" s="756"/>
      <c r="EC1" s="757"/>
      <c r="ED1" s="79"/>
      <c r="EE1" s="79"/>
      <c r="EF1" s="79"/>
      <c r="EG1" s="79"/>
      <c r="EH1" s="79"/>
      <c r="EI1" s="79"/>
      <c r="EJ1" s="79"/>
      <c r="EK1" s="79"/>
      <c r="EL1" s="79"/>
      <c r="EM1" s="79"/>
    </row>
    <row r="2" spans="2:143" ht="22.5" customHeight="1" x14ac:dyDescent="0.15">
      <c r="B2" s="82" t="s">
        <v>146</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7" t="s">
        <v>147</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148</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149</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24</v>
      </c>
      <c r="C4" s="698"/>
      <c r="D4" s="698"/>
      <c r="E4" s="698"/>
      <c r="F4" s="698"/>
      <c r="G4" s="698"/>
      <c r="H4" s="698"/>
      <c r="I4" s="698"/>
      <c r="J4" s="698"/>
      <c r="K4" s="698"/>
      <c r="L4" s="698"/>
      <c r="M4" s="698"/>
      <c r="N4" s="698"/>
      <c r="O4" s="698"/>
      <c r="P4" s="698"/>
      <c r="Q4" s="699"/>
      <c r="R4" s="697" t="s">
        <v>150</v>
      </c>
      <c r="S4" s="698"/>
      <c r="T4" s="698"/>
      <c r="U4" s="698"/>
      <c r="V4" s="698"/>
      <c r="W4" s="698"/>
      <c r="X4" s="698"/>
      <c r="Y4" s="699"/>
      <c r="Z4" s="697" t="s">
        <v>151</v>
      </c>
      <c r="AA4" s="698"/>
      <c r="AB4" s="698"/>
      <c r="AC4" s="699"/>
      <c r="AD4" s="697" t="s">
        <v>152</v>
      </c>
      <c r="AE4" s="698"/>
      <c r="AF4" s="698"/>
      <c r="AG4" s="698"/>
      <c r="AH4" s="698"/>
      <c r="AI4" s="698"/>
      <c r="AJ4" s="698"/>
      <c r="AK4" s="699"/>
      <c r="AL4" s="697" t="s">
        <v>151</v>
      </c>
      <c r="AM4" s="698"/>
      <c r="AN4" s="698"/>
      <c r="AO4" s="699"/>
      <c r="AP4" s="758" t="s">
        <v>153</v>
      </c>
      <c r="AQ4" s="758"/>
      <c r="AR4" s="758"/>
      <c r="AS4" s="758"/>
      <c r="AT4" s="758"/>
      <c r="AU4" s="758"/>
      <c r="AV4" s="758"/>
      <c r="AW4" s="758"/>
      <c r="AX4" s="758"/>
      <c r="AY4" s="758"/>
      <c r="AZ4" s="758"/>
      <c r="BA4" s="758"/>
      <c r="BB4" s="758"/>
      <c r="BC4" s="758"/>
      <c r="BD4" s="758"/>
      <c r="BE4" s="758"/>
      <c r="BF4" s="758"/>
      <c r="BG4" s="758" t="s">
        <v>154</v>
      </c>
      <c r="BH4" s="758"/>
      <c r="BI4" s="758"/>
      <c r="BJ4" s="758"/>
      <c r="BK4" s="758"/>
      <c r="BL4" s="758"/>
      <c r="BM4" s="758"/>
      <c r="BN4" s="758"/>
      <c r="BO4" s="758" t="s">
        <v>151</v>
      </c>
      <c r="BP4" s="758"/>
      <c r="BQ4" s="758"/>
      <c r="BR4" s="758"/>
      <c r="BS4" s="758" t="s">
        <v>155</v>
      </c>
      <c r="BT4" s="758"/>
      <c r="BU4" s="758"/>
      <c r="BV4" s="758"/>
      <c r="BW4" s="758"/>
      <c r="BX4" s="758"/>
      <c r="BY4" s="758"/>
      <c r="BZ4" s="758"/>
      <c r="CA4" s="758"/>
      <c r="CB4" s="758"/>
      <c r="CD4" s="740" t="s">
        <v>156</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85" customFormat="1" ht="11.25" customHeight="1" x14ac:dyDescent="0.15">
      <c r="B5" s="702" t="s">
        <v>157</v>
      </c>
      <c r="C5" s="703"/>
      <c r="D5" s="703"/>
      <c r="E5" s="703"/>
      <c r="F5" s="703"/>
      <c r="G5" s="703"/>
      <c r="H5" s="703"/>
      <c r="I5" s="703"/>
      <c r="J5" s="703"/>
      <c r="K5" s="703"/>
      <c r="L5" s="703"/>
      <c r="M5" s="703"/>
      <c r="N5" s="703"/>
      <c r="O5" s="703"/>
      <c r="P5" s="703"/>
      <c r="Q5" s="704"/>
      <c r="R5" s="691">
        <v>49566290</v>
      </c>
      <c r="S5" s="692"/>
      <c r="T5" s="692"/>
      <c r="U5" s="692"/>
      <c r="V5" s="692"/>
      <c r="W5" s="692"/>
      <c r="X5" s="692"/>
      <c r="Y5" s="735"/>
      <c r="Z5" s="753">
        <v>45.9</v>
      </c>
      <c r="AA5" s="753"/>
      <c r="AB5" s="753"/>
      <c r="AC5" s="753"/>
      <c r="AD5" s="754">
        <v>47123332</v>
      </c>
      <c r="AE5" s="754"/>
      <c r="AF5" s="754"/>
      <c r="AG5" s="754"/>
      <c r="AH5" s="754"/>
      <c r="AI5" s="754"/>
      <c r="AJ5" s="754"/>
      <c r="AK5" s="754"/>
      <c r="AL5" s="736">
        <v>80.3</v>
      </c>
      <c r="AM5" s="707"/>
      <c r="AN5" s="707"/>
      <c r="AO5" s="737"/>
      <c r="AP5" s="702" t="s">
        <v>158</v>
      </c>
      <c r="AQ5" s="703"/>
      <c r="AR5" s="703"/>
      <c r="AS5" s="703"/>
      <c r="AT5" s="703"/>
      <c r="AU5" s="703"/>
      <c r="AV5" s="703"/>
      <c r="AW5" s="703"/>
      <c r="AX5" s="703"/>
      <c r="AY5" s="703"/>
      <c r="AZ5" s="703"/>
      <c r="BA5" s="703"/>
      <c r="BB5" s="703"/>
      <c r="BC5" s="703"/>
      <c r="BD5" s="703"/>
      <c r="BE5" s="703"/>
      <c r="BF5" s="704"/>
      <c r="BG5" s="636">
        <v>46375036</v>
      </c>
      <c r="BH5" s="637"/>
      <c r="BI5" s="637"/>
      <c r="BJ5" s="637"/>
      <c r="BK5" s="637"/>
      <c r="BL5" s="637"/>
      <c r="BM5" s="637"/>
      <c r="BN5" s="638"/>
      <c r="BO5" s="673">
        <v>93.6</v>
      </c>
      <c r="BP5" s="673"/>
      <c r="BQ5" s="673"/>
      <c r="BR5" s="673"/>
      <c r="BS5" s="674">
        <v>418305</v>
      </c>
      <c r="BT5" s="674"/>
      <c r="BU5" s="674"/>
      <c r="BV5" s="674"/>
      <c r="BW5" s="674"/>
      <c r="BX5" s="674"/>
      <c r="BY5" s="674"/>
      <c r="BZ5" s="674"/>
      <c r="CA5" s="674"/>
      <c r="CB5" s="724"/>
      <c r="CD5" s="740" t="s">
        <v>153</v>
      </c>
      <c r="CE5" s="741"/>
      <c r="CF5" s="741"/>
      <c r="CG5" s="741"/>
      <c r="CH5" s="741"/>
      <c r="CI5" s="741"/>
      <c r="CJ5" s="741"/>
      <c r="CK5" s="741"/>
      <c r="CL5" s="741"/>
      <c r="CM5" s="741"/>
      <c r="CN5" s="741"/>
      <c r="CO5" s="741"/>
      <c r="CP5" s="741"/>
      <c r="CQ5" s="742"/>
      <c r="CR5" s="740" t="s">
        <v>159</v>
      </c>
      <c r="CS5" s="741"/>
      <c r="CT5" s="741"/>
      <c r="CU5" s="741"/>
      <c r="CV5" s="741"/>
      <c r="CW5" s="741"/>
      <c r="CX5" s="741"/>
      <c r="CY5" s="742"/>
      <c r="CZ5" s="740" t="s">
        <v>151</v>
      </c>
      <c r="DA5" s="741"/>
      <c r="DB5" s="741"/>
      <c r="DC5" s="742"/>
      <c r="DD5" s="740" t="s">
        <v>160</v>
      </c>
      <c r="DE5" s="741"/>
      <c r="DF5" s="741"/>
      <c r="DG5" s="741"/>
      <c r="DH5" s="741"/>
      <c r="DI5" s="741"/>
      <c r="DJ5" s="741"/>
      <c r="DK5" s="741"/>
      <c r="DL5" s="741"/>
      <c r="DM5" s="741"/>
      <c r="DN5" s="741"/>
      <c r="DO5" s="741"/>
      <c r="DP5" s="742"/>
      <c r="DQ5" s="740" t="s">
        <v>161</v>
      </c>
      <c r="DR5" s="741"/>
      <c r="DS5" s="741"/>
      <c r="DT5" s="741"/>
      <c r="DU5" s="741"/>
      <c r="DV5" s="741"/>
      <c r="DW5" s="741"/>
      <c r="DX5" s="741"/>
      <c r="DY5" s="741"/>
      <c r="DZ5" s="741"/>
      <c r="EA5" s="741"/>
      <c r="EB5" s="741"/>
      <c r="EC5" s="742"/>
    </row>
    <row r="6" spans="2:143" ht="11.25" customHeight="1" x14ac:dyDescent="0.15">
      <c r="B6" s="633" t="s">
        <v>162</v>
      </c>
      <c r="C6" s="634"/>
      <c r="D6" s="634"/>
      <c r="E6" s="634"/>
      <c r="F6" s="634"/>
      <c r="G6" s="634"/>
      <c r="H6" s="634"/>
      <c r="I6" s="634"/>
      <c r="J6" s="634"/>
      <c r="K6" s="634"/>
      <c r="L6" s="634"/>
      <c r="M6" s="634"/>
      <c r="N6" s="634"/>
      <c r="O6" s="634"/>
      <c r="P6" s="634"/>
      <c r="Q6" s="635"/>
      <c r="R6" s="636">
        <v>733873</v>
      </c>
      <c r="S6" s="637"/>
      <c r="T6" s="637"/>
      <c r="U6" s="637"/>
      <c r="V6" s="637"/>
      <c r="W6" s="637"/>
      <c r="X6" s="637"/>
      <c r="Y6" s="638"/>
      <c r="Z6" s="673">
        <v>0.7</v>
      </c>
      <c r="AA6" s="673"/>
      <c r="AB6" s="673"/>
      <c r="AC6" s="673"/>
      <c r="AD6" s="674">
        <v>733873</v>
      </c>
      <c r="AE6" s="674"/>
      <c r="AF6" s="674"/>
      <c r="AG6" s="674"/>
      <c r="AH6" s="674"/>
      <c r="AI6" s="674"/>
      <c r="AJ6" s="674"/>
      <c r="AK6" s="674"/>
      <c r="AL6" s="639">
        <v>1.3</v>
      </c>
      <c r="AM6" s="640"/>
      <c r="AN6" s="640"/>
      <c r="AO6" s="675"/>
      <c r="AP6" s="633" t="s">
        <v>163</v>
      </c>
      <c r="AQ6" s="634"/>
      <c r="AR6" s="634"/>
      <c r="AS6" s="634"/>
      <c r="AT6" s="634"/>
      <c r="AU6" s="634"/>
      <c r="AV6" s="634"/>
      <c r="AW6" s="634"/>
      <c r="AX6" s="634"/>
      <c r="AY6" s="634"/>
      <c r="AZ6" s="634"/>
      <c r="BA6" s="634"/>
      <c r="BB6" s="634"/>
      <c r="BC6" s="634"/>
      <c r="BD6" s="634"/>
      <c r="BE6" s="634"/>
      <c r="BF6" s="635"/>
      <c r="BG6" s="636">
        <v>46375036</v>
      </c>
      <c r="BH6" s="637"/>
      <c r="BI6" s="637"/>
      <c r="BJ6" s="637"/>
      <c r="BK6" s="637"/>
      <c r="BL6" s="637"/>
      <c r="BM6" s="637"/>
      <c r="BN6" s="638"/>
      <c r="BO6" s="673">
        <v>93.6</v>
      </c>
      <c r="BP6" s="673"/>
      <c r="BQ6" s="673"/>
      <c r="BR6" s="673"/>
      <c r="BS6" s="674">
        <v>418305</v>
      </c>
      <c r="BT6" s="674"/>
      <c r="BU6" s="674"/>
      <c r="BV6" s="674"/>
      <c r="BW6" s="674"/>
      <c r="BX6" s="674"/>
      <c r="BY6" s="674"/>
      <c r="BZ6" s="674"/>
      <c r="CA6" s="674"/>
      <c r="CB6" s="724"/>
      <c r="CD6" s="694" t="s">
        <v>164</v>
      </c>
      <c r="CE6" s="695"/>
      <c r="CF6" s="695"/>
      <c r="CG6" s="695"/>
      <c r="CH6" s="695"/>
      <c r="CI6" s="695"/>
      <c r="CJ6" s="695"/>
      <c r="CK6" s="695"/>
      <c r="CL6" s="695"/>
      <c r="CM6" s="695"/>
      <c r="CN6" s="695"/>
      <c r="CO6" s="695"/>
      <c r="CP6" s="695"/>
      <c r="CQ6" s="696"/>
      <c r="CR6" s="636">
        <v>527599</v>
      </c>
      <c r="CS6" s="637"/>
      <c r="CT6" s="637"/>
      <c r="CU6" s="637"/>
      <c r="CV6" s="637"/>
      <c r="CW6" s="637"/>
      <c r="CX6" s="637"/>
      <c r="CY6" s="638"/>
      <c r="CZ6" s="736">
        <v>0.5</v>
      </c>
      <c r="DA6" s="707"/>
      <c r="DB6" s="707"/>
      <c r="DC6" s="739"/>
      <c r="DD6" s="642">
        <v>5276</v>
      </c>
      <c r="DE6" s="637"/>
      <c r="DF6" s="637"/>
      <c r="DG6" s="637"/>
      <c r="DH6" s="637"/>
      <c r="DI6" s="637"/>
      <c r="DJ6" s="637"/>
      <c r="DK6" s="637"/>
      <c r="DL6" s="637"/>
      <c r="DM6" s="637"/>
      <c r="DN6" s="637"/>
      <c r="DO6" s="637"/>
      <c r="DP6" s="638"/>
      <c r="DQ6" s="642">
        <v>527507</v>
      </c>
      <c r="DR6" s="637"/>
      <c r="DS6" s="637"/>
      <c r="DT6" s="637"/>
      <c r="DU6" s="637"/>
      <c r="DV6" s="637"/>
      <c r="DW6" s="637"/>
      <c r="DX6" s="637"/>
      <c r="DY6" s="637"/>
      <c r="DZ6" s="637"/>
      <c r="EA6" s="637"/>
      <c r="EB6" s="637"/>
      <c r="EC6" s="680"/>
    </row>
    <row r="7" spans="2:143" ht="11.25" customHeight="1" x14ac:dyDescent="0.15">
      <c r="B7" s="633" t="s">
        <v>165</v>
      </c>
      <c r="C7" s="634"/>
      <c r="D7" s="634"/>
      <c r="E7" s="634"/>
      <c r="F7" s="634"/>
      <c r="G7" s="634"/>
      <c r="H7" s="634"/>
      <c r="I7" s="634"/>
      <c r="J7" s="634"/>
      <c r="K7" s="634"/>
      <c r="L7" s="634"/>
      <c r="M7" s="634"/>
      <c r="N7" s="634"/>
      <c r="O7" s="634"/>
      <c r="P7" s="634"/>
      <c r="Q7" s="635"/>
      <c r="R7" s="636">
        <v>37528</v>
      </c>
      <c r="S7" s="637"/>
      <c r="T7" s="637"/>
      <c r="U7" s="637"/>
      <c r="V7" s="637"/>
      <c r="W7" s="637"/>
      <c r="X7" s="637"/>
      <c r="Y7" s="638"/>
      <c r="Z7" s="673">
        <v>0</v>
      </c>
      <c r="AA7" s="673"/>
      <c r="AB7" s="673"/>
      <c r="AC7" s="673"/>
      <c r="AD7" s="674">
        <v>37528</v>
      </c>
      <c r="AE7" s="674"/>
      <c r="AF7" s="674"/>
      <c r="AG7" s="674"/>
      <c r="AH7" s="674"/>
      <c r="AI7" s="674"/>
      <c r="AJ7" s="674"/>
      <c r="AK7" s="674"/>
      <c r="AL7" s="639">
        <v>0.1</v>
      </c>
      <c r="AM7" s="640"/>
      <c r="AN7" s="640"/>
      <c r="AO7" s="675"/>
      <c r="AP7" s="633" t="s">
        <v>166</v>
      </c>
      <c r="AQ7" s="634"/>
      <c r="AR7" s="634"/>
      <c r="AS7" s="634"/>
      <c r="AT7" s="634"/>
      <c r="AU7" s="634"/>
      <c r="AV7" s="634"/>
      <c r="AW7" s="634"/>
      <c r="AX7" s="634"/>
      <c r="AY7" s="634"/>
      <c r="AZ7" s="634"/>
      <c r="BA7" s="634"/>
      <c r="BB7" s="634"/>
      <c r="BC7" s="634"/>
      <c r="BD7" s="634"/>
      <c r="BE7" s="634"/>
      <c r="BF7" s="635"/>
      <c r="BG7" s="636">
        <v>24916586</v>
      </c>
      <c r="BH7" s="637"/>
      <c r="BI7" s="637"/>
      <c r="BJ7" s="637"/>
      <c r="BK7" s="637"/>
      <c r="BL7" s="637"/>
      <c r="BM7" s="637"/>
      <c r="BN7" s="638"/>
      <c r="BO7" s="673">
        <v>50.3</v>
      </c>
      <c r="BP7" s="673"/>
      <c r="BQ7" s="673"/>
      <c r="BR7" s="673"/>
      <c r="BS7" s="674">
        <v>418305</v>
      </c>
      <c r="BT7" s="674"/>
      <c r="BU7" s="674"/>
      <c r="BV7" s="674"/>
      <c r="BW7" s="674"/>
      <c r="BX7" s="674"/>
      <c r="BY7" s="674"/>
      <c r="BZ7" s="674"/>
      <c r="CA7" s="674"/>
      <c r="CB7" s="724"/>
      <c r="CD7" s="669" t="s">
        <v>167</v>
      </c>
      <c r="CE7" s="670"/>
      <c r="CF7" s="670"/>
      <c r="CG7" s="670"/>
      <c r="CH7" s="670"/>
      <c r="CI7" s="670"/>
      <c r="CJ7" s="670"/>
      <c r="CK7" s="670"/>
      <c r="CL7" s="670"/>
      <c r="CM7" s="670"/>
      <c r="CN7" s="670"/>
      <c r="CO7" s="670"/>
      <c r="CP7" s="670"/>
      <c r="CQ7" s="671"/>
      <c r="CR7" s="636">
        <v>13023984</v>
      </c>
      <c r="CS7" s="637"/>
      <c r="CT7" s="637"/>
      <c r="CU7" s="637"/>
      <c r="CV7" s="637"/>
      <c r="CW7" s="637"/>
      <c r="CX7" s="637"/>
      <c r="CY7" s="638"/>
      <c r="CZ7" s="673">
        <v>12.7</v>
      </c>
      <c r="DA7" s="673"/>
      <c r="DB7" s="673"/>
      <c r="DC7" s="673"/>
      <c r="DD7" s="642">
        <v>915030</v>
      </c>
      <c r="DE7" s="637"/>
      <c r="DF7" s="637"/>
      <c r="DG7" s="637"/>
      <c r="DH7" s="637"/>
      <c r="DI7" s="637"/>
      <c r="DJ7" s="637"/>
      <c r="DK7" s="637"/>
      <c r="DL7" s="637"/>
      <c r="DM7" s="637"/>
      <c r="DN7" s="637"/>
      <c r="DO7" s="637"/>
      <c r="DP7" s="638"/>
      <c r="DQ7" s="642">
        <v>10804634</v>
      </c>
      <c r="DR7" s="637"/>
      <c r="DS7" s="637"/>
      <c r="DT7" s="637"/>
      <c r="DU7" s="637"/>
      <c r="DV7" s="637"/>
      <c r="DW7" s="637"/>
      <c r="DX7" s="637"/>
      <c r="DY7" s="637"/>
      <c r="DZ7" s="637"/>
      <c r="EA7" s="637"/>
      <c r="EB7" s="637"/>
      <c r="EC7" s="680"/>
    </row>
    <row r="8" spans="2:143" ht="11.25" customHeight="1" x14ac:dyDescent="0.15">
      <c r="B8" s="633" t="s">
        <v>168</v>
      </c>
      <c r="C8" s="634"/>
      <c r="D8" s="634"/>
      <c r="E8" s="634"/>
      <c r="F8" s="634"/>
      <c r="G8" s="634"/>
      <c r="H8" s="634"/>
      <c r="I8" s="634"/>
      <c r="J8" s="634"/>
      <c r="K8" s="634"/>
      <c r="L8" s="634"/>
      <c r="M8" s="634"/>
      <c r="N8" s="634"/>
      <c r="O8" s="634"/>
      <c r="P8" s="634"/>
      <c r="Q8" s="635"/>
      <c r="R8" s="636">
        <v>245341</v>
      </c>
      <c r="S8" s="637"/>
      <c r="T8" s="637"/>
      <c r="U8" s="637"/>
      <c r="V8" s="637"/>
      <c r="W8" s="637"/>
      <c r="X8" s="637"/>
      <c r="Y8" s="638"/>
      <c r="Z8" s="673">
        <v>0.2</v>
      </c>
      <c r="AA8" s="673"/>
      <c r="AB8" s="673"/>
      <c r="AC8" s="673"/>
      <c r="AD8" s="674">
        <v>245341</v>
      </c>
      <c r="AE8" s="674"/>
      <c r="AF8" s="674"/>
      <c r="AG8" s="674"/>
      <c r="AH8" s="674"/>
      <c r="AI8" s="674"/>
      <c r="AJ8" s="674"/>
      <c r="AK8" s="674"/>
      <c r="AL8" s="639">
        <v>0.4</v>
      </c>
      <c r="AM8" s="640"/>
      <c r="AN8" s="640"/>
      <c r="AO8" s="675"/>
      <c r="AP8" s="633" t="s">
        <v>169</v>
      </c>
      <c r="AQ8" s="634"/>
      <c r="AR8" s="634"/>
      <c r="AS8" s="634"/>
      <c r="AT8" s="634"/>
      <c r="AU8" s="634"/>
      <c r="AV8" s="634"/>
      <c r="AW8" s="634"/>
      <c r="AX8" s="634"/>
      <c r="AY8" s="634"/>
      <c r="AZ8" s="634"/>
      <c r="BA8" s="634"/>
      <c r="BB8" s="634"/>
      <c r="BC8" s="634"/>
      <c r="BD8" s="634"/>
      <c r="BE8" s="634"/>
      <c r="BF8" s="635"/>
      <c r="BG8" s="636">
        <v>619266</v>
      </c>
      <c r="BH8" s="637"/>
      <c r="BI8" s="637"/>
      <c r="BJ8" s="637"/>
      <c r="BK8" s="637"/>
      <c r="BL8" s="637"/>
      <c r="BM8" s="637"/>
      <c r="BN8" s="638"/>
      <c r="BO8" s="673">
        <v>1.2</v>
      </c>
      <c r="BP8" s="673"/>
      <c r="BQ8" s="673"/>
      <c r="BR8" s="673"/>
      <c r="BS8" s="642" t="s">
        <v>64</v>
      </c>
      <c r="BT8" s="637"/>
      <c r="BU8" s="637"/>
      <c r="BV8" s="637"/>
      <c r="BW8" s="637"/>
      <c r="BX8" s="637"/>
      <c r="BY8" s="637"/>
      <c r="BZ8" s="637"/>
      <c r="CA8" s="637"/>
      <c r="CB8" s="680"/>
      <c r="CD8" s="669" t="s">
        <v>170</v>
      </c>
      <c r="CE8" s="670"/>
      <c r="CF8" s="670"/>
      <c r="CG8" s="670"/>
      <c r="CH8" s="670"/>
      <c r="CI8" s="670"/>
      <c r="CJ8" s="670"/>
      <c r="CK8" s="670"/>
      <c r="CL8" s="670"/>
      <c r="CM8" s="670"/>
      <c r="CN8" s="670"/>
      <c r="CO8" s="670"/>
      <c r="CP8" s="670"/>
      <c r="CQ8" s="671"/>
      <c r="CR8" s="636">
        <v>46347733</v>
      </c>
      <c r="CS8" s="637"/>
      <c r="CT8" s="637"/>
      <c r="CU8" s="637"/>
      <c r="CV8" s="637"/>
      <c r="CW8" s="637"/>
      <c r="CX8" s="637"/>
      <c r="CY8" s="638"/>
      <c r="CZ8" s="673">
        <v>45.2</v>
      </c>
      <c r="DA8" s="673"/>
      <c r="DB8" s="673"/>
      <c r="DC8" s="673"/>
      <c r="DD8" s="642">
        <v>391736</v>
      </c>
      <c r="DE8" s="637"/>
      <c r="DF8" s="637"/>
      <c r="DG8" s="637"/>
      <c r="DH8" s="637"/>
      <c r="DI8" s="637"/>
      <c r="DJ8" s="637"/>
      <c r="DK8" s="637"/>
      <c r="DL8" s="637"/>
      <c r="DM8" s="637"/>
      <c r="DN8" s="637"/>
      <c r="DO8" s="637"/>
      <c r="DP8" s="638"/>
      <c r="DQ8" s="642">
        <v>23225650</v>
      </c>
      <c r="DR8" s="637"/>
      <c r="DS8" s="637"/>
      <c r="DT8" s="637"/>
      <c r="DU8" s="637"/>
      <c r="DV8" s="637"/>
      <c r="DW8" s="637"/>
      <c r="DX8" s="637"/>
      <c r="DY8" s="637"/>
      <c r="DZ8" s="637"/>
      <c r="EA8" s="637"/>
      <c r="EB8" s="637"/>
      <c r="EC8" s="680"/>
    </row>
    <row r="9" spans="2:143" ht="11.25" customHeight="1" x14ac:dyDescent="0.15">
      <c r="B9" s="633" t="s">
        <v>171</v>
      </c>
      <c r="C9" s="634"/>
      <c r="D9" s="634"/>
      <c r="E9" s="634"/>
      <c r="F9" s="634"/>
      <c r="G9" s="634"/>
      <c r="H9" s="634"/>
      <c r="I9" s="634"/>
      <c r="J9" s="634"/>
      <c r="K9" s="634"/>
      <c r="L9" s="634"/>
      <c r="M9" s="634"/>
      <c r="N9" s="634"/>
      <c r="O9" s="634"/>
      <c r="P9" s="634"/>
      <c r="Q9" s="635"/>
      <c r="R9" s="636">
        <v>148412</v>
      </c>
      <c r="S9" s="637"/>
      <c r="T9" s="637"/>
      <c r="U9" s="637"/>
      <c r="V9" s="637"/>
      <c r="W9" s="637"/>
      <c r="X9" s="637"/>
      <c r="Y9" s="638"/>
      <c r="Z9" s="673">
        <v>0.1</v>
      </c>
      <c r="AA9" s="673"/>
      <c r="AB9" s="673"/>
      <c r="AC9" s="673"/>
      <c r="AD9" s="674">
        <v>148412</v>
      </c>
      <c r="AE9" s="674"/>
      <c r="AF9" s="674"/>
      <c r="AG9" s="674"/>
      <c r="AH9" s="674"/>
      <c r="AI9" s="674"/>
      <c r="AJ9" s="674"/>
      <c r="AK9" s="674"/>
      <c r="AL9" s="639">
        <v>0.3</v>
      </c>
      <c r="AM9" s="640"/>
      <c r="AN9" s="640"/>
      <c r="AO9" s="675"/>
      <c r="AP9" s="633" t="s">
        <v>172</v>
      </c>
      <c r="AQ9" s="634"/>
      <c r="AR9" s="634"/>
      <c r="AS9" s="634"/>
      <c r="AT9" s="634"/>
      <c r="AU9" s="634"/>
      <c r="AV9" s="634"/>
      <c r="AW9" s="634"/>
      <c r="AX9" s="634"/>
      <c r="AY9" s="634"/>
      <c r="AZ9" s="634"/>
      <c r="BA9" s="634"/>
      <c r="BB9" s="634"/>
      <c r="BC9" s="634"/>
      <c r="BD9" s="634"/>
      <c r="BE9" s="634"/>
      <c r="BF9" s="635"/>
      <c r="BG9" s="636">
        <v>21069190</v>
      </c>
      <c r="BH9" s="637"/>
      <c r="BI9" s="637"/>
      <c r="BJ9" s="637"/>
      <c r="BK9" s="637"/>
      <c r="BL9" s="637"/>
      <c r="BM9" s="637"/>
      <c r="BN9" s="638"/>
      <c r="BO9" s="673">
        <v>42.5</v>
      </c>
      <c r="BP9" s="673"/>
      <c r="BQ9" s="673"/>
      <c r="BR9" s="673"/>
      <c r="BS9" s="642" t="s">
        <v>64</v>
      </c>
      <c r="BT9" s="637"/>
      <c r="BU9" s="637"/>
      <c r="BV9" s="637"/>
      <c r="BW9" s="637"/>
      <c r="BX9" s="637"/>
      <c r="BY9" s="637"/>
      <c r="BZ9" s="637"/>
      <c r="CA9" s="637"/>
      <c r="CB9" s="680"/>
      <c r="CD9" s="669" t="s">
        <v>173</v>
      </c>
      <c r="CE9" s="670"/>
      <c r="CF9" s="670"/>
      <c r="CG9" s="670"/>
      <c r="CH9" s="670"/>
      <c r="CI9" s="670"/>
      <c r="CJ9" s="670"/>
      <c r="CK9" s="670"/>
      <c r="CL9" s="670"/>
      <c r="CM9" s="670"/>
      <c r="CN9" s="670"/>
      <c r="CO9" s="670"/>
      <c r="CP9" s="670"/>
      <c r="CQ9" s="671"/>
      <c r="CR9" s="636">
        <v>9668377</v>
      </c>
      <c r="CS9" s="637"/>
      <c r="CT9" s="637"/>
      <c r="CU9" s="637"/>
      <c r="CV9" s="637"/>
      <c r="CW9" s="637"/>
      <c r="CX9" s="637"/>
      <c r="CY9" s="638"/>
      <c r="CZ9" s="673">
        <v>9.4</v>
      </c>
      <c r="DA9" s="673"/>
      <c r="DB9" s="673"/>
      <c r="DC9" s="673"/>
      <c r="DD9" s="642">
        <v>1837663</v>
      </c>
      <c r="DE9" s="637"/>
      <c r="DF9" s="637"/>
      <c r="DG9" s="637"/>
      <c r="DH9" s="637"/>
      <c r="DI9" s="637"/>
      <c r="DJ9" s="637"/>
      <c r="DK9" s="637"/>
      <c r="DL9" s="637"/>
      <c r="DM9" s="637"/>
      <c r="DN9" s="637"/>
      <c r="DO9" s="637"/>
      <c r="DP9" s="638"/>
      <c r="DQ9" s="642">
        <v>7530092</v>
      </c>
      <c r="DR9" s="637"/>
      <c r="DS9" s="637"/>
      <c r="DT9" s="637"/>
      <c r="DU9" s="637"/>
      <c r="DV9" s="637"/>
      <c r="DW9" s="637"/>
      <c r="DX9" s="637"/>
      <c r="DY9" s="637"/>
      <c r="DZ9" s="637"/>
      <c r="EA9" s="637"/>
      <c r="EB9" s="637"/>
      <c r="EC9" s="680"/>
    </row>
    <row r="10" spans="2:143" ht="11.25" customHeight="1" x14ac:dyDescent="0.15">
      <c r="B10" s="633" t="s">
        <v>174</v>
      </c>
      <c r="C10" s="634"/>
      <c r="D10" s="634"/>
      <c r="E10" s="634"/>
      <c r="F10" s="634"/>
      <c r="G10" s="634"/>
      <c r="H10" s="634"/>
      <c r="I10" s="634"/>
      <c r="J10" s="634"/>
      <c r="K10" s="634"/>
      <c r="L10" s="634"/>
      <c r="M10" s="634"/>
      <c r="N10" s="634"/>
      <c r="O10" s="634"/>
      <c r="P10" s="634"/>
      <c r="Q10" s="635"/>
      <c r="R10" s="636" t="s">
        <v>64</v>
      </c>
      <c r="S10" s="637"/>
      <c r="T10" s="637"/>
      <c r="U10" s="637"/>
      <c r="V10" s="637"/>
      <c r="W10" s="637"/>
      <c r="X10" s="637"/>
      <c r="Y10" s="638"/>
      <c r="Z10" s="673" t="s">
        <v>64</v>
      </c>
      <c r="AA10" s="673"/>
      <c r="AB10" s="673"/>
      <c r="AC10" s="673"/>
      <c r="AD10" s="674" t="s">
        <v>64</v>
      </c>
      <c r="AE10" s="674"/>
      <c r="AF10" s="674"/>
      <c r="AG10" s="674"/>
      <c r="AH10" s="674"/>
      <c r="AI10" s="674"/>
      <c r="AJ10" s="674"/>
      <c r="AK10" s="674"/>
      <c r="AL10" s="639" t="s">
        <v>64</v>
      </c>
      <c r="AM10" s="640"/>
      <c r="AN10" s="640"/>
      <c r="AO10" s="675"/>
      <c r="AP10" s="633" t="s">
        <v>175</v>
      </c>
      <c r="AQ10" s="634"/>
      <c r="AR10" s="634"/>
      <c r="AS10" s="634"/>
      <c r="AT10" s="634"/>
      <c r="AU10" s="634"/>
      <c r="AV10" s="634"/>
      <c r="AW10" s="634"/>
      <c r="AX10" s="634"/>
      <c r="AY10" s="634"/>
      <c r="AZ10" s="634"/>
      <c r="BA10" s="634"/>
      <c r="BB10" s="634"/>
      <c r="BC10" s="634"/>
      <c r="BD10" s="634"/>
      <c r="BE10" s="634"/>
      <c r="BF10" s="635"/>
      <c r="BG10" s="636">
        <v>915311</v>
      </c>
      <c r="BH10" s="637"/>
      <c r="BI10" s="637"/>
      <c r="BJ10" s="637"/>
      <c r="BK10" s="637"/>
      <c r="BL10" s="637"/>
      <c r="BM10" s="637"/>
      <c r="BN10" s="638"/>
      <c r="BO10" s="673">
        <v>1.8</v>
      </c>
      <c r="BP10" s="673"/>
      <c r="BQ10" s="673"/>
      <c r="BR10" s="673"/>
      <c r="BS10" s="642" t="s">
        <v>64</v>
      </c>
      <c r="BT10" s="637"/>
      <c r="BU10" s="637"/>
      <c r="BV10" s="637"/>
      <c r="BW10" s="637"/>
      <c r="BX10" s="637"/>
      <c r="BY10" s="637"/>
      <c r="BZ10" s="637"/>
      <c r="CA10" s="637"/>
      <c r="CB10" s="680"/>
      <c r="CD10" s="669" t="s">
        <v>176</v>
      </c>
      <c r="CE10" s="670"/>
      <c r="CF10" s="670"/>
      <c r="CG10" s="670"/>
      <c r="CH10" s="670"/>
      <c r="CI10" s="670"/>
      <c r="CJ10" s="670"/>
      <c r="CK10" s="670"/>
      <c r="CL10" s="670"/>
      <c r="CM10" s="670"/>
      <c r="CN10" s="670"/>
      <c r="CO10" s="670"/>
      <c r="CP10" s="670"/>
      <c r="CQ10" s="671"/>
      <c r="CR10" s="636">
        <v>55170</v>
      </c>
      <c r="CS10" s="637"/>
      <c r="CT10" s="637"/>
      <c r="CU10" s="637"/>
      <c r="CV10" s="637"/>
      <c r="CW10" s="637"/>
      <c r="CX10" s="637"/>
      <c r="CY10" s="638"/>
      <c r="CZ10" s="673">
        <v>0.1</v>
      </c>
      <c r="DA10" s="673"/>
      <c r="DB10" s="673"/>
      <c r="DC10" s="673"/>
      <c r="DD10" s="642" t="s">
        <v>64</v>
      </c>
      <c r="DE10" s="637"/>
      <c r="DF10" s="637"/>
      <c r="DG10" s="637"/>
      <c r="DH10" s="637"/>
      <c r="DI10" s="637"/>
      <c r="DJ10" s="637"/>
      <c r="DK10" s="637"/>
      <c r="DL10" s="637"/>
      <c r="DM10" s="637"/>
      <c r="DN10" s="637"/>
      <c r="DO10" s="637"/>
      <c r="DP10" s="638"/>
      <c r="DQ10" s="642">
        <v>50009</v>
      </c>
      <c r="DR10" s="637"/>
      <c r="DS10" s="637"/>
      <c r="DT10" s="637"/>
      <c r="DU10" s="637"/>
      <c r="DV10" s="637"/>
      <c r="DW10" s="637"/>
      <c r="DX10" s="637"/>
      <c r="DY10" s="637"/>
      <c r="DZ10" s="637"/>
      <c r="EA10" s="637"/>
      <c r="EB10" s="637"/>
      <c r="EC10" s="680"/>
    </row>
    <row r="11" spans="2:143" ht="11.25" customHeight="1" x14ac:dyDescent="0.15">
      <c r="B11" s="633" t="s">
        <v>177</v>
      </c>
      <c r="C11" s="634"/>
      <c r="D11" s="634"/>
      <c r="E11" s="634"/>
      <c r="F11" s="634"/>
      <c r="G11" s="634"/>
      <c r="H11" s="634"/>
      <c r="I11" s="634"/>
      <c r="J11" s="634"/>
      <c r="K11" s="634"/>
      <c r="L11" s="634"/>
      <c r="M11" s="634"/>
      <c r="N11" s="634"/>
      <c r="O11" s="634"/>
      <c r="P11" s="634"/>
      <c r="Q11" s="635"/>
      <c r="R11" s="636">
        <v>5496242</v>
      </c>
      <c r="S11" s="637"/>
      <c r="T11" s="637"/>
      <c r="U11" s="637"/>
      <c r="V11" s="637"/>
      <c r="W11" s="637"/>
      <c r="X11" s="637"/>
      <c r="Y11" s="638"/>
      <c r="Z11" s="639">
        <v>5.0999999999999996</v>
      </c>
      <c r="AA11" s="640"/>
      <c r="AB11" s="640"/>
      <c r="AC11" s="641"/>
      <c r="AD11" s="642">
        <v>5496242</v>
      </c>
      <c r="AE11" s="637"/>
      <c r="AF11" s="637"/>
      <c r="AG11" s="637"/>
      <c r="AH11" s="637"/>
      <c r="AI11" s="637"/>
      <c r="AJ11" s="637"/>
      <c r="AK11" s="638"/>
      <c r="AL11" s="639">
        <v>9.4</v>
      </c>
      <c r="AM11" s="640"/>
      <c r="AN11" s="640"/>
      <c r="AO11" s="675"/>
      <c r="AP11" s="633" t="s">
        <v>178</v>
      </c>
      <c r="AQ11" s="634"/>
      <c r="AR11" s="634"/>
      <c r="AS11" s="634"/>
      <c r="AT11" s="634"/>
      <c r="AU11" s="634"/>
      <c r="AV11" s="634"/>
      <c r="AW11" s="634"/>
      <c r="AX11" s="634"/>
      <c r="AY11" s="634"/>
      <c r="AZ11" s="634"/>
      <c r="BA11" s="634"/>
      <c r="BB11" s="634"/>
      <c r="BC11" s="634"/>
      <c r="BD11" s="634"/>
      <c r="BE11" s="634"/>
      <c r="BF11" s="635"/>
      <c r="BG11" s="636">
        <v>2312819</v>
      </c>
      <c r="BH11" s="637"/>
      <c r="BI11" s="637"/>
      <c r="BJ11" s="637"/>
      <c r="BK11" s="637"/>
      <c r="BL11" s="637"/>
      <c r="BM11" s="637"/>
      <c r="BN11" s="638"/>
      <c r="BO11" s="673">
        <v>4.7</v>
      </c>
      <c r="BP11" s="673"/>
      <c r="BQ11" s="673"/>
      <c r="BR11" s="673"/>
      <c r="BS11" s="642">
        <v>418305</v>
      </c>
      <c r="BT11" s="637"/>
      <c r="BU11" s="637"/>
      <c r="BV11" s="637"/>
      <c r="BW11" s="637"/>
      <c r="BX11" s="637"/>
      <c r="BY11" s="637"/>
      <c r="BZ11" s="637"/>
      <c r="CA11" s="637"/>
      <c r="CB11" s="680"/>
      <c r="CD11" s="669" t="s">
        <v>179</v>
      </c>
      <c r="CE11" s="670"/>
      <c r="CF11" s="670"/>
      <c r="CG11" s="670"/>
      <c r="CH11" s="670"/>
      <c r="CI11" s="670"/>
      <c r="CJ11" s="670"/>
      <c r="CK11" s="670"/>
      <c r="CL11" s="670"/>
      <c r="CM11" s="670"/>
      <c r="CN11" s="670"/>
      <c r="CO11" s="670"/>
      <c r="CP11" s="670"/>
      <c r="CQ11" s="671"/>
      <c r="CR11" s="636">
        <v>513722</v>
      </c>
      <c r="CS11" s="637"/>
      <c r="CT11" s="637"/>
      <c r="CU11" s="637"/>
      <c r="CV11" s="637"/>
      <c r="CW11" s="637"/>
      <c r="CX11" s="637"/>
      <c r="CY11" s="638"/>
      <c r="CZ11" s="673">
        <v>0.5</v>
      </c>
      <c r="DA11" s="673"/>
      <c r="DB11" s="673"/>
      <c r="DC11" s="673"/>
      <c r="DD11" s="642">
        <v>188328</v>
      </c>
      <c r="DE11" s="637"/>
      <c r="DF11" s="637"/>
      <c r="DG11" s="637"/>
      <c r="DH11" s="637"/>
      <c r="DI11" s="637"/>
      <c r="DJ11" s="637"/>
      <c r="DK11" s="637"/>
      <c r="DL11" s="637"/>
      <c r="DM11" s="637"/>
      <c r="DN11" s="637"/>
      <c r="DO11" s="637"/>
      <c r="DP11" s="638"/>
      <c r="DQ11" s="642">
        <v>367765</v>
      </c>
      <c r="DR11" s="637"/>
      <c r="DS11" s="637"/>
      <c r="DT11" s="637"/>
      <c r="DU11" s="637"/>
      <c r="DV11" s="637"/>
      <c r="DW11" s="637"/>
      <c r="DX11" s="637"/>
      <c r="DY11" s="637"/>
      <c r="DZ11" s="637"/>
      <c r="EA11" s="637"/>
      <c r="EB11" s="637"/>
      <c r="EC11" s="680"/>
    </row>
    <row r="12" spans="2:143" ht="11.25" customHeight="1" x14ac:dyDescent="0.15">
      <c r="B12" s="633" t="s">
        <v>180</v>
      </c>
      <c r="C12" s="634"/>
      <c r="D12" s="634"/>
      <c r="E12" s="634"/>
      <c r="F12" s="634"/>
      <c r="G12" s="634"/>
      <c r="H12" s="634"/>
      <c r="I12" s="634"/>
      <c r="J12" s="634"/>
      <c r="K12" s="634"/>
      <c r="L12" s="634"/>
      <c r="M12" s="634"/>
      <c r="N12" s="634"/>
      <c r="O12" s="634"/>
      <c r="P12" s="634"/>
      <c r="Q12" s="635"/>
      <c r="R12" s="636" t="s">
        <v>64</v>
      </c>
      <c r="S12" s="637"/>
      <c r="T12" s="637"/>
      <c r="U12" s="637"/>
      <c r="V12" s="637"/>
      <c r="W12" s="637"/>
      <c r="X12" s="637"/>
      <c r="Y12" s="638"/>
      <c r="Z12" s="673" t="s">
        <v>64</v>
      </c>
      <c r="AA12" s="673"/>
      <c r="AB12" s="673"/>
      <c r="AC12" s="673"/>
      <c r="AD12" s="674" t="s">
        <v>64</v>
      </c>
      <c r="AE12" s="674"/>
      <c r="AF12" s="674"/>
      <c r="AG12" s="674"/>
      <c r="AH12" s="674"/>
      <c r="AI12" s="674"/>
      <c r="AJ12" s="674"/>
      <c r="AK12" s="674"/>
      <c r="AL12" s="639" t="s">
        <v>64</v>
      </c>
      <c r="AM12" s="640"/>
      <c r="AN12" s="640"/>
      <c r="AO12" s="675"/>
      <c r="AP12" s="633" t="s">
        <v>181</v>
      </c>
      <c r="AQ12" s="634"/>
      <c r="AR12" s="634"/>
      <c r="AS12" s="634"/>
      <c r="AT12" s="634"/>
      <c r="AU12" s="634"/>
      <c r="AV12" s="634"/>
      <c r="AW12" s="634"/>
      <c r="AX12" s="634"/>
      <c r="AY12" s="634"/>
      <c r="AZ12" s="634"/>
      <c r="BA12" s="634"/>
      <c r="BB12" s="634"/>
      <c r="BC12" s="634"/>
      <c r="BD12" s="634"/>
      <c r="BE12" s="634"/>
      <c r="BF12" s="635"/>
      <c r="BG12" s="636">
        <v>18777750</v>
      </c>
      <c r="BH12" s="637"/>
      <c r="BI12" s="637"/>
      <c r="BJ12" s="637"/>
      <c r="BK12" s="637"/>
      <c r="BL12" s="637"/>
      <c r="BM12" s="637"/>
      <c r="BN12" s="638"/>
      <c r="BO12" s="673">
        <v>37.9</v>
      </c>
      <c r="BP12" s="673"/>
      <c r="BQ12" s="673"/>
      <c r="BR12" s="673"/>
      <c r="BS12" s="642" t="s">
        <v>64</v>
      </c>
      <c r="BT12" s="637"/>
      <c r="BU12" s="637"/>
      <c r="BV12" s="637"/>
      <c r="BW12" s="637"/>
      <c r="BX12" s="637"/>
      <c r="BY12" s="637"/>
      <c r="BZ12" s="637"/>
      <c r="CA12" s="637"/>
      <c r="CB12" s="680"/>
      <c r="CD12" s="669" t="s">
        <v>182</v>
      </c>
      <c r="CE12" s="670"/>
      <c r="CF12" s="670"/>
      <c r="CG12" s="670"/>
      <c r="CH12" s="670"/>
      <c r="CI12" s="670"/>
      <c r="CJ12" s="670"/>
      <c r="CK12" s="670"/>
      <c r="CL12" s="670"/>
      <c r="CM12" s="670"/>
      <c r="CN12" s="670"/>
      <c r="CO12" s="670"/>
      <c r="CP12" s="670"/>
      <c r="CQ12" s="671"/>
      <c r="CR12" s="636">
        <v>456695</v>
      </c>
      <c r="CS12" s="637"/>
      <c r="CT12" s="637"/>
      <c r="CU12" s="637"/>
      <c r="CV12" s="637"/>
      <c r="CW12" s="637"/>
      <c r="CX12" s="637"/>
      <c r="CY12" s="638"/>
      <c r="CZ12" s="673">
        <v>0.4</v>
      </c>
      <c r="DA12" s="673"/>
      <c r="DB12" s="673"/>
      <c r="DC12" s="673"/>
      <c r="DD12" s="642">
        <v>1704</v>
      </c>
      <c r="DE12" s="637"/>
      <c r="DF12" s="637"/>
      <c r="DG12" s="637"/>
      <c r="DH12" s="637"/>
      <c r="DI12" s="637"/>
      <c r="DJ12" s="637"/>
      <c r="DK12" s="637"/>
      <c r="DL12" s="637"/>
      <c r="DM12" s="637"/>
      <c r="DN12" s="637"/>
      <c r="DO12" s="637"/>
      <c r="DP12" s="638"/>
      <c r="DQ12" s="642">
        <v>357292</v>
      </c>
      <c r="DR12" s="637"/>
      <c r="DS12" s="637"/>
      <c r="DT12" s="637"/>
      <c r="DU12" s="637"/>
      <c r="DV12" s="637"/>
      <c r="DW12" s="637"/>
      <c r="DX12" s="637"/>
      <c r="DY12" s="637"/>
      <c r="DZ12" s="637"/>
      <c r="EA12" s="637"/>
      <c r="EB12" s="637"/>
      <c r="EC12" s="680"/>
    </row>
    <row r="13" spans="2:143" ht="11.25" customHeight="1" x14ac:dyDescent="0.15">
      <c r="B13" s="633" t="s">
        <v>183</v>
      </c>
      <c r="C13" s="634"/>
      <c r="D13" s="634"/>
      <c r="E13" s="634"/>
      <c r="F13" s="634"/>
      <c r="G13" s="634"/>
      <c r="H13" s="634"/>
      <c r="I13" s="634"/>
      <c r="J13" s="634"/>
      <c r="K13" s="634"/>
      <c r="L13" s="634"/>
      <c r="M13" s="634"/>
      <c r="N13" s="634"/>
      <c r="O13" s="634"/>
      <c r="P13" s="634"/>
      <c r="Q13" s="635"/>
      <c r="R13" s="636" t="s">
        <v>64</v>
      </c>
      <c r="S13" s="637"/>
      <c r="T13" s="637"/>
      <c r="U13" s="637"/>
      <c r="V13" s="637"/>
      <c r="W13" s="637"/>
      <c r="X13" s="637"/>
      <c r="Y13" s="638"/>
      <c r="Z13" s="673" t="s">
        <v>64</v>
      </c>
      <c r="AA13" s="673"/>
      <c r="AB13" s="673"/>
      <c r="AC13" s="673"/>
      <c r="AD13" s="674" t="s">
        <v>64</v>
      </c>
      <c r="AE13" s="674"/>
      <c r="AF13" s="674"/>
      <c r="AG13" s="674"/>
      <c r="AH13" s="674"/>
      <c r="AI13" s="674"/>
      <c r="AJ13" s="674"/>
      <c r="AK13" s="674"/>
      <c r="AL13" s="639" t="s">
        <v>64</v>
      </c>
      <c r="AM13" s="640"/>
      <c r="AN13" s="640"/>
      <c r="AO13" s="675"/>
      <c r="AP13" s="633" t="s">
        <v>184</v>
      </c>
      <c r="AQ13" s="634"/>
      <c r="AR13" s="634"/>
      <c r="AS13" s="634"/>
      <c r="AT13" s="634"/>
      <c r="AU13" s="634"/>
      <c r="AV13" s="634"/>
      <c r="AW13" s="634"/>
      <c r="AX13" s="634"/>
      <c r="AY13" s="634"/>
      <c r="AZ13" s="634"/>
      <c r="BA13" s="634"/>
      <c r="BB13" s="634"/>
      <c r="BC13" s="634"/>
      <c r="BD13" s="634"/>
      <c r="BE13" s="634"/>
      <c r="BF13" s="635"/>
      <c r="BG13" s="636">
        <v>18738024</v>
      </c>
      <c r="BH13" s="637"/>
      <c r="BI13" s="637"/>
      <c r="BJ13" s="637"/>
      <c r="BK13" s="637"/>
      <c r="BL13" s="637"/>
      <c r="BM13" s="637"/>
      <c r="BN13" s="638"/>
      <c r="BO13" s="673">
        <v>37.799999999999997</v>
      </c>
      <c r="BP13" s="673"/>
      <c r="BQ13" s="673"/>
      <c r="BR13" s="673"/>
      <c r="BS13" s="642" t="s">
        <v>64</v>
      </c>
      <c r="BT13" s="637"/>
      <c r="BU13" s="637"/>
      <c r="BV13" s="637"/>
      <c r="BW13" s="637"/>
      <c r="BX13" s="637"/>
      <c r="BY13" s="637"/>
      <c r="BZ13" s="637"/>
      <c r="CA13" s="637"/>
      <c r="CB13" s="680"/>
      <c r="CD13" s="669" t="s">
        <v>185</v>
      </c>
      <c r="CE13" s="670"/>
      <c r="CF13" s="670"/>
      <c r="CG13" s="670"/>
      <c r="CH13" s="670"/>
      <c r="CI13" s="670"/>
      <c r="CJ13" s="670"/>
      <c r="CK13" s="670"/>
      <c r="CL13" s="670"/>
      <c r="CM13" s="670"/>
      <c r="CN13" s="670"/>
      <c r="CO13" s="670"/>
      <c r="CP13" s="670"/>
      <c r="CQ13" s="671"/>
      <c r="CR13" s="636">
        <v>10274969</v>
      </c>
      <c r="CS13" s="637"/>
      <c r="CT13" s="637"/>
      <c r="CU13" s="637"/>
      <c r="CV13" s="637"/>
      <c r="CW13" s="637"/>
      <c r="CX13" s="637"/>
      <c r="CY13" s="638"/>
      <c r="CZ13" s="673">
        <v>10</v>
      </c>
      <c r="DA13" s="673"/>
      <c r="DB13" s="673"/>
      <c r="DC13" s="673"/>
      <c r="DD13" s="642">
        <v>4728140</v>
      </c>
      <c r="DE13" s="637"/>
      <c r="DF13" s="637"/>
      <c r="DG13" s="637"/>
      <c r="DH13" s="637"/>
      <c r="DI13" s="637"/>
      <c r="DJ13" s="637"/>
      <c r="DK13" s="637"/>
      <c r="DL13" s="637"/>
      <c r="DM13" s="637"/>
      <c r="DN13" s="637"/>
      <c r="DO13" s="637"/>
      <c r="DP13" s="638"/>
      <c r="DQ13" s="642">
        <v>7419053</v>
      </c>
      <c r="DR13" s="637"/>
      <c r="DS13" s="637"/>
      <c r="DT13" s="637"/>
      <c r="DU13" s="637"/>
      <c r="DV13" s="637"/>
      <c r="DW13" s="637"/>
      <c r="DX13" s="637"/>
      <c r="DY13" s="637"/>
      <c r="DZ13" s="637"/>
      <c r="EA13" s="637"/>
      <c r="EB13" s="637"/>
      <c r="EC13" s="680"/>
    </row>
    <row r="14" spans="2:143" ht="11.25" customHeight="1" x14ac:dyDescent="0.15">
      <c r="B14" s="633" t="s">
        <v>186</v>
      </c>
      <c r="C14" s="634"/>
      <c r="D14" s="634"/>
      <c r="E14" s="634"/>
      <c r="F14" s="634"/>
      <c r="G14" s="634"/>
      <c r="H14" s="634"/>
      <c r="I14" s="634"/>
      <c r="J14" s="634"/>
      <c r="K14" s="634"/>
      <c r="L14" s="634"/>
      <c r="M14" s="634"/>
      <c r="N14" s="634"/>
      <c r="O14" s="634"/>
      <c r="P14" s="634"/>
      <c r="Q14" s="635"/>
      <c r="R14" s="636">
        <v>164685</v>
      </c>
      <c r="S14" s="637"/>
      <c r="T14" s="637"/>
      <c r="U14" s="637"/>
      <c r="V14" s="637"/>
      <c r="W14" s="637"/>
      <c r="X14" s="637"/>
      <c r="Y14" s="638"/>
      <c r="Z14" s="673">
        <v>0.2</v>
      </c>
      <c r="AA14" s="673"/>
      <c r="AB14" s="673"/>
      <c r="AC14" s="673"/>
      <c r="AD14" s="674">
        <v>164685</v>
      </c>
      <c r="AE14" s="674"/>
      <c r="AF14" s="674"/>
      <c r="AG14" s="674"/>
      <c r="AH14" s="674"/>
      <c r="AI14" s="674"/>
      <c r="AJ14" s="674"/>
      <c r="AK14" s="674"/>
      <c r="AL14" s="639">
        <v>0.3</v>
      </c>
      <c r="AM14" s="640"/>
      <c r="AN14" s="640"/>
      <c r="AO14" s="675"/>
      <c r="AP14" s="633" t="s">
        <v>187</v>
      </c>
      <c r="AQ14" s="634"/>
      <c r="AR14" s="634"/>
      <c r="AS14" s="634"/>
      <c r="AT14" s="634"/>
      <c r="AU14" s="634"/>
      <c r="AV14" s="634"/>
      <c r="AW14" s="634"/>
      <c r="AX14" s="634"/>
      <c r="AY14" s="634"/>
      <c r="AZ14" s="634"/>
      <c r="BA14" s="634"/>
      <c r="BB14" s="634"/>
      <c r="BC14" s="634"/>
      <c r="BD14" s="634"/>
      <c r="BE14" s="634"/>
      <c r="BF14" s="635"/>
      <c r="BG14" s="636">
        <v>421726</v>
      </c>
      <c r="BH14" s="637"/>
      <c r="BI14" s="637"/>
      <c r="BJ14" s="637"/>
      <c r="BK14" s="637"/>
      <c r="BL14" s="637"/>
      <c r="BM14" s="637"/>
      <c r="BN14" s="638"/>
      <c r="BO14" s="673">
        <v>0.9</v>
      </c>
      <c r="BP14" s="673"/>
      <c r="BQ14" s="673"/>
      <c r="BR14" s="673"/>
      <c r="BS14" s="642" t="s">
        <v>64</v>
      </c>
      <c r="BT14" s="637"/>
      <c r="BU14" s="637"/>
      <c r="BV14" s="637"/>
      <c r="BW14" s="637"/>
      <c r="BX14" s="637"/>
      <c r="BY14" s="637"/>
      <c r="BZ14" s="637"/>
      <c r="CA14" s="637"/>
      <c r="CB14" s="680"/>
      <c r="CD14" s="669" t="s">
        <v>188</v>
      </c>
      <c r="CE14" s="670"/>
      <c r="CF14" s="670"/>
      <c r="CG14" s="670"/>
      <c r="CH14" s="670"/>
      <c r="CI14" s="670"/>
      <c r="CJ14" s="670"/>
      <c r="CK14" s="670"/>
      <c r="CL14" s="670"/>
      <c r="CM14" s="670"/>
      <c r="CN14" s="670"/>
      <c r="CO14" s="670"/>
      <c r="CP14" s="670"/>
      <c r="CQ14" s="671"/>
      <c r="CR14" s="636">
        <v>3521870</v>
      </c>
      <c r="CS14" s="637"/>
      <c r="CT14" s="637"/>
      <c r="CU14" s="637"/>
      <c r="CV14" s="637"/>
      <c r="CW14" s="637"/>
      <c r="CX14" s="637"/>
      <c r="CY14" s="638"/>
      <c r="CZ14" s="673">
        <v>3.4</v>
      </c>
      <c r="DA14" s="673"/>
      <c r="DB14" s="673"/>
      <c r="DC14" s="673"/>
      <c r="DD14" s="642">
        <v>376502</v>
      </c>
      <c r="DE14" s="637"/>
      <c r="DF14" s="637"/>
      <c r="DG14" s="637"/>
      <c r="DH14" s="637"/>
      <c r="DI14" s="637"/>
      <c r="DJ14" s="637"/>
      <c r="DK14" s="637"/>
      <c r="DL14" s="637"/>
      <c r="DM14" s="637"/>
      <c r="DN14" s="637"/>
      <c r="DO14" s="637"/>
      <c r="DP14" s="638"/>
      <c r="DQ14" s="642">
        <v>3150369</v>
      </c>
      <c r="DR14" s="637"/>
      <c r="DS14" s="637"/>
      <c r="DT14" s="637"/>
      <c r="DU14" s="637"/>
      <c r="DV14" s="637"/>
      <c r="DW14" s="637"/>
      <c r="DX14" s="637"/>
      <c r="DY14" s="637"/>
      <c r="DZ14" s="637"/>
      <c r="EA14" s="637"/>
      <c r="EB14" s="637"/>
      <c r="EC14" s="680"/>
    </row>
    <row r="15" spans="2:143" ht="11.25" customHeight="1" x14ac:dyDescent="0.15">
      <c r="B15" s="633" t="s">
        <v>189</v>
      </c>
      <c r="C15" s="634"/>
      <c r="D15" s="634"/>
      <c r="E15" s="634"/>
      <c r="F15" s="634"/>
      <c r="G15" s="634"/>
      <c r="H15" s="634"/>
      <c r="I15" s="634"/>
      <c r="J15" s="634"/>
      <c r="K15" s="634"/>
      <c r="L15" s="634"/>
      <c r="M15" s="634"/>
      <c r="N15" s="634"/>
      <c r="O15" s="634"/>
      <c r="P15" s="634"/>
      <c r="Q15" s="635"/>
      <c r="R15" s="636" t="s">
        <v>64</v>
      </c>
      <c r="S15" s="637"/>
      <c r="T15" s="637"/>
      <c r="U15" s="637"/>
      <c r="V15" s="637"/>
      <c r="W15" s="637"/>
      <c r="X15" s="637"/>
      <c r="Y15" s="638"/>
      <c r="Z15" s="673" t="s">
        <v>64</v>
      </c>
      <c r="AA15" s="673"/>
      <c r="AB15" s="673"/>
      <c r="AC15" s="673"/>
      <c r="AD15" s="674" t="s">
        <v>64</v>
      </c>
      <c r="AE15" s="674"/>
      <c r="AF15" s="674"/>
      <c r="AG15" s="674"/>
      <c r="AH15" s="674"/>
      <c r="AI15" s="674"/>
      <c r="AJ15" s="674"/>
      <c r="AK15" s="674"/>
      <c r="AL15" s="639" t="s">
        <v>64</v>
      </c>
      <c r="AM15" s="640"/>
      <c r="AN15" s="640"/>
      <c r="AO15" s="675"/>
      <c r="AP15" s="633" t="s">
        <v>190</v>
      </c>
      <c r="AQ15" s="634"/>
      <c r="AR15" s="634"/>
      <c r="AS15" s="634"/>
      <c r="AT15" s="634"/>
      <c r="AU15" s="634"/>
      <c r="AV15" s="634"/>
      <c r="AW15" s="634"/>
      <c r="AX15" s="634"/>
      <c r="AY15" s="634"/>
      <c r="AZ15" s="634"/>
      <c r="BA15" s="634"/>
      <c r="BB15" s="634"/>
      <c r="BC15" s="634"/>
      <c r="BD15" s="634"/>
      <c r="BE15" s="634"/>
      <c r="BF15" s="635"/>
      <c r="BG15" s="636">
        <v>2258974</v>
      </c>
      <c r="BH15" s="637"/>
      <c r="BI15" s="637"/>
      <c r="BJ15" s="637"/>
      <c r="BK15" s="637"/>
      <c r="BL15" s="637"/>
      <c r="BM15" s="637"/>
      <c r="BN15" s="638"/>
      <c r="BO15" s="673">
        <v>4.5999999999999996</v>
      </c>
      <c r="BP15" s="673"/>
      <c r="BQ15" s="673"/>
      <c r="BR15" s="673"/>
      <c r="BS15" s="642" t="s">
        <v>64</v>
      </c>
      <c r="BT15" s="637"/>
      <c r="BU15" s="637"/>
      <c r="BV15" s="637"/>
      <c r="BW15" s="637"/>
      <c r="BX15" s="637"/>
      <c r="BY15" s="637"/>
      <c r="BZ15" s="637"/>
      <c r="CA15" s="637"/>
      <c r="CB15" s="680"/>
      <c r="CD15" s="669" t="s">
        <v>191</v>
      </c>
      <c r="CE15" s="670"/>
      <c r="CF15" s="670"/>
      <c r="CG15" s="670"/>
      <c r="CH15" s="670"/>
      <c r="CI15" s="670"/>
      <c r="CJ15" s="670"/>
      <c r="CK15" s="670"/>
      <c r="CL15" s="670"/>
      <c r="CM15" s="670"/>
      <c r="CN15" s="670"/>
      <c r="CO15" s="670"/>
      <c r="CP15" s="670"/>
      <c r="CQ15" s="671"/>
      <c r="CR15" s="636">
        <v>9794342</v>
      </c>
      <c r="CS15" s="637"/>
      <c r="CT15" s="637"/>
      <c r="CU15" s="637"/>
      <c r="CV15" s="637"/>
      <c r="CW15" s="637"/>
      <c r="CX15" s="637"/>
      <c r="CY15" s="638"/>
      <c r="CZ15" s="673">
        <v>9.6</v>
      </c>
      <c r="DA15" s="673"/>
      <c r="DB15" s="673"/>
      <c r="DC15" s="673"/>
      <c r="DD15" s="642">
        <v>841301</v>
      </c>
      <c r="DE15" s="637"/>
      <c r="DF15" s="637"/>
      <c r="DG15" s="637"/>
      <c r="DH15" s="637"/>
      <c r="DI15" s="637"/>
      <c r="DJ15" s="637"/>
      <c r="DK15" s="637"/>
      <c r="DL15" s="637"/>
      <c r="DM15" s="637"/>
      <c r="DN15" s="637"/>
      <c r="DO15" s="637"/>
      <c r="DP15" s="638"/>
      <c r="DQ15" s="642">
        <v>6930296</v>
      </c>
      <c r="DR15" s="637"/>
      <c r="DS15" s="637"/>
      <c r="DT15" s="637"/>
      <c r="DU15" s="637"/>
      <c r="DV15" s="637"/>
      <c r="DW15" s="637"/>
      <c r="DX15" s="637"/>
      <c r="DY15" s="637"/>
      <c r="DZ15" s="637"/>
      <c r="EA15" s="637"/>
      <c r="EB15" s="637"/>
      <c r="EC15" s="680"/>
    </row>
    <row r="16" spans="2:143" ht="11.25" customHeight="1" x14ac:dyDescent="0.15">
      <c r="B16" s="633" t="s">
        <v>192</v>
      </c>
      <c r="C16" s="634"/>
      <c r="D16" s="634"/>
      <c r="E16" s="634"/>
      <c r="F16" s="634"/>
      <c r="G16" s="634"/>
      <c r="H16" s="634"/>
      <c r="I16" s="634"/>
      <c r="J16" s="634"/>
      <c r="K16" s="634"/>
      <c r="L16" s="634"/>
      <c r="M16" s="634"/>
      <c r="N16" s="634"/>
      <c r="O16" s="634"/>
      <c r="P16" s="634"/>
      <c r="Q16" s="635"/>
      <c r="R16" s="636">
        <v>49853</v>
      </c>
      <c r="S16" s="637"/>
      <c r="T16" s="637"/>
      <c r="U16" s="637"/>
      <c r="V16" s="637"/>
      <c r="W16" s="637"/>
      <c r="X16" s="637"/>
      <c r="Y16" s="638"/>
      <c r="Z16" s="673">
        <v>0</v>
      </c>
      <c r="AA16" s="673"/>
      <c r="AB16" s="673"/>
      <c r="AC16" s="673"/>
      <c r="AD16" s="674">
        <v>49853</v>
      </c>
      <c r="AE16" s="674"/>
      <c r="AF16" s="674"/>
      <c r="AG16" s="674"/>
      <c r="AH16" s="674"/>
      <c r="AI16" s="674"/>
      <c r="AJ16" s="674"/>
      <c r="AK16" s="674"/>
      <c r="AL16" s="639">
        <v>0.1</v>
      </c>
      <c r="AM16" s="640"/>
      <c r="AN16" s="640"/>
      <c r="AO16" s="675"/>
      <c r="AP16" s="633" t="s">
        <v>193</v>
      </c>
      <c r="AQ16" s="634"/>
      <c r="AR16" s="634"/>
      <c r="AS16" s="634"/>
      <c r="AT16" s="634"/>
      <c r="AU16" s="634"/>
      <c r="AV16" s="634"/>
      <c r="AW16" s="634"/>
      <c r="AX16" s="634"/>
      <c r="AY16" s="634"/>
      <c r="AZ16" s="634"/>
      <c r="BA16" s="634"/>
      <c r="BB16" s="634"/>
      <c r="BC16" s="634"/>
      <c r="BD16" s="634"/>
      <c r="BE16" s="634"/>
      <c r="BF16" s="635"/>
      <c r="BG16" s="636" t="s">
        <v>64</v>
      </c>
      <c r="BH16" s="637"/>
      <c r="BI16" s="637"/>
      <c r="BJ16" s="637"/>
      <c r="BK16" s="637"/>
      <c r="BL16" s="637"/>
      <c r="BM16" s="637"/>
      <c r="BN16" s="638"/>
      <c r="BO16" s="673" t="s">
        <v>64</v>
      </c>
      <c r="BP16" s="673"/>
      <c r="BQ16" s="673"/>
      <c r="BR16" s="673"/>
      <c r="BS16" s="642" t="s">
        <v>64</v>
      </c>
      <c r="BT16" s="637"/>
      <c r="BU16" s="637"/>
      <c r="BV16" s="637"/>
      <c r="BW16" s="637"/>
      <c r="BX16" s="637"/>
      <c r="BY16" s="637"/>
      <c r="BZ16" s="637"/>
      <c r="CA16" s="637"/>
      <c r="CB16" s="680"/>
      <c r="CD16" s="669" t="s">
        <v>194</v>
      </c>
      <c r="CE16" s="670"/>
      <c r="CF16" s="670"/>
      <c r="CG16" s="670"/>
      <c r="CH16" s="670"/>
      <c r="CI16" s="670"/>
      <c r="CJ16" s="670"/>
      <c r="CK16" s="670"/>
      <c r="CL16" s="670"/>
      <c r="CM16" s="670"/>
      <c r="CN16" s="670"/>
      <c r="CO16" s="670"/>
      <c r="CP16" s="670"/>
      <c r="CQ16" s="671"/>
      <c r="CR16" s="636" t="s">
        <v>64</v>
      </c>
      <c r="CS16" s="637"/>
      <c r="CT16" s="637"/>
      <c r="CU16" s="637"/>
      <c r="CV16" s="637"/>
      <c r="CW16" s="637"/>
      <c r="CX16" s="637"/>
      <c r="CY16" s="638"/>
      <c r="CZ16" s="673" t="s">
        <v>64</v>
      </c>
      <c r="DA16" s="673"/>
      <c r="DB16" s="673"/>
      <c r="DC16" s="673"/>
      <c r="DD16" s="642" t="s">
        <v>64</v>
      </c>
      <c r="DE16" s="637"/>
      <c r="DF16" s="637"/>
      <c r="DG16" s="637"/>
      <c r="DH16" s="637"/>
      <c r="DI16" s="637"/>
      <c r="DJ16" s="637"/>
      <c r="DK16" s="637"/>
      <c r="DL16" s="637"/>
      <c r="DM16" s="637"/>
      <c r="DN16" s="637"/>
      <c r="DO16" s="637"/>
      <c r="DP16" s="638"/>
      <c r="DQ16" s="642" t="s">
        <v>64</v>
      </c>
      <c r="DR16" s="637"/>
      <c r="DS16" s="637"/>
      <c r="DT16" s="637"/>
      <c r="DU16" s="637"/>
      <c r="DV16" s="637"/>
      <c r="DW16" s="637"/>
      <c r="DX16" s="637"/>
      <c r="DY16" s="637"/>
      <c r="DZ16" s="637"/>
      <c r="EA16" s="637"/>
      <c r="EB16" s="637"/>
      <c r="EC16" s="680"/>
    </row>
    <row r="17" spans="2:133" ht="11.25" customHeight="1" x14ac:dyDescent="0.15">
      <c r="B17" s="633" t="s">
        <v>195</v>
      </c>
      <c r="C17" s="634"/>
      <c r="D17" s="634"/>
      <c r="E17" s="634"/>
      <c r="F17" s="634"/>
      <c r="G17" s="634"/>
      <c r="H17" s="634"/>
      <c r="I17" s="634"/>
      <c r="J17" s="634"/>
      <c r="K17" s="634"/>
      <c r="L17" s="634"/>
      <c r="M17" s="634"/>
      <c r="N17" s="634"/>
      <c r="O17" s="634"/>
      <c r="P17" s="634"/>
      <c r="Q17" s="635"/>
      <c r="R17" s="636">
        <v>952801</v>
      </c>
      <c r="S17" s="637"/>
      <c r="T17" s="637"/>
      <c r="U17" s="637"/>
      <c r="V17" s="637"/>
      <c r="W17" s="637"/>
      <c r="X17" s="637"/>
      <c r="Y17" s="638"/>
      <c r="Z17" s="673">
        <v>0.9</v>
      </c>
      <c r="AA17" s="673"/>
      <c r="AB17" s="673"/>
      <c r="AC17" s="673"/>
      <c r="AD17" s="674">
        <v>952801</v>
      </c>
      <c r="AE17" s="674"/>
      <c r="AF17" s="674"/>
      <c r="AG17" s="674"/>
      <c r="AH17" s="674"/>
      <c r="AI17" s="674"/>
      <c r="AJ17" s="674"/>
      <c r="AK17" s="674"/>
      <c r="AL17" s="639">
        <v>1.6</v>
      </c>
      <c r="AM17" s="640"/>
      <c r="AN17" s="640"/>
      <c r="AO17" s="675"/>
      <c r="AP17" s="633" t="s">
        <v>196</v>
      </c>
      <c r="AQ17" s="634"/>
      <c r="AR17" s="634"/>
      <c r="AS17" s="634"/>
      <c r="AT17" s="634"/>
      <c r="AU17" s="634"/>
      <c r="AV17" s="634"/>
      <c r="AW17" s="634"/>
      <c r="AX17" s="634"/>
      <c r="AY17" s="634"/>
      <c r="AZ17" s="634"/>
      <c r="BA17" s="634"/>
      <c r="BB17" s="634"/>
      <c r="BC17" s="634"/>
      <c r="BD17" s="634"/>
      <c r="BE17" s="634"/>
      <c r="BF17" s="635"/>
      <c r="BG17" s="636" t="s">
        <v>64</v>
      </c>
      <c r="BH17" s="637"/>
      <c r="BI17" s="637"/>
      <c r="BJ17" s="637"/>
      <c r="BK17" s="637"/>
      <c r="BL17" s="637"/>
      <c r="BM17" s="637"/>
      <c r="BN17" s="638"/>
      <c r="BO17" s="673" t="s">
        <v>64</v>
      </c>
      <c r="BP17" s="673"/>
      <c r="BQ17" s="673"/>
      <c r="BR17" s="673"/>
      <c r="BS17" s="642" t="s">
        <v>64</v>
      </c>
      <c r="BT17" s="637"/>
      <c r="BU17" s="637"/>
      <c r="BV17" s="637"/>
      <c r="BW17" s="637"/>
      <c r="BX17" s="637"/>
      <c r="BY17" s="637"/>
      <c r="BZ17" s="637"/>
      <c r="CA17" s="637"/>
      <c r="CB17" s="680"/>
      <c r="CD17" s="669" t="s">
        <v>197</v>
      </c>
      <c r="CE17" s="670"/>
      <c r="CF17" s="670"/>
      <c r="CG17" s="670"/>
      <c r="CH17" s="670"/>
      <c r="CI17" s="670"/>
      <c r="CJ17" s="670"/>
      <c r="CK17" s="670"/>
      <c r="CL17" s="670"/>
      <c r="CM17" s="670"/>
      <c r="CN17" s="670"/>
      <c r="CO17" s="670"/>
      <c r="CP17" s="670"/>
      <c r="CQ17" s="671"/>
      <c r="CR17" s="636">
        <v>8259478</v>
      </c>
      <c r="CS17" s="637"/>
      <c r="CT17" s="637"/>
      <c r="CU17" s="637"/>
      <c r="CV17" s="637"/>
      <c r="CW17" s="637"/>
      <c r="CX17" s="637"/>
      <c r="CY17" s="638"/>
      <c r="CZ17" s="673">
        <v>8.1</v>
      </c>
      <c r="DA17" s="673"/>
      <c r="DB17" s="673"/>
      <c r="DC17" s="673"/>
      <c r="DD17" s="642" t="s">
        <v>64</v>
      </c>
      <c r="DE17" s="637"/>
      <c r="DF17" s="637"/>
      <c r="DG17" s="637"/>
      <c r="DH17" s="637"/>
      <c r="DI17" s="637"/>
      <c r="DJ17" s="637"/>
      <c r="DK17" s="637"/>
      <c r="DL17" s="637"/>
      <c r="DM17" s="637"/>
      <c r="DN17" s="637"/>
      <c r="DO17" s="637"/>
      <c r="DP17" s="638"/>
      <c r="DQ17" s="642">
        <v>8249668</v>
      </c>
      <c r="DR17" s="637"/>
      <c r="DS17" s="637"/>
      <c r="DT17" s="637"/>
      <c r="DU17" s="637"/>
      <c r="DV17" s="637"/>
      <c r="DW17" s="637"/>
      <c r="DX17" s="637"/>
      <c r="DY17" s="637"/>
      <c r="DZ17" s="637"/>
      <c r="EA17" s="637"/>
      <c r="EB17" s="637"/>
      <c r="EC17" s="680"/>
    </row>
    <row r="18" spans="2:133" ht="11.25" customHeight="1" x14ac:dyDescent="0.15">
      <c r="B18" s="633" t="s">
        <v>198</v>
      </c>
      <c r="C18" s="634"/>
      <c r="D18" s="634"/>
      <c r="E18" s="634"/>
      <c r="F18" s="634"/>
      <c r="G18" s="634"/>
      <c r="H18" s="634"/>
      <c r="I18" s="634"/>
      <c r="J18" s="634"/>
      <c r="K18" s="634"/>
      <c r="L18" s="634"/>
      <c r="M18" s="634"/>
      <c r="N18" s="634"/>
      <c r="O18" s="634"/>
      <c r="P18" s="634"/>
      <c r="Q18" s="635"/>
      <c r="R18" s="636">
        <v>443121</v>
      </c>
      <c r="S18" s="637"/>
      <c r="T18" s="637"/>
      <c r="U18" s="637"/>
      <c r="V18" s="637"/>
      <c r="W18" s="637"/>
      <c r="X18" s="637"/>
      <c r="Y18" s="638"/>
      <c r="Z18" s="673">
        <v>0.4</v>
      </c>
      <c r="AA18" s="673"/>
      <c r="AB18" s="673"/>
      <c r="AC18" s="673"/>
      <c r="AD18" s="674">
        <v>443121</v>
      </c>
      <c r="AE18" s="674"/>
      <c r="AF18" s="674"/>
      <c r="AG18" s="674"/>
      <c r="AH18" s="674"/>
      <c r="AI18" s="674"/>
      <c r="AJ18" s="674"/>
      <c r="AK18" s="674"/>
      <c r="AL18" s="639">
        <v>0.8</v>
      </c>
      <c r="AM18" s="640"/>
      <c r="AN18" s="640"/>
      <c r="AO18" s="675"/>
      <c r="AP18" s="633" t="s">
        <v>199</v>
      </c>
      <c r="AQ18" s="634"/>
      <c r="AR18" s="634"/>
      <c r="AS18" s="634"/>
      <c r="AT18" s="634"/>
      <c r="AU18" s="634"/>
      <c r="AV18" s="634"/>
      <c r="AW18" s="634"/>
      <c r="AX18" s="634"/>
      <c r="AY18" s="634"/>
      <c r="AZ18" s="634"/>
      <c r="BA18" s="634"/>
      <c r="BB18" s="634"/>
      <c r="BC18" s="634"/>
      <c r="BD18" s="634"/>
      <c r="BE18" s="634"/>
      <c r="BF18" s="635"/>
      <c r="BG18" s="636" t="s">
        <v>64</v>
      </c>
      <c r="BH18" s="637"/>
      <c r="BI18" s="637"/>
      <c r="BJ18" s="637"/>
      <c r="BK18" s="637"/>
      <c r="BL18" s="637"/>
      <c r="BM18" s="637"/>
      <c r="BN18" s="638"/>
      <c r="BO18" s="673" t="s">
        <v>64</v>
      </c>
      <c r="BP18" s="673"/>
      <c r="BQ18" s="673"/>
      <c r="BR18" s="673"/>
      <c r="BS18" s="642" t="s">
        <v>64</v>
      </c>
      <c r="BT18" s="637"/>
      <c r="BU18" s="637"/>
      <c r="BV18" s="637"/>
      <c r="BW18" s="637"/>
      <c r="BX18" s="637"/>
      <c r="BY18" s="637"/>
      <c r="BZ18" s="637"/>
      <c r="CA18" s="637"/>
      <c r="CB18" s="680"/>
      <c r="CD18" s="669" t="s">
        <v>200</v>
      </c>
      <c r="CE18" s="670"/>
      <c r="CF18" s="670"/>
      <c r="CG18" s="670"/>
      <c r="CH18" s="670"/>
      <c r="CI18" s="670"/>
      <c r="CJ18" s="670"/>
      <c r="CK18" s="670"/>
      <c r="CL18" s="670"/>
      <c r="CM18" s="670"/>
      <c r="CN18" s="670"/>
      <c r="CO18" s="670"/>
      <c r="CP18" s="670"/>
      <c r="CQ18" s="671"/>
      <c r="CR18" s="636" t="s">
        <v>64</v>
      </c>
      <c r="CS18" s="637"/>
      <c r="CT18" s="637"/>
      <c r="CU18" s="637"/>
      <c r="CV18" s="637"/>
      <c r="CW18" s="637"/>
      <c r="CX18" s="637"/>
      <c r="CY18" s="638"/>
      <c r="CZ18" s="673" t="s">
        <v>64</v>
      </c>
      <c r="DA18" s="673"/>
      <c r="DB18" s="673"/>
      <c r="DC18" s="673"/>
      <c r="DD18" s="642" t="s">
        <v>64</v>
      </c>
      <c r="DE18" s="637"/>
      <c r="DF18" s="637"/>
      <c r="DG18" s="637"/>
      <c r="DH18" s="637"/>
      <c r="DI18" s="637"/>
      <c r="DJ18" s="637"/>
      <c r="DK18" s="637"/>
      <c r="DL18" s="637"/>
      <c r="DM18" s="637"/>
      <c r="DN18" s="637"/>
      <c r="DO18" s="637"/>
      <c r="DP18" s="638"/>
      <c r="DQ18" s="642" t="s">
        <v>64</v>
      </c>
      <c r="DR18" s="637"/>
      <c r="DS18" s="637"/>
      <c r="DT18" s="637"/>
      <c r="DU18" s="637"/>
      <c r="DV18" s="637"/>
      <c r="DW18" s="637"/>
      <c r="DX18" s="637"/>
      <c r="DY18" s="637"/>
      <c r="DZ18" s="637"/>
      <c r="EA18" s="637"/>
      <c r="EB18" s="637"/>
      <c r="EC18" s="680"/>
    </row>
    <row r="19" spans="2:133" ht="11.25" customHeight="1" x14ac:dyDescent="0.15">
      <c r="B19" s="633" t="s">
        <v>201</v>
      </c>
      <c r="C19" s="634"/>
      <c r="D19" s="634"/>
      <c r="E19" s="634"/>
      <c r="F19" s="634"/>
      <c r="G19" s="634"/>
      <c r="H19" s="634"/>
      <c r="I19" s="634"/>
      <c r="J19" s="634"/>
      <c r="K19" s="634"/>
      <c r="L19" s="634"/>
      <c r="M19" s="634"/>
      <c r="N19" s="634"/>
      <c r="O19" s="634"/>
      <c r="P19" s="634"/>
      <c r="Q19" s="635"/>
      <c r="R19" s="636">
        <v>20968</v>
      </c>
      <c r="S19" s="637"/>
      <c r="T19" s="637"/>
      <c r="U19" s="637"/>
      <c r="V19" s="637"/>
      <c r="W19" s="637"/>
      <c r="X19" s="637"/>
      <c r="Y19" s="638"/>
      <c r="Z19" s="673">
        <v>0</v>
      </c>
      <c r="AA19" s="673"/>
      <c r="AB19" s="673"/>
      <c r="AC19" s="673"/>
      <c r="AD19" s="674">
        <v>20968</v>
      </c>
      <c r="AE19" s="674"/>
      <c r="AF19" s="674"/>
      <c r="AG19" s="674"/>
      <c r="AH19" s="674"/>
      <c r="AI19" s="674"/>
      <c r="AJ19" s="674"/>
      <c r="AK19" s="674"/>
      <c r="AL19" s="639">
        <v>0</v>
      </c>
      <c r="AM19" s="640"/>
      <c r="AN19" s="640"/>
      <c r="AO19" s="675"/>
      <c r="AP19" s="633" t="s">
        <v>202</v>
      </c>
      <c r="AQ19" s="634"/>
      <c r="AR19" s="634"/>
      <c r="AS19" s="634"/>
      <c r="AT19" s="634"/>
      <c r="AU19" s="634"/>
      <c r="AV19" s="634"/>
      <c r="AW19" s="634"/>
      <c r="AX19" s="634"/>
      <c r="AY19" s="634"/>
      <c r="AZ19" s="634"/>
      <c r="BA19" s="634"/>
      <c r="BB19" s="634"/>
      <c r="BC19" s="634"/>
      <c r="BD19" s="634"/>
      <c r="BE19" s="634"/>
      <c r="BF19" s="635"/>
      <c r="BG19" s="636">
        <v>3191254</v>
      </c>
      <c r="BH19" s="637"/>
      <c r="BI19" s="637"/>
      <c r="BJ19" s="637"/>
      <c r="BK19" s="637"/>
      <c r="BL19" s="637"/>
      <c r="BM19" s="637"/>
      <c r="BN19" s="638"/>
      <c r="BO19" s="673">
        <v>6.4</v>
      </c>
      <c r="BP19" s="673"/>
      <c r="BQ19" s="673"/>
      <c r="BR19" s="673"/>
      <c r="BS19" s="642" t="s">
        <v>64</v>
      </c>
      <c r="BT19" s="637"/>
      <c r="BU19" s="637"/>
      <c r="BV19" s="637"/>
      <c r="BW19" s="637"/>
      <c r="BX19" s="637"/>
      <c r="BY19" s="637"/>
      <c r="BZ19" s="637"/>
      <c r="CA19" s="637"/>
      <c r="CB19" s="680"/>
      <c r="CD19" s="669" t="s">
        <v>203</v>
      </c>
      <c r="CE19" s="670"/>
      <c r="CF19" s="670"/>
      <c r="CG19" s="670"/>
      <c r="CH19" s="670"/>
      <c r="CI19" s="670"/>
      <c r="CJ19" s="670"/>
      <c r="CK19" s="670"/>
      <c r="CL19" s="670"/>
      <c r="CM19" s="670"/>
      <c r="CN19" s="670"/>
      <c r="CO19" s="670"/>
      <c r="CP19" s="670"/>
      <c r="CQ19" s="671"/>
      <c r="CR19" s="636" t="s">
        <v>64</v>
      </c>
      <c r="CS19" s="637"/>
      <c r="CT19" s="637"/>
      <c r="CU19" s="637"/>
      <c r="CV19" s="637"/>
      <c r="CW19" s="637"/>
      <c r="CX19" s="637"/>
      <c r="CY19" s="638"/>
      <c r="CZ19" s="673" t="s">
        <v>64</v>
      </c>
      <c r="DA19" s="673"/>
      <c r="DB19" s="673"/>
      <c r="DC19" s="673"/>
      <c r="DD19" s="642" t="s">
        <v>64</v>
      </c>
      <c r="DE19" s="637"/>
      <c r="DF19" s="637"/>
      <c r="DG19" s="637"/>
      <c r="DH19" s="637"/>
      <c r="DI19" s="637"/>
      <c r="DJ19" s="637"/>
      <c r="DK19" s="637"/>
      <c r="DL19" s="637"/>
      <c r="DM19" s="637"/>
      <c r="DN19" s="637"/>
      <c r="DO19" s="637"/>
      <c r="DP19" s="638"/>
      <c r="DQ19" s="642" t="s">
        <v>64</v>
      </c>
      <c r="DR19" s="637"/>
      <c r="DS19" s="637"/>
      <c r="DT19" s="637"/>
      <c r="DU19" s="637"/>
      <c r="DV19" s="637"/>
      <c r="DW19" s="637"/>
      <c r="DX19" s="637"/>
      <c r="DY19" s="637"/>
      <c r="DZ19" s="637"/>
      <c r="EA19" s="637"/>
      <c r="EB19" s="637"/>
      <c r="EC19" s="680"/>
    </row>
    <row r="20" spans="2:133" ht="11.25" customHeight="1" x14ac:dyDescent="0.15">
      <c r="B20" s="633" t="s">
        <v>204</v>
      </c>
      <c r="C20" s="634"/>
      <c r="D20" s="634"/>
      <c r="E20" s="634"/>
      <c r="F20" s="634"/>
      <c r="G20" s="634"/>
      <c r="H20" s="634"/>
      <c r="I20" s="634"/>
      <c r="J20" s="634"/>
      <c r="K20" s="634"/>
      <c r="L20" s="634"/>
      <c r="M20" s="634"/>
      <c r="N20" s="634"/>
      <c r="O20" s="634"/>
      <c r="P20" s="634"/>
      <c r="Q20" s="635"/>
      <c r="R20" s="636">
        <v>5318</v>
      </c>
      <c r="S20" s="637"/>
      <c r="T20" s="637"/>
      <c r="U20" s="637"/>
      <c r="V20" s="637"/>
      <c r="W20" s="637"/>
      <c r="X20" s="637"/>
      <c r="Y20" s="638"/>
      <c r="Z20" s="673">
        <v>0</v>
      </c>
      <c r="AA20" s="673"/>
      <c r="AB20" s="673"/>
      <c r="AC20" s="673"/>
      <c r="AD20" s="674">
        <v>5318</v>
      </c>
      <c r="AE20" s="674"/>
      <c r="AF20" s="674"/>
      <c r="AG20" s="674"/>
      <c r="AH20" s="674"/>
      <c r="AI20" s="674"/>
      <c r="AJ20" s="674"/>
      <c r="AK20" s="674"/>
      <c r="AL20" s="639">
        <v>0</v>
      </c>
      <c r="AM20" s="640"/>
      <c r="AN20" s="640"/>
      <c r="AO20" s="675"/>
      <c r="AP20" s="633" t="s">
        <v>205</v>
      </c>
      <c r="AQ20" s="634"/>
      <c r="AR20" s="634"/>
      <c r="AS20" s="634"/>
      <c r="AT20" s="634"/>
      <c r="AU20" s="634"/>
      <c r="AV20" s="634"/>
      <c r="AW20" s="634"/>
      <c r="AX20" s="634"/>
      <c r="AY20" s="634"/>
      <c r="AZ20" s="634"/>
      <c r="BA20" s="634"/>
      <c r="BB20" s="634"/>
      <c r="BC20" s="634"/>
      <c r="BD20" s="634"/>
      <c r="BE20" s="634"/>
      <c r="BF20" s="635"/>
      <c r="BG20" s="636">
        <v>3191254</v>
      </c>
      <c r="BH20" s="637"/>
      <c r="BI20" s="637"/>
      <c r="BJ20" s="637"/>
      <c r="BK20" s="637"/>
      <c r="BL20" s="637"/>
      <c r="BM20" s="637"/>
      <c r="BN20" s="638"/>
      <c r="BO20" s="673">
        <v>6.4</v>
      </c>
      <c r="BP20" s="673"/>
      <c r="BQ20" s="673"/>
      <c r="BR20" s="673"/>
      <c r="BS20" s="642" t="s">
        <v>64</v>
      </c>
      <c r="BT20" s="637"/>
      <c r="BU20" s="637"/>
      <c r="BV20" s="637"/>
      <c r="BW20" s="637"/>
      <c r="BX20" s="637"/>
      <c r="BY20" s="637"/>
      <c r="BZ20" s="637"/>
      <c r="CA20" s="637"/>
      <c r="CB20" s="680"/>
      <c r="CD20" s="669" t="s">
        <v>206</v>
      </c>
      <c r="CE20" s="670"/>
      <c r="CF20" s="670"/>
      <c r="CG20" s="670"/>
      <c r="CH20" s="670"/>
      <c r="CI20" s="670"/>
      <c r="CJ20" s="670"/>
      <c r="CK20" s="670"/>
      <c r="CL20" s="670"/>
      <c r="CM20" s="670"/>
      <c r="CN20" s="670"/>
      <c r="CO20" s="670"/>
      <c r="CP20" s="670"/>
      <c r="CQ20" s="671"/>
      <c r="CR20" s="636">
        <v>102443939</v>
      </c>
      <c r="CS20" s="637"/>
      <c r="CT20" s="637"/>
      <c r="CU20" s="637"/>
      <c r="CV20" s="637"/>
      <c r="CW20" s="637"/>
      <c r="CX20" s="637"/>
      <c r="CY20" s="638"/>
      <c r="CZ20" s="673">
        <v>100</v>
      </c>
      <c r="DA20" s="673"/>
      <c r="DB20" s="673"/>
      <c r="DC20" s="673"/>
      <c r="DD20" s="642">
        <v>9285680</v>
      </c>
      <c r="DE20" s="637"/>
      <c r="DF20" s="637"/>
      <c r="DG20" s="637"/>
      <c r="DH20" s="637"/>
      <c r="DI20" s="637"/>
      <c r="DJ20" s="637"/>
      <c r="DK20" s="637"/>
      <c r="DL20" s="637"/>
      <c r="DM20" s="637"/>
      <c r="DN20" s="637"/>
      <c r="DO20" s="637"/>
      <c r="DP20" s="638"/>
      <c r="DQ20" s="642">
        <v>68612335</v>
      </c>
      <c r="DR20" s="637"/>
      <c r="DS20" s="637"/>
      <c r="DT20" s="637"/>
      <c r="DU20" s="637"/>
      <c r="DV20" s="637"/>
      <c r="DW20" s="637"/>
      <c r="DX20" s="637"/>
      <c r="DY20" s="637"/>
      <c r="DZ20" s="637"/>
      <c r="EA20" s="637"/>
      <c r="EB20" s="637"/>
      <c r="EC20" s="680"/>
    </row>
    <row r="21" spans="2:133" ht="11.25" customHeight="1" x14ac:dyDescent="0.15">
      <c r="B21" s="633" t="s">
        <v>207</v>
      </c>
      <c r="C21" s="634"/>
      <c r="D21" s="634"/>
      <c r="E21" s="634"/>
      <c r="F21" s="634"/>
      <c r="G21" s="634"/>
      <c r="H21" s="634"/>
      <c r="I21" s="634"/>
      <c r="J21" s="634"/>
      <c r="K21" s="634"/>
      <c r="L21" s="634"/>
      <c r="M21" s="634"/>
      <c r="N21" s="634"/>
      <c r="O21" s="634"/>
      <c r="P21" s="634"/>
      <c r="Q21" s="635"/>
      <c r="R21" s="636">
        <v>483394</v>
      </c>
      <c r="S21" s="637"/>
      <c r="T21" s="637"/>
      <c r="U21" s="637"/>
      <c r="V21" s="637"/>
      <c r="W21" s="637"/>
      <c r="X21" s="637"/>
      <c r="Y21" s="638"/>
      <c r="Z21" s="673">
        <v>0.4</v>
      </c>
      <c r="AA21" s="673"/>
      <c r="AB21" s="673"/>
      <c r="AC21" s="673"/>
      <c r="AD21" s="674">
        <v>483394</v>
      </c>
      <c r="AE21" s="674"/>
      <c r="AF21" s="674"/>
      <c r="AG21" s="674"/>
      <c r="AH21" s="674"/>
      <c r="AI21" s="674"/>
      <c r="AJ21" s="674"/>
      <c r="AK21" s="674"/>
      <c r="AL21" s="639">
        <v>0.8</v>
      </c>
      <c r="AM21" s="640"/>
      <c r="AN21" s="640"/>
      <c r="AO21" s="675"/>
      <c r="AP21" s="731" t="s">
        <v>208</v>
      </c>
      <c r="AQ21" s="738"/>
      <c r="AR21" s="738"/>
      <c r="AS21" s="738"/>
      <c r="AT21" s="738"/>
      <c r="AU21" s="738"/>
      <c r="AV21" s="738"/>
      <c r="AW21" s="738"/>
      <c r="AX21" s="738"/>
      <c r="AY21" s="738"/>
      <c r="AZ21" s="738"/>
      <c r="BA21" s="738"/>
      <c r="BB21" s="738"/>
      <c r="BC21" s="738"/>
      <c r="BD21" s="738"/>
      <c r="BE21" s="738"/>
      <c r="BF21" s="733"/>
      <c r="BG21" s="636" t="s">
        <v>64</v>
      </c>
      <c r="BH21" s="637"/>
      <c r="BI21" s="637"/>
      <c r="BJ21" s="637"/>
      <c r="BK21" s="637"/>
      <c r="BL21" s="637"/>
      <c r="BM21" s="637"/>
      <c r="BN21" s="638"/>
      <c r="BO21" s="673" t="s">
        <v>64</v>
      </c>
      <c r="BP21" s="673"/>
      <c r="BQ21" s="673"/>
      <c r="BR21" s="673"/>
      <c r="BS21" s="642" t="s">
        <v>64</v>
      </c>
      <c r="BT21" s="637"/>
      <c r="BU21" s="637"/>
      <c r="BV21" s="637"/>
      <c r="BW21" s="637"/>
      <c r="BX21" s="637"/>
      <c r="BY21" s="637"/>
      <c r="BZ21" s="637"/>
      <c r="CA21" s="637"/>
      <c r="CB21" s="680"/>
      <c r="CD21" s="743"/>
      <c r="CE21" s="686"/>
      <c r="CF21" s="686"/>
      <c r="CG21" s="686"/>
      <c r="CH21" s="686"/>
      <c r="CI21" s="686"/>
      <c r="CJ21" s="686"/>
      <c r="CK21" s="686"/>
      <c r="CL21" s="686"/>
      <c r="CM21" s="686"/>
      <c r="CN21" s="686"/>
      <c r="CO21" s="686"/>
      <c r="CP21" s="686"/>
      <c r="CQ21" s="687"/>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33" t="s">
        <v>209</v>
      </c>
      <c r="C22" s="634"/>
      <c r="D22" s="634"/>
      <c r="E22" s="634"/>
      <c r="F22" s="634"/>
      <c r="G22" s="634"/>
      <c r="H22" s="634"/>
      <c r="I22" s="634"/>
      <c r="J22" s="634"/>
      <c r="K22" s="634"/>
      <c r="L22" s="634"/>
      <c r="M22" s="634"/>
      <c r="N22" s="634"/>
      <c r="O22" s="634"/>
      <c r="P22" s="634"/>
      <c r="Q22" s="635"/>
      <c r="R22" s="636">
        <v>3634001</v>
      </c>
      <c r="S22" s="637"/>
      <c r="T22" s="637"/>
      <c r="U22" s="637"/>
      <c r="V22" s="637"/>
      <c r="W22" s="637"/>
      <c r="X22" s="637"/>
      <c r="Y22" s="638"/>
      <c r="Z22" s="673">
        <v>3.4</v>
      </c>
      <c r="AA22" s="673"/>
      <c r="AB22" s="673"/>
      <c r="AC22" s="673"/>
      <c r="AD22" s="674">
        <v>3266091</v>
      </c>
      <c r="AE22" s="674"/>
      <c r="AF22" s="674"/>
      <c r="AG22" s="674"/>
      <c r="AH22" s="674"/>
      <c r="AI22" s="674"/>
      <c r="AJ22" s="674"/>
      <c r="AK22" s="674"/>
      <c r="AL22" s="639">
        <v>5.6</v>
      </c>
      <c r="AM22" s="640"/>
      <c r="AN22" s="640"/>
      <c r="AO22" s="675"/>
      <c r="AP22" s="731" t="s">
        <v>210</v>
      </c>
      <c r="AQ22" s="738"/>
      <c r="AR22" s="738"/>
      <c r="AS22" s="738"/>
      <c r="AT22" s="738"/>
      <c r="AU22" s="738"/>
      <c r="AV22" s="738"/>
      <c r="AW22" s="738"/>
      <c r="AX22" s="738"/>
      <c r="AY22" s="738"/>
      <c r="AZ22" s="738"/>
      <c r="BA22" s="738"/>
      <c r="BB22" s="738"/>
      <c r="BC22" s="738"/>
      <c r="BD22" s="738"/>
      <c r="BE22" s="738"/>
      <c r="BF22" s="733"/>
      <c r="BG22" s="636">
        <v>748296</v>
      </c>
      <c r="BH22" s="637"/>
      <c r="BI22" s="637"/>
      <c r="BJ22" s="637"/>
      <c r="BK22" s="637"/>
      <c r="BL22" s="637"/>
      <c r="BM22" s="637"/>
      <c r="BN22" s="638"/>
      <c r="BO22" s="673">
        <v>1.5</v>
      </c>
      <c r="BP22" s="673"/>
      <c r="BQ22" s="673"/>
      <c r="BR22" s="673"/>
      <c r="BS22" s="642" t="s">
        <v>64</v>
      </c>
      <c r="BT22" s="637"/>
      <c r="BU22" s="637"/>
      <c r="BV22" s="637"/>
      <c r="BW22" s="637"/>
      <c r="BX22" s="637"/>
      <c r="BY22" s="637"/>
      <c r="BZ22" s="637"/>
      <c r="CA22" s="637"/>
      <c r="CB22" s="680"/>
      <c r="CD22" s="740" t="s">
        <v>211</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33" t="s">
        <v>212</v>
      </c>
      <c r="C23" s="634"/>
      <c r="D23" s="634"/>
      <c r="E23" s="634"/>
      <c r="F23" s="634"/>
      <c r="G23" s="634"/>
      <c r="H23" s="634"/>
      <c r="I23" s="634"/>
      <c r="J23" s="634"/>
      <c r="K23" s="634"/>
      <c r="L23" s="634"/>
      <c r="M23" s="634"/>
      <c r="N23" s="634"/>
      <c r="O23" s="634"/>
      <c r="P23" s="634"/>
      <c r="Q23" s="635"/>
      <c r="R23" s="636">
        <v>3266091</v>
      </c>
      <c r="S23" s="637"/>
      <c r="T23" s="637"/>
      <c r="U23" s="637"/>
      <c r="V23" s="637"/>
      <c r="W23" s="637"/>
      <c r="X23" s="637"/>
      <c r="Y23" s="638"/>
      <c r="Z23" s="673">
        <v>3</v>
      </c>
      <c r="AA23" s="673"/>
      <c r="AB23" s="673"/>
      <c r="AC23" s="673"/>
      <c r="AD23" s="674">
        <v>3266091</v>
      </c>
      <c r="AE23" s="674"/>
      <c r="AF23" s="674"/>
      <c r="AG23" s="674"/>
      <c r="AH23" s="674"/>
      <c r="AI23" s="674"/>
      <c r="AJ23" s="674"/>
      <c r="AK23" s="674"/>
      <c r="AL23" s="639">
        <v>5.6</v>
      </c>
      <c r="AM23" s="640"/>
      <c r="AN23" s="640"/>
      <c r="AO23" s="675"/>
      <c r="AP23" s="731" t="s">
        <v>213</v>
      </c>
      <c r="AQ23" s="738"/>
      <c r="AR23" s="738"/>
      <c r="AS23" s="738"/>
      <c r="AT23" s="738"/>
      <c r="AU23" s="738"/>
      <c r="AV23" s="738"/>
      <c r="AW23" s="738"/>
      <c r="AX23" s="738"/>
      <c r="AY23" s="738"/>
      <c r="AZ23" s="738"/>
      <c r="BA23" s="738"/>
      <c r="BB23" s="738"/>
      <c r="BC23" s="738"/>
      <c r="BD23" s="738"/>
      <c r="BE23" s="738"/>
      <c r="BF23" s="733"/>
      <c r="BG23" s="636">
        <v>2442958</v>
      </c>
      <c r="BH23" s="637"/>
      <c r="BI23" s="637"/>
      <c r="BJ23" s="637"/>
      <c r="BK23" s="637"/>
      <c r="BL23" s="637"/>
      <c r="BM23" s="637"/>
      <c r="BN23" s="638"/>
      <c r="BO23" s="673">
        <v>4.9000000000000004</v>
      </c>
      <c r="BP23" s="673"/>
      <c r="BQ23" s="673"/>
      <c r="BR23" s="673"/>
      <c r="BS23" s="642" t="s">
        <v>64</v>
      </c>
      <c r="BT23" s="637"/>
      <c r="BU23" s="637"/>
      <c r="BV23" s="637"/>
      <c r="BW23" s="637"/>
      <c r="BX23" s="637"/>
      <c r="BY23" s="637"/>
      <c r="BZ23" s="637"/>
      <c r="CA23" s="637"/>
      <c r="CB23" s="680"/>
      <c r="CD23" s="740" t="s">
        <v>153</v>
      </c>
      <c r="CE23" s="741"/>
      <c r="CF23" s="741"/>
      <c r="CG23" s="741"/>
      <c r="CH23" s="741"/>
      <c r="CI23" s="741"/>
      <c r="CJ23" s="741"/>
      <c r="CK23" s="741"/>
      <c r="CL23" s="741"/>
      <c r="CM23" s="741"/>
      <c r="CN23" s="741"/>
      <c r="CO23" s="741"/>
      <c r="CP23" s="741"/>
      <c r="CQ23" s="742"/>
      <c r="CR23" s="740" t="s">
        <v>214</v>
      </c>
      <c r="CS23" s="741"/>
      <c r="CT23" s="741"/>
      <c r="CU23" s="741"/>
      <c r="CV23" s="741"/>
      <c r="CW23" s="741"/>
      <c r="CX23" s="741"/>
      <c r="CY23" s="742"/>
      <c r="CZ23" s="740" t="s">
        <v>215</v>
      </c>
      <c r="DA23" s="741"/>
      <c r="DB23" s="741"/>
      <c r="DC23" s="742"/>
      <c r="DD23" s="740" t="s">
        <v>216</v>
      </c>
      <c r="DE23" s="741"/>
      <c r="DF23" s="741"/>
      <c r="DG23" s="741"/>
      <c r="DH23" s="741"/>
      <c r="DI23" s="741"/>
      <c r="DJ23" s="741"/>
      <c r="DK23" s="742"/>
      <c r="DL23" s="749" t="s">
        <v>217</v>
      </c>
      <c r="DM23" s="750"/>
      <c r="DN23" s="750"/>
      <c r="DO23" s="750"/>
      <c r="DP23" s="750"/>
      <c r="DQ23" s="750"/>
      <c r="DR23" s="750"/>
      <c r="DS23" s="750"/>
      <c r="DT23" s="750"/>
      <c r="DU23" s="750"/>
      <c r="DV23" s="751"/>
      <c r="DW23" s="740" t="s">
        <v>218</v>
      </c>
      <c r="DX23" s="741"/>
      <c r="DY23" s="741"/>
      <c r="DZ23" s="741"/>
      <c r="EA23" s="741"/>
      <c r="EB23" s="741"/>
      <c r="EC23" s="742"/>
    </row>
    <row r="24" spans="2:133" ht="11.25" customHeight="1" x14ac:dyDescent="0.15">
      <c r="B24" s="633" t="s">
        <v>219</v>
      </c>
      <c r="C24" s="634"/>
      <c r="D24" s="634"/>
      <c r="E24" s="634"/>
      <c r="F24" s="634"/>
      <c r="G24" s="634"/>
      <c r="H24" s="634"/>
      <c r="I24" s="634"/>
      <c r="J24" s="634"/>
      <c r="K24" s="634"/>
      <c r="L24" s="634"/>
      <c r="M24" s="634"/>
      <c r="N24" s="634"/>
      <c r="O24" s="634"/>
      <c r="P24" s="634"/>
      <c r="Q24" s="635"/>
      <c r="R24" s="636">
        <v>367260</v>
      </c>
      <c r="S24" s="637"/>
      <c r="T24" s="637"/>
      <c r="U24" s="637"/>
      <c r="V24" s="637"/>
      <c r="W24" s="637"/>
      <c r="X24" s="637"/>
      <c r="Y24" s="638"/>
      <c r="Z24" s="673">
        <v>0.3</v>
      </c>
      <c r="AA24" s="673"/>
      <c r="AB24" s="673"/>
      <c r="AC24" s="673"/>
      <c r="AD24" s="674" t="s">
        <v>64</v>
      </c>
      <c r="AE24" s="674"/>
      <c r="AF24" s="674"/>
      <c r="AG24" s="674"/>
      <c r="AH24" s="674"/>
      <c r="AI24" s="674"/>
      <c r="AJ24" s="674"/>
      <c r="AK24" s="674"/>
      <c r="AL24" s="639" t="s">
        <v>64</v>
      </c>
      <c r="AM24" s="640"/>
      <c r="AN24" s="640"/>
      <c r="AO24" s="675"/>
      <c r="AP24" s="731" t="s">
        <v>220</v>
      </c>
      <c r="AQ24" s="738"/>
      <c r="AR24" s="738"/>
      <c r="AS24" s="738"/>
      <c r="AT24" s="738"/>
      <c r="AU24" s="738"/>
      <c r="AV24" s="738"/>
      <c r="AW24" s="738"/>
      <c r="AX24" s="738"/>
      <c r="AY24" s="738"/>
      <c r="AZ24" s="738"/>
      <c r="BA24" s="738"/>
      <c r="BB24" s="738"/>
      <c r="BC24" s="738"/>
      <c r="BD24" s="738"/>
      <c r="BE24" s="738"/>
      <c r="BF24" s="733"/>
      <c r="BG24" s="636" t="s">
        <v>64</v>
      </c>
      <c r="BH24" s="637"/>
      <c r="BI24" s="637"/>
      <c r="BJ24" s="637"/>
      <c r="BK24" s="637"/>
      <c r="BL24" s="637"/>
      <c r="BM24" s="637"/>
      <c r="BN24" s="638"/>
      <c r="BO24" s="673" t="s">
        <v>64</v>
      </c>
      <c r="BP24" s="673"/>
      <c r="BQ24" s="673"/>
      <c r="BR24" s="673"/>
      <c r="BS24" s="642" t="s">
        <v>64</v>
      </c>
      <c r="BT24" s="637"/>
      <c r="BU24" s="637"/>
      <c r="BV24" s="637"/>
      <c r="BW24" s="637"/>
      <c r="BX24" s="637"/>
      <c r="BY24" s="637"/>
      <c r="BZ24" s="637"/>
      <c r="CA24" s="637"/>
      <c r="CB24" s="680"/>
      <c r="CD24" s="694" t="s">
        <v>221</v>
      </c>
      <c r="CE24" s="695"/>
      <c r="CF24" s="695"/>
      <c r="CG24" s="695"/>
      <c r="CH24" s="695"/>
      <c r="CI24" s="695"/>
      <c r="CJ24" s="695"/>
      <c r="CK24" s="695"/>
      <c r="CL24" s="695"/>
      <c r="CM24" s="695"/>
      <c r="CN24" s="695"/>
      <c r="CO24" s="695"/>
      <c r="CP24" s="695"/>
      <c r="CQ24" s="696"/>
      <c r="CR24" s="691">
        <v>55690399</v>
      </c>
      <c r="CS24" s="692"/>
      <c r="CT24" s="692"/>
      <c r="CU24" s="692"/>
      <c r="CV24" s="692"/>
      <c r="CW24" s="692"/>
      <c r="CX24" s="692"/>
      <c r="CY24" s="735"/>
      <c r="CZ24" s="736">
        <v>54.4</v>
      </c>
      <c r="DA24" s="707"/>
      <c r="DB24" s="707"/>
      <c r="DC24" s="739"/>
      <c r="DD24" s="734">
        <v>33719683</v>
      </c>
      <c r="DE24" s="692"/>
      <c r="DF24" s="692"/>
      <c r="DG24" s="692"/>
      <c r="DH24" s="692"/>
      <c r="DI24" s="692"/>
      <c r="DJ24" s="692"/>
      <c r="DK24" s="735"/>
      <c r="DL24" s="734">
        <v>33648306</v>
      </c>
      <c r="DM24" s="692"/>
      <c r="DN24" s="692"/>
      <c r="DO24" s="692"/>
      <c r="DP24" s="692"/>
      <c r="DQ24" s="692"/>
      <c r="DR24" s="692"/>
      <c r="DS24" s="692"/>
      <c r="DT24" s="692"/>
      <c r="DU24" s="692"/>
      <c r="DV24" s="735"/>
      <c r="DW24" s="736">
        <v>53.9</v>
      </c>
      <c r="DX24" s="707"/>
      <c r="DY24" s="707"/>
      <c r="DZ24" s="707"/>
      <c r="EA24" s="707"/>
      <c r="EB24" s="707"/>
      <c r="EC24" s="737"/>
    </row>
    <row r="25" spans="2:133" ht="11.25" customHeight="1" x14ac:dyDescent="0.15">
      <c r="B25" s="633" t="s">
        <v>222</v>
      </c>
      <c r="C25" s="634"/>
      <c r="D25" s="634"/>
      <c r="E25" s="634"/>
      <c r="F25" s="634"/>
      <c r="G25" s="634"/>
      <c r="H25" s="634"/>
      <c r="I25" s="634"/>
      <c r="J25" s="634"/>
      <c r="K25" s="634"/>
      <c r="L25" s="634"/>
      <c r="M25" s="634"/>
      <c r="N25" s="634"/>
      <c r="O25" s="634"/>
      <c r="P25" s="634"/>
      <c r="Q25" s="635"/>
      <c r="R25" s="636">
        <v>650</v>
      </c>
      <c r="S25" s="637"/>
      <c r="T25" s="637"/>
      <c r="U25" s="637"/>
      <c r="V25" s="637"/>
      <c r="W25" s="637"/>
      <c r="X25" s="637"/>
      <c r="Y25" s="638"/>
      <c r="Z25" s="673">
        <v>0</v>
      </c>
      <c r="AA25" s="673"/>
      <c r="AB25" s="673"/>
      <c r="AC25" s="673"/>
      <c r="AD25" s="674" t="s">
        <v>64</v>
      </c>
      <c r="AE25" s="674"/>
      <c r="AF25" s="674"/>
      <c r="AG25" s="674"/>
      <c r="AH25" s="674"/>
      <c r="AI25" s="674"/>
      <c r="AJ25" s="674"/>
      <c r="AK25" s="674"/>
      <c r="AL25" s="639" t="s">
        <v>64</v>
      </c>
      <c r="AM25" s="640"/>
      <c r="AN25" s="640"/>
      <c r="AO25" s="675"/>
      <c r="AP25" s="731" t="s">
        <v>223</v>
      </c>
      <c r="AQ25" s="738"/>
      <c r="AR25" s="738"/>
      <c r="AS25" s="738"/>
      <c r="AT25" s="738"/>
      <c r="AU25" s="738"/>
      <c r="AV25" s="738"/>
      <c r="AW25" s="738"/>
      <c r="AX25" s="738"/>
      <c r="AY25" s="738"/>
      <c r="AZ25" s="738"/>
      <c r="BA25" s="738"/>
      <c r="BB25" s="738"/>
      <c r="BC25" s="738"/>
      <c r="BD25" s="738"/>
      <c r="BE25" s="738"/>
      <c r="BF25" s="733"/>
      <c r="BG25" s="636" t="s">
        <v>64</v>
      </c>
      <c r="BH25" s="637"/>
      <c r="BI25" s="637"/>
      <c r="BJ25" s="637"/>
      <c r="BK25" s="637"/>
      <c r="BL25" s="637"/>
      <c r="BM25" s="637"/>
      <c r="BN25" s="638"/>
      <c r="BO25" s="673" t="s">
        <v>64</v>
      </c>
      <c r="BP25" s="673"/>
      <c r="BQ25" s="673"/>
      <c r="BR25" s="673"/>
      <c r="BS25" s="642" t="s">
        <v>64</v>
      </c>
      <c r="BT25" s="637"/>
      <c r="BU25" s="637"/>
      <c r="BV25" s="637"/>
      <c r="BW25" s="637"/>
      <c r="BX25" s="637"/>
      <c r="BY25" s="637"/>
      <c r="BZ25" s="637"/>
      <c r="CA25" s="637"/>
      <c r="CB25" s="680"/>
      <c r="CD25" s="669" t="s">
        <v>224</v>
      </c>
      <c r="CE25" s="670"/>
      <c r="CF25" s="670"/>
      <c r="CG25" s="670"/>
      <c r="CH25" s="670"/>
      <c r="CI25" s="670"/>
      <c r="CJ25" s="670"/>
      <c r="CK25" s="670"/>
      <c r="CL25" s="670"/>
      <c r="CM25" s="670"/>
      <c r="CN25" s="670"/>
      <c r="CO25" s="670"/>
      <c r="CP25" s="670"/>
      <c r="CQ25" s="671"/>
      <c r="CR25" s="636">
        <v>17706957</v>
      </c>
      <c r="CS25" s="655"/>
      <c r="CT25" s="655"/>
      <c r="CU25" s="655"/>
      <c r="CV25" s="655"/>
      <c r="CW25" s="655"/>
      <c r="CX25" s="655"/>
      <c r="CY25" s="656"/>
      <c r="CZ25" s="639">
        <v>17.3</v>
      </c>
      <c r="DA25" s="657"/>
      <c r="DB25" s="657"/>
      <c r="DC25" s="658"/>
      <c r="DD25" s="642">
        <v>15985616</v>
      </c>
      <c r="DE25" s="655"/>
      <c r="DF25" s="655"/>
      <c r="DG25" s="655"/>
      <c r="DH25" s="655"/>
      <c r="DI25" s="655"/>
      <c r="DJ25" s="655"/>
      <c r="DK25" s="656"/>
      <c r="DL25" s="642">
        <v>15926379</v>
      </c>
      <c r="DM25" s="655"/>
      <c r="DN25" s="655"/>
      <c r="DO25" s="655"/>
      <c r="DP25" s="655"/>
      <c r="DQ25" s="655"/>
      <c r="DR25" s="655"/>
      <c r="DS25" s="655"/>
      <c r="DT25" s="655"/>
      <c r="DU25" s="655"/>
      <c r="DV25" s="656"/>
      <c r="DW25" s="639">
        <v>25.5</v>
      </c>
      <c r="DX25" s="657"/>
      <c r="DY25" s="657"/>
      <c r="DZ25" s="657"/>
      <c r="EA25" s="657"/>
      <c r="EB25" s="657"/>
      <c r="EC25" s="672"/>
    </row>
    <row r="26" spans="2:133" ht="11.25" customHeight="1" x14ac:dyDescent="0.15">
      <c r="B26" s="633" t="s">
        <v>225</v>
      </c>
      <c r="C26" s="634"/>
      <c r="D26" s="634"/>
      <c r="E26" s="634"/>
      <c r="F26" s="634"/>
      <c r="G26" s="634"/>
      <c r="H26" s="634"/>
      <c r="I26" s="634"/>
      <c r="J26" s="634"/>
      <c r="K26" s="634"/>
      <c r="L26" s="634"/>
      <c r="M26" s="634"/>
      <c r="N26" s="634"/>
      <c r="O26" s="634"/>
      <c r="P26" s="634"/>
      <c r="Q26" s="635"/>
      <c r="R26" s="636">
        <v>61029026</v>
      </c>
      <c r="S26" s="637"/>
      <c r="T26" s="637"/>
      <c r="U26" s="637"/>
      <c r="V26" s="637"/>
      <c r="W26" s="637"/>
      <c r="X26" s="637"/>
      <c r="Y26" s="638"/>
      <c r="Z26" s="673">
        <v>56.5</v>
      </c>
      <c r="AA26" s="673"/>
      <c r="AB26" s="673"/>
      <c r="AC26" s="673"/>
      <c r="AD26" s="674">
        <v>58218158</v>
      </c>
      <c r="AE26" s="674"/>
      <c r="AF26" s="674"/>
      <c r="AG26" s="674"/>
      <c r="AH26" s="674"/>
      <c r="AI26" s="674"/>
      <c r="AJ26" s="674"/>
      <c r="AK26" s="674"/>
      <c r="AL26" s="639">
        <v>99.2</v>
      </c>
      <c r="AM26" s="640"/>
      <c r="AN26" s="640"/>
      <c r="AO26" s="675"/>
      <c r="AP26" s="731" t="s">
        <v>226</v>
      </c>
      <c r="AQ26" s="732"/>
      <c r="AR26" s="732"/>
      <c r="AS26" s="732"/>
      <c r="AT26" s="732"/>
      <c r="AU26" s="732"/>
      <c r="AV26" s="732"/>
      <c r="AW26" s="732"/>
      <c r="AX26" s="732"/>
      <c r="AY26" s="732"/>
      <c r="AZ26" s="732"/>
      <c r="BA26" s="732"/>
      <c r="BB26" s="732"/>
      <c r="BC26" s="732"/>
      <c r="BD26" s="732"/>
      <c r="BE26" s="732"/>
      <c r="BF26" s="733"/>
      <c r="BG26" s="636" t="s">
        <v>64</v>
      </c>
      <c r="BH26" s="637"/>
      <c r="BI26" s="637"/>
      <c r="BJ26" s="637"/>
      <c r="BK26" s="637"/>
      <c r="BL26" s="637"/>
      <c r="BM26" s="637"/>
      <c r="BN26" s="638"/>
      <c r="BO26" s="673" t="s">
        <v>64</v>
      </c>
      <c r="BP26" s="673"/>
      <c r="BQ26" s="673"/>
      <c r="BR26" s="673"/>
      <c r="BS26" s="642" t="s">
        <v>64</v>
      </c>
      <c r="BT26" s="637"/>
      <c r="BU26" s="637"/>
      <c r="BV26" s="637"/>
      <c r="BW26" s="637"/>
      <c r="BX26" s="637"/>
      <c r="BY26" s="637"/>
      <c r="BZ26" s="637"/>
      <c r="CA26" s="637"/>
      <c r="CB26" s="680"/>
      <c r="CD26" s="669" t="s">
        <v>227</v>
      </c>
      <c r="CE26" s="670"/>
      <c r="CF26" s="670"/>
      <c r="CG26" s="670"/>
      <c r="CH26" s="670"/>
      <c r="CI26" s="670"/>
      <c r="CJ26" s="670"/>
      <c r="CK26" s="670"/>
      <c r="CL26" s="670"/>
      <c r="CM26" s="670"/>
      <c r="CN26" s="670"/>
      <c r="CO26" s="670"/>
      <c r="CP26" s="670"/>
      <c r="CQ26" s="671"/>
      <c r="CR26" s="636">
        <v>12527816</v>
      </c>
      <c r="CS26" s="637"/>
      <c r="CT26" s="637"/>
      <c r="CU26" s="637"/>
      <c r="CV26" s="637"/>
      <c r="CW26" s="637"/>
      <c r="CX26" s="637"/>
      <c r="CY26" s="638"/>
      <c r="CZ26" s="639">
        <v>12.2</v>
      </c>
      <c r="DA26" s="657"/>
      <c r="DB26" s="657"/>
      <c r="DC26" s="658"/>
      <c r="DD26" s="642">
        <v>11259780</v>
      </c>
      <c r="DE26" s="637"/>
      <c r="DF26" s="637"/>
      <c r="DG26" s="637"/>
      <c r="DH26" s="637"/>
      <c r="DI26" s="637"/>
      <c r="DJ26" s="637"/>
      <c r="DK26" s="638"/>
      <c r="DL26" s="642" t="s">
        <v>64</v>
      </c>
      <c r="DM26" s="637"/>
      <c r="DN26" s="637"/>
      <c r="DO26" s="637"/>
      <c r="DP26" s="637"/>
      <c r="DQ26" s="637"/>
      <c r="DR26" s="637"/>
      <c r="DS26" s="637"/>
      <c r="DT26" s="637"/>
      <c r="DU26" s="637"/>
      <c r="DV26" s="638"/>
      <c r="DW26" s="639" t="s">
        <v>64</v>
      </c>
      <c r="DX26" s="657"/>
      <c r="DY26" s="657"/>
      <c r="DZ26" s="657"/>
      <c r="EA26" s="657"/>
      <c r="EB26" s="657"/>
      <c r="EC26" s="672"/>
    </row>
    <row r="27" spans="2:133" ht="11.25" customHeight="1" x14ac:dyDescent="0.15">
      <c r="B27" s="633" t="s">
        <v>228</v>
      </c>
      <c r="C27" s="634"/>
      <c r="D27" s="634"/>
      <c r="E27" s="634"/>
      <c r="F27" s="634"/>
      <c r="G27" s="634"/>
      <c r="H27" s="634"/>
      <c r="I27" s="634"/>
      <c r="J27" s="634"/>
      <c r="K27" s="634"/>
      <c r="L27" s="634"/>
      <c r="M27" s="634"/>
      <c r="N27" s="634"/>
      <c r="O27" s="634"/>
      <c r="P27" s="634"/>
      <c r="Q27" s="635"/>
      <c r="R27" s="636">
        <v>40288</v>
      </c>
      <c r="S27" s="637"/>
      <c r="T27" s="637"/>
      <c r="U27" s="637"/>
      <c r="V27" s="637"/>
      <c r="W27" s="637"/>
      <c r="X27" s="637"/>
      <c r="Y27" s="638"/>
      <c r="Z27" s="673">
        <v>0</v>
      </c>
      <c r="AA27" s="673"/>
      <c r="AB27" s="673"/>
      <c r="AC27" s="673"/>
      <c r="AD27" s="674">
        <v>40288</v>
      </c>
      <c r="AE27" s="674"/>
      <c r="AF27" s="674"/>
      <c r="AG27" s="674"/>
      <c r="AH27" s="674"/>
      <c r="AI27" s="674"/>
      <c r="AJ27" s="674"/>
      <c r="AK27" s="674"/>
      <c r="AL27" s="639">
        <v>0.1</v>
      </c>
      <c r="AM27" s="640"/>
      <c r="AN27" s="640"/>
      <c r="AO27" s="675"/>
      <c r="AP27" s="633" t="s">
        <v>229</v>
      </c>
      <c r="AQ27" s="634"/>
      <c r="AR27" s="634"/>
      <c r="AS27" s="634"/>
      <c r="AT27" s="634"/>
      <c r="AU27" s="634"/>
      <c r="AV27" s="634"/>
      <c r="AW27" s="634"/>
      <c r="AX27" s="634"/>
      <c r="AY27" s="634"/>
      <c r="AZ27" s="634"/>
      <c r="BA27" s="634"/>
      <c r="BB27" s="634"/>
      <c r="BC27" s="634"/>
      <c r="BD27" s="634"/>
      <c r="BE27" s="634"/>
      <c r="BF27" s="635"/>
      <c r="BG27" s="636">
        <v>49566290</v>
      </c>
      <c r="BH27" s="637"/>
      <c r="BI27" s="637"/>
      <c r="BJ27" s="637"/>
      <c r="BK27" s="637"/>
      <c r="BL27" s="637"/>
      <c r="BM27" s="637"/>
      <c r="BN27" s="638"/>
      <c r="BO27" s="673">
        <v>100</v>
      </c>
      <c r="BP27" s="673"/>
      <c r="BQ27" s="673"/>
      <c r="BR27" s="673"/>
      <c r="BS27" s="642">
        <v>418305</v>
      </c>
      <c r="BT27" s="637"/>
      <c r="BU27" s="637"/>
      <c r="BV27" s="637"/>
      <c r="BW27" s="637"/>
      <c r="BX27" s="637"/>
      <c r="BY27" s="637"/>
      <c r="BZ27" s="637"/>
      <c r="CA27" s="637"/>
      <c r="CB27" s="680"/>
      <c r="CD27" s="669" t="s">
        <v>230</v>
      </c>
      <c r="CE27" s="670"/>
      <c r="CF27" s="670"/>
      <c r="CG27" s="670"/>
      <c r="CH27" s="670"/>
      <c r="CI27" s="670"/>
      <c r="CJ27" s="670"/>
      <c r="CK27" s="670"/>
      <c r="CL27" s="670"/>
      <c r="CM27" s="670"/>
      <c r="CN27" s="670"/>
      <c r="CO27" s="670"/>
      <c r="CP27" s="670"/>
      <c r="CQ27" s="671"/>
      <c r="CR27" s="636">
        <v>29723964</v>
      </c>
      <c r="CS27" s="655"/>
      <c r="CT27" s="655"/>
      <c r="CU27" s="655"/>
      <c r="CV27" s="655"/>
      <c r="CW27" s="655"/>
      <c r="CX27" s="655"/>
      <c r="CY27" s="656"/>
      <c r="CZ27" s="639">
        <v>29</v>
      </c>
      <c r="DA27" s="657"/>
      <c r="DB27" s="657"/>
      <c r="DC27" s="658"/>
      <c r="DD27" s="642">
        <v>9484399</v>
      </c>
      <c r="DE27" s="655"/>
      <c r="DF27" s="655"/>
      <c r="DG27" s="655"/>
      <c r="DH27" s="655"/>
      <c r="DI27" s="655"/>
      <c r="DJ27" s="655"/>
      <c r="DK27" s="656"/>
      <c r="DL27" s="642">
        <v>9472259</v>
      </c>
      <c r="DM27" s="655"/>
      <c r="DN27" s="655"/>
      <c r="DO27" s="655"/>
      <c r="DP27" s="655"/>
      <c r="DQ27" s="655"/>
      <c r="DR27" s="655"/>
      <c r="DS27" s="655"/>
      <c r="DT27" s="655"/>
      <c r="DU27" s="655"/>
      <c r="DV27" s="656"/>
      <c r="DW27" s="639">
        <v>15.2</v>
      </c>
      <c r="DX27" s="657"/>
      <c r="DY27" s="657"/>
      <c r="DZ27" s="657"/>
      <c r="EA27" s="657"/>
      <c r="EB27" s="657"/>
      <c r="EC27" s="672"/>
    </row>
    <row r="28" spans="2:133" ht="11.25" customHeight="1" x14ac:dyDescent="0.15">
      <c r="B28" s="633" t="s">
        <v>231</v>
      </c>
      <c r="C28" s="634"/>
      <c r="D28" s="634"/>
      <c r="E28" s="634"/>
      <c r="F28" s="634"/>
      <c r="G28" s="634"/>
      <c r="H28" s="634"/>
      <c r="I28" s="634"/>
      <c r="J28" s="634"/>
      <c r="K28" s="634"/>
      <c r="L28" s="634"/>
      <c r="M28" s="634"/>
      <c r="N28" s="634"/>
      <c r="O28" s="634"/>
      <c r="P28" s="634"/>
      <c r="Q28" s="635"/>
      <c r="R28" s="636">
        <v>718841</v>
      </c>
      <c r="S28" s="637"/>
      <c r="T28" s="637"/>
      <c r="U28" s="637"/>
      <c r="V28" s="637"/>
      <c r="W28" s="637"/>
      <c r="X28" s="637"/>
      <c r="Y28" s="638"/>
      <c r="Z28" s="673">
        <v>0.7</v>
      </c>
      <c r="AA28" s="673"/>
      <c r="AB28" s="673"/>
      <c r="AC28" s="673"/>
      <c r="AD28" s="674" t="s">
        <v>64</v>
      </c>
      <c r="AE28" s="674"/>
      <c r="AF28" s="674"/>
      <c r="AG28" s="674"/>
      <c r="AH28" s="674"/>
      <c r="AI28" s="674"/>
      <c r="AJ28" s="674"/>
      <c r="AK28" s="674"/>
      <c r="AL28" s="639" t="s">
        <v>64</v>
      </c>
      <c r="AM28" s="640"/>
      <c r="AN28" s="640"/>
      <c r="AO28" s="675"/>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73"/>
      <c r="BP28" s="673"/>
      <c r="BQ28" s="673"/>
      <c r="BR28" s="673"/>
      <c r="BS28" s="642"/>
      <c r="BT28" s="637"/>
      <c r="BU28" s="637"/>
      <c r="BV28" s="637"/>
      <c r="BW28" s="637"/>
      <c r="BX28" s="637"/>
      <c r="BY28" s="637"/>
      <c r="BZ28" s="637"/>
      <c r="CA28" s="637"/>
      <c r="CB28" s="680"/>
      <c r="CD28" s="669" t="s">
        <v>232</v>
      </c>
      <c r="CE28" s="670"/>
      <c r="CF28" s="670"/>
      <c r="CG28" s="670"/>
      <c r="CH28" s="670"/>
      <c r="CI28" s="670"/>
      <c r="CJ28" s="670"/>
      <c r="CK28" s="670"/>
      <c r="CL28" s="670"/>
      <c r="CM28" s="670"/>
      <c r="CN28" s="670"/>
      <c r="CO28" s="670"/>
      <c r="CP28" s="670"/>
      <c r="CQ28" s="671"/>
      <c r="CR28" s="636">
        <v>8259478</v>
      </c>
      <c r="CS28" s="637"/>
      <c r="CT28" s="637"/>
      <c r="CU28" s="637"/>
      <c r="CV28" s="637"/>
      <c r="CW28" s="637"/>
      <c r="CX28" s="637"/>
      <c r="CY28" s="638"/>
      <c r="CZ28" s="639">
        <v>8.1</v>
      </c>
      <c r="DA28" s="657"/>
      <c r="DB28" s="657"/>
      <c r="DC28" s="658"/>
      <c r="DD28" s="642">
        <v>8249668</v>
      </c>
      <c r="DE28" s="637"/>
      <c r="DF28" s="637"/>
      <c r="DG28" s="637"/>
      <c r="DH28" s="637"/>
      <c r="DI28" s="637"/>
      <c r="DJ28" s="637"/>
      <c r="DK28" s="638"/>
      <c r="DL28" s="642">
        <v>8249668</v>
      </c>
      <c r="DM28" s="637"/>
      <c r="DN28" s="637"/>
      <c r="DO28" s="637"/>
      <c r="DP28" s="637"/>
      <c r="DQ28" s="637"/>
      <c r="DR28" s="637"/>
      <c r="DS28" s="637"/>
      <c r="DT28" s="637"/>
      <c r="DU28" s="637"/>
      <c r="DV28" s="638"/>
      <c r="DW28" s="639">
        <v>13.2</v>
      </c>
      <c r="DX28" s="657"/>
      <c r="DY28" s="657"/>
      <c r="DZ28" s="657"/>
      <c r="EA28" s="657"/>
      <c r="EB28" s="657"/>
      <c r="EC28" s="672"/>
    </row>
    <row r="29" spans="2:133" ht="11.25" customHeight="1" x14ac:dyDescent="0.15">
      <c r="B29" s="633" t="s">
        <v>233</v>
      </c>
      <c r="C29" s="634"/>
      <c r="D29" s="634"/>
      <c r="E29" s="634"/>
      <c r="F29" s="634"/>
      <c r="G29" s="634"/>
      <c r="H29" s="634"/>
      <c r="I29" s="634"/>
      <c r="J29" s="634"/>
      <c r="K29" s="634"/>
      <c r="L29" s="634"/>
      <c r="M29" s="634"/>
      <c r="N29" s="634"/>
      <c r="O29" s="634"/>
      <c r="P29" s="634"/>
      <c r="Q29" s="635"/>
      <c r="R29" s="636">
        <v>1361251</v>
      </c>
      <c r="S29" s="637"/>
      <c r="T29" s="637"/>
      <c r="U29" s="637"/>
      <c r="V29" s="637"/>
      <c r="W29" s="637"/>
      <c r="X29" s="637"/>
      <c r="Y29" s="638"/>
      <c r="Z29" s="673">
        <v>1.3</v>
      </c>
      <c r="AA29" s="673"/>
      <c r="AB29" s="673"/>
      <c r="AC29" s="673"/>
      <c r="AD29" s="674">
        <v>195866</v>
      </c>
      <c r="AE29" s="674"/>
      <c r="AF29" s="674"/>
      <c r="AG29" s="674"/>
      <c r="AH29" s="674"/>
      <c r="AI29" s="674"/>
      <c r="AJ29" s="674"/>
      <c r="AK29" s="674"/>
      <c r="AL29" s="639">
        <v>0.3</v>
      </c>
      <c r="AM29" s="640"/>
      <c r="AN29" s="640"/>
      <c r="AO29" s="675"/>
      <c r="AP29" s="617"/>
      <c r="AQ29" s="618"/>
      <c r="AR29" s="618"/>
      <c r="AS29" s="618"/>
      <c r="AT29" s="618"/>
      <c r="AU29" s="618"/>
      <c r="AV29" s="618"/>
      <c r="AW29" s="618"/>
      <c r="AX29" s="618"/>
      <c r="AY29" s="618"/>
      <c r="AZ29" s="618"/>
      <c r="BA29" s="618"/>
      <c r="BB29" s="618"/>
      <c r="BC29" s="618"/>
      <c r="BD29" s="618"/>
      <c r="BE29" s="618"/>
      <c r="BF29" s="619"/>
      <c r="BG29" s="636"/>
      <c r="BH29" s="637"/>
      <c r="BI29" s="637"/>
      <c r="BJ29" s="637"/>
      <c r="BK29" s="637"/>
      <c r="BL29" s="637"/>
      <c r="BM29" s="637"/>
      <c r="BN29" s="638"/>
      <c r="BO29" s="673"/>
      <c r="BP29" s="673"/>
      <c r="BQ29" s="673"/>
      <c r="BR29" s="673"/>
      <c r="BS29" s="674"/>
      <c r="BT29" s="674"/>
      <c r="BU29" s="674"/>
      <c r="BV29" s="674"/>
      <c r="BW29" s="674"/>
      <c r="BX29" s="674"/>
      <c r="BY29" s="674"/>
      <c r="BZ29" s="674"/>
      <c r="CA29" s="674"/>
      <c r="CB29" s="724"/>
      <c r="CD29" s="725" t="s">
        <v>234</v>
      </c>
      <c r="CE29" s="726"/>
      <c r="CF29" s="669" t="s">
        <v>235</v>
      </c>
      <c r="CG29" s="670"/>
      <c r="CH29" s="670"/>
      <c r="CI29" s="670"/>
      <c r="CJ29" s="670"/>
      <c r="CK29" s="670"/>
      <c r="CL29" s="670"/>
      <c r="CM29" s="670"/>
      <c r="CN29" s="670"/>
      <c r="CO29" s="670"/>
      <c r="CP29" s="670"/>
      <c r="CQ29" s="671"/>
      <c r="CR29" s="636">
        <v>8259478</v>
      </c>
      <c r="CS29" s="655"/>
      <c r="CT29" s="655"/>
      <c r="CU29" s="655"/>
      <c r="CV29" s="655"/>
      <c r="CW29" s="655"/>
      <c r="CX29" s="655"/>
      <c r="CY29" s="656"/>
      <c r="CZ29" s="639">
        <v>8.1</v>
      </c>
      <c r="DA29" s="657"/>
      <c r="DB29" s="657"/>
      <c r="DC29" s="658"/>
      <c r="DD29" s="642">
        <v>8249668</v>
      </c>
      <c r="DE29" s="655"/>
      <c r="DF29" s="655"/>
      <c r="DG29" s="655"/>
      <c r="DH29" s="655"/>
      <c r="DI29" s="655"/>
      <c r="DJ29" s="655"/>
      <c r="DK29" s="656"/>
      <c r="DL29" s="642">
        <v>8249668</v>
      </c>
      <c r="DM29" s="655"/>
      <c r="DN29" s="655"/>
      <c r="DO29" s="655"/>
      <c r="DP29" s="655"/>
      <c r="DQ29" s="655"/>
      <c r="DR29" s="655"/>
      <c r="DS29" s="655"/>
      <c r="DT29" s="655"/>
      <c r="DU29" s="655"/>
      <c r="DV29" s="656"/>
      <c r="DW29" s="639">
        <v>13.2</v>
      </c>
      <c r="DX29" s="657"/>
      <c r="DY29" s="657"/>
      <c r="DZ29" s="657"/>
      <c r="EA29" s="657"/>
      <c r="EB29" s="657"/>
      <c r="EC29" s="672"/>
    </row>
    <row r="30" spans="2:133" ht="11.25" customHeight="1" x14ac:dyDescent="0.15">
      <c r="B30" s="633" t="s">
        <v>236</v>
      </c>
      <c r="C30" s="634"/>
      <c r="D30" s="634"/>
      <c r="E30" s="634"/>
      <c r="F30" s="634"/>
      <c r="G30" s="634"/>
      <c r="H30" s="634"/>
      <c r="I30" s="634"/>
      <c r="J30" s="634"/>
      <c r="K30" s="634"/>
      <c r="L30" s="634"/>
      <c r="M30" s="634"/>
      <c r="N30" s="634"/>
      <c r="O30" s="634"/>
      <c r="P30" s="634"/>
      <c r="Q30" s="635"/>
      <c r="R30" s="636">
        <v>255544</v>
      </c>
      <c r="S30" s="637"/>
      <c r="T30" s="637"/>
      <c r="U30" s="637"/>
      <c r="V30" s="637"/>
      <c r="W30" s="637"/>
      <c r="X30" s="637"/>
      <c r="Y30" s="638"/>
      <c r="Z30" s="673">
        <v>0.2</v>
      </c>
      <c r="AA30" s="673"/>
      <c r="AB30" s="673"/>
      <c r="AC30" s="673"/>
      <c r="AD30" s="674" t="s">
        <v>64</v>
      </c>
      <c r="AE30" s="674"/>
      <c r="AF30" s="674"/>
      <c r="AG30" s="674"/>
      <c r="AH30" s="674"/>
      <c r="AI30" s="674"/>
      <c r="AJ30" s="674"/>
      <c r="AK30" s="674"/>
      <c r="AL30" s="639" t="s">
        <v>64</v>
      </c>
      <c r="AM30" s="640"/>
      <c r="AN30" s="640"/>
      <c r="AO30" s="675"/>
      <c r="AP30" s="697" t="s">
        <v>153</v>
      </c>
      <c r="AQ30" s="698"/>
      <c r="AR30" s="698"/>
      <c r="AS30" s="698"/>
      <c r="AT30" s="698"/>
      <c r="AU30" s="698"/>
      <c r="AV30" s="698"/>
      <c r="AW30" s="698"/>
      <c r="AX30" s="698"/>
      <c r="AY30" s="698"/>
      <c r="AZ30" s="698"/>
      <c r="BA30" s="698"/>
      <c r="BB30" s="698"/>
      <c r="BC30" s="698"/>
      <c r="BD30" s="698"/>
      <c r="BE30" s="698"/>
      <c r="BF30" s="699"/>
      <c r="BG30" s="697" t="s">
        <v>237</v>
      </c>
      <c r="BH30" s="722"/>
      <c r="BI30" s="722"/>
      <c r="BJ30" s="722"/>
      <c r="BK30" s="722"/>
      <c r="BL30" s="722"/>
      <c r="BM30" s="722"/>
      <c r="BN30" s="722"/>
      <c r="BO30" s="722"/>
      <c r="BP30" s="722"/>
      <c r="BQ30" s="723"/>
      <c r="BR30" s="697" t="s">
        <v>238</v>
      </c>
      <c r="BS30" s="722"/>
      <c r="BT30" s="722"/>
      <c r="BU30" s="722"/>
      <c r="BV30" s="722"/>
      <c r="BW30" s="722"/>
      <c r="BX30" s="722"/>
      <c r="BY30" s="722"/>
      <c r="BZ30" s="722"/>
      <c r="CA30" s="722"/>
      <c r="CB30" s="723"/>
      <c r="CD30" s="727"/>
      <c r="CE30" s="728"/>
      <c r="CF30" s="669" t="s">
        <v>239</v>
      </c>
      <c r="CG30" s="670"/>
      <c r="CH30" s="670"/>
      <c r="CI30" s="670"/>
      <c r="CJ30" s="670"/>
      <c r="CK30" s="670"/>
      <c r="CL30" s="670"/>
      <c r="CM30" s="670"/>
      <c r="CN30" s="670"/>
      <c r="CO30" s="670"/>
      <c r="CP30" s="670"/>
      <c r="CQ30" s="671"/>
      <c r="CR30" s="636">
        <v>7849698</v>
      </c>
      <c r="CS30" s="637"/>
      <c r="CT30" s="637"/>
      <c r="CU30" s="637"/>
      <c r="CV30" s="637"/>
      <c r="CW30" s="637"/>
      <c r="CX30" s="637"/>
      <c r="CY30" s="638"/>
      <c r="CZ30" s="639">
        <v>7.7</v>
      </c>
      <c r="DA30" s="657"/>
      <c r="DB30" s="657"/>
      <c r="DC30" s="658"/>
      <c r="DD30" s="642">
        <v>7839888</v>
      </c>
      <c r="DE30" s="637"/>
      <c r="DF30" s="637"/>
      <c r="DG30" s="637"/>
      <c r="DH30" s="637"/>
      <c r="DI30" s="637"/>
      <c r="DJ30" s="637"/>
      <c r="DK30" s="638"/>
      <c r="DL30" s="642">
        <v>7839888</v>
      </c>
      <c r="DM30" s="637"/>
      <c r="DN30" s="637"/>
      <c r="DO30" s="637"/>
      <c r="DP30" s="637"/>
      <c r="DQ30" s="637"/>
      <c r="DR30" s="637"/>
      <c r="DS30" s="637"/>
      <c r="DT30" s="637"/>
      <c r="DU30" s="637"/>
      <c r="DV30" s="638"/>
      <c r="DW30" s="639">
        <v>12.6</v>
      </c>
      <c r="DX30" s="657"/>
      <c r="DY30" s="657"/>
      <c r="DZ30" s="657"/>
      <c r="EA30" s="657"/>
      <c r="EB30" s="657"/>
      <c r="EC30" s="672"/>
    </row>
    <row r="31" spans="2:133" ht="11.25" customHeight="1" x14ac:dyDescent="0.15">
      <c r="B31" s="633" t="s">
        <v>240</v>
      </c>
      <c r="C31" s="634"/>
      <c r="D31" s="634"/>
      <c r="E31" s="634"/>
      <c r="F31" s="634"/>
      <c r="G31" s="634"/>
      <c r="H31" s="634"/>
      <c r="I31" s="634"/>
      <c r="J31" s="634"/>
      <c r="K31" s="634"/>
      <c r="L31" s="634"/>
      <c r="M31" s="634"/>
      <c r="N31" s="634"/>
      <c r="O31" s="634"/>
      <c r="P31" s="634"/>
      <c r="Q31" s="635"/>
      <c r="R31" s="636">
        <v>18397465</v>
      </c>
      <c r="S31" s="637"/>
      <c r="T31" s="637"/>
      <c r="U31" s="637"/>
      <c r="V31" s="637"/>
      <c r="W31" s="637"/>
      <c r="X31" s="637"/>
      <c r="Y31" s="638"/>
      <c r="Z31" s="673">
        <v>17</v>
      </c>
      <c r="AA31" s="673"/>
      <c r="AB31" s="673"/>
      <c r="AC31" s="673"/>
      <c r="AD31" s="674" t="s">
        <v>64</v>
      </c>
      <c r="AE31" s="674"/>
      <c r="AF31" s="674"/>
      <c r="AG31" s="674"/>
      <c r="AH31" s="674"/>
      <c r="AI31" s="674"/>
      <c r="AJ31" s="674"/>
      <c r="AK31" s="674"/>
      <c r="AL31" s="639" t="s">
        <v>64</v>
      </c>
      <c r="AM31" s="640"/>
      <c r="AN31" s="640"/>
      <c r="AO31" s="675"/>
      <c r="AP31" s="710" t="s">
        <v>241</v>
      </c>
      <c r="AQ31" s="711"/>
      <c r="AR31" s="711"/>
      <c r="AS31" s="711"/>
      <c r="AT31" s="716" t="s">
        <v>242</v>
      </c>
      <c r="AU31" s="86"/>
      <c r="AV31" s="86"/>
      <c r="AW31" s="86"/>
      <c r="AX31" s="702" t="s">
        <v>119</v>
      </c>
      <c r="AY31" s="703"/>
      <c r="AZ31" s="703"/>
      <c r="BA31" s="703"/>
      <c r="BB31" s="703"/>
      <c r="BC31" s="703"/>
      <c r="BD31" s="703"/>
      <c r="BE31" s="703"/>
      <c r="BF31" s="704"/>
      <c r="BG31" s="705">
        <v>98.9</v>
      </c>
      <c r="BH31" s="706"/>
      <c r="BI31" s="706"/>
      <c r="BJ31" s="706"/>
      <c r="BK31" s="706"/>
      <c r="BL31" s="706"/>
      <c r="BM31" s="707">
        <v>97.3</v>
      </c>
      <c r="BN31" s="706"/>
      <c r="BO31" s="706"/>
      <c r="BP31" s="706"/>
      <c r="BQ31" s="708"/>
      <c r="BR31" s="705">
        <v>98.9</v>
      </c>
      <c r="BS31" s="706"/>
      <c r="BT31" s="706"/>
      <c r="BU31" s="706"/>
      <c r="BV31" s="706"/>
      <c r="BW31" s="706"/>
      <c r="BX31" s="707">
        <v>97.2</v>
      </c>
      <c r="BY31" s="706"/>
      <c r="BZ31" s="706"/>
      <c r="CA31" s="706"/>
      <c r="CB31" s="708"/>
      <c r="CD31" s="727"/>
      <c r="CE31" s="728"/>
      <c r="CF31" s="669" t="s">
        <v>243</v>
      </c>
      <c r="CG31" s="670"/>
      <c r="CH31" s="670"/>
      <c r="CI31" s="670"/>
      <c r="CJ31" s="670"/>
      <c r="CK31" s="670"/>
      <c r="CL31" s="670"/>
      <c r="CM31" s="670"/>
      <c r="CN31" s="670"/>
      <c r="CO31" s="670"/>
      <c r="CP31" s="670"/>
      <c r="CQ31" s="671"/>
      <c r="CR31" s="636">
        <v>409780</v>
      </c>
      <c r="CS31" s="655"/>
      <c r="CT31" s="655"/>
      <c r="CU31" s="655"/>
      <c r="CV31" s="655"/>
      <c r="CW31" s="655"/>
      <c r="CX31" s="655"/>
      <c r="CY31" s="656"/>
      <c r="CZ31" s="639">
        <v>0.4</v>
      </c>
      <c r="DA31" s="657"/>
      <c r="DB31" s="657"/>
      <c r="DC31" s="658"/>
      <c r="DD31" s="642">
        <v>409780</v>
      </c>
      <c r="DE31" s="655"/>
      <c r="DF31" s="655"/>
      <c r="DG31" s="655"/>
      <c r="DH31" s="655"/>
      <c r="DI31" s="655"/>
      <c r="DJ31" s="655"/>
      <c r="DK31" s="656"/>
      <c r="DL31" s="642">
        <v>409780</v>
      </c>
      <c r="DM31" s="655"/>
      <c r="DN31" s="655"/>
      <c r="DO31" s="655"/>
      <c r="DP31" s="655"/>
      <c r="DQ31" s="655"/>
      <c r="DR31" s="655"/>
      <c r="DS31" s="655"/>
      <c r="DT31" s="655"/>
      <c r="DU31" s="655"/>
      <c r="DV31" s="656"/>
      <c r="DW31" s="639">
        <v>0.7</v>
      </c>
      <c r="DX31" s="657"/>
      <c r="DY31" s="657"/>
      <c r="DZ31" s="657"/>
      <c r="EA31" s="657"/>
      <c r="EB31" s="657"/>
      <c r="EC31" s="672"/>
    </row>
    <row r="32" spans="2:133" ht="11.25" customHeight="1" x14ac:dyDescent="0.15">
      <c r="B32" s="719" t="s">
        <v>244</v>
      </c>
      <c r="C32" s="720"/>
      <c r="D32" s="720"/>
      <c r="E32" s="720"/>
      <c r="F32" s="720"/>
      <c r="G32" s="720"/>
      <c r="H32" s="720"/>
      <c r="I32" s="720"/>
      <c r="J32" s="720"/>
      <c r="K32" s="720"/>
      <c r="L32" s="720"/>
      <c r="M32" s="720"/>
      <c r="N32" s="720"/>
      <c r="O32" s="720"/>
      <c r="P32" s="720"/>
      <c r="Q32" s="721"/>
      <c r="R32" s="636" t="s">
        <v>64</v>
      </c>
      <c r="S32" s="637"/>
      <c r="T32" s="637"/>
      <c r="U32" s="637"/>
      <c r="V32" s="637"/>
      <c r="W32" s="637"/>
      <c r="X32" s="637"/>
      <c r="Y32" s="638"/>
      <c r="Z32" s="673" t="s">
        <v>64</v>
      </c>
      <c r="AA32" s="673"/>
      <c r="AB32" s="673"/>
      <c r="AC32" s="673"/>
      <c r="AD32" s="674" t="s">
        <v>64</v>
      </c>
      <c r="AE32" s="674"/>
      <c r="AF32" s="674"/>
      <c r="AG32" s="674"/>
      <c r="AH32" s="674"/>
      <c r="AI32" s="674"/>
      <c r="AJ32" s="674"/>
      <c r="AK32" s="674"/>
      <c r="AL32" s="639" t="s">
        <v>64</v>
      </c>
      <c r="AM32" s="640"/>
      <c r="AN32" s="640"/>
      <c r="AO32" s="675"/>
      <c r="AP32" s="712"/>
      <c r="AQ32" s="713"/>
      <c r="AR32" s="713"/>
      <c r="AS32" s="713"/>
      <c r="AT32" s="717"/>
      <c r="AU32" s="85" t="s">
        <v>245</v>
      </c>
      <c r="AV32" s="85"/>
      <c r="AW32" s="85"/>
      <c r="AX32" s="633" t="s">
        <v>246</v>
      </c>
      <c r="AY32" s="634"/>
      <c r="AZ32" s="634"/>
      <c r="BA32" s="634"/>
      <c r="BB32" s="634"/>
      <c r="BC32" s="634"/>
      <c r="BD32" s="634"/>
      <c r="BE32" s="634"/>
      <c r="BF32" s="635"/>
      <c r="BG32" s="709">
        <v>98.6</v>
      </c>
      <c r="BH32" s="655"/>
      <c r="BI32" s="655"/>
      <c r="BJ32" s="655"/>
      <c r="BK32" s="655"/>
      <c r="BL32" s="655"/>
      <c r="BM32" s="640">
        <v>96.6</v>
      </c>
      <c r="BN32" s="701"/>
      <c r="BO32" s="701"/>
      <c r="BP32" s="701"/>
      <c r="BQ32" s="679"/>
      <c r="BR32" s="709">
        <v>98.6</v>
      </c>
      <c r="BS32" s="655"/>
      <c r="BT32" s="655"/>
      <c r="BU32" s="655"/>
      <c r="BV32" s="655"/>
      <c r="BW32" s="655"/>
      <c r="BX32" s="640">
        <v>96.3</v>
      </c>
      <c r="BY32" s="701"/>
      <c r="BZ32" s="701"/>
      <c r="CA32" s="701"/>
      <c r="CB32" s="679"/>
      <c r="CD32" s="729"/>
      <c r="CE32" s="730"/>
      <c r="CF32" s="669" t="s">
        <v>247</v>
      </c>
      <c r="CG32" s="670"/>
      <c r="CH32" s="670"/>
      <c r="CI32" s="670"/>
      <c r="CJ32" s="670"/>
      <c r="CK32" s="670"/>
      <c r="CL32" s="670"/>
      <c r="CM32" s="670"/>
      <c r="CN32" s="670"/>
      <c r="CO32" s="670"/>
      <c r="CP32" s="670"/>
      <c r="CQ32" s="671"/>
      <c r="CR32" s="636" t="s">
        <v>64</v>
      </c>
      <c r="CS32" s="637"/>
      <c r="CT32" s="637"/>
      <c r="CU32" s="637"/>
      <c r="CV32" s="637"/>
      <c r="CW32" s="637"/>
      <c r="CX32" s="637"/>
      <c r="CY32" s="638"/>
      <c r="CZ32" s="639" t="s">
        <v>64</v>
      </c>
      <c r="DA32" s="657"/>
      <c r="DB32" s="657"/>
      <c r="DC32" s="658"/>
      <c r="DD32" s="642" t="s">
        <v>64</v>
      </c>
      <c r="DE32" s="637"/>
      <c r="DF32" s="637"/>
      <c r="DG32" s="637"/>
      <c r="DH32" s="637"/>
      <c r="DI32" s="637"/>
      <c r="DJ32" s="637"/>
      <c r="DK32" s="638"/>
      <c r="DL32" s="642" t="s">
        <v>64</v>
      </c>
      <c r="DM32" s="637"/>
      <c r="DN32" s="637"/>
      <c r="DO32" s="637"/>
      <c r="DP32" s="637"/>
      <c r="DQ32" s="637"/>
      <c r="DR32" s="637"/>
      <c r="DS32" s="637"/>
      <c r="DT32" s="637"/>
      <c r="DU32" s="637"/>
      <c r="DV32" s="638"/>
      <c r="DW32" s="639" t="s">
        <v>64</v>
      </c>
      <c r="DX32" s="657"/>
      <c r="DY32" s="657"/>
      <c r="DZ32" s="657"/>
      <c r="EA32" s="657"/>
      <c r="EB32" s="657"/>
      <c r="EC32" s="672"/>
    </row>
    <row r="33" spans="2:133" ht="11.25" customHeight="1" x14ac:dyDescent="0.15">
      <c r="B33" s="633" t="s">
        <v>248</v>
      </c>
      <c r="C33" s="634"/>
      <c r="D33" s="634"/>
      <c r="E33" s="634"/>
      <c r="F33" s="634"/>
      <c r="G33" s="634"/>
      <c r="H33" s="634"/>
      <c r="I33" s="634"/>
      <c r="J33" s="634"/>
      <c r="K33" s="634"/>
      <c r="L33" s="634"/>
      <c r="M33" s="634"/>
      <c r="N33" s="634"/>
      <c r="O33" s="634"/>
      <c r="P33" s="634"/>
      <c r="Q33" s="635"/>
      <c r="R33" s="636">
        <v>6892405</v>
      </c>
      <c r="S33" s="637"/>
      <c r="T33" s="637"/>
      <c r="U33" s="637"/>
      <c r="V33" s="637"/>
      <c r="W33" s="637"/>
      <c r="X33" s="637"/>
      <c r="Y33" s="638"/>
      <c r="Z33" s="673">
        <v>6.4</v>
      </c>
      <c r="AA33" s="673"/>
      <c r="AB33" s="673"/>
      <c r="AC33" s="673"/>
      <c r="AD33" s="674" t="s">
        <v>64</v>
      </c>
      <c r="AE33" s="674"/>
      <c r="AF33" s="674"/>
      <c r="AG33" s="674"/>
      <c r="AH33" s="674"/>
      <c r="AI33" s="674"/>
      <c r="AJ33" s="674"/>
      <c r="AK33" s="674"/>
      <c r="AL33" s="639" t="s">
        <v>64</v>
      </c>
      <c r="AM33" s="640"/>
      <c r="AN33" s="640"/>
      <c r="AO33" s="675"/>
      <c r="AP33" s="714"/>
      <c r="AQ33" s="715"/>
      <c r="AR33" s="715"/>
      <c r="AS33" s="715"/>
      <c r="AT33" s="718"/>
      <c r="AU33" s="87"/>
      <c r="AV33" s="87"/>
      <c r="AW33" s="87"/>
      <c r="AX33" s="617" t="s">
        <v>249</v>
      </c>
      <c r="AY33" s="618"/>
      <c r="AZ33" s="618"/>
      <c r="BA33" s="618"/>
      <c r="BB33" s="618"/>
      <c r="BC33" s="618"/>
      <c r="BD33" s="618"/>
      <c r="BE33" s="618"/>
      <c r="BF33" s="619"/>
      <c r="BG33" s="700">
        <v>99</v>
      </c>
      <c r="BH33" s="621"/>
      <c r="BI33" s="621"/>
      <c r="BJ33" s="621"/>
      <c r="BK33" s="621"/>
      <c r="BL33" s="621"/>
      <c r="BM33" s="664">
        <v>97.8</v>
      </c>
      <c r="BN33" s="621"/>
      <c r="BO33" s="621"/>
      <c r="BP33" s="621"/>
      <c r="BQ33" s="685"/>
      <c r="BR33" s="700">
        <v>99.1</v>
      </c>
      <c r="BS33" s="621"/>
      <c r="BT33" s="621"/>
      <c r="BU33" s="621"/>
      <c r="BV33" s="621"/>
      <c r="BW33" s="621"/>
      <c r="BX33" s="664">
        <v>97.9</v>
      </c>
      <c r="BY33" s="621"/>
      <c r="BZ33" s="621"/>
      <c r="CA33" s="621"/>
      <c r="CB33" s="685"/>
      <c r="CD33" s="669" t="s">
        <v>250</v>
      </c>
      <c r="CE33" s="670"/>
      <c r="CF33" s="670"/>
      <c r="CG33" s="670"/>
      <c r="CH33" s="670"/>
      <c r="CI33" s="670"/>
      <c r="CJ33" s="670"/>
      <c r="CK33" s="670"/>
      <c r="CL33" s="670"/>
      <c r="CM33" s="670"/>
      <c r="CN33" s="670"/>
      <c r="CO33" s="670"/>
      <c r="CP33" s="670"/>
      <c r="CQ33" s="671"/>
      <c r="CR33" s="636">
        <v>37467860</v>
      </c>
      <c r="CS33" s="655"/>
      <c r="CT33" s="655"/>
      <c r="CU33" s="655"/>
      <c r="CV33" s="655"/>
      <c r="CW33" s="655"/>
      <c r="CX33" s="655"/>
      <c r="CY33" s="656"/>
      <c r="CZ33" s="639">
        <v>36.6</v>
      </c>
      <c r="DA33" s="657"/>
      <c r="DB33" s="657"/>
      <c r="DC33" s="658"/>
      <c r="DD33" s="642">
        <v>31599368</v>
      </c>
      <c r="DE33" s="655"/>
      <c r="DF33" s="655"/>
      <c r="DG33" s="655"/>
      <c r="DH33" s="655"/>
      <c r="DI33" s="655"/>
      <c r="DJ33" s="655"/>
      <c r="DK33" s="656"/>
      <c r="DL33" s="642">
        <v>23111234</v>
      </c>
      <c r="DM33" s="655"/>
      <c r="DN33" s="655"/>
      <c r="DO33" s="655"/>
      <c r="DP33" s="655"/>
      <c r="DQ33" s="655"/>
      <c r="DR33" s="655"/>
      <c r="DS33" s="655"/>
      <c r="DT33" s="655"/>
      <c r="DU33" s="655"/>
      <c r="DV33" s="656"/>
      <c r="DW33" s="639">
        <v>37.1</v>
      </c>
      <c r="DX33" s="657"/>
      <c r="DY33" s="657"/>
      <c r="DZ33" s="657"/>
      <c r="EA33" s="657"/>
      <c r="EB33" s="657"/>
      <c r="EC33" s="672"/>
    </row>
    <row r="34" spans="2:133" ht="11.25" customHeight="1" x14ac:dyDescent="0.15">
      <c r="B34" s="633" t="s">
        <v>251</v>
      </c>
      <c r="C34" s="634"/>
      <c r="D34" s="634"/>
      <c r="E34" s="634"/>
      <c r="F34" s="634"/>
      <c r="G34" s="634"/>
      <c r="H34" s="634"/>
      <c r="I34" s="634"/>
      <c r="J34" s="634"/>
      <c r="K34" s="634"/>
      <c r="L34" s="634"/>
      <c r="M34" s="634"/>
      <c r="N34" s="634"/>
      <c r="O34" s="634"/>
      <c r="P34" s="634"/>
      <c r="Q34" s="635"/>
      <c r="R34" s="636">
        <v>227456</v>
      </c>
      <c r="S34" s="637"/>
      <c r="T34" s="637"/>
      <c r="U34" s="637"/>
      <c r="V34" s="637"/>
      <c r="W34" s="637"/>
      <c r="X34" s="637"/>
      <c r="Y34" s="638"/>
      <c r="Z34" s="673">
        <v>0.2</v>
      </c>
      <c r="AA34" s="673"/>
      <c r="AB34" s="673"/>
      <c r="AC34" s="673"/>
      <c r="AD34" s="674">
        <v>53174</v>
      </c>
      <c r="AE34" s="674"/>
      <c r="AF34" s="674"/>
      <c r="AG34" s="674"/>
      <c r="AH34" s="674"/>
      <c r="AI34" s="674"/>
      <c r="AJ34" s="674"/>
      <c r="AK34" s="674"/>
      <c r="AL34" s="639">
        <v>0.1</v>
      </c>
      <c r="AM34" s="640"/>
      <c r="AN34" s="640"/>
      <c r="AO34" s="675"/>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69" t="s">
        <v>252</v>
      </c>
      <c r="CE34" s="670"/>
      <c r="CF34" s="670"/>
      <c r="CG34" s="670"/>
      <c r="CH34" s="670"/>
      <c r="CI34" s="670"/>
      <c r="CJ34" s="670"/>
      <c r="CK34" s="670"/>
      <c r="CL34" s="670"/>
      <c r="CM34" s="670"/>
      <c r="CN34" s="670"/>
      <c r="CO34" s="670"/>
      <c r="CP34" s="670"/>
      <c r="CQ34" s="671"/>
      <c r="CR34" s="636">
        <v>15881774</v>
      </c>
      <c r="CS34" s="637"/>
      <c r="CT34" s="637"/>
      <c r="CU34" s="637"/>
      <c r="CV34" s="637"/>
      <c r="CW34" s="637"/>
      <c r="CX34" s="637"/>
      <c r="CY34" s="638"/>
      <c r="CZ34" s="639">
        <v>15.5</v>
      </c>
      <c r="DA34" s="657"/>
      <c r="DB34" s="657"/>
      <c r="DC34" s="658"/>
      <c r="DD34" s="642">
        <v>12459667</v>
      </c>
      <c r="DE34" s="637"/>
      <c r="DF34" s="637"/>
      <c r="DG34" s="637"/>
      <c r="DH34" s="637"/>
      <c r="DI34" s="637"/>
      <c r="DJ34" s="637"/>
      <c r="DK34" s="638"/>
      <c r="DL34" s="642">
        <v>10242993</v>
      </c>
      <c r="DM34" s="637"/>
      <c r="DN34" s="637"/>
      <c r="DO34" s="637"/>
      <c r="DP34" s="637"/>
      <c r="DQ34" s="637"/>
      <c r="DR34" s="637"/>
      <c r="DS34" s="637"/>
      <c r="DT34" s="637"/>
      <c r="DU34" s="637"/>
      <c r="DV34" s="638"/>
      <c r="DW34" s="639">
        <v>16.399999999999999</v>
      </c>
      <c r="DX34" s="657"/>
      <c r="DY34" s="657"/>
      <c r="DZ34" s="657"/>
      <c r="EA34" s="657"/>
      <c r="EB34" s="657"/>
      <c r="EC34" s="672"/>
    </row>
    <row r="35" spans="2:133" ht="11.25" customHeight="1" x14ac:dyDescent="0.15">
      <c r="B35" s="633" t="s">
        <v>253</v>
      </c>
      <c r="C35" s="634"/>
      <c r="D35" s="634"/>
      <c r="E35" s="634"/>
      <c r="F35" s="634"/>
      <c r="G35" s="634"/>
      <c r="H35" s="634"/>
      <c r="I35" s="634"/>
      <c r="J35" s="634"/>
      <c r="K35" s="634"/>
      <c r="L35" s="634"/>
      <c r="M35" s="634"/>
      <c r="N35" s="634"/>
      <c r="O35" s="634"/>
      <c r="P35" s="634"/>
      <c r="Q35" s="635"/>
      <c r="R35" s="636">
        <v>147863</v>
      </c>
      <c r="S35" s="637"/>
      <c r="T35" s="637"/>
      <c r="U35" s="637"/>
      <c r="V35" s="637"/>
      <c r="W35" s="637"/>
      <c r="X35" s="637"/>
      <c r="Y35" s="638"/>
      <c r="Z35" s="673">
        <v>0.1</v>
      </c>
      <c r="AA35" s="673"/>
      <c r="AB35" s="673"/>
      <c r="AC35" s="673"/>
      <c r="AD35" s="674" t="s">
        <v>64</v>
      </c>
      <c r="AE35" s="674"/>
      <c r="AF35" s="674"/>
      <c r="AG35" s="674"/>
      <c r="AH35" s="674"/>
      <c r="AI35" s="674"/>
      <c r="AJ35" s="674"/>
      <c r="AK35" s="674"/>
      <c r="AL35" s="639" t="s">
        <v>64</v>
      </c>
      <c r="AM35" s="640"/>
      <c r="AN35" s="640"/>
      <c r="AO35" s="675"/>
      <c r="AP35" s="90"/>
      <c r="AQ35" s="697" t="s">
        <v>254</v>
      </c>
      <c r="AR35" s="698"/>
      <c r="AS35" s="698"/>
      <c r="AT35" s="698"/>
      <c r="AU35" s="698"/>
      <c r="AV35" s="698"/>
      <c r="AW35" s="698"/>
      <c r="AX35" s="698"/>
      <c r="AY35" s="698"/>
      <c r="AZ35" s="698"/>
      <c r="BA35" s="698"/>
      <c r="BB35" s="698"/>
      <c r="BC35" s="698"/>
      <c r="BD35" s="698"/>
      <c r="BE35" s="698"/>
      <c r="BF35" s="699"/>
      <c r="BG35" s="697" t="s">
        <v>255</v>
      </c>
      <c r="BH35" s="698"/>
      <c r="BI35" s="698"/>
      <c r="BJ35" s="698"/>
      <c r="BK35" s="698"/>
      <c r="BL35" s="698"/>
      <c r="BM35" s="698"/>
      <c r="BN35" s="698"/>
      <c r="BO35" s="698"/>
      <c r="BP35" s="698"/>
      <c r="BQ35" s="698"/>
      <c r="BR35" s="698"/>
      <c r="BS35" s="698"/>
      <c r="BT35" s="698"/>
      <c r="BU35" s="698"/>
      <c r="BV35" s="698"/>
      <c r="BW35" s="698"/>
      <c r="BX35" s="698"/>
      <c r="BY35" s="698"/>
      <c r="BZ35" s="698"/>
      <c r="CA35" s="698"/>
      <c r="CB35" s="699"/>
      <c r="CD35" s="669" t="s">
        <v>256</v>
      </c>
      <c r="CE35" s="670"/>
      <c r="CF35" s="670"/>
      <c r="CG35" s="670"/>
      <c r="CH35" s="670"/>
      <c r="CI35" s="670"/>
      <c r="CJ35" s="670"/>
      <c r="CK35" s="670"/>
      <c r="CL35" s="670"/>
      <c r="CM35" s="670"/>
      <c r="CN35" s="670"/>
      <c r="CO35" s="670"/>
      <c r="CP35" s="670"/>
      <c r="CQ35" s="671"/>
      <c r="CR35" s="636">
        <v>441006</v>
      </c>
      <c r="CS35" s="655"/>
      <c r="CT35" s="655"/>
      <c r="CU35" s="655"/>
      <c r="CV35" s="655"/>
      <c r="CW35" s="655"/>
      <c r="CX35" s="655"/>
      <c r="CY35" s="656"/>
      <c r="CZ35" s="639">
        <v>0.4</v>
      </c>
      <c r="DA35" s="657"/>
      <c r="DB35" s="657"/>
      <c r="DC35" s="658"/>
      <c r="DD35" s="642">
        <v>429151</v>
      </c>
      <c r="DE35" s="655"/>
      <c r="DF35" s="655"/>
      <c r="DG35" s="655"/>
      <c r="DH35" s="655"/>
      <c r="DI35" s="655"/>
      <c r="DJ35" s="655"/>
      <c r="DK35" s="656"/>
      <c r="DL35" s="642">
        <v>429151</v>
      </c>
      <c r="DM35" s="655"/>
      <c r="DN35" s="655"/>
      <c r="DO35" s="655"/>
      <c r="DP35" s="655"/>
      <c r="DQ35" s="655"/>
      <c r="DR35" s="655"/>
      <c r="DS35" s="655"/>
      <c r="DT35" s="655"/>
      <c r="DU35" s="655"/>
      <c r="DV35" s="656"/>
      <c r="DW35" s="639">
        <v>0.7</v>
      </c>
      <c r="DX35" s="657"/>
      <c r="DY35" s="657"/>
      <c r="DZ35" s="657"/>
      <c r="EA35" s="657"/>
      <c r="EB35" s="657"/>
      <c r="EC35" s="672"/>
    </row>
    <row r="36" spans="2:133" ht="11.25" customHeight="1" x14ac:dyDescent="0.15">
      <c r="B36" s="633" t="s">
        <v>257</v>
      </c>
      <c r="C36" s="634"/>
      <c r="D36" s="634"/>
      <c r="E36" s="634"/>
      <c r="F36" s="634"/>
      <c r="G36" s="634"/>
      <c r="H36" s="634"/>
      <c r="I36" s="634"/>
      <c r="J36" s="634"/>
      <c r="K36" s="634"/>
      <c r="L36" s="634"/>
      <c r="M36" s="634"/>
      <c r="N36" s="634"/>
      <c r="O36" s="634"/>
      <c r="P36" s="634"/>
      <c r="Q36" s="635"/>
      <c r="R36" s="636">
        <v>3591662</v>
      </c>
      <c r="S36" s="637"/>
      <c r="T36" s="637"/>
      <c r="U36" s="637"/>
      <c r="V36" s="637"/>
      <c r="W36" s="637"/>
      <c r="X36" s="637"/>
      <c r="Y36" s="638"/>
      <c r="Z36" s="673">
        <v>3.3</v>
      </c>
      <c r="AA36" s="673"/>
      <c r="AB36" s="673"/>
      <c r="AC36" s="673"/>
      <c r="AD36" s="674" t="s">
        <v>64</v>
      </c>
      <c r="AE36" s="674"/>
      <c r="AF36" s="674"/>
      <c r="AG36" s="674"/>
      <c r="AH36" s="674"/>
      <c r="AI36" s="674"/>
      <c r="AJ36" s="674"/>
      <c r="AK36" s="674"/>
      <c r="AL36" s="639" t="s">
        <v>64</v>
      </c>
      <c r="AM36" s="640"/>
      <c r="AN36" s="640"/>
      <c r="AO36" s="675"/>
      <c r="AP36" s="90"/>
      <c r="AQ36" s="688" t="s">
        <v>258</v>
      </c>
      <c r="AR36" s="689"/>
      <c r="AS36" s="689"/>
      <c r="AT36" s="689"/>
      <c r="AU36" s="689"/>
      <c r="AV36" s="689"/>
      <c r="AW36" s="689"/>
      <c r="AX36" s="689"/>
      <c r="AY36" s="690"/>
      <c r="AZ36" s="691">
        <v>13193560</v>
      </c>
      <c r="BA36" s="692"/>
      <c r="BB36" s="692"/>
      <c r="BC36" s="692"/>
      <c r="BD36" s="692"/>
      <c r="BE36" s="692"/>
      <c r="BF36" s="693"/>
      <c r="BG36" s="694" t="s">
        <v>259</v>
      </c>
      <c r="BH36" s="695"/>
      <c r="BI36" s="695"/>
      <c r="BJ36" s="695"/>
      <c r="BK36" s="695"/>
      <c r="BL36" s="695"/>
      <c r="BM36" s="695"/>
      <c r="BN36" s="695"/>
      <c r="BO36" s="695"/>
      <c r="BP36" s="695"/>
      <c r="BQ36" s="695"/>
      <c r="BR36" s="695"/>
      <c r="BS36" s="695"/>
      <c r="BT36" s="695"/>
      <c r="BU36" s="696"/>
      <c r="BV36" s="691">
        <v>767543</v>
      </c>
      <c r="BW36" s="692"/>
      <c r="BX36" s="692"/>
      <c r="BY36" s="692"/>
      <c r="BZ36" s="692"/>
      <c r="CA36" s="692"/>
      <c r="CB36" s="693"/>
      <c r="CD36" s="669" t="s">
        <v>260</v>
      </c>
      <c r="CE36" s="670"/>
      <c r="CF36" s="670"/>
      <c r="CG36" s="670"/>
      <c r="CH36" s="670"/>
      <c r="CI36" s="670"/>
      <c r="CJ36" s="670"/>
      <c r="CK36" s="670"/>
      <c r="CL36" s="670"/>
      <c r="CM36" s="670"/>
      <c r="CN36" s="670"/>
      <c r="CO36" s="670"/>
      <c r="CP36" s="670"/>
      <c r="CQ36" s="671"/>
      <c r="CR36" s="636">
        <v>5614341</v>
      </c>
      <c r="CS36" s="637"/>
      <c r="CT36" s="637"/>
      <c r="CU36" s="637"/>
      <c r="CV36" s="637"/>
      <c r="CW36" s="637"/>
      <c r="CX36" s="637"/>
      <c r="CY36" s="638"/>
      <c r="CZ36" s="639">
        <v>5.5</v>
      </c>
      <c r="DA36" s="657"/>
      <c r="DB36" s="657"/>
      <c r="DC36" s="658"/>
      <c r="DD36" s="642">
        <v>4756169</v>
      </c>
      <c r="DE36" s="637"/>
      <c r="DF36" s="637"/>
      <c r="DG36" s="637"/>
      <c r="DH36" s="637"/>
      <c r="DI36" s="637"/>
      <c r="DJ36" s="637"/>
      <c r="DK36" s="638"/>
      <c r="DL36" s="642">
        <v>3765446</v>
      </c>
      <c r="DM36" s="637"/>
      <c r="DN36" s="637"/>
      <c r="DO36" s="637"/>
      <c r="DP36" s="637"/>
      <c r="DQ36" s="637"/>
      <c r="DR36" s="637"/>
      <c r="DS36" s="637"/>
      <c r="DT36" s="637"/>
      <c r="DU36" s="637"/>
      <c r="DV36" s="638"/>
      <c r="DW36" s="639">
        <v>6</v>
      </c>
      <c r="DX36" s="657"/>
      <c r="DY36" s="657"/>
      <c r="DZ36" s="657"/>
      <c r="EA36" s="657"/>
      <c r="EB36" s="657"/>
      <c r="EC36" s="672"/>
    </row>
    <row r="37" spans="2:133" ht="11.25" customHeight="1" x14ac:dyDescent="0.15">
      <c r="B37" s="633" t="s">
        <v>261</v>
      </c>
      <c r="C37" s="634"/>
      <c r="D37" s="634"/>
      <c r="E37" s="634"/>
      <c r="F37" s="634"/>
      <c r="G37" s="634"/>
      <c r="H37" s="634"/>
      <c r="I37" s="634"/>
      <c r="J37" s="634"/>
      <c r="K37" s="634"/>
      <c r="L37" s="634"/>
      <c r="M37" s="634"/>
      <c r="N37" s="634"/>
      <c r="O37" s="634"/>
      <c r="P37" s="634"/>
      <c r="Q37" s="635"/>
      <c r="R37" s="636">
        <v>5288125</v>
      </c>
      <c r="S37" s="637"/>
      <c r="T37" s="637"/>
      <c r="U37" s="637"/>
      <c r="V37" s="637"/>
      <c r="W37" s="637"/>
      <c r="X37" s="637"/>
      <c r="Y37" s="638"/>
      <c r="Z37" s="673">
        <v>4.9000000000000004</v>
      </c>
      <c r="AA37" s="673"/>
      <c r="AB37" s="673"/>
      <c r="AC37" s="673"/>
      <c r="AD37" s="674" t="s">
        <v>64</v>
      </c>
      <c r="AE37" s="674"/>
      <c r="AF37" s="674"/>
      <c r="AG37" s="674"/>
      <c r="AH37" s="674"/>
      <c r="AI37" s="674"/>
      <c r="AJ37" s="674"/>
      <c r="AK37" s="674"/>
      <c r="AL37" s="639" t="s">
        <v>64</v>
      </c>
      <c r="AM37" s="640"/>
      <c r="AN37" s="640"/>
      <c r="AO37" s="675"/>
      <c r="AQ37" s="676" t="s">
        <v>262</v>
      </c>
      <c r="AR37" s="677"/>
      <c r="AS37" s="677"/>
      <c r="AT37" s="677"/>
      <c r="AU37" s="677"/>
      <c r="AV37" s="677"/>
      <c r="AW37" s="677"/>
      <c r="AX37" s="677"/>
      <c r="AY37" s="678"/>
      <c r="AZ37" s="636">
        <v>2120000</v>
      </c>
      <c r="BA37" s="637"/>
      <c r="BB37" s="637"/>
      <c r="BC37" s="637"/>
      <c r="BD37" s="655"/>
      <c r="BE37" s="655"/>
      <c r="BF37" s="679"/>
      <c r="BG37" s="669" t="s">
        <v>263</v>
      </c>
      <c r="BH37" s="670"/>
      <c r="BI37" s="670"/>
      <c r="BJ37" s="670"/>
      <c r="BK37" s="670"/>
      <c r="BL37" s="670"/>
      <c r="BM37" s="670"/>
      <c r="BN37" s="670"/>
      <c r="BO37" s="670"/>
      <c r="BP37" s="670"/>
      <c r="BQ37" s="670"/>
      <c r="BR37" s="670"/>
      <c r="BS37" s="670"/>
      <c r="BT37" s="670"/>
      <c r="BU37" s="671"/>
      <c r="BV37" s="636">
        <v>1137202</v>
      </c>
      <c r="BW37" s="637"/>
      <c r="BX37" s="637"/>
      <c r="BY37" s="637"/>
      <c r="BZ37" s="637"/>
      <c r="CA37" s="637"/>
      <c r="CB37" s="680"/>
      <c r="CD37" s="669" t="s">
        <v>264</v>
      </c>
      <c r="CE37" s="670"/>
      <c r="CF37" s="670"/>
      <c r="CG37" s="670"/>
      <c r="CH37" s="670"/>
      <c r="CI37" s="670"/>
      <c r="CJ37" s="670"/>
      <c r="CK37" s="670"/>
      <c r="CL37" s="670"/>
      <c r="CM37" s="670"/>
      <c r="CN37" s="670"/>
      <c r="CO37" s="670"/>
      <c r="CP37" s="670"/>
      <c r="CQ37" s="671"/>
      <c r="CR37" s="636">
        <v>993784</v>
      </c>
      <c r="CS37" s="655"/>
      <c r="CT37" s="655"/>
      <c r="CU37" s="655"/>
      <c r="CV37" s="655"/>
      <c r="CW37" s="655"/>
      <c r="CX37" s="655"/>
      <c r="CY37" s="656"/>
      <c r="CZ37" s="639">
        <v>1</v>
      </c>
      <c r="DA37" s="657"/>
      <c r="DB37" s="657"/>
      <c r="DC37" s="658"/>
      <c r="DD37" s="642">
        <v>993784</v>
      </c>
      <c r="DE37" s="655"/>
      <c r="DF37" s="655"/>
      <c r="DG37" s="655"/>
      <c r="DH37" s="655"/>
      <c r="DI37" s="655"/>
      <c r="DJ37" s="655"/>
      <c r="DK37" s="656"/>
      <c r="DL37" s="642">
        <v>672674</v>
      </c>
      <c r="DM37" s="655"/>
      <c r="DN37" s="655"/>
      <c r="DO37" s="655"/>
      <c r="DP37" s="655"/>
      <c r="DQ37" s="655"/>
      <c r="DR37" s="655"/>
      <c r="DS37" s="655"/>
      <c r="DT37" s="655"/>
      <c r="DU37" s="655"/>
      <c r="DV37" s="656"/>
      <c r="DW37" s="639">
        <v>1.1000000000000001</v>
      </c>
      <c r="DX37" s="657"/>
      <c r="DY37" s="657"/>
      <c r="DZ37" s="657"/>
      <c r="EA37" s="657"/>
      <c r="EB37" s="657"/>
      <c r="EC37" s="672"/>
    </row>
    <row r="38" spans="2:133" ht="11.25" customHeight="1" x14ac:dyDescent="0.15">
      <c r="B38" s="633" t="s">
        <v>265</v>
      </c>
      <c r="C38" s="634"/>
      <c r="D38" s="634"/>
      <c r="E38" s="634"/>
      <c r="F38" s="634"/>
      <c r="G38" s="634"/>
      <c r="H38" s="634"/>
      <c r="I38" s="634"/>
      <c r="J38" s="634"/>
      <c r="K38" s="634"/>
      <c r="L38" s="634"/>
      <c r="M38" s="634"/>
      <c r="N38" s="634"/>
      <c r="O38" s="634"/>
      <c r="P38" s="634"/>
      <c r="Q38" s="635"/>
      <c r="R38" s="636">
        <v>2559005</v>
      </c>
      <c r="S38" s="637"/>
      <c r="T38" s="637"/>
      <c r="U38" s="637"/>
      <c r="V38" s="637"/>
      <c r="W38" s="637"/>
      <c r="X38" s="637"/>
      <c r="Y38" s="638"/>
      <c r="Z38" s="673">
        <v>2.4</v>
      </c>
      <c r="AA38" s="673"/>
      <c r="AB38" s="673"/>
      <c r="AC38" s="673"/>
      <c r="AD38" s="674">
        <v>181695</v>
      </c>
      <c r="AE38" s="674"/>
      <c r="AF38" s="674"/>
      <c r="AG38" s="674"/>
      <c r="AH38" s="674"/>
      <c r="AI38" s="674"/>
      <c r="AJ38" s="674"/>
      <c r="AK38" s="674"/>
      <c r="AL38" s="639">
        <v>0.3</v>
      </c>
      <c r="AM38" s="640"/>
      <c r="AN38" s="640"/>
      <c r="AO38" s="675"/>
      <c r="AQ38" s="676" t="s">
        <v>266</v>
      </c>
      <c r="AR38" s="677"/>
      <c r="AS38" s="677"/>
      <c r="AT38" s="677"/>
      <c r="AU38" s="677"/>
      <c r="AV38" s="677"/>
      <c r="AW38" s="677"/>
      <c r="AX38" s="677"/>
      <c r="AY38" s="678"/>
      <c r="AZ38" s="636">
        <v>1300000</v>
      </c>
      <c r="BA38" s="637"/>
      <c r="BB38" s="637"/>
      <c r="BC38" s="637"/>
      <c r="BD38" s="655"/>
      <c r="BE38" s="655"/>
      <c r="BF38" s="679"/>
      <c r="BG38" s="669" t="s">
        <v>267</v>
      </c>
      <c r="BH38" s="670"/>
      <c r="BI38" s="670"/>
      <c r="BJ38" s="670"/>
      <c r="BK38" s="670"/>
      <c r="BL38" s="670"/>
      <c r="BM38" s="670"/>
      <c r="BN38" s="670"/>
      <c r="BO38" s="670"/>
      <c r="BP38" s="670"/>
      <c r="BQ38" s="670"/>
      <c r="BR38" s="670"/>
      <c r="BS38" s="670"/>
      <c r="BT38" s="670"/>
      <c r="BU38" s="671"/>
      <c r="BV38" s="636">
        <v>46408</v>
      </c>
      <c r="BW38" s="637"/>
      <c r="BX38" s="637"/>
      <c r="BY38" s="637"/>
      <c r="BZ38" s="637"/>
      <c r="CA38" s="637"/>
      <c r="CB38" s="680"/>
      <c r="CD38" s="669" t="s">
        <v>268</v>
      </c>
      <c r="CE38" s="670"/>
      <c r="CF38" s="670"/>
      <c r="CG38" s="670"/>
      <c r="CH38" s="670"/>
      <c r="CI38" s="670"/>
      <c r="CJ38" s="670"/>
      <c r="CK38" s="670"/>
      <c r="CL38" s="670"/>
      <c r="CM38" s="670"/>
      <c r="CN38" s="670"/>
      <c r="CO38" s="670"/>
      <c r="CP38" s="670"/>
      <c r="CQ38" s="671"/>
      <c r="CR38" s="636">
        <v>11854442</v>
      </c>
      <c r="CS38" s="637"/>
      <c r="CT38" s="637"/>
      <c r="CU38" s="637"/>
      <c r="CV38" s="637"/>
      <c r="CW38" s="637"/>
      <c r="CX38" s="637"/>
      <c r="CY38" s="638"/>
      <c r="CZ38" s="639">
        <v>11.6</v>
      </c>
      <c r="DA38" s="657"/>
      <c r="DB38" s="657"/>
      <c r="DC38" s="658"/>
      <c r="DD38" s="642">
        <v>10402580</v>
      </c>
      <c r="DE38" s="637"/>
      <c r="DF38" s="637"/>
      <c r="DG38" s="637"/>
      <c r="DH38" s="637"/>
      <c r="DI38" s="637"/>
      <c r="DJ38" s="637"/>
      <c r="DK38" s="638"/>
      <c r="DL38" s="642">
        <v>8673644</v>
      </c>
      <c r="DM38" s="637"/>
      <c r="DN38" s="637"/>
      <c r="DO38" s="637"/>
      <c r="DP38" s="637"/>
      <c r="DQ38" s="637"/>
      <c r="DR38" s="637"/>
      <c r="DS38" s="637"/>
      <c r="DT38" s="637"/>
      <c r="DU38" s="637"/>
      <c r="DV38" s="638"/>
      <c r="DW38" s="639">
        <v>13.9</v>
      </c>
      <c r="DX38" s="657"/>
      <c r="DY38" s="657"/>
      <c r="DZ38" s="657"/>
      <c r="EA38" s="657"/>
      <c r="EB38" s="657"/>
      <c r="EC38" s="672"/>
    </row>
    <row r="39" spans="2:133" ht="11.25" customHeight="1" x14ac:dyDescent="0.15">
      <c r="B39" s="633" t="s">
        <v>269</v>
      </c>
      <c r="C39" s="634"/>
      <c r="D39" s="634"/>
      <c r="E39" s="634"/>
      <c r="F39" s="634"/>
      <c r="G39" s="634"/>
      <c r="H39" s="634"/>
      <c r="I39" s="634"/>
      <c r="J39" s="634"/>
      <c r="K39" s="634"/>
      <c r="L39" s="634"/>
      <c r="M39" s="634"/>
      <c r="N39" s="634"/>
      <c r="O39" s="634"/>
      <c r="P39" s="634"/>
      <c r="Q39" s="635"/>
      <c r="R39" s="636">
        <v>7423500</v>
      </c>
      <c r="S39" s="637"/>
      <c r="T39" s="637"/>
      <c r="U39" s="637"/>
      <c r="V39" s="637"/>
      <c r="W39" s="637"/>
      <c r="X39" s="637"/>
      <c r="Y39" s="638"/>
      <c r="Z39" s="673">
        <v>6.9</v>
      </c>
      <c r="AA39" s="673"/>
      <c r="AB39" s="673"/>
      <c r="AC39" s="673"/>
      <c r="AD39" s="674" t="s">
        <v>64</v>
      </c>
      <c r="AE39" s="674"/>
      <c r="AF39" s="674"/>
      <c r="AG39" s="674"/>
      <c r="AH39" s="674"/>
      <c r="AI39" s="674"/>
      <c r="AJ39" s="674"/>
      <c r="AK39" s="674"/>
      <c r="AL39" s="639" t="s">
        <v>64</v>
      </c>
      <c r="AM39" s="640"/>
      <c r="AN39" s="640"/>
      <c r="AO39" s="675"/>
      <c r="AQ39" s="676" t="s">
        <v>270</v>
      </c>
      <c r="AR39" s="677"/>
      <c r="AS39" s="677"/>
      <c r="AT39" s="677"/>
      <c r="AU39" s="677"/>
      <c r="AV39" s="677"/>
      <c r="AW39" s="677"/>
      <c r="AX39" s="677"/>
      <c r="AY39" s="678"/>
      <c r="AZ39" s="636">
        <v>359714</v>
      </c>
      <c r="BA39" s="637"/>
      <c r="BB39" s="637"/>
      <c r="BC39" s="637"/>
      <c r="BD39" s="655"/>
      <c r="BE39" s="655"/>
      <c r="BF39" s="679"/>
      <c r="BG39" s="669" t="s">
        <v>271</v>
      </c>
      <c r="BH39" s="670"/>
      <c r="BI39" s="670"/>
      <c r="BJ39" s="670"/>
      <c r="BK39" s="670"/>
      <c r="BL39" s="670"/>
      <c r="BM39" s="670"/>
      <c r="BN39" s="670"/>
      <c r="BO39" s="670"/>
      <c r="BP39" s="670"/>
      <c r="BQ39" s="670"/>
      <c r="BR39" s="670"/>
      <c r="BS39" s="670"/>
      <c r="BT39" s="670"/>
      <c r="BU39" s="671"/>
      <c r="BV39" s="636">
        <v>70855</v>
      </c>
      <c r="BW39" s="637"/>
      <c r="BX39" s="637"/>
      <c r="BY39" s="637"/>
      <c r="BZ39" s="637"/>
      <c r="CA39" s="637"/>
      <c r="CB39" s="680"/>
      <c r="CD39" s="669" t="s">
        <v>272</v>
      </c>
      <c r="CE39" s="670"/>
      <c r="CF39" s="670"/>
      <c r="CG39" s="670"/>
      <c r="CH39" s="670"/>
      <c r="CI39" s="670"/>
      <c r="CJ39" s="670"/>
      <c r="CK39" s="670"/>
      <c r="CL39" s="670"/>
      <c r="CM39" s="670"/>
      <c r="CN39" s="670"/>
      <c r="CO39" s="670"/>
      <c r="CP39" s="670"/>
      <c r="CQ39" s="671"/>
      <c r="CR39" s="636">
        <v>3509644</v>
      </c>
      <c r="CS39" s="655"/>
      <c r="CT39" s="655"/>
      <c r="CU39" s="655"/>
      <c r="CV39" s="655"/>
      <c r="CW39" s="655"/>
      <c r="CX39" s="655"/>
      <c r="CY39" s="656"/>
      <c r="CZ39" s="639">
        <v>3.4</v>
      </c>
      <c r="DA39" s="657"/>
      <c r="DB39" s="657"/>
      <c r="DC39" s="658"/>
      <c r="DD39" s="642">
        <v>3504851</v>
      </c>
      <c r="DE39" s="655"/>
      <c r="DF39" s="655"/>
      <c r="DG39" s="655"/>
      <c r="DH39" s="655"/>
      <c r="DI39" s="655"/>
      <c r="DJ39" s="655"/>
      <c r="DK39" s="656"/>
      <c r="DL39" s="642" t="s">
        <v>64</v>
      </c>
      <c r="DM39" s="655"/>
      <c r="DN39" s="655"/>
      <c r="DO39" s="655"/>
      <c r="DP39" s="655"/>
      <c r="DQ39" s="655"/>
      <c r="DR39" s="655"/>
      <c r="DS39" s="655"/>
      <c r="DT39" s="655"/>
      <c r="DU39" s="655"/>
      <c r="DV39" s="656"/>
      <c r="DW39" s="639" t="s">
        <v>64</v>
      </c>
      <c r="DX39" s="657"/>
      <c r="DY39" s="657"/>
      <c r="DZ39" s="657"/>
      <c r="EA39" s="657"/>
      <c r="EB39" s="657"/>
      <c r="EC39" s="672"/>
    </row>
    <row r="40" spans="2:133" ht="11.25" customHeight="1" x14ac:dyDescent="0.15">
      <c r="B40" s="633" t="s">
        <v>273</v>
      </c>
      <c r="C40" s="634"/>
      <c r="D40" s="634"/>
      <c r="E40" s="634"/>
      <c r="F40" s="634"/>
      <c r="G40" s="634"/>
      <c r="H40" s="634"/>
      <c r="I40" s="634"/>
      <c r="J40" s="634"/>
      <c r="K40" s="634"/>
      <c r="L40" s="634"/>
      <c r="M40" s="634"/>
      <c r="N40" s="634"/>
      <c r="O40" s="634"/>
      <c r="P40" s="634"/>
      <c r="Q40" s="635"/>
      <c r="R40" s="636" t="s">
        <v>64</v>
      </c>
      <c r="S40" s="637"/>
      <c r="T40" s="637"/>
      <c r="U40" s="637"/>
      <c r="V40" s="637"/>
      <c r="W40" s="637"/>
      <c r="X40" s="637"/>
      <c r="Y40" s="638"/>
      <c r="Z40" s="673" t="s">
        <v>64</v>
      </c>
      <c r="AA40" s="673"/>
      <c r="AB40" s="673"/>
      <c r="AC40" s="673"/>
      <c r="AD40" s="674" t="s">
        <v>64</v>
      </c>
      <c r="AE40" s="674"/>
      <c r="AF40" s="674"/>
      <c r="AG40" s="674"/>
      <c r="AH40" s="674"/>
      <c r="AI40" s="674"/>
      <c r="AJ40" s="674"/>
      <c r="AK40" s="674"/>
      <c r="AL40" s="639" t="s">
        <v>64</v>
      </c>
      <c r="AM40" s="640"/>
      <c r="AN40" s="640"/>
      <c r="AO40" s="675"/>
      <c r="AQ40" s="676" t="s">
        <v>274</v>
      </c>
      <c r="AR40" s="677"/>
      <c r="AS40" s="677"/>
      <c r="AT40" s="677"/>
      <c r="AU40" s="677"/>
      <c r="AV40" s="677"/>
      <c r="AW40" s="677"/>
      <c r="AX40" s="677"/>
      <c r="AY40" s="678"/>
      <c r="AZ40" s="636">
        <v>39118</v>
      </c>
      <c r="BA40" s="637"/>
      <c r="BB40" s="637"/>
      <c r="BC40" s="637"/>
      <c r="BD40" s="655"/>
      <c r="BE40" s="655"/>
      <c r="BF40" s="679"/>
      <c r="BG40" s="681" t="s">
        <v>275</v>
      </c>
      <c r="BH40" s="682"/>
      <c r="BI40" s="682"/>
      <c r="BJ40" s="682"/>
      <c r="BK40" s="682"/>
      <c r="BL40" s="91"/>
      <c r="BM40" s="670" t="s">
        <v>276</v>
      </c>
      <c r="BN40" s="670"/>
      <c r="BO40" s="670"/>
      <c r="BP40" s="670"/>
      <c r="BQ40" s="670"/>
      <c r="BR40" s="670"/>
      <c r="BS40" s="670"/>
      <c r="BT40" s="670"/>
      <c r="BU40" s="671"/>
      <c r="BV40" s="636">
        <v>103</v>
      </c>
      <c r="BW40" s="637"/>
      <c r="BX40" s="637"/>
      <c r="BY40" s="637"/>
      <c r="BZ40" s="637"/>
      <c r="CA40" s="637"/>
      <c r="CB40" s="680"/>
      <c r="CD40" s="669" t="s">
        <v>277</v>
      </c>
      <c r="CE40" s="670"/>
      <c r="CF40" s="670"/>
      <c r="CG40" s="670"/>
      <c r="CH40" s="670"/>
      <c r="CI40" s="670"/>
      <c r="CJ40" s="670"/>
      <c r="CK40" s="670"/>
      <c r="CL40" s="670"/>
      <c r="CM40" s="670"/>
      <c r="CN40" s="670"/>
      <c r="CO40" s="670"/>
      <c r="CP40" s="670"/>
      <c r="CQ40" s="671"/>
      <c r="CR40" s="636">
        <v>166653</v>
      </c>
      <c r="CS40" s="637"/>
      <c r="CT40" s="637"/>
      <c r="CU40" s="637"/>
      <c r="CV40" s="637"/>
      <c r="CW40" s="637"/>
      <c r="CX40" s="637"/>
      <c r="CY40" s="638"/>
      <c r="CZ40" s="639">
        <v>0.2</v>
      </c>
      <c r="DA40" s="657"/>
      <c r="DB40" s="657"/>
      <c r="DC40" s="658"/>
      <c r="DD40" s="642">
        <v>46950</v>
      </c>
      <c r="DE40" s="637"/>
      <c r="DF40" s="637"/>
      <c r="DG40" s="637"/>
      <c r="DH40" s="637"/>
      <c r="DI40" s="637"/>
      <c r="DJ40" s="637"/>
      <c r="DK40" s="638"/>
      <c r="DL40" s="642" t="s">
        <v>64</v>
      </c>
      <c r="DM40" s="637"/>
      <c r="DN40" s="637"/>
      <c r="DO40" s="637"/>
      <c r="DP40" s="637"/>
      <c r="DQ40" s="637"/>
      <c r="DR40" s="637"/>
      <c r="DS40" s="637"/>
      <c r="DT40" s="637"/>
      <c r="DU40" s="637"/>
      <c r="DV40" s="638"/>
      <c r="DW40" s="639" t="s">
        <v>64</v>
      </c>
      <c r="DX40" s="657"/>
      <c r="DY40" s="657"/>
      <c r="DZ40" s="657"/>
      <c r="EA40" s="657"/>
      <c r="EB40" s="657"/>
      <c r="EC40" s="672"/>
    </row>
    <row r="41" spans="2:133" ht="11.25" customHeight="1" x14ac:dyDescent="0.15">
      <c r="B41" s="633" t="s">
        <v>278</v>
      </c>
      <c r="C41" s="634"/>
      <c r="D41" s="634"/>
      <c r="E41" s="634"/>
      <c r="F41" s="634"/>
      <c r="G41" s="634"/>
      <c r="H41" s="634"/>
      <c r="I41" s="634"/>
      <c r="J41" s="634"/>
      <c r="K41" s="634"/>
      <c r="L41" s="634"/>
      <c r="M41" s="634"/>
      <c r="N41" s="634"/>
      <c r="O41" s="634"/>
      <c r="P41" s="634"/>
      <c r="Q41" s="635"/>
      <c r="R41" s="636">
        <v>3686600</v>
      </c>
      <c r="S41" s="637"/>
      <c r="T41" s="637"/>
      <c r="U41" s="637"/>
      <c r="V41" s="637"/>
      <c r="W41" s="637"/>
      <c r="X41" s="637"/>
      <c r="Y41" s="638"/>
      <c r="Z41" s="673">
        <v>3.4</v>
      </c>
      <c r="AA41" s="673"/>
      <c r="AB41" s="673"/>
      <c r="AC41" s="673"/>
      <c r="AD41" s="674" t="s">
        <v>64</v>
      </c>
      <c r="AE41" s="674"/>
      <c r="AF41" s="674"/>
      <c r="AG41" s="674"/>
      <c r="AH41" s="674"/>
      <c r="AI41" s="674"/>
      <c r="AJ41" s="674"/>
      <c r="AK41" s="674"/>
      <c r="AL41" s="639" t="s">
        <v>64</v>
      </c>
      <c r="AM41" s="640"/>
      <c r="AN41" s="640"/>
      <c r="AO41" s="675"/>
      <c r="AQ41" s="676" t="s">
        <v>279</v>
      </c>
      <c r="AR41" s="677"/>
      <c r="AS41" s="677"/>
      <c r="AT41" s="677"/>
      <c r="AU41" s="677"/>
      <c r="AV41" s="677"/>
      <c r="AW41" s="677"/>
      <c r="AX41" s="677"/>
      <c r="AY41" s="678"/>
      <c r="AZ41" s="636">
        <v>2830297</v>
      </c>
      <c r="BA41" s="637"/>
      <c r="BB41" s="637"/>
      <c r="BC41" s="637"/>
      <c r="BD41" s="655"/>
      <c r="BE41" s="655"/>
      <c r="BF41" s="679"/>
      <c r="BG41" s="681"/>
      <c r="BH41" s="682"/>
      <c r="BI41" s="682"/>
      <c r="BJ41" s="682"/>
      <c r="BK41" s="682"/>
      <c r="BL41" s="91"/>
      <c r="BM41" s="670" t="s">
        <v>280</v>
      </c>
      <c r="BN41" s="670"/>
      <c r="BO41" s="670"/>
      <c r="BP41" s="670"/>
      <c r="BQ41" s="670"/>
      <c r="BR41" s="670"/>
      <c r="BS41" s="670"/>
      <c r="BT41" s="670"/>
      <c r="BU41" s="671"/>
      <c r="BV41" s="636" t="s">
        <v>64</v>
      </c>
      <c r="BW41" s="637"/>
      <c r="BX41" s="637"/>
      <c r="BY41" s="637"/>
      <c r="BZ41" s="637"/>
      <c r="CA41" s="637"/>
      <c r="CB41" s="680"/>
      <c r="CD41" s="669" t="s">
        <v>281</v>
      </c>
      <c r="CE41" s="670"/>
      <c r="CF41" s="670"/>
      <c r="CG41" s="670"/>
      <c r="CH41" s="670"/>
      <c r="CI41" s="670"/>
      <c r="CJ41" s="670"/>
      <c r="CK41" s="670"/>
      <c r="CL41" s="670"/>
      <c r="CM41" s="670"/>
      <c r="CN41" s="670"/>
      <c r="CO41" s="670"/>
      <c r="CP41" s="670"/>
      <c r="CQ41" s="671"/>
      <c r="CR41" s="636" t="s">
        <v>64</v>
      </c>
      <c r="CS41" s="655"/>
      <c r="CT41" s="655"/>
      <c r="CU41" s="655"/>
      <c r="CV41" s="655"/>
      <c r="CW41" s="655"/>
      <c r="CX41" s="655"/>
      <c r="CY41" s="656"/>
      <c r="CZ41" s="639" t="s">
        <v>64</v>
      </c>
      <c r="DA41" s="657"/>
      <c r="DB41" s="657"/>
      <c r="DC41" s="658"/>
      <c r="DD41" s="642" t="s">
        <v>64</v>
      </c>
      <c r="DE41" s="655"/>
      <c r="DF41" s="655"/>
      <c r="DG41" s="655"/>
      <c r="DH41" s="655"/>
      <c r="DI41" s="655"/>
      <c r="DJ41" s="655"/>
      <c r="DK41" s="656"/>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15">
      <c r="B42" s="617" t="s">
        <v>282</v>
      </c>
      <c r="C42" s="618"/>
      <c r="D42" s="618"/>
      <c r="E42" s="618"/>
      <c r="F42" s="618"/>
      <c r="G42" s="618"/>
      <c r="H42" s="618"/>
      <c r="I42" s="618"/>
      <c r="J42" s="618"/>
      <c r="K42" s="618"/>
      <c r="L42" s="618"/>
      <c r="M42" s="618"/>
      <c r="N42" s="618"/>
      <c r="O42" s="618"/>
      <c r="P42" s="618"/>
      <c r="Q42" s="619"/>
      <c r="R42" s="620">
        <v>107932431</v>
      </c>
      <c r="S42" s="659"/>
      <c r="T42" s="659"/>
      <c r="U42" s="659"/>
      <c r="V42" s="659"/>
      <c r="W42" s="659"/>
      <c r="X42" s="659"/>
      <c r="Y42" s="661"/>
      <c r="Z42" s="662">
        <v>100</v>
      </c>
      <c r="AA42" s="662"/>
      <c r="AB42" s="662"/>
      <c r="AC42" s="662"/>
      <c r="AD42" s="663">
        <v>58689181</v>
      </c>
      <c r="AE42" s="663"/>
      <c r="AF42" s="663"/>
      <c r="AG42" s="663"/>
      <c r="AH42" s="663"/>
      <c r="AI42" s="663"/>
      <c r="AJ42" s="663"/>
      <c r="AK42" s="663"/>
      <c r="AL42" s="623">
        <v>100</v>
      </c>
      <c r="AM42" s="664"/>
      <c r="AN42" s="664"/>
      <c r="AO42" s="665"/>
      <c r="AQ42" s="666" t="s">
        <v>283</v>
      </c>
      <c r="AR42" s="667"/>
      <c r="AS42" s="667"/>
      <c r="AT42" s="667"/>
      <c r="AU42" s="667"/>
      <c r="AV42" s="667"/>
      <c r="AW42" s="667"/>
      <c r="AX42" s="667"/>
      <c r="AY42" s="668"/>
      <c r="AZ42" s="620">
        <v>6544431</v>
      </c>
      <c r="BA42" s="659"/>
      <c r="BB42" s="659"/>
      <c r="BC42" s="659"/>
      <c r="BD42" s="621"/>
      <c r="BE42" s="621"/>
      <c r="BF42" s="685"/>
      <c r="BG42" s="683"/>
      <c r="BH42" s="684"/>
      <c r="BI42" s="684"/>
      <c r="BJ42" s="684"/>
      <c r="BK42" s="684"/>
      <c r="BL42" s="92"/>
      <c r="BM42" s="686" t="s">
        <v>284</v>
      </c>
      <c r="BN42" s="686"/>
      <c r="BO42" s="686"/>
      <c r="BP42" s="686"/>
      <c r="BQ42" s="686"/>
      <c r="BR42" s="686"/>
      <c r="BS42" s="686"/>
      <c r="BT42" s="686"/>
      <c r="BU42" s="687"/>
      <c r="BV42" s="620">
        <v>300</v>
      </c>
      <c r="BW42" s="659"/>
      <c r="BX42" s="659"/>
      <c r="BY42" s="659"/>
      <c r="BZ42" s="659"/>
      <c r="CA42" s="659"/>
      <c r="CB42" s="660"/>
      <c r="CD42" s="633" t="s">
        <v>285</v>
      </c>
      <c r="CE42" s="634"/>
      <c r="CF42" s="634"/>
      <c r="CG42" s="634"/>
      <c r="CH42" s="634"/>
      <c r="CI42" s="634"/>
      <c r="CJ42" s="634"/>
      <c r="CK42" s="634"/>
      <c r="CL42" s="634"/>
      <c r="CM42" s="634"/>
      <c r="CN42" s="634"/>
      <c r="CO42" s="634"/>
      <c r="CP42" s="634"/>
      <c r="CQ42" s="635"/>
      <c r="CR42" s="636">
        <v>9285680</v>
      </c>
      <c r="CS42" s="637"/>
      <c r="CT42" s="637"/>
      <c r="CU42" s="637"/>
      <c r="CV42" s="637"/>
      <c r="CW42" s="637"/>
      <c r="CX42" s="637"/>
      <c r="CY42" s="638"/>
      <c r="CZ42" s="639">
        <v>9.1</v>
      </c>
      <c r="DA42" s="640"/>
      <c r="DB42" s="640"/>
      <c r="DC42" s="641"/>
      <c r="DD42" s="642">
        <v>3293284</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15">
      <c r="BV43" s="93"/>
      <c r="BW43" s="93"/>
      <c r="BX43" s="93"/>
      <c r="BY43" s="93"/>
      <c r="BZ43" s="93"/>
      <c r="CA43" s="93"/>
      <c r="CB43" s="93"/>
      <c r="CD43" s="633" t="s">
        <v>286</v>
      </c>
      <c r="CE43" s="634"/>
      <c r="CF43" s="634"/>
      <c r="CG43" s="634"/>
      <c r="CH43" s="634"/>
      <c r="CI43" s="634"/>
      <c r="CJ43" s="634"/>
      <c r="CK43" s="634"/>
      <c r="CL43" s="634"/>
      <c r="CM43" s="634"/>
      <c r="CN43" s="634"/>
      <c r="CO43" s="634"/>
      <c r="CP43" s="634"/>
      <c r="CQ43" s="635"/>
      <c r="CR43" s="636">
        <v>237372</v>
      </c>
      <c r="CS43" s="655"/>
      <c r="CT43" s="655"/>
      <c r="CU43" s="655"/>
      <c r="CV43" s="655"/>
      <c r="CW43" s="655"/>
      <c r="CX43" s="655"/>
      <c r="CY43" s="656"/>
      <c r="CZ43" s="639">
        <v>0.2</v>
      </c>
      <c r="DA43" s="657"/>
      <c r="DB43" s="657"/>
      <c r="DC43" s="658"/>
      <c r="DD43" s="642">
        <v>237372</v>
      </c>
      <c r="DE43" s="655"/>
      <c r="DF43" s="655"/>
      <c r="DG43" s="655"/>
      <c r="DH43" s="655"/>
      <c r="DI43" s="655"/>
      <c r="DJ43" s="655"/>
      <c r="DK43" s="656"/>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15">
      <c r="CD44" s="649" t="s">
        <v>234</v>
      </c>
      <c r="CE44" s="650"/>
      <c r="CF44" s="633" t="s">
        <v>287</v>
      </c>
      <c r="CG44" s="634"/>
      <c r="CH44" s="634"/>
      <c r="CI44" s="634"/>
      <c r="CJ44" s="634"/>
      <c r="CK44" s="634"/>
      <c r="CL44" s="634"/>
      <c r="CM44" s="634"/>
      <c r="CN44" s="634"/>
      <c r="CO44" s="634"/>
      <c r="CP44" s="634"/>
      <c r="CQ44" s="635"/>
      <c r="CR44" s="636">
        <v>9285680</v>
      </c>
      <c r="CS44" s="637"/>
      <c r="CT44" s="637"/>
      <c r="CU44" s="637"/>
      <c r="CV44" s="637"/>
      <c r="CW44" s="637"/>
      <c r="CX44" s="637"/>
      <c r="CY44" s="638"/>
      <c r="CZ44" s="639">
        <v>9.1</v>
      </c>
      <c r="DA44" s="640"/>
      <c r="DB44" s="640"/>
      <c r="DC44" s="641"/>
      <c r="DD44" s="642">
        <v>3293284</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15">
      <c r="CD45" s="651"/>
      <c r="CE45" s="652"/>
      <c r="CF45" s="633" t="s">
        <v>288</v>
      </c>
      <c r="CG45" s="634"/>
      <c r="CH45" s="634"/>
      <c r="CI45" s="634"/>
      <c r="CJ45" s="634"/>
      <c r="CK45" s="634"/>
      <c r="CL45" s="634"/>
      <c r="CM45" s="634"/>
      <c r="CN45" s="634"/>
      <c r="CO45" s="634"/>
      <c r="CP45" s="634"/>
      <c r="CQ45" s="635"/>
      <c r="CR45" s="636">
        <v>2817953</v>
      </c>
      <c r="CS45" s="655"/>
      <c r="CT45" s="655"/>
      <c r="CU45" s="655"/>
      <c r="CV45" s="655"/>
      <c r="CW45" s="655"/>
      <c r="CX45" s="655"/>
      <c r="CY45" s="656"/>
      <c r="CZ45" s="639">
        <v>2.8</v>
      </c>
      <c r="DA45" s="657"/>
      <c r="DB45" s="657"/>
      <c r="DC45" s="658"/>
      <c r="DD45" s="642">
        <v>137306</v>
      </c>
      <c r="DE45" s="655"/>
      <c r="DF45" s="655"/>
      <c r="DG45" s="655"/>
      <c r="DH45" s="655"/>
      <c r="DI45" s="655"/>
      <c r="DJ45" s="655"/>
      <c r="DK45" s="656"/>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15">
      <c r="B46" s="85" t="s">
        <v>289</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651"/>
      <c r="CE46" s="652"/>
      <c r="CF46" s="633" t="s">
        <v>290</v>
      </c>
      <c r="CG46" s="634"/>
      <c r="CH46" s="634"/>
      <c r="CI46" s="634"/>
      <c r="CJ46" s="634"/>
      <c r="CK46" s="634"/>
      <c r="CL46" s="634"/>
      <c r="CM46" s="634"/>
      <c r="CN46" s="634"/>
      <c r="CO46" s="634"/>
      <c r="CP46" s="634"/>
      <c r="CQ46" s="635"/>
      <c r="CR46" s="636">
        <v>6325668</v>
      </c>
      <c r="CS46" s="637"/>
      <c r="CT46" s="637"/>
      <c r="CU46" s="637"/>
      <c r="CV46" s="637"/>
      <c r="CW46" s="637"/>
      <c r="CX46" s="637"/>
      <c r="CY46" s="638"/>
      <c r="CZ46" s="639">
        <v>6.2</v>
      </c>
      <c r="DA46" s="640"/>
      <c r="DB46" s="640"/>
      <c r="DC46" s="641"/>
      <c r="DD46" s="642">
        <v>3127319</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15">
      <c r="B47" s="95" t="s">
        <v>291</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1"/>
      <c r="CE47" s="652"/>
      <c r="CF47" s="633" t="s">
        <v>292</v>
      </c>
      <c r="CG47" s="634"/>
      <c r="CH47" s="634"/>
      <c r="CI47" s="634"/>
      <c r="CJ47" s="634"/>
      <c r="CK47" s="634"/>
      <c r="CL47" s="634"/>
      <c r="CM47" s="634"/>
      <c r="CN47" s="634"/>
      <c r="CO47" s="634"/>
      <c r="CP47" s="634"/>
      <c r="CQ47" s="635"/>
      <c r="CR47" s="636" t="s">
        <v>64</v>
      </c>
      <c r="CS47" s="655"/>
      <c r="CT47" s="655"/>
      <c r="CU47" s="655"/>
      <c r="CV47" s="655"/>
      <c r="CW47" s="655"/>
      <c r="CX47" s="655"/>
      <c r="CY47" s="656"/>
      <c r="CZ47" s="639" t="s">
        <v>64</v>
      </c>
      <c r="DA47" s="657"/>
      <c r="DB47" s="657"/>
      <c r="DC47" s="658"/>
      <c r="DD47" s="642" t="s">
        <v>64</v>
      </c>
      <c r="DE47" s="655"/>
      <c r="DF47" s="655"/>
      <c r="DG47" s="655"/>
      <c r="DH47" s="655"/>
      <c r="DI47" s="655"/>
      <c r="DJ47" s="655"/>
      <c r="DK47" s="656"/>
      <c r="DL47" s="643"/>
      <c r="DM47" s="644"/>
      <c r="DN47" s="644"/>
      <c r="DO47" s="644"/>
      <c r="DP47" s="644"/>
      <c r="DQ47" s="644"/>
      <c r="DR47" s="644"/>
      <c r="DS47" s="644"/>
      <c r="DT47" s="644"/>
      <c r="DU47" s="644"/>
      <c r="DV47" s="645"/>
      <c r="DW47" s="646"/>
      <c r="DX47" s="647"/>
      <c r="DY47" s="647"/>
      <c r="DZ47" s="647"/>
      <c r="EA47" s="647"/>
      <c r="EB47" s="647"/>
      <c r="EC47" s="648"/>
    </row>
    <row r="48" spans="2:133" x14ac:dyDescent="0.15">
      <c r="B48" s="96" t="s">
        <v>293</v>
      </c>
      <c r="CD48" s="653"/>
      <c r="CE48" s="654"/>
      <c r="CF48" s="633" t="s">
        <v>294</v>
      </c>
      <c r="CG48" s="634"/>
      <c r="CH48" s="634"/>
      <c r="CI48" s="634"/>
      <c r="CJ48" s="634"/>
      <c r="CK48" s="634"/>
      <c r="CL48" s="634"/>
      <c r="CM48" s="634"/>
      <c r="CN48" s="634"/>
      <c r="CO48" s="634"/>
      <c r="CP48" s="634"/>
      <c r="CQ48" s="635"/>
      <c r="CR48" s="636" t="s">
        <v>64</v>
      </c>
      <c r="CS48" s="637"/>
      <c r="CT48" s="637"/>
      <c r="CU48" s="637"/>
      <c r="CV48" s="637"/>
      <c r="CW48" s="637"/>
      <c r="CX48" s="637"/>
      <c r="CY48" s="638"/>
      <c r="CZ48" s="639" t="s">
        <v>64</v>
      </c>
      <c r="DA48" s="640"/>
      <c r="DB48" s="640"/>
      <c r="DC48" s="641"/>
      <c r="DD48" s="642" t="s">
        <v>64</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15">
      <c r="CD49" s="617" t="s">
        <v>295</v>
      </c>
      <c r="CE49" s="618"/>
      <c r="CF49" s="618"/>
      <c r="CG49" s="618"/>
      <c r="CH49" s="618"/>
      <c r="CI49" s="618"/>
      <c r="CJ49" s="618"/>
      <c r="CK49" s="618"/>
      <c r="CL49" s="618"/>
      <c r="CM49" s="618"/>
      <c r="CN49" s="618"/>
      <c r="CO49" s="618"/>
      <c r="CP49" s="618"/>
      <c r="CQ49" s="619"/>
      <c r="CR49" s="620">
        <v>102443939</v>
      </c>
      <c r="CS49" s="621"/>
      <c r="CT49" s="621"/>
      <c r="CU49" s="621"/>
      <c r="CV49" s="621"/>
      <c r="CW49" s="621"/>
      <c r="CX49" s="621"/>
      <c r="CY49" s="622"/>
      <c r="CZ49" s="623">
        <v>100</v>
      </c>
      <c r="DA49" s="624"/>
      <c r="DB49" s="624"/>
      <c r="DC49" s="625"/>
      <c r="DD49" s="626">
        <v>68612335</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sheetData>
  <sheetProtection algorithmName="SHA-512" hashValue="jKs1KOo3DZX91qUiT9HGdw6Dc/eapc8RbQ/5qvVTlV0DakQOVyVHcI3aonuwRxpAi5ZMxG8MbVQmIl+vbhjm8w==" saltValue="FqSoRtVdIcQU9G3ef+x7W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8" zoomScale="70" zoomScaleNormal="25"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296</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64" t="s">
        <v>297</v>
      </c>
      <c r="DK2" s="1165"/>
      <c r="DL2" s="1165"/>
      <c r="DM2" s="1165"/>
      <c r="DN2" s="1165"/>
      <c r="DO2" s="1166"/>
      <c r="DP2" s="105"/>
      <c r="DQ2" s="1164" t="s">
        <v>298</v>
      </c>
      <c r="DR2" s="1165"/>
      <c r="DS2" s="1165"/>
      <c r="DT2" s="1165"/>
      <c r="DU2" s="1165"/>
      <c r="DV2" s="1165"/>
      <c r="DW2" s="1165"/>
      <c r="DX2" s="1165"/>
      <c r="DY2" s="1165"/>
      <c r="DZ2" s="1166"/>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114" t="s">
        <v>299</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108"/>
      <c r="BA4" s="108"/>
      <c r="BB4" s="108"/>
      <c r="BC4" s="108"/>
      <c r="BD4" s="108"/>
      <c r="BE4" s="109"/>
      <c r="BF4" s="109"/>
      <c r="BG4" s="109"/>
      <c r="BH4" s="109"/>
      <c r="BI4" s="109"/>
      <c r="BJ4" s="109"/>
      <c r="BK4" s="109"/>
      <c r="BL4" s="109"/>
      <c r="BM4" s="109"/>
      <c r="BN4" s="109"/>
      <c r="BO4" s="109"/>
      <c r="BP4" s="109"/>
      <c r="BQ4" s="108" t="s">
        <v>300</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46" t="s">
        <v>301</v>
      </c>
      <c r="B5" s="1047"/>
      <c r="C5" s="1047"/>
      <c r="D5" s="1047"/>
      <c r="E5" s="1047"/>
      <c r="F5" s="1047"/>
      <c r="G5" s="1047"/>
      <c r="H5" s="1047"/>
      <c r="I5" s="1047"/>
      <c r="J5" s="1047"/>
      <c r="K5" s="1047"/>
      <c r="L5" s="1047"/>
      <c r="M5" s="1047"/>
      <c r="N5" s="1047"/>
      <c r="O5" s="1047"/>
      <c r="P5" s="1048"/>
      <c r="Q5" s="1052" t="s">
        <v>302</v>
      </c>
      <c r="R5" s="1053"/>
      <c r="S5" s="1053"/>
      <c r="T5" s="1053"/>
      <c r="U5" s="1054"/>
      <c r="V5" s="1052" t="s">
        <v>303</v>
      </c>
      <c r="W5" s="1053"/>
      <c r="X5" s="1053"/>
      <c r="Y5" s="1053"/>
      <c r="Z5" s="1054"/>
      <c r="AA5" s="1052" t="s">
        <v>304</v>
      </c>
      <c r="AB5" s="1053"/>
      <c r="AC5" s="1053"/>
      <c r="AD5" s="1053"/>
      <c r="AE5" s="1053"/>
      <c r="AF5" s="1167" t="s">
        <v>305</v>
      </c>
      <c r="AG5" s="1053"/>
      <c r="AH5" s="1053"/>
      <c r="AI5" s="1053"/>
      <c r="AJ5" s="1068"/>
      <c r="AK5" s="1053" t="s">
        <v>306</v>
      </c>
      <c r="AL5" s="1053"/>
      <c r="AM5" s="1053"/>
      <c r="AN5" s="1053"/>
      <c r="AO5" s="1054"/>
      <c r="AP5" s="1052" t="s">
        <v>307</v>
      </c>
      <c r="AQ5" s="1053"/>
      <c r="AR5" s="1053"/>
      <c r="AS5" s="1053"/>
      <c r="AT5" s="1054"/>
      <c r="AU5" s="1052" t="s">
        <v>308</v>
      </c>
      <c r="AV5" s="1053"/>
      <c r="AW5" s="1053"/>
      <c r="AX5" s="1053"/>
      <c r="AY5" s="1068"/>
      <c r="AZ5" s="112"/>
      <c r="BA5" s="112"/>
      <c r="BB5" s="112"/>
      <c r="BC5" s="112"/>
      <c r="BD5" s="112"/>
      <c r="BE5" s="113"/>
      <c r="BF5" s="113"/>
      <c r="BG5" s="113"/>
      <c r="BH5" s="113"/>
      <c r="BI5" s="113"/>
      <c r="BJ5" s="113"/>
      <c r="BK5" s="113"/>
      <c r="BL5" s="113"/>
      <c r="BM5" s="113"/>
      <c r="BN5" s="113"/>
      <c r="BO5" s="113"/>
      <c r="BP5" s="113"/>
      <c r="BQ5" s="1046" t="s">
        <v>309</v>
      </c>
      <c r="BR5" s="1047"/>
      <c r="BS5" s="1047"/>
      <c r="BT5" s="1047"/>
      <c r="BU5" s="1047"/>
      <c r="BV5" s="1047"/>
      <c r="BW5" s="1047"/>
      <c r="BX5" s="1047"/>
      <c r="BY5" s="1047"/>
      <c r="BZ5" s="1047"/>
      <c r="CA5" s="1047"/>
      <c r="CB5" s="1047"/>
      <c r="CC5" s="1047"/>
      <c r="CD5" s="1047"/>
      <c r="CE5" s="1047"/>
      <c r="CF5" s="1047"/>
      <c r="CG5" s="1048"/>
      <c r="CH5" s="1052" t="s">
        <v>310</v>
      </c>
      <c r="CI5" s="1053"/>
      <c r="CJ5" s="1053"/>
      <c r="CK5" s="1053"/>
      <c r="CL5" s="1054"/>
      <c r="CM5" s="1052" t="s">
        <v>311</v>
      </c>
      <c r="CN5" s="1053"/>
      <c r="CO5" s="1053"/>
      <c r="CP5" s="1053"/>
      <c r="CQ5" s="1054"/>
      <c r="CR5" s="1052" t="s">
        <v>312</v>
      </c>
      <c r="CS5" s="1053"/>
      <c r="CT5" s="1053"/>
      <c r="CU5" s="1053"/>
      <c r="CV5" s="1054"/>
      <c r="CW5" s="1052" t="s">
        <v>313</v>
      </c>
      <c r="CX5" s="1053"/>
      <c r="CY5" s="1053"/>
      <c r="CZ5" s="1053"/>
      <c r="DA5" s="1054"/>
      <c r="DB5" s="1052" t="s">
        <v>314</v>
      </c>
      <c r="DC5" s="1053"/>
      <c r="DD5" s="1053"/>
      <c r="DE5" s="1053"/>
      <c r="DF5" s="1054"/>
      <c r="DG5" s="1152" t="s">
        <v>315</v>
      </c>
      <c r="DH5" s="1153"/>
      <c r="DI5" s="1153"/>
      <c r="DJ5" s="1153"/>
      <c r="DK5" s="1154"/>
      <c r="DL5" s="1152" t="s">
        <v>316</v>
      </c>
      <c r="DM5" s="1153"/>
      <c r="DN5" s="1153"/>
      <c r="DO5" s="1153"/>
      <c r="DP5" s="1154"/>
      <c r="DQ5" s="1052" t="s">
        <v>317</v>
      </c>
      <c r="DR5" s="1053"/>
      <c r="DS5" s="1053"/>
      <c r="DT5" s="1053"/>
      <c r="DU5" s="1054"/>
      <c r="DV5" s="1052" t="s">
        <v>308</v>
      </c>
      <c r="DW5" s="1053"/>
      <c r="DX5" s="1053"/>
      <c r="DY5" s="1053"/>
      <c r="DZ5" s="1068"/>
      <c r="EA5" s="110"/>
    </row>
    <row r="6" spans="1:131" s="111"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8"/>
      <c r="AG6" s="1056"/>
      <c r="AH6" s="1056"/>
      <c r="AI6" s="1056"/>
      <c r="AJ6" s="1069"/>
      <c r="AK6" s="1056"/>
      <c r="AL6" s="1056"/>
      <c r="AM6" s="1056"/>
      <c r="AN6" s="1056"/>
      <c r="AO6" s="1057"/>
      <c r="AP6" s="1055"/>
      <c r="AQ6" s="1056"/>
      <c r="AR6" s="1056"/>
      <c r="AS6" s="1056"/>
      <c r="AT6" s="1057"/>
      <c r="AU6" s="1055"/>
      <c r="AV6" s="1056"/>
      <c r="AW6" s="1056"/>
      <c r="AX6" s="1056"/>
      <c r="AY6" s="1069"/>
      <c r="AZ6" s="108"/>
      <c r="BA6" s="108"/>
      <c r="BB6" s="108"/>
      <c r="BC6" s="108"/>
      <c r="BD6" s="108"/>
      <c r="BE6" s="109"/>
      <c r="BF6" s="109"/>
      <c r="BG6" s="109"/>
      <c r="BH6" s="109"/>
      <c r="BI6" s="109"/>
      <c r="BJ6" s="109"/>
      <c r="BK6" s="109"/>
      <c r="BL6" s="109"/>
      <c r="BM6" s="109"/>
      <c r="BN6" s="109"/>
      <c r="BO6" s="109"/>
      <c r="BP6" s="109"/>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5"/>
      <c r="DH6" s="1156"/>
      <c r="DI6" s="1156"/>
      <c r="DJ6" s="1156"/>
      <c r="DK6" s="1157"/>
      <c r="DL6" s="1155"/>
      <c r="DM6" s="1156"/>
      <c r="DN6" s="1156"/>
      <c r="DO6" s="1156"/>
      <c r="DP6" s="1157"/>
      <c r="DQ6" s="1055"/>
      <c r="DR6" s="1056"/>
      <c r="DS6" s="1056"/>
      <c r="DT6" s="1056"/>
      <c r="DU6" s="1057"/>
      <c r="DV6" s="1055"/>
      <c r="DW6" s="1056"/>
      <c r="DX6" s="1056"/>
      <c r="DY6" s="1056"/>
      <c r="DZ6" s="1069"/>
      <c r="EA6" s="110"/>
    </row>
    <row r="7" spans="1:131" s="111" customFormat="1" ht="26.25" customHeight="1" thickTop="1" x14ac:dyDescent="0.15">
      <c r="A7" s="114">
        <v>1</v>
      </c>
      <c r="B7" s="1101" t="s">
        <v>318</v>
      </c>
      <c r="C7" s="1102"/>
      <c r="D7" s="1102"/>
      <c r="E7" s="1102"/>
      <c r="F7" s="1102"/>
      <c r="G7" s="1102"/>
      <c r="H7" s="1102"/>
      <c r="I7" s="1102"/>
      <c r="J7" s="1102"/>
      <c r="K7" s="1102"/>
      <c r="L7" s="1102"/>
      <c r="M7" s="1102"/>
      <c r="N7" s="1102"/>
      <c r="O7" s="1102"/>
      <c r="P7" s="1103"/>
      <c r="Q7" s="1158">
        <v>107124</v>
      </c>
      <c r="R7" s="1159"/>
      <c r="S7" s="1159"/>
      <c r="T7" s="1159"/>
      <c r="U7" s="1159"/>
      <c r="V7" s="1159">
        <v>101760</v>
      </c>
      <c r="W7" s="1159"/>
      <c r="X7" s="1159"/>
      <c r="Y7" s="1159"/>
      <c r="Z7" s="1159"/>
      <c r="AA7" s="1159">
        <v>5364</v>
      </c>
      <c r="AB7" s="1159"/>
      <c r="AC7" s="1159"/>
      <c r="AD7" s="1159"/>
      <c r="AE7" s="1160"/>
      <c r="AF7" s="1161">
        <v>5290</v>
      </c>
      <c r="AG7" s="1162"/>
      <c r="AH7" s="1162"/>
      <c r="AI7" s="1162"/>
      <c r="AJ7" s="1163"/>
      <c r="AK7" s="1145">
        <v>3593</v>
      </c>
      <c r="AL7" s="1146"/>
      <c r="AM7" s="1146"/>
      <c r="AN7" s="1146"/>
      <c r="AO7" s="1146"/>
      <c r="AP7" s="1146">
        <v>70185</v>
      </c>
      <c r="AQ7" s="1146"/>
      <c r="AR7" s="1146"/>
      <c r="AS7" s="1146"/>
      <c r="AT7" s="1146"/>
      <c r="AU7" s="1147"/>
      <c r="AV7" s="1147"/>
      <c r="AW7" s="1147"/>
      <c r="AX7" s="1147"/>
      <c r="AY7" s="1148"/>
      <c r="AZ7" s="108"/>
      <c r="BA7" s="108"/>
      <c r="BB7" s="108"/>
      <c r="BC7" s="108"/>
      <c r="BD7" s="108"/>
      <c r="BE7" s="109"/>
      <c r="BF7" s="109"/>
      <c r="BG7" s="109"/>
      <c r="BH7" s="109"/>
      <c r="BI7" s="109"/>
      <c r="BJ7" s="109"/>
      <c r="BK7" s="109"/>
      <c r="BL7" s="109"/>
      <c r="BM7" s="109"/>
      <c r="BN7" s="109"/>
      <c r="BO7" s="109"/>
      <c r="BP7" s="109"/>
      <c r="BQ7" s="115">
        <v>1</v>
      </c>
      <c r="BR7" s="116"/>
      <c r="BS7" s="1149" t="s">
        <v>319</v>
      </c>
      <c r="BT7" s="1150"/>
      <c r="BU7" s="1150"/>
      <c r="BV7" s="1150"/>
      <c r="BW7" s="1150"/>
      <c r="BX7" s="1150"/>
      <c r="BY7" s="1150"/>
      <c r="BZ7" s="1150"/>
      <c r="CA7" s="1150"/>
      <c r="CB7" s="1150"/>
      <c r="CC7" s="1150"/>
      <c r="CD7" s="1150"/>
      <c r="CE7" s="1150"/>
      <c r="CF7" s="1150"/>
      <c r="CG7" s="1151"/>
      <c r="CH7" s="1142">
        <v>9</v>
      </c>
      <c r="CI7" s="1143"/>
      <c r="CJ7" s="1143"/>
      <c r="CK7" s="1143"/>
      <c r="CL7" s="1144"/>
      <c r="CM7" s="1142">
        <v>288</v>
      </c>
      <c r="CN7" s="1143"/>
      <c r="CO7" s="1143"/>
      <c r="CP7" s="1143"/>
      <c r="CQ7" s="1144"/>
      <c r="CR7" s="1142">
        <v>39</v>
      </c>
      <c r="CS7" s="1143"/>
      <c r="CT7" s="1143"/>
      <c r="CU7" s="1143"/>
      <c r="CV7" s="1144"/>
      <c r="CW7" s="1040" t="s">
        <v>320</v>
      </c>
      <c r="CX7" s="1041"/>
      <c r="CY7" s="1041"/>
      <c r="CZ7" s="1041"/>
      <c r="DA7" s="1042"/>
      <c r="DB7" s="1040" t="s">
        <v>320</v>
      </c>
      <c r="DC7" s="1041"/>
      <c r="DD7" s="1041"/>
      <c r="DE7" s="1041"/>
      <c r="DF7" s="1042"/>
      <c r="DG7" s="1040" t="s">
        <v>320</v>
      </c>
      <c r="DH7" s="1041"/>
      <c r="DI7" s="1041"/>
      <c r="DJ7" s="1041"/>
      <c r="DK7" s="1042"/>
      <c r="DL7" s="1040" t="s">
        <v>320</v>
      </c>
      <c r="DM7" s="1041"/>
      <c r="DN7" s="1041"/>
      <c r="DO7" s="1041"/>
      <c r="DP7" s="1042"/>
      <c r="DQ7" s="1040" t="s">
        <v>320</v>
      </c>
      <c r="DR7" s="1041"/>
      <c r="DS7" s="1041"/>
      <c r="DT7" s="1041"/>
      <c r="DU7" s="1042"/>
      <c r="DV7" s="1169"/>
      <c r="DW7" s="1170"/>
      <c r="DX7" s="1170"/>
      <c r="DY7" s="1170"/>
      <c r="DZ7" s="1171"/>
      <c r="EA7" s="110"/>
    </row>
    <row r="8" spans="1:131" s="111" customFormat="1" ht="26.25" customHeight="1" x14ac:dyDescent="0.15">
      <c r="A8" s="117">
        <v>2</v>
      </c>
      <c r="B8" s="1088" t="s">
        <v>321</v>
      </c>
      <c r="C8" s="1089"/>
      <c r="D8" s="1089"/>
      <c r="E8" s="1089"/>
      <c r="F8" s="1089"/>
      <c r="G8" s="1089"/>
      <c r="H8" s="1089"/>
      <c r="I8" s="1089"/>
      <c r="J8" s="1089"/>
      <c r="K8" s="1089"/>
      <c r="L8" s="1089"/>
      <c r="M8" s="1089"/>
      <c r="N8" s="1089"/>
      <c r="O8" s="1089"/>
      <c r="P8" s="1090"/>
      <c r="Q8" s="1094">
        <v>260</v>
      </c>
      <c r="R8" s="1071"/>
      <c r="S8" s="1071"/>
      <c r="T8" s="1071"/>
      <c r="U8" s="1139"/>
      <c r="V8" s="1140">
        <v>260</v>
      </c>
      <c r="W8" s="1071"/>
      <c r="X8" s="1071"/>
      <c r="Y8" s="1071"/>
      <c r="Z8" s="1141"/>
      <c r="AA8" s="1096" t="s">
        <v>322</v>
      </c>
      <c r="AB8" s="1071"/>
      <c r="AC8" s="1071"/>
      <c r="AD8" s="1071"/>
      <c r="AE8" s="1072"/>
      <c r="AF8" s="1070" t="s">
        <v>64</v>
      </c>
      <c r="AG8" s="1071"/>
      <c r="AH8" s="1071"/>
      <c r="AI8" s="1071"/>
      <c r="AJ8" s="1072"/>
      <c r="AK8" s="1137" t="s">
        <v>322</v>
      </c>
      <c r="AL8" s="1138"/>
      <c r="AM8" s="1138"/>
      <c r="AN8" s="1138"/>
      <c r="AO8" s="1138"/>
      <c r="AP8" s="1138">
        <v>1541</v>
      </c>
      <c r="AQ8" s="1138"/>
      <c r="AR8" s="1138"/>
      <c r="AS8" s="1138"/>
      <c r="AT8" s="1138"/>
      <c r="AU8" s="1135"/>
      <c r="AV8" s="1135"/>
      <c r="AW8" s="1135"/>
      <c r="AX8" s="1135"/>
      <c r="AY8" s="1136"/>
      <c r="AZ8" s="108"/>
      <c r="BA8" s="108"/>
      <c r="BB8" s="108"/>
      <c r="BC8" s="108"/>
      <c r="BD8" s="108"/>
      <c r="BE8" s="109"/>
      <c r="BF8" s="109"/>
      <c r="BG8" s="109"/>
      <c r="BH8" s="109"/>
      <c r="BI8" s="109"/>
      <c r="BJ8" s="109"/>
      <c r="BK8" s="109"/>
      <c r="BL8" s="109"/>
      <c r="BM8" s="109"/>
      <c r="BN8" s="109"/>
      <c r="BO8" s="109"/>
      <c r="BP8" s="109"/>
      <c r="BQ8" s="118">
        <v>2</v>
      </c>
      <c r="BR8" s="119"/>
      <c r="BS8" s="1065" t="s">
        <v>323</v>
      </c>
      <c r="BT8" s="1066"/>
      <c r="BU8" s="1066"/>
      <c r="BV8" s="1066"/>
      <c r="BW8" s="1066"/>
      <c r="BX8" s="1066"/>
      <c r="BY8" s="1066"/>
      <c r="BZ8" s="1066"/>
      <c r="CA8" s="1066"/>
      <c r="CB8" s="1066"/>
      <c r="CC8" s="1066"/>
      <c r="CD8" s="1066"/>
      <c r="CE8" s="1066"/>
      <c r="CF8" s="1066"/>
      <c r="CG8" s="1067"/>
      <c r="CH8" s="1040">
        <v>2</v>
      </c>
      <c r="CI8" s="1041"/>
      <c r="CJ8" s="1041"/>
      <c r="CK8" s="1041"/>
      <c r="CL8" s="1042"/>
      <c r="CM8" s="1040">
        <v>2299</v>
      </c>
      <c r="CN8" s="1041"/>
      <c r="CO8" s="1041"/>
      <c r="CP8" s="1041"/>
      <c r="CQ8" s="1042"/>
      <c r="CR8" s="1040">
        <v>41</v>
      </c>
      <c r="CS8" s="1041"/>
      <c r="CT8" s="1041"/>
      <c r="CU8" s="1041"/>
      <c r="CV8" s="1042"/>
      <c r="CW8" s="1040" t="s">
        <v>320</v>
      </c>
      <c r="CX8" s="1041"/>
      <c r="CY8" s="1041"/>
      <c r="CZ8" s="1041"/>
      <c r="DA8" s="1042"/>
      <c r="DB8" s="1040" t="s">
        <v>320</v>
      </c>
      <c r="DC8" s="1041"/>
      <c r="DD8" s="1041"/>
      <c r="DE8" s="1041"/>
      <c r="DF8" s="1042"/>
      <c r="DG8" s="1040" t="s">
        <v>320</v>
      </c>
      <c r="DH8" s="1041"/>
      <c r="DI8" s="1041"/>
      <c r="DJ8" s="1041"/>
      <c r="DK8" s="1042"/>
      <c r="DL8" s="1040" t="s">
        <v>320</v>
      </c>
      <c r="DM8" s="1041"/>
      <c r="DN8" s="1041"/>
      <c r="DO8" s="1041"/>
      <c r="DP8" s="1042"/>
      <c r="DQ8" s="1040" t="s">
        <v>320</v>
      </c>
      <c r="DR8" s="1041"/>
      <c r="DS8" s="1041"/>
      <c r="DT8" s="1041"/>
      <c r="DU8" s="1042"/>
      <c r="DV8" s="1043" t="s">
        <v>324</v>
      </c>
      <c r="DW8" s="1044"/>
      <c r="DX8" s="1044"/>
      <c r="DY8" s="1044"/>
      <c r="DZ8" s="1045"/>
      <c r="EA8" s="110"/>
    </row>
    <row r="9" spans="1:131" s="111" customFormat="1" ht="26.25" customHeight="1" x14ac:dyDescent="0.15">
      <c r="A9" s="117">
        <v>3</v>
      </c>
      <c r="B9" s="1088" t="s">
        <v>325</v>
      </c>
      <c r="C9" s="1089"/>
      <c r="D9" s="1089"/>
      <c r="E9" s="1089"/>
      <c r="F9" s="1089"/>
      <c r="G9" s="1089"/>
      <c r="H9" s="1089"/>
      <c r="I9" s="1089"/>
      <c r="J9" s="1089"/>
      <c r="K9" s="1089"/>
      <c r="L9" s="1089"/>
      <c r="M9" s="1089"/>
      <c r="N9" s="1089"/>
      <c r="O9" s="1089"/>
      <c r="P9" s="1090"/>
      <c r="Q9" s="1094">
        <v>1880</v>
      </c>
      <c r="R9" s="1095"/>
      <c r="S9" s="1095"/>
      <c r="T9" s="1095"/>
      <c r="U9" s="1095"/>
      <c r="V9" s="1095">
        <v>1769</v>
      </c>
      <c r="W9" s="1095"/>
      <c r="X9" s="1095"/>
      <c r="Y9" s="1095"/>
      <c r="Z9" s="1095"/>
      <c r="AA9" s="1095">
        <v>111</v>
      </c>
      <c r="AB9" s="1095"/>
      <c r="AC9" s="1095"/>
      <c r="AD9" s="1095"/>
      <c r="AE9" s="1096"/>
      <c r="AF9" s="1070">
        <v>93</v>
      </c>
      <c r="AG9" s="1071"/>
      <c r="AH9" s="1071"/>
      <c r="AI9" s="1071"/>
      <c r="AJ9" s="1072"/>
      <c r="AK9" s="1137">
        <v>730</v>
      </c>
      <c r="AL9" s="1138"/>
      <c r="AM9" s="1138"/>
      <c r="AN9" s="1138"/>
      <c r="AO9" s="1138"/>
      <c r="AP9" s="1138">
        <v>5675</v>
      </c>
      <c r="AQ9" s="1138"/>
      <c r="AR9" s="1138"/>
      <c r="AS9" s="1138"/>
      <c r="AT9" s="1138"/>
      <c r="AU9" s="1135"/>
      <c r="AV9" s="1135"/>
      <c r="AW9" s="1135"/>
      <c r="AX9" s="1135"/>
      <c r="AY9" s="1136"/>
      <c r="AZ9" s="108"/>
      <c r="BA9" s="108"/>
      <c r="BB9" s="108"/>
      <c r="BC9" s="108"/>
      <c r="BD9" s="108"/>
      <c r="BE9" s="109"/>
      <c r="BF9" s="109"/>
      <c r="BG9" s="109"/>
      <c r="BH9" s="109"/>
      <c r="BI9" s="109"/>
      <c r="BJ9" s="109"/>
      <c r="BK9" s="109"/>
      <c r="BL9" s="109"/>
      <c r="BM9" s="109"/>
      <c r="BN9" s="109"/>
      <c r="BO9" s="109"/>
      <c r="BP9" s="109"/>
      <c r="BQ9" s="118">
        <v>3</v>
      </c>
      <c r="BR9" s="119" t="s">
        <v>326</v>
      </c>
      <c r="BS9" s="1065" t="s">
        <v>327</v>
      </c>
      <c r="BT9" s="1066"/>
      <c r="BU9" s="1066"/>
      <c r="BV9" s="1066"/>
      <c r="BW9" s="1066"/>
      <c r="BX9" s="1066"/>
      <c r="BY9" s="1066"/>
      <c r="BZ9" s="1066"/>
      <c r="CA9" s="1066"/>
      <c r="CB9" s="1066"/>
      <c r="CC9" s="1066"/>
      <c r="CD9" s="1066"/>
      <c r="CE9" s="1066"/>
      <c r="CF9" s="1066"/>
      <c r="CG9" s="1067"/>
      <c r="CH9" s="1040">
        <v>-397</v>
      </c>
      <c r="CI9" s="1041"/>
      <c r="CJ9" s="1041"/>
      <c r="CK9" s="1041"/>
      <c r="CL9" s="1042"/>
      <c r="CM9" s="1040">
        <v>433</v>
      </c>
      <c r="CN9" s="1041"/>
      <c r="CO9" s="1041"/>
      <c r="CP9" s="1041"/>
      <c r="CQ9" s="1042"/>
      <c r="CR9" s="1040">
        <v>5</v>
      </c>
      <c r="CS9" s="1041"/>
      <c r="CT9" s="1041"/>
      <c r="CU9" s="1041"/>
      <c r="CV9" s="1042"/>
      <c r="CW9" s="1040">
        <v>7</v>
      </c>
      <c r="CX9" s="1041"/>
      <c r="CY9" s="1041"/>
      <c r="CZ9" s="1041"/>
      <c r="DA9" s="1042"/>
      <c r="DB9" s="1040" t="s">
        <v>320</v>
      </c>
      <c r="DC9" s="1041"/>
      <c r="DD9" s="1041"/>
      <c r="DE9" s="1041"/>
      <c r="DF9" s="1042"/>
      <c r="DG9" s="1040">
        <v>6850</v>
      </c>
      <c r="DH9" s="1041"/>
      <c r="DI9" s="1041"/>
      <c r="DJ9" s="1041"/>
      <c r="DK9" s="1042"/>
      <c r="DL9" s="1040" t="s">
        <v>320</v>
      </c>
      <c r="DM9" s="1041"/>
      <c r="DN9" s="1041"/>
      <c r="DO9" s="1041"/>
      <c r="DP9" s="1042"/>
      <c r="DQ9" s="1040">
        <v>5665</v>
      </c>
      <c r="DR9" s="1041"/>
      <c r="DS9" s="1041"/>
      <c r="DT9" s="1041"/>
      <c r="DU9" s="1042"/>
      <c r="DV9" s="1043"/>
      <c r="DW9" s="1044"/>
      <c r="DX9" s="1044"/>
      <c r="DY9" s="1044"/>
      <c r="DZ9" s="1045"/>
      <c r="EA9" s="110"/>
    </row>
    <row r="10" spans="1:131" s="111" customFormat="1" ht="26.25" customHeight="1" x14ac:dyDescent="0.15">
      <c r="A10" s="117">
        <v>4</v>
      </c>
      <c r="B10" s="1088" t="s">
        <v>328</v>
      </c>
      <c r="C10" s="1089"/>
      <c r="D10" s="1089"/>
      <c r="E10" s="1089"/>
      <c r="F10" s="1089"/>
      <c r="G10" s="1089"/>
      <c r="H10" s="1089"/>
      <c r="I10" s="1089"/>
      <c r="J10" s="1089"/>
      <c r="K10" s="1089"/>
      <c r="L10" s="1089"/>
      <c r="M10" s="1089"/>
      <c r="N10" s="1089"/>
      <c r="O10" s="1089"/>
      <c r="P10" s="1090"/>
      <c r="Q10" s="1094">
        <v>167</v>
      </c>
      <c r="R10" s="1095"/>
      <c r="S10" s="1095"/>
      <c r="T10" s="1095"/>
      <c r="U10" s="1095"/>
      <c r="V10" s="1095">
        <v>55</v>
      </c>
      <c r="W10" s="1095"/>
      <c r="X10" s="1095"/>
      <c r="Y10" s="1095"/>
      <c r="Z10" s="1095"/>
      <c r="AA10" s="1095">
        <v>112</v>
      </c>
      <c r="AB10" s="1095"/>
      <c r="AC10" s="1095"/>
      <c r="AD10" s="1095"/>
      <c r="AE10" s="1096"/>
      <c r="AF10" s="1070" t="s">
        <v>64</v>
      </c>
      <c r="AG10" s="1071"/>
      <c r="AH10" s="1071"/>
      <c r="AI10" s="1071"/>
      <c r="AJ10" s="1072"/>
      <c r="AK10" s="1137" t="s">
        <v>322</v>
      </c>
      <c r="AL10" s="1138"/>
      <c r="AM10" s="1138"/>
      <c r="AN10" s="1138"/>
      <c r="AO10" s="1138"/>
      <c r="AP10" s="1138">
        <v>225</v>
      </c>
      <c r="AQ10" s="1138"/>
      <c r="AR10" s="1138"/>
      <c r="AS10" s="1138"/>
      <c r="AT10" s="1138"/>
      <c r="AU10" s="1135"/>
      <c r="AV10" s="1135"/>
      <c r="AW10" s="1135"/>
      <c r="AX10" s="1135"/>
      <c r="AY10" s="1136"/>
      <c r="AZ10" s="108"/>
      <c r="BA10" s="108"/>
      <c r="BB10" s="108"/>
      <c r="BC10" s="108"/>
      <c r="BD10" s="108"/>
      <c r="BE10" s="109"/>
      <c r="BF10" s="109"/>
      <c r="BG10" s="109"/>
      <c r="BH10" s="109"/>
      <c r="BI10" s="109"/>
      <c r="BJ10" s="109"/>
      <c r="BK10" s="109"/>
      <c r="BL10" s="109"/>
      <c r="BM10" s="109"/>
      <c r="BN10" s="109"/>
      <c r="BO10" s="109"/>
      <c r="BP10" s="109"/>
      <c r="BQ10" s="118">
        <v>4</v>
      </c>
      <c r="BR10" s="119"/>
      <c r="BS10" s="1065" t="s">
        <v>329</v>
      </c>
      <c r="BT10" s="1066"/>
      <c r="BU10" s="1066"/>
      <c r="BV10" s="1066"/>
      <c r="BW10" s="1066"/>
      <c r="BX10" s="1066"/>
      <c r="BY10" s="1066"/>
      <c r="BZ10" s="1066"/>
      <c r="CA10" s="1066"/>
      <c r="CB10" s="1066"/>
      <c r="CC10" s="1066"/>
      <c r="CD10" s="1066"/>
      <c r="CE10" s="1066"/>
      <c r="CF10" s="1066"/>
      <c r="CG10" s="1067"/>
      <c r="CH10" s="1040" t="s">
        <v>330</v>
      </c>
      <c r="CI10" s="1041"/>
      <c r="CJ10" s="1041"/>
      <c r="CK10" s="1041"/>
      <c r="CL10" s="1042"/>
      <c r="CM10" s="1040">
        <v>190</v>
      </c>
      <c r="CN10" s="1041"/>
      <c r="CO10" s="1041"/>
      <c r="CP10" s="1041"/>
      <c r="CQ10" s="1042"/>
      <c r="CR10" s="1040">
        <v>159</v>
      </c>
      <c r="CS10" s="1041"/>
      <c r="CT10" s="1041"/>
      <c r="CU10" s="1041"/>
      <c r="CV10" s="1042"/>
      <c r="CW10" s="1040" t="s">
        <v>320</v>
      </c>
      <c r="CX10" s="1041"/>
      <c r="CY10" s="1041"/>
      <c r="CZ10" s="1041"/>
      <c r="DA10" s="1042"/>
      <c r="DB10" s="1040" t="s">
        <v>320</v>
      </c>
      <c r="DC10" s="1041"/>
      <c r="DD10" s="1041"/>
      <c r="DE10" s="1041"/>
      <c r="DF10" s="1042"/>
      <c r="DG10" s="1040" t="s">
        <v>320</v>
      </c>
      <c r="DH10" s="1041"/>
      <c r="DI10" s="1041"/>
      <c r="DJ10" s="1041"/>
      <c r="DK10" s="1042"/>
      <c r="DL10" s="1040" t="s">
        <v>320</v>
      </c>
      <c r="DM10" s="1041"/>
      <c r="DN10" s="1041"/>
      <c r="DO10" s="1041"/>
      <c r="DP10" s="1042"/>
      <c r="DQ10" s="1040" t="s">
        <v>320</v>
      </c>
      <c r="DR10" s="1041"/>
      <c r="DS10" s="1041"/>
      <c r="DT10" s="1041"/>
      <c r="DU10" s="1042"/>
      <c r="DV10" s="1043"/>
      <c r="DW10" s="1044"/>
      <c r="DX10" s="1044"/>
      <c r="DY10" s="1044"/>
      <c r="DZ10" s="1045"/>
      <c r="EA10" s="110"/>
    </row>
    <row r="11" spans="1:131" s="111" customFormat="1" ht="26.25" customHeight="1" x14ac:dyDescent="0.15">
      <c r="A11" s="117">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108"/>
      <c r="BA11" s="108"/>
      <c r="BB11" s="108"/>
      <c r="BC11" s="108"/>
      <c r="BD11" s="108"/>
      <c r="BE11" s="109"/>
      <c r="BF11" s="109"/>
      <c r="BG11" s="109"/>
      <c r="BH11" s="109"/>
      <c r="BI11" s="109"/>
      <c r="BJ11" s="109"/>
      <c r="BK11" s="109"/>
      <c r="BL11" s="109"/>
      <c r="BM11" s="109"/>
      <c r="BN11" s="109"/>
      <c r="BO11" s="109"/>
      <c r="BP11" s="109"/>
      <c r="BQ11" s="118">
        <v>5</v>
      </c>
      <c r="BR11" s="119"/>
      <c r="BS11" s="1065" t="s">
        <v>331</v>
      </c>
      <c r="BT11" s="1066"/>
      <c r="BU11" s="1066"/>
      <c r="BV11" s="1066"/>
      <c r="BW11" s="1066"/>
      <c r="BX11" s="1066"/>
      <c r="BY11" s="1066"/>
      <c r="BZ11" s="1066"/>
      <c r="CA11" s="1066"/>
      <c r="CB11" s="1066"/>
      <c r="CC11" s="1066"/>
      <c r="CD11" s="1066"/>
      <c r="CE11" s="1066"/>
      <c r="CF11" s="1066"/>
      <c r="CG11" s="1067"/>
      <c r="CH11" s="1040">
        <v>37</v>
      </c>
      <c r="CI11" s="1041"/>
      <c r="CJ11" s="1041"/>
      <c r="CK11" s="1041"/>
      <c r="CL11" s="1042"/>
      <c r="CM11" s="1040">
        <v>333</v>
      </c>
      <c r="CN11" s="1041"/>
      <c r="CO11" s="1041"/>
      <c r="CP11" s="1041"/>
      <c r="CQ11" s="1042"/>
      <c r="CR11" s="1040">
        <v>10</v>
      </c>
      <c r="CS11" s="1041"/>
      <c r="CT11" s="1041"/>
      <c r="CU11" s="1041"/>
      <c r="CV11" s="1042"/>
      <c r="CW11" s="1040" t="s">
        <v>320</v>
      </c>
      <c r="CX11" s="1041"/>
      <c r="CY11" s="1041"/>
      <c r="CZ11" s="1041"/>
      <c r="DA11" s="1042"/>
      <c r="DB11" s="1040">
        <v>115</v>
      </c>
      <c r="DC11" s="1041"/>
      <c r="DD11" s="1041"/>
      <c r="DE11" s="1041"/>
      <c r="DF11" s="1042"/>
      <c r="DG11" s="1040" t="s">
        <v>320</v>
      </c>
      <c r="DH11" s="1041"/>
      <c r="DI11" s="1041"/>
      <c r="DJ11" s="1041"/>
      <c r="DK11" s="1042"/>
      <c r="DL11" s="1040" t="s">
        <v>320</v>
      </c>
      <c r="DM11" s="1041"/>
      <c r="DN11" s="1041"/>
      <c r="DO11" s="1041"/>
      <c r="DP11" s="1042"/>
      <c r="DQ11" s="1040" t="s">
        <v>320</v>
      </c>
      <c r="DR11" s="1041"/>
      <c r="DS11" s="1041"/>
      <c r="DT11" s="1041"/>
      <c r="DU11" s="1042"/>
      <c r="DV11" s="1043"/>
      <c r="DW11" s="1044"/>
      <c r="DX11" s="1044"/>
      <c r="DY11" s="1044"/>
      <c r="DZ11" s="1045"/>
      <c r="EA11" s="110"/>
    </row>
    <row r="12" spans="1:131" s="111" customFormat="1" ht="26.25" customHeight="1" x14ac:dyDescent="0.15">
      <c r="A12" s="117">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108"/>
      <c r="BA12" s="108"/>
      <c r="BB12" s="108"/>
      <c r="BC12" s="108"/>
      <c r="BD12" s="108"/>
      <c r="BE12" s="109"/>
      <c r="BF12" s="109"/>
      <c r="BG12" s="109"/>
      <c r="BH12" s="109"/>
      <c r="BI12" s="109"/>
      <c r="BJ12" s="109"/>
      <c r="BK12" s="109"/>
      <c r="BL12" s="109"/>
      <c r="BM12" s="109"/>
      <c r="BN12" s="109"/>
      <c r="BO12" s="109"/>
      <c r="BP12" s="109"/>
      <c r="BQ12" s="118">
        <v>6</v>
      </c>
      <c r="BR12" s="119"/>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110"/>
    </row>
    <row r="13" spans="1:131" s="111" customFormat="1" ht="26.25" customHeight="1" x14ac:dyDescent="0.15">
      <c r="A13" s="117">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108"/>
      <c r="BA13" s="108"/>
      <c r="BB13" s="108"/>
      <c r="BC13" s="108"/>
      <c r="BD13" s="108"/>
      <c r="BE13" s="109"/>
      <c r="BF13" s="109"/>
      <c r="BG13" s="109"/>
      <c r="BH13" s="109"/>
      <c r="BI13" s="109"/>
      <c r="BJ13" s="109"/>
      <c r="BK13" s="109"/>
      <c r="BL13" s="109"/>
      <c r="BM13" s="109"/>
      <c r="BN13" s="109"/>
      <c r="BO13" s="109"/>
      <c r="BP13" s="109"/>
      <c r="BQ13" s="118">
        <v>7</v>
      </c>
      <c r="BR13" s="119"/>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110"/>
    </row>
    <row r="14" spans="1:131" s="111" customFormat="1" ht="26.25" customHeight="1" x14ac:dyDescent="0.15">
      <c r="A14" s="117">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108"/>
      <c r="BA14" s="108"/>
      <c r="BB14" s="108"/>
      <c r="BC14" s="108"/>
      <c r="BD14" s="108"/>
      <c r="BE14" s="109"/>
      <c r="BF14" s="109"/>
      <c r="BG14" s="109"/>
      <c r="BH14" s="109"/>
      <c r="BI14" s="109"/>
      <c r="BJ14" s="109"/>
      <c r="BK14" s="109"/>
      <c r="BL14" s="109"/>
      <c r="BM14" s="109"/>
      <c r="BN14" s="109"/>
      <c r="BO14" s="109"/>
      <c r="BP14" s="109"/>
      <c r="BQ14" s="118">
        <v>8</v>
      </c>
      <c r="BR14" s="119"/>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110"/>
    </row>
    <row r="15" spans="1:131" s="111" customFormat="1" ht="26.25" customHeight="1" x14ac:dyDescent="0.15">
      <c r="A15" s="117">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108"/>
      <c r="BA15" s="108"/>
      <c r="BB15" s="108"/>
      <c r="BC15" s="108"/>
      <c r="BD15" s="108"/>
      <c r="BE15" s="109"/>
      <c r="BF15" s="109"/>
      <c r="BG15" s="109"/>
      <c r="BH15" s="109"/>
      <c r="BI15" s="109"/>
      <c r="BJ15" s="109"/>
      <c r="BK15" s="109"/>
      <c r="BL15" s="109"/>
      <c r="BM15" s="109"/>
      <c r="BN15" s="109"/>
      <c r="BO15" s="109"/>
      <c r="BP15" s="109"/>
      <c r="BQ15" s="118">
        <v>9</v>
      </c>
      <c r="BR15" s="119"/>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110"/>
    </row>
    <row r="16" spans="1:131" s="111" customFormat="1" ht="26.25" customHeight="1" x14ac:dyDescent="0.15">
      <c r="A16" s="117">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108"/>
      <c r="BA16" s="108"/>
      <c r="BB16" s="108"/>
      <c r="BC16" s="108"/>
      <c r="BD16" s="108"/>
      <c r="BE16" s="109"/>
      <c r="BF16" s="109"/>
      <c r="BG16" s="109"/>
      <c r="BH16" s="109"/>
      <c r="BI16" s="109"/>
      <c r="BJ16" s="109"/>
      <c r="BK16" s="109"/>
      <c r="BL16" s="109"/>
      <c r="BM16" s="109"/>
      <c r="BN16" s="109"/>
      <c r="BO16" s="109"/>
      <c r="BP16" s="109"/>
      <c r="BQ16" s="118">
        <v>10</v>
      </c>
      <c r="BR16" s="119"/>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110"/>
    </row>
    <row r="17" spans="1:131" s="111" customFormat="1" ht="26.25" customHeight="1" x14ac:dyDescent="0.15">
      <c r="A17" s="117">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108"/>
      <c r="BA17" s="108"/>
      <c r="BB17" s="108"/>
      <c r="BC17" s="108"/>
      <c r="BD17" s="108"/>
      <c r="BE17" s="109"/>
      <c r="BF17" s="109"/>
      <c r="BG17" s="109"/>
      <c r="BH17" s="109"/>
      <c r="BI17" s="109"/>
      <c r="BJ17" s="109"/>
      <c r="BK17" s="109"/>
      <c r="BL17" s="109"/>
      <c r="BM17" s="109"/>
      <c r="BN17" s="109"/>
      <c r="BO17" s="109"/>
      <c r="BP17" s="109"/>
      <c r="BQ17" s="118">
        <v>11</v>
      </c>
      <c r="BR17" s="119"/>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110"/>
    </row>
    <row r="18" spans="1:131" s="111" customFormat="1" ht="26.25" customHeight="1" x14ac:dyDescent="0.15">
      <c r="A18" s="117">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108"/>
      <c r="BA18" s="108"/>
      <c r="BB18" s="108"/>
      <c r="BC18" s="108"/>
      <c r="BD18" s="108"/>
      <c r="BE18" s="109"/>
      <c r="BF18" s="109"/>
      <c r="BG18" s="109"/>
      <c r="BH18" s="109"/>
      <c r="BI18" s="109"/>
      <c r="BJ18" s="109"/>
      <c r="BK18" s="109"/>
      <c r="BL18" s="109"/>
      <c r="BM18" s="109"/>
      <c r="BN18" s="109"/>
      <c r="BO18" s="109"/>
      <c r="BP18" s="109"/>
      <c r="BQ18" s="118">
        <v>12</v>
      </c>
      <c r="BR18" s="119"/>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110"/>
    </row>
    <row r="19" spans="1:131" s="111" customFormat="1" ht="26.25" customHeight="1" x14ac:dyDescent="0.15">
      <c r="A19" s="117">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108"/>
      <c r="BA19" s="108"/>
      <c r="BB19" s="108"/>
      <c r="BC19" s="108"/>
      <c r="BD19" s="108"/>
      <c r="BE19" s="109"/>
      <c r="BF19" s="109"/>
      <c r="BG19" s="109"/>
      <c r="BH19" s="109"/>
      <c r="BI19" s="109"/>
      <c r="BJ19" s="109"/>
      <c r="BK19" s="109"/>
      <c r="BL19" s="109"/>
      <c r="BM19" s="109"/>
      <c r="BN19" s="109"/>
      <c r="BO19" s="109"/>
      <c r="BP19" s="109"/>
      <c r="BQ19" s="118">
        <v>13</v>
      </c>
      <c r="BR19" s="119"/>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110"/>
    </row>
    <row r="20" spans="1:131" s="111" customFormat="1" ht="26.25" customHeight="1" x14ac:dyDescent="0.15">
      <c r="A20" s="117">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108"/>
      <c r="BA20" s="108"/>
      <c r="BB20" s="108"/>
      <c r="BC20" s="108"/>
      <c r="BD20" s="108"/>
      <c r="BE20" s="109"/>
      <c r="BF20" s="109"/>
      <c r="BG20" s="109"/>
      <c r="BH20" s="109"/>
      <c r="BI20" s="109"/>
      <c r="BJ20" s="109"/>
      <c r="BK20" s="109"/>
      <c r="BL20" s="109"/>
      <c r="BM20" s="109"/>
      <c r="BN20" s="109"/>
      <c r="BO20" s="109"/>
      <c r="BP20" s="109"/>
      <c r="BQ20" s="118">
        <v>14</v>
      </c>
      <c r="BR20" s="119"/>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110"/>
    </row>
    <row r="21" spans="1:131" s="111" customFormat="1" ht="26.25" customHeight="1" thickBot="1" x14ac:dyDescent="0.2">
      <c r="A21" s="117">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108"/>
      <c r="BA21" s="108"/>
      <c r="BB21" s="108"/>
      <c r="BC21" s="108"/>
      <c r="BD21" s="108"/>
      <c r="BE21" s="109"/>
      <c r="BF21" s="109"/>
      <c r="BG21" s="109"/>
      <c r="BH21" s="109"/>
      <c r="BI21" s="109"/>
      <c r="BJ21" s="109"/>
      <c r="BK21" s="109"/>
      <c r="BL21" s="109"/>
      <c r="BM21" s="109"/>
      <c r="BN21" s="109"/>
      <c r="BO21" s="109"/>
      <c r="BP21" s="109"/>
      <c r="BQ21" s="118">
        <v>15</v>
      </c>
      <c r="BR21" s="119"/>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110"/>
    </row>
    <row r="22" spans="1:131" s="111" customFormat="1" ht="26.25" customHeight="1" x14ac:dyDescent="0.15">
      <c r="A22" s="117">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332</v>
      </c>
      <c r="BA22" s="1086"/>
      <c r="BB22" s="1086"/>
      <c r="BC22" s="1086"/>
      <c r="BD22" s="1087"/>
      <c r="BE22" s="109"/>
      <c r="BF22" s="109"/>
      <c r="BG22" s="109"/>
      <c r="BH22" s="109"/>
      <c r="BI22" s="109"/>
      <c r="BJ22" s="109"/>
      <c r="BK22" s="109"/>
      <c r="BL22" s="109"/>
      <c r="BM22" s="109"/>
      <c r="BN22" s="109"/>
      <c r="BO22" s="109"/>
      <c r="BP22" s="109"/>
      <c r="BQ22" s="118">
        <v>16</v>
      </c>
      <c r="BR22" s="119"/>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110"/>
    </row>
    <row r="23" spans="1:131" s="111" customFormat="1" ht="26.25" customHeight="1" thickBot="1" x14ac:dyDescent="0.2">
      <c r="A23" s="120" t="s">
        <v>333</v>
      </c>
      <c r="B23" s="995" t="s">
        <v>334</v>
      </c>
      <c r="C23" s="996"/>
      <c r="D23" s="996"/>
      <c r="E23" s="996"/>
      <c r="F23" s="996"/>
      <c r="G23" s="996"/>
      <c r="H23" s="996"/>
      <c r="I23" s="996"/>
      <c r="J23" s="996"/>
      <c r="K23" s="996"/>
      <c r="L23" s="996"/>
      <c r="M23" s="996"/>
      <c r="N23" s="996"/>
      <c r="O23" s="996"/>
      <c r="P23" s="997"/>
      <c r="Q23" s="1119">
        <v>108440</v>
      </c>
      <c r="R23" s="1120"/>
      <c r="S23" s="1120"/>
      <c r="T23" s="1120"/>
      <c r="U23" s="1120"/>
      <c r="V23" s="1120">
        <v>102852</v>
      </c>
      <c r="W23" s="1120"/>
      <c r="X23" s="1120"/>
      <c r="Y23" s="1120"/>
      <c r="Z23" s="1120"/>
      <c r="AA23" s="1120">
        <v>5587</v>
      </c>
      <c r="AB23" s="1120"/>
      <c r="AC23" s="1120"/>
      <c r="AD23" s="1120"/>
      <c r="AE23" s="1121"/>
      <c r="AF23" s="1122">
        <v>5383</v>
      </c>
      <c r="AG23" s="1120"/>
      <c r="AH23" s="1120"/>
      <c r="AI23" s="1120"/>
      <c r="AJ23" s="1123"/>
      <c r="AK23" s="1124"/>
      <c r="AL23" s="1125"/>
      <c r="AM23" s="1125"/>
      <c r="AN23" s="1125"/>
      <c r="AO23" s="1125"/>
      <c r="AP23" s="1120">
        <v>77626</v>
      </c>
      <c r="AQ23" s="1120"/>
      <c r="AR23" s="1120"/>
      <c r="AS23" s="1120"/>
      <c r="AT23" s="1120"/>
      <c r="AU23" s="1126"/>
      <c r="AV23" s="1126"/>
      <c r="AW23" s="1126"/>
      <c r="AX23" s="1126"/>
      <c r="AY23" s="1127"/>
      <c r="AZ23" s="1116" t="s">
        <v>64</v>
      </c>
      <c r="BA23" s="1117"/>
      <c r="BB23" s="1117"/>
      <c r="BC23" s="1117"/>
      <c r="BD23" s="1118"/>
      <c r="BE23" s="109"/>
      <c r="BF23" s="109"/>
      <c r="BG23" s="109"/>
      <c r="BH23" s="109"/>
      <c r="BI23" s="109"/>
      <c r="BJ23" s="109"/>
      <c r="BK23" s="109"/>
      <c r="BL23" s="109"/>
      <c r="BM23" s="109"/>
      <c r="BN23" s="109"/>
      <c r="BO23" s="109"/>
      <c r="BP23" s="109"/>
      <c r="BQ23" s="118">
        <v>17</v>
      </c>
      <c r="BR23" s="119"/>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110"/>
    </row>
    <row r="24" spans="1:131" s="111" customFormat="1" ht="26.25" customHeight="1" x14ac:dyDescent="0.15">
      <c r="A24" s="1115" t="s">
        <v>335</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108"/>
      <c r="BA24" s="108"/>
      <c r="BB24" s="108"/>
      <c r="BC24" s="108"/>
      <c r="BD24" s="108"/>
      <c r="BE24" s="109"/>
      <c r="BF24" s="109"/>
      <c r="BG24" s="109"/>
      <c r="BH24" s="109"/>
      <c r="BI24" s="109"/>
      <c r="BJ24" s="109"/>
      <c r="BK24" s="109"/>
      <c r="BL24" s="109"/>
      <c r="BM24" s="109"/>
      <c r="BN24" s="109"/>
      <c r="BO24" s="109"/>
      <c r="BP24" s="109"/>
      <c r="BQ24" s="118">
        <v>18</v>
      </c>
      <c r="BR24" s="119"/>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110"/>
    </row>
    <row r="25" spans="1:131" s="103" customFormat="1" ht="26.25" customHeight="1" thickBot="1" x14ac:dyDescent="0.2">
      <c r="A25" s="1114" t="s">
        <v>336</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108"/>
      <c r="BK25" s="108"/>
      <c r="BL25" s="108"/>
      <c r="BM25" s="108"/>
      <c r="BN25" s="108"/>
      <c r="BO25" s="121"/>
      <c r="BP25" s="121"/>
      <c r="BQ25" s="118">
        <v>19</v>
      </c>
      <c r="BR25" s="119"/>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102"/>
    </row>
    <row r="26" spans="1:131" s="103" customFormat="1" ht="26.25" customHeight="1" x14ac:dyDescent="0.15">
      <c r="A26" s="1046" t="s">
        <v>301</v>
      </c>
      <c r="B26" s="1047"/>
      <c r="C26" s="1047"/>
      <c r="D26" s="1047"/>
      <c r="E26" s="1047"/>
      <c r="F26" s="1047"/>
      <c r="G26" s="1047"/>
      <c r="H26" s="1047"/>
      <c r="I26" s="1047"/>
      <c r="J26" s="1047"/>
      <c r="K26" s="1047"/>
      <c r="L26" s="1047"/>
      <c r="M26" s="1047"/>
      <c r="N26" s="1047"/>
      <c r="O26" s="1047"/>
      <c r="P26" s="1048"/>
      <c r="Q26" s="1052" t="s">
        <v>337</v>
      </c>
      <c r="R26" s="1053"/>
      <c r="S26" s="1053"/>
      <c r="T26" s="1053"/>
      <c r="U26" s="1054"/>
      <c r="V26" s="1052" t="s">
        <v>338</v>
      </c>
      <c r="W26" s="1053"/>
      <c r="X26" s="1053"/>
      <c r="Y26" s="1053"/>
      <c r="Z26" s="1054"/>
      <c r="AA26" s="1052" t="s">
        <v>339</v>
      </c>
      <c r="AB26" s="1053"/>
      <c r="AC26" s="1053"/>
      <c r="AD26" s="1053"/>
      <c r="AE26" s="1053"/>
      <c r="AF26" s="1110" t="s">
        <v>340</v>
      </c>
      <c r="AG26" s="1059"/>
      <c r="AH26" s="1059"/>
      <c r="AI26" s="1059"/>
      <c r="AJ26" s="1111"/>
      <c r="AK26" s="1053" t="s">
        <v>341</v>
      </c>
      <c r="AL26" s="1053"/>
      <c r="AM26" s="1053"/>
      <c r="AN26" s="1053"/>
      <c r="AO26" s="1054"/>
      <c r="AP26" s="1052" t="s">
        <v>342</v>
      </c>
      <c r="AQ26" s="1053"/>
      <c r="AR26" s="1053"/>
      <c r="AS26" s="1053"/>
      <c r="AT26" s="1054"/>
      <c r="AU26" s="1052" t="s">
        <v>343</v>
      </c>
      <c r="AV26" s="1053"/>
      <c r="AW26" s="1053"/>
      <c r="AX26" s="1053"/>
      <c r="AY26" s="1054"/>
      <c r="AZ26" s="1052" t="s">
        <v>344</v>
      </c>
      <c r="BA26" s="1053"/>
      <c r="BB26" s="1053"/>
      <c r="BC26" s="1053"/>
      <c r="BD26" s="1054"/>
      <c r="BE26" s="1052" t="s">
        <v>308</v>
      </c>
      <c r="BF26" s="1053"/>
      <c r="BG26" s="1053"/>
      <c r="BH26" s="1053"/>
      <c r="BI26" s="1068"/>
      <c r="BJ26" s="108"/>
      <c r="BK26" s="108"/>
      <c r="BL26" s="108"/>
      <c r="BM26" s="108"/>
      <c r="BN26" s="108"/>
      <c r="BO26" s="121"/>
      <c r="BP26" s="121"/>
      <c r="BQ26" s="118">
        <v>20</v>
      </c>
      <c r="BR26" s="119"/>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102"/>
    </row>
    <row r="27" spans="1:131" s="103"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108"/>
      <c r="BK27" s="108"/>
      <c r="BL27" s="108"/>
      <c r="BM27" s="108"/>
      <c r="BN27" s="108"/>
      <c r="BO27" s="121"/>
      <c r="BP27" s="121"/>
      <c r="BQ27" s="118">
        <v>21</v>
      </c>
      <c r="BR27" s="119"/>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102"/>
    </row>
    <row r="28" spans="1:131" s="103" customFormat="1" ht="26.25" customHeight="1" thickTop="1" x14ac:dyDescent="0.15">
      <c r="A28" s="122">
        <v>1</v>
      </c>
      <c r="B28" s="1101" t="s">
        <v>345</v>
      </c>
      <c r="C28" s="1102"/>
      <c r="D28" s="1102"/>
      <c r="E28" s="1102"/>
      <c r="F28" s="1102"/>
      <c r="G28" s="1102"/>
      <c r="H28" s="1102"/>
      <c r="I28" s="1102"/>
      <c r="J28" s="1102"/>
      <c r="K28" s="1102"/>
      <c r="L28" s="1102"/>
      <c r="M28" s="1102"/>
      <c r="N28" s="1102"/>
      <c r="O28" s="1102"/>
      <c r="P28" s="1103"/>
      <c r="Q28" s="1104">
        <v>32609</v>
      </c>
      <c r="R28" s="1105"/>
      <c r="S28" s="1105"/>
      <c r="T28" s="1105"/>
      <c r="U28" s="1105"/>
      <c r="V28" s="1105">
        <v>31841</v>
      </c>
      <c r="W28" s="1105"/>
      <c r="X28" s="1105"/>
      <c r="Y28" s="1105"/>
      <c r="Z28" s="1105"/>
      <c r="AA28" s="1105">
        <v>768</v>
      </c>
      <c r="AB28" s="1105"/>
      <c r="AC28" s="1105"/>
      <c r="AD28" s="1105"/>
      <c r="AE28" s="1106"/>
      <c r="AF28" s="1107">
        <v>768</v>
      </c>
      <c r="AG28" s="1105"/>
      <c r="AH28" s="1105"/>
      <c r="AI28" s="1105"/>
      <c r="AJ28" s="1108"/>
      <c r="AK28" s="1109">
        <v>2830</v>
      </c>
      <c r="AL28" s="1097"/>
      <c r="AM28" s="1097"/>
      <c r="AN28" s="1097"/>
      <c r="AO28" s="1097"/>
      <c r="AP28" s="1097" t="s">
        <v>322</v>
      </c>
      <c r="AQ28" s="1097"/>
      <c r="AR28" s="1097"/>
      <c r="AS28" s="1097"/>
      <c r="AT28" s="1097"/>
      <c r="AU28" s="1097" t="s">
        <v>322</v>
      </c>
      <c r="AV28" s="1097"/>
      <c r="AW28" s="1097"/>
      <c r="AX28" s="1097"/>
      <c r="AY28" s="1097"/>
      <c r="AZ28" s="1098" t="s">
        <v>322</v>
      </c>
      <c r="BA28" s="1098"/>
      <c r="BB28" s="1098"/>
      <c r="BC28" s="1098"/>
      <c r="BD28" s="1098"/>
      <c r="BE28" s="1099"/>
      <c r="BF28" s="1099"/>
      <c r="BG28" s="1099"/>
      <c r="BH28" s="1099"/>
      <c r="BI28" s="1100"/>
      <c r="BJ28" s="108"/>
      <c r="BK28" s="108"/>
      <c r="BL28" s="108"/>
      <c r="BM28" s="108"/>
      <c r="BN28" s="108"/>
      <c r="BO28" s="121"/>
      <c r="BP28" s="121"/>
      <c r="BQ28" s="118">
        <v>22</v>
      </c>
      <c r="BR28" s="119"/>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102"/>
    </row>
    <row r="29" spans="1:131" s="103" customFormat="1" ht="26.25" customHeight="1" x14ac:dyDescent="0.15">
      <c r="A29" s="122">
        <v>2</v>
      </c>
      <c r="B29" s="1088" t="s">
        <v>346</v>
      </c>
      <c r="C29" s="1089"/>
      <c r="D29" s="1089"/>
      <c r="E29" s="1089"/>
      <c r="F29" s="1089"/>
      <c r="G29" s="1089"/>
      <c r="H29" s="1089"/>
      <c r="I29" s="1089"/>
      <c r="J29" s="1089"/>
      <c r="K29" s="1089"/>
      <c r="L29" s="1089"/>
      <c r="M29" s="1089"/>
      <c r="N29" s="1089"/>
      <c r="O29" s="1089"/>
      <c r="P29" s="1090"/>
      <c r="Q29" s="1094">
        <v>3811</v>
      </c>
      <c r="R29" s="1095"/>
      <c r="S29" s="1095"/>
      <c r="T29" s="1095"/>
      <c r="U29" s="1095"/>
      <c r="V29" s="1095">
        <v>3769</v>
      </c>
      <c r="W29" s="1095"/>
      <c r="X29" s="1095"/>
      <c r="Y29" s="1095"/>
      <c r="Z29" s="1095"/>
      <c r="AA29" s="1095">
        <v>42</v>
      </c>
      <c r="AB29" s="1095"/>
      <c r="AC29" s="1095"/>
      <c r="AD29" s="1095"/>
      <c r="AE29" s="1096"/>
      <c r="AF29" s="1070">
        <v>42</v>
      </c>
      <c r="AG29" s="1071"/>
      <c r="AH29" s="1071"/>
      <c r="AI29" s="1071"/>
      <c r="AJ29" s="1072"/>
      <c r="AK29" s="1031">
        <v>650</v>
      </c>
      <c r="AL29" s="1022"/>
      <c r="AM29" s="1022"/>
      <c r="AN29" s="1022"/>
      <c r="AO29" s="1022"/>
      <c r="AP29" s="1022" t="s">
        <v>322</v>
      </c>
      <c r="AQ29" s="1022"/>
      <c r="AR29" s="1022"/>
      <c r="AS29" s="1022"/>
      <c r="AT29" s="1022"/>
      <c r="AU29" s="1022" t="s">
        <v>322</v>
      </c>
      <c r="AV29" s="1022"/>
      <c r="AW29" s="1022"/>
      <c r="AX29" s="1022"/>
      <c r="AY29" s="1022"/>
      <c r="AZ29" s="1093" t="s">
        <v>322</v>
      </c>
      <c r="BA29" s="1093"/>
      <c r="BB29" s="1093"/>
      <c r="BC29" s="1093"/>
      <c r="BD29" s="1093"/>
      <c r="BE29" s="1083"/>
      <c r="BF29" s="1083"/>
      <c r="BG29" s="1083"/>
      <c r="BH29" s="1083"/>
      <c r="BI29" s="1084"/>
      <c r="BJ29" s="108"/>
      <c r="BK29" s="108"/>
      <c r="BL29" s="108"/>
      <c r="BM29" s="108"/>
      <c r="BN29" s="108"/>
      <c r="BO29" s="121"/>
      <c r="BP29" s="121"/>
      <c r="BQ29" s="118">
        <v>23</v>
      </c>
      <c r="BR29" s="119"/>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102"/>
    </row>
    <row r="30" spans="1:131" s="103" customFormat="1" ht="26.25" customHeight="1" x14ac:dyDescent="0.15">
      <c r="A30" s="122">
        <v>3</v>
      </c>
      <c r="B30" s="1088" t="s">
        <v>347</v>
      </c>
      <c r="C30" s="1089"/>
      <c r="D30" s="1089"/>
      <c r="E30" s="1089"/>
      <c r="F30" s="1089"/>
      <c r="G30" s="1089"/>
      <c r="H30" s="1089"/>
      <c r="I30" s="1089"/>
      <c r="J30" s="1089"/>
      <c r="K30" s="1089"/>
      <c r="L30" s="1089"/>
      <c r="M30" s="1089"/>
      <c r="N30" s="1089"/>
      <c r="O30" s="1089"/>
      <c r="P30" s="1090"/>
      <c r="Q30" s="1094">
        <v>20569</v>
      </c>
      <c r="R30" s="1095"/>
      <c r="S30" s="1095"/>
      <c r="T30" s="1095"/>
      <c r="U30" s="1095"/>
      <c r="V30" s="1095">
        <v>20228</v>
      </c>
      <c r="W30" s="1095"/>
      <c r="X30" s="1095"/>
      <c r="Y30" s="1095"/>
      <c r="Z30" s="1095"/>
      <c r="AA30" s="1095">
        <v>341</v>
      </c>
      <c r="AB30" s="1095"/>
      <c r="AC30" s="1095"/>
      <c r="AD30" s="1095"/>
      <c r="AE30" s="1096"/>
      <c r="AF30" s="1070">
        <v>341</v>
      </c>
      <c r="AG30" s="1071"/>
      <c r="AH30" s="1071"/>
      <c r="AI30" s="1071"/>
      <c r="AJ30" s="1072"/>
      <c r="AK30" s="1031">
        <v>3195</v>
      </c>
      <c r="AL30" s="1022"/>
      <c r="AM30" s="1022"/>
      <c r="AN30" s="1022"/>
      <c r="AO30" s="1022"/>
      <c r="AP30" s="1022" t="s">
        <v>322</v>
      </c>
      <c r="AQ30" s="1022"/>
      <c r="AR30" s="1022"/>
      <c r="AS30" s="1022"/>
      <c r="AT30" s="1022"/>
      <c r="AU30" s="1022" t="s">
        <v>322</v>
      </c>
      <c r="AV30" s="1022"/>
      <c r="AW30" s="1022"/>
      <c r="AX30" s="1022"/>
      <c r="AY30" s="1022"/>
      <c r="AZ30" s="1093" t="s">
        <v>322</v>
      </c>
      <c r="BA30" s="1093"/>
      <c r="BB30" s="1093"/>
      <c r="BC30" s="1093"/>
      <c r="BD30" s="1093"/>
      <c r="BE30" s="1083"/>
      <c r="BF30" s="1083"/>
      <c r="BG30" s="1083"/>
      <c r="BH30" s="1083"/>
      <c r="BI30" s="1084"/>
      <c r="BJ30" s="108"/>
      <c r="BK30" s="108"/>
      <c r="BL30" s="108"/>
      <c r="BM30" s="108"/>
      <c r="BN30" s="108"/>
      <c r="BO30" s="121"/>
      <c r="BP30" s="121"/>
      <c r="BQ30" s="118">
        <v>24</v>
      </c>
      <c r="BR30" s="119"/>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102"/>
    </row>
    <row r="31" spans="1:131" s="103" customFormat="1" ht="26.25" customHeight="1" x14ac:dyDescent="0.15">
      <c r="A31" s="122">
        <v>4</v>
      </c>
      <c r="B31" s="1088" t="s">
        <v>348</v>
      </c>
      <c r="C31" s="1089"/>
      <c r="D31" s="1089"/>
      <c r="E31" s="1089"/>
      <c r="F31" s="1089"/>
      <c r="G31" s="1089"/>
      <c r="H31" s="1089"/>
      <c r="I31" s="1089"/>
      <c r="J31" s="1089"/>
      <c r="K31" s="1089"/>
      <c r="L31" s="1089"/>
      <c r="M31" s="1089"/>
      <c r="N31" s="1089"/>
      <c r="O31" s="1089"/>
      <c r="P31" s="1090"/>
      <c r="Q31" s="1094">
        <v>11252</v>
      </c>
      <c r="R31" s="1095"/>
      <c r="S31" s="1095"/>
      <c r="T31" s="1095"/>
      <c r="U31" s="1095"/>
      <c r="V31" s="1095">
        <v>11339</v>
      </c>
      <c r="W31" s="1095"/>
      <c r="X31" s="1095"/>
      <c r="Y31" s="1095"/>
      <c r="Z31" s="1095"/>
      <c r="AA31" s="1095">
        <v>-87</v>
      </c>
      <c r="AB31" s="1095"/>
      <c r="AC31" s="1095"/>
      <c r="AD31" s="1095"/>
      <c r="AE31" s="1096"/>
      <c r="AF31" s="1070">
        <v>529</v>
      </c>
      <c r="AG31" s="1071"/>
      <c r="AH31" s="1071"/>
      <c r="AI31" s="1071"/>
      <c r="AJ31" s="1072"/>
      <c r="AK31" s="1031">
        <v>1100</v>
      </c>
      <c r="AL31" s="1022"/>
      <c r="AM31" s="1022"/>
      <c r="AN31" s="1022"/>
      <c r="AO31" s="1022"/>
      <c r="AP31" s="1022">
        <v>2178</v>
      </c>
      <c r="AQ31" s="1022"/>
      <c r="AR31" s="1022"/>
      <c r="AS31" s="1022"/>
      <c r="AT31" s="1022"/>
      <c r="AU31" s="1022">
        <v>1510</v>
      </c>
      <c r="AV31" s="1022"/>
      <c r="AW31" s="1022"/>
      <c r="AX31" s="1022"/>
      <c r="AY31" s="1022"/>
      <c r="AZ31" s="1093" t="s">
        <v>322</v>
      </c>
      <c r="BA31" s="1093"/>
      <c r="BB31" s="1093"/>
      <c r="BC31" s="1093"/>
      <c r="BD31" s="1093"/>
      <c r="BE31" s="1083" t="s">
        <v>349</v>
      </c>
      <c r="BF31" s="1083"/>
      <c r="BG31" s="1083"/>
      <c r="BH31" s="1083"/>
      <c r="BI31" s="1084"/>
      <c r="BJ31" s="108"/>
      <c r="BK31" s="108"/>
      <c r="BL31" s="108"/>
      <c r="BM31" s="108"/>
      <c r="BN31" s="108"/>
      <c r="BO31" s="121"/>
      <c r="BP31" s="121"/>
      <c r="BQ31" s="118">
        <v>25</v>
      </c>
      <c r="BR31" s="119"/>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102"/>
    </row>
    <row r="32" spans="1:131" s="103" customFormat="1" ht="26.25" customHeight="1" x14ac:dyDescent="0.15">
      <c r="A32" s="122">
        <v>5</v>
      </c>
      <c r="B32" s="1088" t="s">
        <v>350</v>
      </c>
      <c r="C32" s="1089"/>
      <c r="D32" s="1089"/>
      <c r="E32" s="1089"/>
      <c r="F32" s="1089"/>
      <c r="G32" s="1089"/>
      <c r="H32" s="1089"/>
      <c r="I32" s="1089"/>
      <c r="J32" s="1089"/>
      <c r="K32" s="1089"/>
      <c r="L32" s="1089"/>
      <c r="M32" s="1089"/>
      <c r="N32" s="1089"/>
      <c r="O32" s="1089"/>
      <c r="P32" s="1090"/>
      <c r="Q32" s="1094">
        <v>7819</v>
      </c>
      <c r="R32" s="1095"/>
      <c r="S32" s="1095"/>
      <c r="T32" s="1095"/>
      <c r="U32" s="1095"/>
      <c r="V32" s="1095">
        <v>7296</v>
      </c>
      <c r="W32" s="1095"/>
      <c r="X32" s="1095"/>
      <c r="Y32" s="1095"/>
      <c r="Z32" s="1095"/>
      <c r="AA32" s="1095">
        <v>523</v>
      </c>
      <c r="AB32" s="1095"/>
      <c r="AC32" s="1095"/>
      <c r="AD32" s="1095"/>
      <c r="AE32" s="1096"/>
      <c r="AF32" s="1070">
        <v>536</v>
      </c>
      <c r="AG32" s="1071"/>
      <c r="AH32" s="1071"/>
      <c r="AI32" s="1071"/>
      <c r="AJ32" s="1072"/>
      <c r="AK32" s="1031">
        <v>2120</v>
      </c>
      <c r="AL32" s="1022"/>
      <c r="AM32" s="1022"/>
      <c r="AN32" s="1022"/>
      <c r="AO32" s="1022"/>
      <c r="AP32" s="1022">
        <v>29846</v>
      </c>
      <c r="AQ32" s="1022"/>
      <c r="AR32" s="1022"/>
      <c r="AS32" s="1022"/>
      <c r="AT32" s="1022"/>
      <c r="AU32" s="1022">
        <v>16117</v>
      </c>
      <c r="AV32" s="1022"/>
      <c r="AW32" s="1022"/>
      <c r="AX32" s="1022"/>
      <c r="AY32" s="1022"/>
      <c r="AZ32" s="1093" t="s">
        <v>322</v>
      </c>
      <c r="BA32" s="1093"/>
      <c r="BB32" s="1093"/>
      <c r="BC32" s="1093"/>
      <c r="BD32" s="1093"/>
      <c r="BE32" s="1083" t="s">
        <v>351</v>
      </c>
      <c r="BF32" s="1083"/>
      <c r="BG32" s="1083"/>
      <c r="BH32" s="1083"/>
      <c r="BI32" s="1084"/>
      <c r="BJ32" s="108"/>
      <c r="BK32" s="108"/>
      <c r="BL32" s="108"/>
      <c r="BM32" s="108"/>
      <c r="BN32" s="108"/>
      <c r="BO32" s="121"/>
      <c r="BP32" s="121"/>
      <c r="BQ32" s="118">
        <v>26</v>
      </c>
      <c r="BR32" s="119"/>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102"/>
    </row>
    <row r="33" spans="1:131" s="103" customFormat="1" ht="26.25" customHeight="1" x14ac:dyDescent="0.15">
      <c r="A33" s="122">
        <v>6</v>
      </c>
      <c r="B33" s="1088" t="s">
        <v>352</v>
      </c>
      <c r="C33" s="1089"/>
      <c r="D33" s="1089"/>
      <c r="E33" s="1089"/>
      <c r="F33" s="1089"/>
      <c r="G33" s="1089"/>
      <c r="H33" s="1089"/>
      <c r="I33" s="1089"/>
      <c r="J33" s="1089"/>
      <c r="K33" s="1089"/>
      <c r="L33" s="1089"/>
      <c r="M33" s="1089"/>
      <c r="N33" s="1089"/>
      <c r="O33" s="1089"/>
      <c r="P33" s="1090"/>
      <c r="Q33" s="1094">
        <v>524</v>
      </c>
      <c r="R33" s="1095"/>
      <c r="S33" s="1095"/>
      <c r="T33" s="1095"/>
      <c r="U33" s="1095"/>
      <c r="V33" s="1095">
        <v>439</v>
      </c>
      <c r="W33" s="1095"/>
      <c r="X33" s="1095"/>
      <c r="Y33" s="1095"/>
      <c r="Z33" s="1095"/>
      <c r="AA33" s="1095">
        <v>86</v>
      </c>
      <c r="AB33" s="1095"/>
      <c r="AC33" s="1095"/>
      <c r="AD33" s="1095"/>
      <c r="AE33" s="1096"/>
      <c r="AF33" s="1070">
        <v>86</v>
      </c>
      <c r="AG33" s="1071"/>
      <c r="AH33" s="1071"/>
      <c r="AI33" s="1071"/>
      <c r="AJ33" s="1072"/>
      <c r="AK33" s="1031">
        <v>182</v>
      </c>
      <c r="AL33" s="1022"/>
      <c r="AM33" s="1022"/>
      <c r="AN33" s="1022"/>
      <c r="AO33" s="1022"/>
      <c r="AP33" s="1022">
        <v>136</v>
      </c>
      <c r="AQ33" s="1022"/>
      <c r="AR33" s="1022"/>
      <c r="AS33" s="1022"/>
      <c r="AT33" s="1022"/>
      <c r="AU33" s="1022">
        <v>110</v>
      </c>
      <c r="AV33" s="1022"/>
      <c r="AW33" s="1022"/>
      <c r="AX33" s="1022"/>
      <c r="AY33" s="1022"/>
      <c r="AZ33" s="1093" t="s">
        <v>322</v>
      </c>
      <c r="BA33" s="1093"/>
      <c r="BB33" s="1093"/>
      <c r="BC33" s="1093"/>
      <c r="BD33" s="1093"/>
      <c r="BE33" s="1083" t="s">
        <v>351</v>
      </c>
      <c r="BF33" s="1083"/>
      <c r="BG33" s="1083"/>
      <c r="BH33" s="1083"/>
      <c r="BI33" s="1084"/>
      <c r="BJ33" s="108"/>
      <c r="BK33" s="108"/>
      <c r="BL33" s="108"/>
      <c r="BM33" s="108"/>
      <c r="BN33" s="108"/>
      <c r="BO33" s="121"/>
      <c r="BP33" s="121"/>
      <c r="BQ33" s="118">
        <v>27</v>
      </c>
      <c r="BR33" s="119"/>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102"/>
    </row>
    <row r="34" spans="1:131" s="103" customFormat="1" ht="26.25" customHeight="1" x14ac:dyDescent="0.15">
      <c r="A34" s="122">
        <v>7</v>
      </c>
      <c r="B34" s="1088" t="s">
        <v>353</v>
      </c>
      <c r="C34" s="1089"/>
      <c r="D34" s="1089"/>
      <c r="E34" s="1089"/>
      <c r="F34" s="1089"/>
      <c r="G34" s="1089"/>
      <c r="H34" s="1089"/>
      <c r="I34" s="1089"/>
      <c r="J34" s="1089"/>
      <c r="K34" s="1089"/>
      <c r="L34" s="1089"/>
      <c r="M34" s="1089"/>
      <c r="N34" s="1089"/>
      <c r="O34" s="1089"/>
      <c r="P34" s="1090"/>
      <c r="Q34" s="1094">
        <v>245</v>
      </c>
      <c r="R34" s="1095"/>
      <c r="S34" s="1095"/>
      <c r="T34" s="1095"/>
      <c r="U34" s="1095"/>
      <c r="V34" s="1095">
        <v>103</v>
      </c>
      <c r="W34" s="1095"/>
      <c r="X34" s="1095"/>
      <c r="Y34" s="1095"/>
      <c r="Z34" s="1095"/>
      <c r="AA34" s="1095">
        <v>142</v>
      </c>
      <c r="AB34" s="1095"/>
      <c r="AC34" s="1095"/>
      <c r="AD34" s="1095"/>
      <c r="AE34" s="1096"/>
      <c r="AF34" s="1070">
        <v>142</v>
      </c>
      <c r="AG34" s="1071"/>
      <c r="AH34" s="1071"/>
      <c r="AI34" s="1071"/>
      <c r="AJ34" s="1072"/>
      <c r="AK34" s="1031">
        <v>93</v>
      </c>
      <c r="AL34" s="1022"/>
      <c r="AM34" s="1022"/>
      <c r="AN34" s="1022"/>
      <c r="AO34" s="1022"/>
      <c r="AP34" s="1022">
        <v>321</v>
      </c>
      <c r="AQ34" s="1022"/>
      <c r="AR34" s="1022"/>
      <c r="AS34" s="1022"/>
      <c r="AT34" s="1022"/>
      <c r="AU34" s="1022">
        <v>317</v>
      </c>
      <c r="AV34" s="1022"/>
      <c r="AW34" s="1022"/>
      <c r="AX34" s="1022"/>
      <c r="AY34" s="1022"/>
      <c r="AZ34" s="1093" t="s">
        <v>322</v>
      </c>
      <c r="BA34" s="1093"/>
      <c r="BB34" s="1093"/>
      <c r="BC34" s="1093"/>
      <c r="BD34" s="1093"/>
      <c r="BE34" s="1083" t="s">
        <v>351</v>
      </c>
      <c r="BF34" s="1083"/>
      <c r="BG34" s="1083"/>
      <c r="BH34" s="1083"/>
      <c r="BI34" s="1084"/>
      <c r="BJ34" s="108"/>
      <c r="BK34" s="108"/>
      <c r="BL34" s="108"/>
      <c r="BM34" s="108"/>
      <c r="BN34" s="108"/>
      <c r="BO34" s="121"/>
      <c r="BP34" s="121"/>
      <c r="BQ34" s="118">
        <v>28</v>
      </c>
      <c r="BR34" s="119"/>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102"/>
    </row>
    <row r="35" spans="1:131" s="103" customFormat="1" ht="26.25" customHeight="1" x14ac:dyDescent="0.15">
      <c r="A35" s="122">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108"/>
      <c r="BK35" s="108"/>
      <c r="BL35" s="108"/>
      <c r="BM35" s="108"/>
      <c r="BN35" s="108"/>
      <c r="BO35" s="121"/>
      <c r="BP35" s="121"/>
      <c r="BQ35" s="118">
        <v>29</v>
      </c>
      <c r="BR35" s="119"/>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102"/>
    </row>
    <row r="36" spans="1:131" s="103" customFormat="1" ht="26.25" customHeight="1" x14ac:dyDescent="0.15">
      <c r="A36" s="122">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108"/>
      <c r="BK36" s="108"/>
      <c r="BL36" s="108"/>
      <c r="BM36" s="108"/>
      <c r="BN36" s="108"/>
      <c r="BO36" s="121"/>
      <c r="BP36" s="121"/>
      <c r="BQ36" s="118">
        <v>30</v>
      </c>
      <c r="BR36" s="119"/>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102"/>
    </row>
    <row r="37" spans="1:131" s="103" customFormat="1" ht="26.25" customHeight="1" x14ac:dyDescent="0.15">
      <c r="A37" s="122">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108"/>
      <c r="BK37" s="108"/>
      <c r="BL37" s="108"/>
      <c r="BM37" s="108"/>
      <c r="BN37" s="108"/>
      <c r="BO37" s="121"/>
      <c r="BP37" s="121"/>
      <c r="BQ37" s="118">
        <v>31</v>
      </c>
      <c r="BR37" s="119"/>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102"/>
    </row>
    <row r="38" spans="1:131" s="103" customFormat="1" ht="26.25" customHeight="1" x14ac:dyDescent="0.15">
      <c r="A38" s="122">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108"/>
      <c r="BK38" s="108"/>
      <c r="BL38" s="108"/>
      <c r="BM38" s="108"/>
      <c r="BN38" s="108"/>
      <c r="BO38" s="121"/>
      <c r="BP38" s="121"/>
      <c r="BQ38" s="118">
        <v>32</v>
      </c>
      <c r="BR38" s="119"/>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102"/>
    </row>
    <row r="39" spans="1:131" s="103" customFormat="1" ht="26.25" customHeight="1" x14ac:dyDescent="0.15">
      <c r="A39" s="122">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108"/>
      <c r="BK39" s="108"/>
      <c r="BL39" s="108"/>
      <c r="BM39" s="108"/>
      <c r="BN39" s="108"/>
      <c r="BO39" s="121"/>
      <c r="BP39" s="121"/>
      <c r="BQ39" s="118">
        <v>33</v>
      </c>
      <c r="BR39" s="119"/>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102"/>
    </row>
    <row r="40" spans="1:131" s="103" customFormat="1" ht="26.25" customHeight="1" x14ac:dyDescent="0.15">
      <c r="A40" s="117">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108"/>
      <c r="BK40" s="108"/>
      <c r="BL40" s="108"/>
      <c r="BM40" s="108"/>
      <c r="BN40" s="108"/>
      <c r="BO40" s="121"/>
      <c r="BP40" s="121"/>
      <c r="BQ40" s="118">
        <v>34</v>
      </c>
      <c r="BR40" s="119"/>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102"/>
    </row>
    <row r="41" spans="1:131" s="103" customFormat="1" ht="26.25" customHeight="1" x14ac:dyDescent="0.15">
      <c r="A41" s="117">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108"/>
      <c r="BK41" s="108"/>
      <c r="BL41" s="108"/>
      <c r="BM41" s="108"/>
      <c r="BN41" s="108"/>
      <c r="BO41" s="121"/>
      <c r="BP41" s="121"/>
      <c r="BQ41" s="118">
        <v>35</v>
      </c>
      <c r="BR41" s="119"/>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102"/>
    </row>
    <row r="42" spans="1:131" s="103" customFormat="1" ht="26.25" customHeight="1" x14ac:dyDescent="0.15">
      <c r="A42" s="117">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108"/>
      <c r="BK42" s="108"/>
      <c r="BL42" s="108"/>
      <c r="BM42" s="108"/>
      <c r="BN42" s="108"/>
      <c r="BO42" s="121"/>
      <c r="BP42" s="121"/>
      <c r="BQ42" s="118">
        <v>36</v>
      </c>
      <c r="BR42" s="119"/>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102"/>
    </row>
    <row r="43" spans="1:131" s="103" customFormat="1" ht="26.25" customHeight="1" x14ac:dyDescent="0.15">
      <c r="A43" s="117">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108"/>
      <c r="BK43" s="108"/>
      <c r="BL43" s="108"/>
      <c r="BM43" s="108"/>
      <c r="BN43" s="108"/>
      <c r="BO43" s="121"/>
      <c r="BP43" s="121"/>
      <c r="BQ43" s="118">
        <v>37</v>
      </c>
      <c r="BR43" s="119"/>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102"/>
    </row>
    <row r="44" spans="1:131" s="103" customFormat="1" ht="26.25" customHeight="1" x14ac:dyDescent="0.15">
      <c r="A44" s="117">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108"/>
      <c r="BK44" s="108"/>
      <c r="BL44" s="108"/>
      <c r="BM44" s="108"/>
      <c r="BN44" s="108"/>
      <c r="BO44" s="121"/>
      <c r="BP44" s="121"/>
      <c r="BQ44" s="118">
        <v>38</v>
      </c>
      <c r="BR44" s="119"/>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102"/>
    </row>
    <row r="45" spans="1:131" s="103" customFormat="1" ht="26.25" customHeight="1" x14ac:dyDescent="0.15">
      <c r="A45" s="117">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108"/>
      <c r="BK45" s="108"/>
      <c r="BL45" s="108"/>
      <c r="BM45" s="108"/>
      <c r="BN45" s="108"/>
      <c r="BO45" s="121"/>
      <c r="BP45" s="121"/>
      <c r="BQ45" s="118">
        <v>39</v>
      </c>
      <c r="BR45" s="119"/>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102"/>
    </row>
    <row r="46" spans="1:131" s="103" customFormat="1" ht="26.25" customHeight="1" x14ac:dyDescent="0.15">
      <c r="A46" s="117">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108"/>
      <c r="BK46" s="108"/>
      <c r="BL46" s="108"/>
      <c r="BM46" s="108"/>
      <c r="BN46" s="108"/>
      <c r="BO46" s="121"/>
      <c r="BP46" s="121"/>
      <c r="BQ46" s="118">
        <v>40</v>
      </c>
      <c r="BR46" s="119"/>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102"/>
    </row>
    <row r="47" spans="1:131" s="103" customFormat="1" ht="26.25" customHeight="1" x14ac:dyDescent="0.15">
      <c r="A47" s="117">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108"/>
      <c r="BK47" s="108"/>
      <c r="BL47" s="108"/>
      <c r="BM47" s="108"/>
      <c r="BN47" s="108"/>
      <c r="BO47" s="121"/>
      <c r="BP47" s="121"/>
      <c r="BQ47" s="118">
        <v>41</v>
      </c>
      <c r="BR47" s="119"/>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102"/>
    </row>
    <row r="48" spans="1:131" s="103" customFormat="1" ht="26.25" customHeight="1" x14ac:dyDescent="0.15">
      <c r="A48" s="117">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108"/>
      <c r="BK48" s="108"/>
      <c r="BL48" s="108"/>
      <c r="BM48" s="108"/>
      <c r="BN48" s="108"/>
      <c r="BO48" s="121"/>
      <c r="BP48" s="121"/>
      <c r="BQ48" s="118">
        <v>42</v>
      </c>
      <c r="BR48" s="119"/>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102"/>
    </row>
    <row r="49" spans="1:131" s="103" customFormat="1" ht="26.25" customHeight="1" x14ac:dyDescent="0.15">
      <c r="A49" s="117">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108"/>
      <c r="BK49" s="108"/>
      <c r="BL49" s="108"/>
      <c r="BM49" s="108"/>
      <c r="BN49" s="108"/>
      <c r="BO49" s="121"/>
      <c r="BP49" s="121"/>
      <c r="BQ49" s="118">
        <v>43</v>
      </c>
      <c r="BR49" s="119"/>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102"/>
    </row>
    <row r="50" spans="1:131" s="103" customFormat="1" ht="26.25" customHeight="1" x14ac:dyDescent="0.15">
      <c r="A50" s="117">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108"/>
      <c r="BK50" s="108"/>
      <c r="BL50" s="108"/>
      <c r="BM50" s="108"/>
      <c r="BN50" s="108"/>
      <c r="BO50" s="121"/>
      <c r="BP50" s="121"/>
      <c r="BQ50" s="118">
        <v>44</v>
      </c>
      <c r="BR50" s="119"/>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102"/>
    </row>
    <row r="51" spans="1:131" s="103" customFormat="1" ht="26.25" customHeight="1" x14ac:dyDescent="0.15">
      <c r="A51" s="117">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108"/>
      <c r="BK51" s="108"/>
      <c r="BL51" s="108"/>
      <c r="BM51" s="108"/>
      <c r="BN51" s="108"/>
      <c r="BO51" s="121"/>
      <c r="BP51" s="121"/>
      <c r="BQ51" s="118">
        <v>45</v>
      </c>
      <c r="BR51" s="119"/>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102"/>
    </row>
    <row r="52" spans="1:131" s="103" customFormat="1" ht="26.25" customHeight="1" x14ac:dyDescent="0.15">
      <c r="A52" s="117">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108"/>
      <c r="BK52" s="108"/>
      <c r="BL52" s="108"/>
      <c r="BM52" s="108"/>
      <c r="BN52" s="108"/>
      <c r="BO52" s="121"/>
      <c r="BP52" s="121"/>
      <c r="BQ52" s="118">
        <v>46</v>
      </c>
      <c r="BR52" s="119"/>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102"/>
    </row>
    <row r="53" spans="1:131" s="103" customFormat="1" ht="26.25" customHeight="1" x14ac:dyDescent="0.15">
      <c r="A53" s="117">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108"/>
      <c r="BK53" s="108"/>
      <c r="BL53" s="108"/>
      <c r="BM53" s="108"/>
      <c r="BN53" s="108"/>
      <c r="BO53" s="121"/>
      <c r="BP53" s="121"/>
      <c r="BQ53" s="118">
        <v>47</v>
      </c>
      <c r="BR53" s="119"/>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102"/>
    </row>
    <row r="54" spans="1:131" s="103" customFormat="1" ht="26.25" customHeight="1" x14ac:dyDescent="0.15">
      <c r="A54" s="117">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108"/>
      <c r="BK54" s="108"/>
      <c r="BL54" s="108"/>
      <c r="BM54" s="108"/>
      <c r="BN54" s="108"/>
      <c r="BO54" s="121"/>
      <c r="BP54" s="121"/>
      <c r="BQ54" s="118">
        <v>48</v>
      </c>
      <c r="BR54" s="119"/>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102"/>
    </row>
    <row r="55" spans="1:131" s="103" customFormat="1" ht="26.25" customHeight="1" x14ac:dyDescent="0.15">
      <c r="A55" s="117">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108"/>
      <c r="BK55" s="108"/>
      <c r="BL55" s="108"/>
      <c r="BM55" s="108"/>
      <c r="BN55" s="108"/>
      <c r="BO55" s="121"/>
      <c r="BP55" s="121"/>
      <c r="BQ55" s="118">
        <v>49</v>
      </c>
      <c r="BR55" s="119"/>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102"/>
    </row>
    <row r="56" spans="1:131" s="103" customFormat="1" ht="26.25" customHeight="1" x14ac:dyDescent="0.15">
      <c r="A56" s="117">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108"/>
      <c r="BK56" s="108"/>
      <c r="BL56" s="108"/>
      <c r="BM56" s="108"/>
      <c r="BN56" s="108"/>
      <c r="BO56" s="121"/>
      <c r="BP56" s="121"/>
      <c r="BQ56" s="118">
        <v>50</v>
      </c>
      <c r="BR56" s="119"/>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102"/>
    </row>
    <row r="57" spans="1:131" s="103" customFormat="1" ht="26.25" customHeight="1" x14ac:dyDescent="0.15">
      <c r="A57" s="117">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108"/>
      <c r="BK57" s="108"/>
      <c r="BL57" s="108"/>
      <c r="BM57" s="108"/>
      <c r="BN57" s="108"/>
      <c r="BO57" s="121"/>
      <c r="BP57" s="121"/>
      <c r="BQ57" s="118">
        <v>51</v>
      </c>
      <c r="BR57" s="119"/>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102"/>
    </row>
    <row r="58" spans="1:131" s="103" customFormat="1" ht="26.25" customHeight="1" x14ac:dyDescent="0.15">
      <c r="A58" s="117">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108"/>
      <c r="BK58" s="108"/>
      <c r="BL58" s="108"/>
      <c r="BM58" s="108"/>
      <c r="BN58" s="108"/>
      <c r="BO58" s="121"/>
      <c r="BP58" s="121"/>
      <c r="BQ58" s="118">
        <v>52</v>
      </c>
      <c r="BR58" s="119"/>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102"/>
    </row>
    <row r="59" spans="1:131" s="103" customFormat="1" ht="26.25" customHeight="1" x14ac:dyDescent="0.15">
      <c r="A59" s="117">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108"/>
      <c r="BK59" s="108"/>
      <c r="BL59" s="108"/>
      <c r="BM59" s="108"/>
      <c r="BN59" s="108"/>
      <c r="BO59" s="121"/>
      <c r="BP59" s="121"/>
      <c r="BQ59" s="118">
        <v>53</v>
      </c>
      <c r="BR59" s="119"/>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102"/>
    </row>
    <row r="60" spans="1:131" s="103" customFormat="1" ht="26.25" customHeight="1" x14ac:dyDescent="0.15">
      <c r="A60" s="117">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108"/>
      <c r="BK60" s="108"/>
      <c r="BL60" s="108"/>
      <c r="BM60" s="108"/>
      <c r="BN60" s="108"/>
      <c r="BO60" s="121"/>
      <c r="BP60" s="121"/>
      <c r="BQ60" s="118">
        <v>54</v>
      </c>
      <c r="BR60" s="119"/>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102"/>
    </row>
    <row r="61" spans="1:131" s="103" customFormat="1" ht="26.25" customHeight="1" thickBot="1" x14ac:dyDescent="0.2">
      <c r="A61" s="117">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108"/>
      <c r="BK61" s="108"/>
      <c r="BL61" s="108"/>
      <c r="BM61" s="108"/>
      <c r="BN61" s="108"/>
      <c r="BO61" s="121"/>
      <c r="BP61" s="121"/>
      <c r="BQ61" s="118">
        <v>55</v>
      </c>
      <c r="BR61" s="119"/>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102"/>
    </row>
    <row r="62" spans="1:131" s="103" customFormat="1" ht="26.25" customHeight="1" x14ac:dyDescent="0.15">
      <c r="A62" s="117">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354</v>
      </c>
      <c r="BK62" s="1086"/>
      <c r="BL62" s="1086"/>
      <c r="BM62" s="1086"/>
      <c r="BN62" s="1087"/>
      <c r="BO62" s="121"/>
      <c r="BP62" s="121"/>
      <c r="BQ62" s="118">
        <v>56</v>
      </c>
      <c r="BR62" s="119"/>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102"/>
    </row>
    <row r="63" spans="1:131" s="103" customFormat="1" ht="26.25" customHeight="1" thickBot="1" x14ac:dyDescent="0.2">
      <c r="A63" s="120" t="s">
        <v>333</v>
      </c>
      <c r="B63" s="995" t="s">
        <v>355</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2444</v>
      </c>
      <c r="AG63" s="1010"/>
      <c r="AH63" s="1010"/>
      <c r="AI63" s="1010"/>
      <c r="AJ63" s="1081"/>
      <c r="AK63" s="1082"/>
      <c r="AL63" s="1014"/>
      <c r="AM63" s="1014"/>
      <c r="AN63" s="1014"/>
      <c r="AO63" s="1014"/>
      <c r="AP63" s="1010">
        <v>32481</v>
      </c>
      <c r="AQ63" s="1010"/>
      <c r="AR63" s="1010"/>
      <c r="AS63" s="1010"/>
      <c r="AT63" s="1010"/>
      <c r="AU63" s="1010">
        <v>18054</v>
      </c>
      <c r="AV63" s="1010"/>
      <c r="AW63" s="1010"/>
      <c r="AX63" s="1010"/>
      <c r="AY63" s="1010"/>
      <c r="AZ63" s="1076"/>
      <c r="BA63" s="1076"/>
      <c r="BB63" s="1076"/>
      <c r="BC63" s="1076"/>
      <c r="BD63" s="1076"/>
      <c r="BE63" s="1011"/>
      <c r="BF63" s="1011"/>
      <c r="BG63" s="1011"/>
      <c r="BH63" s="1011"/>
      <c r="BI63" s="1012"/>
      <c r="BJ63" s="1077" t="s">
        <v>64</v>
      </c>
      <c r="BK63" s="1002"/>
      <c r="BL63" s="1002"/>
      <c r="BM63" s="1002"/>
      <c r="BN63" s="1078"/>
      <c r="BO63" s="121"/>
      <c r="BP63" s="121"/>
      <c r="BQ63" s="118">
        <v>57</v>
      </c>
      <c r="BR63" s="119"/>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102"/>
    </row>
    <row r="65" spans="1:131" s="103" customFormat="1" ht="26.25" customHeight="1" thickBot="1" x14ac:dyDescent="0.2">
      <c r="A65" s="108" t="s">
        <v>356</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102"/>
    </row>
    <row r="66" spans="1:131" s="103" customFormat="1" ht="26.25" customHeight="1" x14ac:dyDescent="0.15">
      <c r="A66" s="1046" t="s">
        <v>357</v>
      </c>
      <c r="B66" s="1047"/>
      <c r="C66" s="1047"/>
      <c r="D66" s="1047"/>
      <c r="E66" s="1047"/>
      <c r="F66" s="1047"/>
      <c r="G66" s="1047"/>
      <c r="H66" s="1047"/>
      <c r="I66" s="1047"/>
      <c r="J66" s="1047"/>
      <c r="K66" s="1047"/>
      <c r="L66" s="1047"/>
      <c r="M66" s="1047"/>
      <c r="N66" s="1047"/>
      <c r="O66" s="1047"/>
      <c r="P66" s="1048"/>
      <c r="Q66" s="1052" t="s">
        <v>337</v>
      </c>
      <c r="R66" s="1053"/>
      <c r="S66" s="1053"/>
      <c r="T66" s="1053"/>
      <c r="U66" s="1054"/>
      <c r="V66" s="1052" t="s">
        <v>338</v>
      </c>
      <c r="W66" s="1053"/>
      <c r="X66" s="1053"/>
      <c r="Y66" s="1053"/>
      <c r="Z66" s="1054"/>
      <c r="AA66" s="1052" t="s">
        <v>339</v>
      </c>
      <c r="AB66" s="1053"/>
      <c r="AC66" s="1053"/>
      <c r="AD66" s="1053"/>
      <c r="AE66" s="1054"/>
      <c r="AF66" s="1058" t="s">
        <v>340</v>
      </c>
      <c r="AG66" s="1059"/>
      <c r="AH66" s="1059"/>
      <c r="AI66" s="1059"/>
      <c r="AJ66" s="1060"/>
      <c r="AK66" s="1052" t="s">
        <v>341</v>
      </c>
      <c r="AL66" s="1047"/>
      <c r="AM66" s="1047"/>
      <c r="AN66" s="1047"/>
      <c r="AO66" s="1048"/>
      <c r="AP66" s="1052" t="s">
        <v>342</v>
      </c>
      <c r="AQ66" s="1053"/>
      <c r="AR66" s="1053"/>
      <c r="AS66" s="1053"/>
      <c r="AT66" s="1054"/>
      <c r="AU66" s="1052" t="s">
        <v>358</v>
      </c>
      <c r="AV66" s="1053"/>
      <c r="AW66" s="1053"/>
      <c r="AX66" s="1053"/>
      <c r="AY66" s="1054"/>
      <c r="AZ66" s="1052" t="s">
        <v>308</v>
      </c>
      <c r="BA66" s="1053"/>
      <c r="BB66" s="1053"/>
      <c r="BC66" s="1053"/>
      <c r="BD66" s="1068"/>
      <c r="BE66" s="121"/>
      <c r="BF66" s="121"/>
      <c r="BG66" s="121"/>
      <c r="BH66" s="121"/>
      <c r="BI66" s="121"/>
      <c r="BJ66" s="121"/>
      <c r="BK66" s="121"/>
      <c r="BL66" s="121"/>
      <c r="BM66" s="121"/>
      <c r="BN66" s="121"/>
      <c r="BO66" s="121"/>
      <c r="BP66" s="121"/>
      <c r="BQ66" s="118">
        <v>60</v>
      </c>
      <c r="BR66" s="123"/>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102"/>
    </row>
    <row r="67" spans="1:131" s="103"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121"/>
      <c r="BF67" s="121"/>
      <c r="BG67" s="121"/>
      <c r="BH67" s="121"/>
      <c r="BI67" s="121"/>
      <c r="BJ67" s="121"/>
      <c r="BK67" s="121"/>
      <c r="BL67" s="121"/>
      <c r="BM67" s="121"/>
      <c r="BN67" s="121"/>
      <c r="BO67" s="121"/>
      <c r="BP67" s="121"/>
      <c r="BQ67" s="118">
        <v>61</v>
      </c>
      <c r="BR67" s="123"/>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102"/>
    </row>
    <row r="68" spans="1:131" s="103" customFormat="1" ht="26.25" customHeight="1" thickTop="1" x14ac:dyDescent="0.15">
      <c r="A68" s="114">
        <v>1</v>
      </c>
      <c r="B68" s="1036" t="s">
        <v>359</v>
      </c>
      <c r="C68" s="1037"/>
      <c r="D68" s="1037"/>
      <c r="E68" s="1037"/>
      <c r="F68" s="1037"/>
      <c r="G68" s="1037"/>
      <c r="H68" s="1037"/>
      <c r="I68" s="1037"/>
      <c r="J68" s="1037"/>
      <c r="K68" s="1037"/>
      <c r="L68" s="1037"/>
      <c r="M68" s="1037"/>
      <c r="N68" s="1037"/>
      <c r="O68" s="1037"/>
      <c r="P68" s="1038"/>
      <c r="Q68" s="1039">
        <v>7793</v>
      </c>
      <c r="R68" s="1033"/>
      <c r="S68" s="1033"/>
      <c r="T68" s="1033"/>
      <c r="U68" s="1033"/>
      <c r="V68" s="1033">
        <v>7526</v>
      </c>
      <c r="W68" s="1033"/>
      <c r="X68" s="1033"/>
      <c r="Y68" s="1033"/>
      <c r="Z68" s="1033"/>
      <c r="AA68" s="1033">
        <v>267</v>
      </c>
      <c r="AB68" s="1033"/>
      <c r="AC68" s="1033"/>
      <c r="AD68" s="1033"/>
      <c r="AE68" s="1033"/>
      <c r="AF68" s="1033">
        <v>267</v>
      </c>
      <c r="AG68" s="1033"/>
      <c r="AH68" s="1033"/>
      <c r="AI68" s="1033"/>
      <c r="AJ68" s="1033"/>
      <c r="AK68" s="1033">
        <v>868</v>
      </c>
      <c r="AL68" s="1033"/>
      <c r="AM68" s="1033"/>
      <c r="AN68" s="1033"/>
      <c r="AO68" s="1033"/>
      <c r="AP68" s="1033">
        <v>11228</v>
      </c>
      <c r="AQ68" s="1033"/>
      <c r="AR68" s="1033"/>
      <c r="AS68" s="1033"/>
      <c r="AT68" s="1033"/>
      <c r="AU68" s="1033">
        <v>2256</v>
      </c>
      <c r="AV68" s="1033"/>
      <c r="AW68" s="1033"/>
      <c r="AX68" s="1033"/>
      <c r="AY68" s="1033"/>
      <c r="AZ68" s="1034" t="s">
        <v>360</v>
      </c>
      <c r="BA68" s="1034"/>
      <c r="BB68" s="1034"/>
      <c r="BC68" s="1034"/>
      <c r="BD68" s="1035"/>
      <c r="BE68" s="121"/>
      <c r="BF68" s="121"/>
      <c r="BG68" s="121"/>
      <c r="BH68" s="121"/>
      <c r="BI68" s="121"/>
      <c r="BJ68" s="121"/>
      <c r="BK68" s="121"/>
      <c r="BL68" s="121"/>
      <c r="BM68" s="121"/>
      <c r="BN68" s="121"/>
      <c r="BO68" s="121"/>
      <c r="BP68" s="121"/>
      <c r="BQ68" s="118">
        <v>62</v>
      </c>
      <c r="BR68" s="123"/>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102"/>
    </row>
    <row r="69" spans="1:131" s="103" customFormat="1" ht="26.25" customHeight="1" x14ac:dyDescent="0.15">
      <c r="A69" s="117">
        <v>2</v>
      </c>
      <c r="B69" s="1025" t="s">
        <v>361</v>
      </c>
      <c r="C69" s="1026"/>
      <c r="D69" s="1026"/>
      <c r="E69" s="1026"/>
      <c r="F69" s="1026"/>
      <c r="G69" s="1026"/>
      <c r="H69" s="1026"/>
      <c r="I69" s="1026"/>
      <c r="J69" s="1026"/>
      <c r="K69" s="1026"/>
      <c r="L69" s="1026"/>
      <c r="M69" s="1026"/>
      <c r="N69" s="1026"/>
      <c r="O69" s="1026"/>
      <c r="P69" s="1027"/>
      <c r="Q69" s="1028">
        <v>7494</v>
      </c>
      <c r="R69" s="1022"/>
      <c r="S69" s="1022"/>
      <c r="T69" s="1022"/>
      <c r="U69" s="1022"/>
      <c r="V69" s="1022">
        <v>6359</v>
      </c>
      <c r="W69" s="1022"/>
      <c r="X69" s="1022"/>
      <c r="Y69" s="1022"/>
      <c r="Z69" s="1022"/>
      <c r="AA69" s="1022">
        <v>1135</v>
      </c>
      <c r="AB69" s="1022"/>
      <c r="AC69" s="1022"/>
      <c r="AD69" s="1022"/>
      <c r="AE69" s="1022"/>
      <c r="AF69" s="1022">
        <v>8820</v>
      </c>
      <c r="AG69" s="1022"/>
      <c r="AH69" s="1022"/>
      <c r="AI69" s="1022"/>
      <c r="AJ69" s="1022"/>
      <c r="AK69" s="1022">
        <v>52</v>
      </c>
      <c r="AL69" s="1022"/>
      <c r="AM69" s="1022"/>
      <c r="AN69" s="1022"/>
      <c r="AO69" s="1022"/>
      <c r="AP69" s="1022">
        <v>11512</v>
      </c>
      <c r="AQ69" s="1022"/>
      <c r="AR69" s="1022"/>
      <c r="AS69" s="1022"/>
      <c r="AT69" s="1022"/>
      <c r="AU69" s="1022">
        <v>12</v>
      </c>
      <c r="AV69" s="1022"/>
      <c r="AW69" s="1022"/>
      <c r="AX69" s="1022"/>
      <c r="AY69" s="1022"/>
      <c r="AZ69" s="1023" t="s">
        <v>362</v>
      </c>
      <c r="BA69" s="1023"/>
      <c r="BB69" s="1023"/>
      <c r="BC69" s="1023"/>
      <c r="BD69" s="1024"/>
      <c r="BE69" s="121"/>
      <c r="BF69" s="121"/>
      <c r="BG69" s="121"/>
      <c r="BH69" s="121"/>
      <c r="BI69" s="121"/>
      <c r="BJ69" s="121"/>
      <c r="BK69" s="121"/>
      <c r="BL69" s="121"/>
      <c r="BM69" s="121"/>
      <c r="BN69" s="121"/>
      <c r="BO69" s="121"/>
      <c r="BP69" s="121"/>
      <c r="BQ69" s="118">
        <v>63</v>
      </c>
      <c r="BR69" s="123"/>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102"/>
    </row>
    <row r="70" spans="1:131" s="103" customFormat="1" ht="26.25" customHeight="1" x14ac:dyDescent="0.15">
      <c r="A70" s="117">
        <v>3</v>
      </c>
      <c r="B70" s="1025" t="s">
        <v>363</v>
      </c>
      <c r="C70" s="1026"/>
      <c r="D70" s="1026"/>
      <c r="E70" s="1026"/>
      <c r="F70" s="1026"/>
      <c r="G70" s="1026"/>
      <c r="H70" s="1026"/>
      <c r="I70" s="1026"/>
      <c r="J70" s="1026"/>
      <c r="K70" s="1026"/>
      <c r="L70" s="1026"/>
      <c r="M70" s="1026"/>
      <c r="N70" s="1026"/>
      <c r="O70" s="1026"/>
      <c r="P70" s="1027"/>
      <c r="Q70" s="1028">
        <v>55302</v>
      </c>
      <c r="R70" s="1022"/>
      <c r="S70" s="1022"/>
      <c r="T70" s="1022"/>
      <c r="U70" s="1022"/>
      <c r="V70" s="1022">
        <v>50629</v>
      </c>
      <c r="W70" s="1022"/>
      <c r="X70" s="1022"/>
      <c r="Y70" s="1022"/>
      <c r="Z70" s="1022"/>
      <c r="AA70" s="1022">
        <v>4673</v>
      </c>
      <c r="AB70" s="1022"/>
      <c r="AC70" s="1022"/>
      <c r="AD70" s="1022"/>
      <c r="AE70" s="1022"/>
      <c r="AF70" s="1022">
        <v>4673</v>
      </c>
      <c r="AG70" s="1022"/>
      <c r="AH70" s="1022"/>
      <c r="AI70" s="1022"/>
      <c r="AJ70" s="1022"/>
      <c r="AK70" s="1022" t="s">
        <v>322</v>
      </c>
      <c r="AL70" s="1022"/>
      <c r="AM70" s="1022"/>
      <c r="AN70" s="1022"/>
      <c r="AO70" s="1022"/>
      <c r="AP70" s="1022" t="s">
        <v>322</v>
      </c>
      <c r="AQ70" s="1022"/>
      <c r="AR70" s="1022"/>
      <c r="AS70" s="1022"/>
      <c r="AT70" s="1022"/>
      <c r="AU70" s="1022" t="s">
        <v>322</v>
      </c>
      <c r="AV70" s="1022"/>
      <c r="AW70" s="1022"/>
      <c r="AX70" s="1022"/>
      <c r="AY70" s="1022"/>
      <c r="AZ70" s="1023" t="s">
        <v>364</v>
      </c>
      <c r="BA70" s="1023"/>
      <c r="BB70" s="1023"/>
      <c r="BC70" s="1023"/>
      <c r="BD70" s="1024"/>
      <c r="BE70" s="121"/>
      <c r="BF70" s="121"/>
      <c r="BG70" s="121"/>
      <c r="BH70" s="121"/>
      <c r="BI70" s="121"/>
      <c r="BJ70" s="121"/>
      <c r="BK70" s="121"/>
      <c r="BL70" s="121"/>
      <c r="BM70" s="121"/>
      <c r="BN70" s="121"/>
      <c r="BO70" s="121"/>
      <c r="BP70" s="121"/>
      <c r="BQ70" s="118">
        <v>64</v>
      </c>
      <c r="BR70" s="123"/>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102"/>
    </row>
    <row r="71" spans="1:131" s="103" customFormat="1" ht="26.25" customHeight="1" x14ac:dyDescent="0.15">
      <c r="A71" s="117">
        <v>4</v>
      </c>
      <c r="B71" s="1025" t="s">
        <v>365</v>
      </c>
      <c r="C71" s="1026"/>
      <c r="D71" s="1026"/>
      <c r="E71" s="1026"/>
      <c r="F71" s="1026"/>
      <c r="G71" s="1026"/>
      <c r="H71" s="1026"/>
      <c r="I71" s="1026"/>
      <c r="J71" s="1026"/>
      <c r="K71" s="1026"/>
      <c r="L71" s="1026"/>
      <c r="M71" s="1026"/>
      <c r="N71" s="1026"/>
      <c r="O71" s="1026"/>
      <c r="P71" s="1027"/>
      <c r="Q71" s="1028">
        <v>1497</v>
      </c>
      <c r="R71" s="1022"/>
      <c r="S71" s="1022"/>
      <c r="T71" s="1022"/>
      <c r="U71" s="1022"/>
      <c r="V71" s="1022">
        <v>1481</v>
      </c>
      <c r="W71" s="1022"/>
      <c r="X71" s="1022"/>
      <c r="Y71" s="1022"/>
      <c r="Z71" s="1022"/>
      <c r="AA71" s="1022">
        <v>15</v>
      </c>
      <c r="AB71" s="1022"/>
      <c r="AC71" s="1022"/>
      <c r="AD71" s="1022"/>
      <c r="AE71" s="1022"/>
      <c r="AF71" s="1022">
        <v>15</v>
      </c>
      <c r="AG71" s="1022"/>
      <c r="AH71" s="1022"/>
      <c r="AI71" s="1022"/>
      <c r="AJ71" s="1022"/>
      <c r="AK71" s="1022" t="s">
        <v>322</v>
      </c>
      <c r="AL71" s="1022"/>
      <c r="AM71" s="1022"/>
      <c r="AN71" s="1022"/>
      <c r="AO71" s="1022"/>
      <c r="AP71" s="1022" t="s">
        <v>322</v>
      </c>
      <c r="AQ71" s="1022"/>
      <c r="AR71" s="1022"/>
      <c r="AS71" s="1022"/>
      <c r="AT71" s="1022"/>
      <c r="AU71" s="1022" t="s">
        <v>322</v>
      </c>
      <c r="AV71" s="1022"/>
      <c r="AW71" s="1022"/>
      <c r="AX71" s="1022"/>
      <c r="AY71" s="1022"/>
      <c r="AZ71" s="1023" t="s">
        <v>366</v>
      </c>
      <c r="BA71" s="1023"/>
      <c r="BB71" s="1023"/>
      <c r="BC71" s="1023"/>
      <c r="BD71" s="1024"/>
      <c r="BE71" s="121"/>
      <c r="BF71" s="121"/>
      <c r="BG71" s="121"/>
      <c r="BH71" s="121"/>
      <c r="BI71" s="121"/>
      <c r="BJ71" s="121"/>
      <c r="BK71" s="121"/>
      <c r="BL71" s="121"/>
      <c r="BM71" s="121"/>
      <c r="BN71" s="121"/>
      <c r="BO71" s="121"/>
      <c r="BP71" s="121"/>
      <c r="BQ71" s="118">
        <v>65</v>
      </c>
      <c r="BR71" s="123"/>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102"/>
    </row>
    <row r="72" spans="1:131" s="103" customFormat="1" ht="26.25" customHeight="1" x14ac:dyDescent="0.15">
      <c r="A72" s="117">
        <v>5</v>
      </c>
      <c r="B72" s="1025" t="s">
        <v>365</v>
      </c>
      <c r="C72" s="1026"/>
      <c r="D72" s="1026"/>
      <c r="E72" s="1026"/>
      <c r="F72" s="1026"/>
      <c r="G72" s="1026"/>
      <c r="H72" s="1026"/>
      <c r="I72" s="1026"/>
      <c r="J72" s="1026"/>
      <c r="K72" s="1026"/>
      <c r="L72" s="1026"/>
      <c r="M72" s="1026"/>
      <c r="N72" s="1026"/>
      <c r="O72" s="1026"/>
      <c r="P72" s="1027"/>
      <c r="Q72" s="1028">
        <v>768538</v>
      </c>
      <c r="R72" s="1022"/>
      <c r="S72" s="1022"/>
      <c r="T72" s="1022"/>
      <c r="U72" s="1022"/>
      <c r="V72" s="1022">
        <v>753941</v>
      </c>
      <c r="W72" s="1022"/>
      <c r="X72" s="1022"/>
      <c r="Y72" s="1022"/>
      <c r="Z72" s="1022"/>
      <c r="AA72" s="1022">
        <v>14597</v>
      </c>
      <c r="AB72" s="1022"/>
      <c r="AC72" s="1022"/>
      <c r="AD72" s="1022"/>
      <c r="AE72" s="1022"/>
      <c r="AF72" s="1022">
        <v>14597</v>
      </c>
      <c r="AG72" s="1022"/>
      <c r="AH72" s="1022"/>
      <c r="AI72" s="1022"/>
      <c r="AJ72" s="1022"/>
      <c r="AK72" s="1022">
        <v>7714</v>
      </c>
      <c r="AL72" s="1022"/>
      <c r="AM72" s="1022"/>
      <c r="AN72" s="1022"/>
      <c r="AO72" s="1022"/>
      <c r="AP72" s="1022" t="s">
        <v>322</v>
      </c>
      <c r="AQ72" s="1022"/>
      <c r="AR72" s="1022"/>
      <c r="AS72" s="1022"/>
      <c r="AT72" s="1022"/>
      <c r="AU72" s="1022" t="s">
        <v>322</v>
      </c>
      <c r="AV72" s="1022"/>
      <c r="AW72" s="1022"/>
      <c r="AX72" s="1022"/>
      <c r="AY72" s="1022"/>
      <c r="AZ72" s="1023" t="s">
        <v>367</v>
      </c>
      <c r="BA72" s="1023"/>
      <c r="BB72" s="1023"/>
      <c r="BC72" s="1023"/>
      <c r="BD72" s="1024"/>
      <c r="BE72" s="121"/>
      <c r="BF72" s="121"/>
      <c r="BG72" s="121"/>
      <c r="BH72" s="121"/>
      <c r="BI72" s="121"/>
      <c r="BJ72" s="121"/>
      <c r="BK72" s="121"/>
      <c r="BL72" s="121"/>
      <c r="BM72" s="121"/>
      <c r="BN72" s="121"/>
      <c r="BO72" s="121"/>
      <c r="BP72" s="121"/>
      <c r="BQ72" s="118">
        <v>66</v>
      </c>
      <c r="BR72" s="123"/>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102"/>
    </row>
    <row r="73" spans="1:131" s="103" customFormat="1" ht="26.25" customHeight="1" x14ac:dyDescent="0.15">
      <c r="A73" s="117">
        <v>6</v>
      </c>
      <c r="B73" s="1025" t="s">
        <v>368</v>
      </c>
      <c r="C73" s="1026"/>
      <c r="D73" s="1026"/>
      <c r="E73" s="1026"/>
      <c r="F73" s="1026"/>
      <c r="G73" s="1026"/>
      <c r="H73" s="1026"/>
      <c r="I73" s="1026"/>
      <c r="J73" s="1026"/>
      <c r="K73" s="1026"/>
      <c r="L73" s="1026"/>
      <c r="M73" s="1026"/>
      <c r="N73" s="1026"/>
      <c r="O73" s="1026"/>
      <c r="P73" s="1027"/>
      <c r="Q73" s="1028">
        <v>22719</v>
      </c>
      <c r="R73" s="1022"/>
      <c r="S73" s="1022"/>
      <c r="T73" s="1022"/>
      <c r="U73" s="1022"/>
      <c r="V73" s="1022">
        <v>22555</v>
      </c>
      <c r="W73" s="1022"/>
      <c r="X73" s="1022"/>
      <c r="Y73" s="1022"/>
      <c r="Z73" s="1022"/>
      <c r="AA73" s="1022">
        <v>165</v>
      </c>
      <c r="AB73" s="1022"/>
      <c r="AC73" s="1022"/>
      <c r="AD73" s="1022"/>
      <c r="AE73" s="1022"/>
      <c r="AF73" s="1022">
        <v>165</v>
      </c>
      <c r="AG73" s="1022"/>
      <c r="AH73" s="1022"/>
      <c r="AI73" s="1022"/>
      <c r="AJ73" s="1022"/>
      <c r="AK73" s="1022">
        <v>20</v>
      </c>
      <c r="AL73" s="1022"/>
      <c r="AM73" s="1022"/>
      <c r="AN73" s="1022"/>
      <c r="AO73" s="1022"/>
      <c r="AP73" s="1022" t="s">
        <v>322</v>
      </c>
      <c r="AQ73" s="1022"/>
      <c r="AR73" s="1022"/>
      <c r="AS73" s="1022"/>
      <c r="AT73" s="1022"/>
      <c r="AU73" s="1022" t="s">
        <v>322</v>
      </c>
      <c r="AV73" s="1022"/>
      <c r="AW73" s="1022"/>
      <c r="AX73" s="1022"/>
      <c r="AY73" s="1022"/>
      <c r="AZ73" s="1023" t="s">
        <v>366</v>
      </c>
      <c r="BA73" s="1023"/>
      <c r="BB73" s="1023"/>
      <c r="BC73" s="1023"/>
      <c r="BD73" s="1024"/>
      <c r="BE73" s="121"/>
      <c r="BF73" s="121"/>
      <c r="BG73" s="121"/>
      <c r="BH73" s="121"/>
      <c r="BI73" s="121"/>
      <c r="BJ73" s="121"/>
      <c r="BK73" s="121"/>
      <c r="BL73" s="121"/>
      <c r="BM73" s="121"/>
      <c r="BN73" s="121"/>
      <c r="BO73" s="121"/>
      <c r="BP73" s="121"/>
      <c r="BQ73" s="118">
        <v>67</v>
      </c>
      <c r="BR73" s="123"/>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102"/>
    </row>
    <row r="74" spans="1:131" s="103" customFormat="1" ht="26.25" customHeight="1" x14ac:dyDescent="0.15">
      <c r="A74" s="117">
        <v>7</v>
      </c>
      <c r="B74" s="1025" t="s">
        <v>368</v>
      </c>
      <c r="C74" s="1026"/>
      <c r="D74" s="1026"/>
      <c r="E74" s="1026"/>
      <c r="F74" s="1026"/>
      <c r="G74" s="1026"/>
      <c r="H74" s="1026"/>
      <c r="I74" s="1026"/>
      <c r="J74" s="1026"/>
      <c r="K74" s="1026"/>
      <c r="L74" s="1026"/>
      <c r="M74" s="1026"/>
      <c r="N74" s="1026"/>
      <c r="O74" s="1026"/>
      <c r="P74" s="1027"/>
      <c r="Q74" s="1028">
        <v>329</v>
      </c>
      <c r="R74" s="1022"/>
      <c r="S74" s="1022"/>
      <c r="T74" s="1022"/>
      <c r="U74" s="1022"/>
      <c r="V74" s="1022">
        <v>135</v>
      </c>
      <c r="W74" s="1022"/>
      <c r="X74" s="1022"/>
      <c r="Y74" s="1022"/>
      <c r="Z74" s="1022"/>
      <c r="AA74" s="1022">
        <v>194</v>
      </c>
      <c r="AB74" s="1022"/>
      <c r="AC74" s="1022"/>
      <c r="AD74" s="1022"/>
      <c r="AE74" s="1022"/>
      <c r="AF74" s="1022">
        <v>194</v>
      </c>
      <c r="AG74" s="1022"/>
      <c r="AH74" s="1022"/>
      <c r="AI74" s="1022"/>
      <c r="AJ74" s="1022"/>
      <c r="AK74" s="1022" t="s">
        <v>322</v>
      </c>
      <c r="AL74" s="1022"/>
      <c r="AM74" s="1022"/>
      <c r="AN74" s="1022"/>
      <c r="AO74" s="1022"/>
      <c r="AP74" s="1022" t="s">
        <v>322</v>
      </c>
      <c r="AQ74" s="1022"/>
      <c r="AR74" s="1022"/>
      <c r="AS74" s="1022"/>
      <c r="AT74" s="1022"/>
      <c r="AU74" s="1022" t="s">
        <v>322</v>
      </c>
      <c r="AV74" s="1022"/>
      <c r="AW74" s="1022"/>
      <c r="AX74" s="1022"/>
      <c r="AY74" s="1022"/>
      <c r="AZ74" s="1023" t="s">
        <v>369</v>
      </c>
      <c r="BA74" s="1023"/>
      <c r="BB74" s="1023"/>
      <c r="BC74" s="1023"/>
      <c r="BD74" s="1024"/>
      <c r="BE74" s="121"/>
      <c r="BF74" s="121"/>
      <c r="BG74" s="121"/>
      <c r="BH74" s="121"/>
      <c r="BI74" s="121"/>
      <c r="BJ74" s="121"/>
      <c r="BK74" s="121"/>
      <c r="BL74" s="121"/>
      <c r="BM74" s="121"/>
      <c r="BN74" s="121"/>
      <c r="BO74" s="121"/>
      <c r="BP74" s="121"/>
      <c r="BQ74" s="118">
        <v>68</v>
      </c>
      <c r="BR74" s="123"/>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102"/>
    </row>
    <row r="75" spans="1:131" s="103" customFormat="1" ht="26.25" customHeight="1" x14ac:dyDescent="0.15">
      <c r="A75" s="117">
        <v>8</v>
      </c>
      <c r="B75" s="1025" t="s">
        <v>370</v>
      </c>
      <c r="C75" s="1026"/>
      <c r="D75" s="1026"/>
      <c r="E75" s="1026"/>
      <c r="F75" s="1026"/>
      <c r="G75" s="1026"/>
      <c r="H75" s="1026"/>
      <c r="I75" s="1026"/>
      <c r="J75" s="1026"/>
      <c r="K75" s="1026"/>
      <c r="L75" s="1026"/>
      <c r="M75" s="1026"/>
      <c r="N75" s="1026"/>
      <c r="O75" s="1026"/>
      <c r="P75" s="1027"/>
      <c r="Q75" s="1029">
        <v>348</v>
      </c>
      <c r="R75" s="1030"/>
      <c r="S75" s="1030"/>
      <c r="T75" s="1030"/>
      <c r="U75" s="1031"/>
      <c r="V75" s="1032">
        <v>320</v>
      </c>
      <c r="W75" s="1030"/>
      <c r="X75" s="1030"/>
      <c r="Y75" s="1030"/>
      <c r="Z75" s="1031"/>
      <c r="AA75" s="1032">
        <v>28</v>
      </c>
      <c r="AB75" s="1030"/>
      <c r="AC75" s="1030"/>
      <c r="AD75" s="1030"/>
      <c r="AE75" s="1031"/>
      <c r="AF75" s="1032">
        <v>28</v>
      </c>
      <c r="AG75" s="1030"/>
      <c r="AH75" s="1030"/>
      <c r="AI75" s="1030"/>
      <c r="AJ75" s="1031"/>
      <c r="AK75" s="1022">
        <v>14</v>
      </c>
      <c r="AL75" s="1022"/>
      <c r="AM75" s="1022"/>
      <c r="AN75" s="1022"/>
      <c r="AO75" s="1022"/>
      <c r="AP75" s="1022" t="s">
        <v>322</v>
      </c>
      <c r="AQ75" s="1022"/>
      <c r="AR75" s="1022"/>
      <c r="AS75" s="1022"/>
      <c r="AT75" s="1022"/>
      <c r="AU75" s="1022" t="s">
        <v>322</v>
      </c>
      <c r="AV75" s="1022"/>
      <c r="AW75" s="1022"/>
      <c r="AX75" s="1022"/>
      <c r="AY75" s="1022"/>
      <c r="AZ75" s="1023"/>
      <c r="BA75" s="1023"/>
      <c r="BB75" s="1023"/>
      <c r="BC75" s="1023"/>
      <c r="BD75" s="1024"/>
      <c r="BE75" s="121"/>
      <c r="BF75" s="121"/>
      <c r="BG75" s="121"/>
      <c r="BH75" s="121"/>
      <c r="BI75" s="121"/>
      <c r="BJ75" s="121"/>
      <c r="BK75" s="121"/>
      <c r="BL75" s="121"/>
      <c r="BM75" s="121"/>
      <c r="BN75" s="121"/>
      <c r="BO75" s="121"/>
      <c r="BP75" s="121"/>
      <c r="BQ75" s="118">
        <v>69</v>
      </c>
      <c r="BR75" s="123"/>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102"/>
    </row>
    <row r="76" spans="1:131" s="103" customFormat="1" ht="26.25" customHeight="1" x14ac:dyDescent="0.15">
      <c r="A76" s="117">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121"/>
      <c r="BF76" s="121"/>
      <c r="BG76" s="121"/>
      <c r="BH76" s="121"/>
      <c r="BI76" s="121"/>
      <c r="BJ76" s="121"/>
      <c r="BK76" s="121"/>
      <c r="BL76" s="121"/>
      <c r="BM76" s="121"/>
      <c r="BN76" s="121"/>
      <c r="BO76" s="121"/>
      <c r="BP76" s="121"/>
      <c r="BQ76" s="118">
        <v>70</v>
      </c>
      <c r="BR76" s="123"/>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102"/>
    </row>
    <row r="77" spans="1:131" s="103" customFormat="1" ht="26.25" customHeight="1" x14ac:dyDescent="0.15">
      <c r="A77" s="117">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121"/>
      <c r="BF77" s="121"/>
      <c r="BG77" s="121"/>
      <c r="BH77" s="121"/>
      <c r="BI77" s="121"/>
      <c r="BJ77" s="121"/>
      <c r="BK77" s="121"/>
      <c r="BL77" s="121"/>
      <c r="BM77" s="121"/>
      <c r="BN77" s="121"/>
      <c r="BO77" s="121"/>
      <c r="BP77" s="121"/>
      <c r="BQ77" s="118">
        <v>71</v>
      </c>
      <c r="BR77" s="123"/>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102"/>
    </row>
    <row r="78" spans="1:131" s="103" customFormat="1" ht="26.25" customHeight="1" x14ac:dyDescent="0.15">
      <c r="A78" s="117">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121"/>
      <c r="BF78" s="121"/>
      <c r="BG78" s="121"/>
      <c r="BH78" s="121"/>
      <c r="BI78" s="121"/>
      <c r="BJ78" s="124"/>
      <c r="BK78" s="124"/>
      <c r="BL78" s="124"/>
      <c r="BM78" s="124"/>
      <c r="BN78" s="124"/>
      <c r="BO78" s="121"/>
      <c r="BP78" s="121"/>
      <c r="BQ78" s="118">
        <v>72</v>
      </c>
      <c r="BR78" s="123"/>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102"/>
    </row>
    <row r="79" spans="1:131" s="103" customFormat="1" ht="26.25" customHeight="1" x14ac:dyDescent="0.15">
      <c r="A79" s="117">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121"/>
      <c r="BF79" s="121"/>
      <c r="BG79" s="121"/>
      <c r="BH79" s="121"/>
      <c r="BI79" s="121"/>
      <c r="BJ79" s="124"/>
      <c r="BK79" s="124"/>
      <c r="BL79" s="124"/>
      <c r="BM79" s="124"/>
      <c r="BN79" s="124"/>
      <c r="BO79" s="121"/>
      <c r="BP79" s="121"/>
      <c r="BQ79" s="118">
        <v>73</v>
      </c>
      <c r="BR79" s="123"/>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102"/>
    </row>
    <row r="80" spans="1:131" s="103" customFormat="1" ht="26.25" customHeight="1" x14ac:dyDescent="0.15">
      <c r="A80" s="117">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121"/>
      <c r="BF80" s="121"/>
      <c r="BG80" s="121"/>
      <c r="BH80" s="121"/>
      <c r="BI80" s="121"/>
      <c r="BJ80" s="121"/>
      <c r="BK80" s="121"/>
      <c r="BL80" s="121"/>
      <c r="BM80" s="121"/>
      <c r="BN80" s="121"/>
      <c r="BO80" s="121"/>
      <c r="BP80" s="121"/>
      <c r="BQ80" s="118">
        <v>74</v>
      </c>
      <c r="BR80" s="123"/>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102"/>
    </row>
    <row r="81" spans="1:131" s="103" customFormat="1" ht="26.25" customHeight="1" x14ac:dyDescent="0.15">
      <c r="A81" s="117">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121"/>
      <c r="BF81" s="121"/>
      <c r="BG81" s="121"/>
      <c r="BH81" s="121"/>
      <c r="BI81" s="121"/>
      <c r="BJ81" s="121"/>
      <c r="BK81" s="121"/>
      <c r="BL81" s="121"/>
      <c r="BM81" s="121"/>
      <c r="BN81" s="121"/>
      <c r="BO81" s="121"/>
      <c r="BP81" s="121"/>
      <c r="BQ81" s="118">
        <v>75</v>
      </c>
      <c r="BR81" s="123"/>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102"/>
    </row>
    <row r="82" spans="1:131" s="103" customFormat="1" ht="26.25" customHeight="1" x14ac:dyDescent="0.15">
      <c r="A82" s="117">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121"/>
      <c r="BF82" s="121"/>
      <c r="BG82" s="121"/>
      <c r="BH82" s="121"/>
      <c r="BI82" s="121"/>
      <c r="BJ82" s="121"/>
      <c r="BK82" s="121"/>
      <c r="BL82" s="121"/>
      <c r="BM82" s="121"/>
      <c r="BN82" s="121"/>
      <c r="BO82" s="121"/>
      <c r="BP82" s="121"/>
      <c r="BQ82" s="118">
        <v>76</v>
      </c>
      <c r="BR82" s="123"/>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102"/>
    </row>
    <row r="83" spans="1:131" s="103" customFormat="1" ht="26.25" customHeight="1" x14ac:dyDescent="0.15">
      <c r="A83" s="117">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121"/>
      <c r="BF83" s="121"/>
      <c r="BG83" s="121"/>
      <c r="BH83" s="121"/>
      <c r="BI83" s="121"/>
      <c r="BJ83" s="121"/>
      <c r="BK83" s="121"/>
      <c r="BL83" s="121"/>
      <c r="BM83" s="121"/>
      <c r="BN83" s="121"/>
      <c r="BO83" s="121"/>
      <c r="BP83" s="121"/>
      <c r="BQ83" s="118">
        <v>77</v>
      </c>
      <c r="BR83" s="123"/>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102"/>
    </row>
    <row r="84" spans="1:131" s="103" customFormat="1" ht="26.25" customHeight="1" x14ac:dyDescent="0.15">
      <c r="A84" s="117">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121"/>
      <c r="BF84" s="121"/>
      <c r="BG84" s="121"/>
      <c r="BH84" s="121"/>
      <c r="BI84" s="121"/>
      <c r="BJ84" s="121"/>
      <c r="BK84" s="121"/>
      <c r="BL84" s="121"/>
      <c r="BM84" s="121"/>
      <c r="BN84" s="121"/>
      <c r="BO84" s="121"/>
      <c r="BP84" s="121"/>
      <c r="BQ84" s="118">
        <v>78</v>
      </c>
      <c r="BR84" s="123"/>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102"/>
    </row>
    <row r="85" spans="1:131" s="103" customFormat="1" ht="26.25" customHeight="1" x14ac:dyDescent="0.15">
      <c r="A85" s="117">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121"/>
      <c r="BF85" s="121"/>
      <c r="BG85" s="121"/>
      <c r="BH85" s="121"/>
      <c r="BI85" s="121"/>
      <c r="BJ85" s="121"/>
      <c r="BK85" s="121"/>
      <c r="BL85" s="121"/>
      <c r="BM85" s="121"/>
      <c r="BN85" s="121"/>
      <c r="BO85" s="121"/>
      <c r="BP85" s="121"/>
      <c r="BQ85" s="118">
        <v>79</v>
      </c>
      <c r="BR85" s="123"/>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102"/>
    </row>
    <row r="86" spans="1:131" s="103" customFormat="1" ht="26.25" customHeight="1" x14ac:dyDescent="0.15">
      <c r="A86" s="117">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121"/>
      <c r="BF86" s="121"/>
      <c r="BG86" s="121"/>
      <c r="BH86" s="121"/>
      <c r="BI86" s="121"/>
      <c r="BJ86" s="121"/>
      <c r="BK86" s="121"/>
      <c r="BL86" s="121"/>
      <c r="BM86" s="121"/>
      <c r="BN86" s="121"/>
      <c r="BO86" s="121"/>
      <c r="BP86" s="121"/>
      <c r="BQ86" s="118">
        <v>80</v>
      </c>
      <c r="BR86" s="123"/>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102"/>
    </row>
    <row r="87" spans="1:131" s="103" customFormat="1" ht="26.25" customHeight="1" x14ac:dyDescent="0.15">
      <c r="A87" s="125">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121"/>
      <c r="BF87" s="121"/>
      <c r="BG87" s="121"/>
      <c r="BH87" s="121"/>
      <c r="BI87" s="121"/>
      <c r="BJ87" s="121"/>
      <c r="BK87" s="121"/>
      <c r="BL87" s="121"/>
      <c r="BM87" s="121"/>
      <c r="BN87" s="121"/>
      <c r="BO87" s="121"/>
      <c r="BP87" s="121"/>
      <c r="BQ87" s="118">
        <v>81</v>
      </c>
      <c r="BR87" s="123"/>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102"/>
    </row>
    <row r="88" spans="1:131" s="103" customFormat="1" ht="26.25" customHeight="1" thickBot="1" x14ac:dyDescent="0.2">
      <c r="A88" s="120" t="s">
        <v>333</v>
      </c>
      <c r="B88" s="995" t="s">
        <v>371</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28759</v>
      </c>
      <c r="AG88" s="1010"/>
      <c r="AH88" s="1010"/>
      <c r="AI88" s="1010"/>
      <c r="AJ88" s="1010"/>
      <c r="AK88" s="1014"/>
      <c r="AL88" s="1014"/>
      <c r="AM88" s="1014"/>
      <c r="AN88" s="1014"/>
      <c r="AO88" s="1014"/>
      <c r="AP88" s="1010">
        <v>22740</v>
      </c>
      <c r="AQ88" s="1010"/>
      <c r="AR88" s="1010"/>
      <c r="AS88" s="1010"/>
      <c r="AT88" s="1010"/>
      <c r="AU88" s="1010">
        <v>2268</v>
      </c>
      <c r="AV88" s="1010"/>
      <c r="AW88" s="1010"/>
      <c r="AX88" s="1010"/>
      <c r="AY88" s="1010"/>
      <c r="AZ88" s="1011"/>
      <c r="BA88" s="1011"/>
      <c r="BB88" s="1011"/>
      <c r="BC88" s="1011"/>
      <c r="BD88" s="1012"/>
      <c r="BE88" s="121"/>
      <c r="BF88" s="121"/>
      <c r="BG88" s="121"/>
      <c r="BH88" s="121"/>
      <c r="BI88" s="121"/>
      <c r="BJ88" s="121"/>
      <c r="BK88" s="121"/>
      <c r="BL88" s="121"/>
      <c r="BM88" s="121"/>
      <c r="BN88" s="121"/>
      <c r="BO88" s="121"/>
      <c r="BP88" s="121"/>
      <c r="BQ88" s="118">
        <v>82</v>
      </c>
      <c r="BR88" s="123"/>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333</v>
      </c>
      <c r="BR102" s="995" t="s">
        <v>372</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254</v>
      </c>
      <c r="CS102" s="1002"/>
      <c r="CT102" s="1002"/>
      <c r="CU102" s="1002"/>
      <c r="CV102" s="1003"/>
      <c r="CW102" s="1001">
        <v>7</v>
      </c>
      <c r="CX102" s="1002"/>
      <c r="CY102" s="1002"/>
      <c r="CZ102" s="1002"/>
      <c r="DA102" s="1003"/>
      <c r="DB102" s="1001">
        <v>115</v>
      </c>
      <c r="DC102" s="1002"/>
      <c r="DD102" s="1002"/>
      <c r="DE102" s="1002"/>
      <c r="DF102" s="1003"/>
      <c r="DG102" s="1001">
        <v>6850</v>
      </c>
      <c r="DH102" s="1002"/>
      <c r="DI102" s="1002"/>
      <c r="DJ102" s="1002"/>
      <c r="DK102" s="1003"/>
      <c r="DL102" s="1001">
        <v>0</v>
      </c>
      <c r="DM102" s="1002"/>
      <c r="DN102" s="1002"/>
      <c r="DO102" s="1002"/>
      <c r="DP102" s="1003"/>
      <c r="DQ102" s="1001">
        <v>5665</v>
      </c>
      <c r="DR102" s="1002"/>
      <c r="DS102" s="1002"/>
      <c r="DT102" s="1002"/>
      <c r="DU102" s="1003"/>
      <c r="DV102" s="984"/>
      <c r="DW102" s="985"/>
      <c r="DX102" s="985"/>
      <c r="DY102" s="985"/>
      <c r="DZ102" s="986"/>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7" t="s">
        <v>373</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8" t="s">
        <v>374</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375</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376</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89" t="s">
        <v>377</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378</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102" customFormat="1" ht="26.25" customHeight="1" x14ac:dyDescent="0.15">
      <c r="A109" s="944" t="s">
        <v>379</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380</v>
      </c>
      <c r="AB109" s="945"/>
      <c r="AC109" s="945"/>
      <c r="AD109" s="945"/>
      <c r="AE109" s="946"/>
      <c r="AF109" s="947" t="s">
        <v>238</v>
      </c>
      <c r="AG109" s="945"/>
      <c r="AH109" s="945"/>
      <c r="AI109" s="945"/>
      <c r="AJ109" s="946"/>
      <c r="AK109" s="947" t="s">
        <v>237</v>
      </c>
      <c r="AL109" s="945"/>
      <c r="AM109" s="945"/>
      <c r="AN109" s="945"/>
      <c r="AO109" s="946"/>
      <c r="AP109" s="947" t="s">
        <v>381</v>
      </c>
      <c r="AQ109" s="945"/>
      <c r="AR109" s="945"/>
      <c r="AS109" s="945"/>
      <c r="AT109" s="976"/>
      <c r="AU109" s="944" t="s">
        <v>379</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380</v>
      </c>
      <c r="BR109" s="945"/>
      <c r="BS109" s="945"/>
      <c r="BT109" s="945"/>
      <c r="BU109" s="946"/>
      <c r="BV109" s="947" t="s">
        <v>238</v>
      </c>
      <c r="BW109" s="945"/>
      <c r="BX109" s="945"/>
      <c r="BY109" s="945"/>
      <c r="BZ109" s="946"/>
      <c r="CA109" s="947" t="s">
        <v>237</v>
      </c>
      <c r="CB109" s="945"/>
      <c r="CC109" s="945"/>
      <c r="CD109" s="945"/>
      <c r="CE109" s="946"/>
      <c r="CF109" s="983" t="s">
        <v>381</v>
      </c>
      <c r="CG109" s="983"/>
      <c r="CH109" s="983"/>
      <c r="CI109" s="983"/>
      <c r="CJ109" s="983"/>
      <c r="CK109" s="947" t="s">
        <v>382</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380</v>
      </c>
      <c r="DH109" s="945"/>
      <c r="DI109" s="945"/>
      <c r="DJ109" s="945"/>
      <c r="DK109" s="946"/>
      <c r="DL109" s="947" t="s">
        <v>238</v>
      </c>
      <c r="DM109" s="945"/>
      <c r="DN109" s="945"/>
      <c r="DO109" s="945"/>
      <c r="DP109" s="946"/>
      <c r="DQ109" s="947" t="s">
        <v>237</v>
      </c>
      <c r="DR109" s="945"/>
      <c r="DS109" s="945"/>
      <c r="DT109" s="945"/>
      <c r="DU109" s="946"/>
      <c r="DV109" s="947" t="s">
        <v>381</v>
      </c>
      <c r="DW109" s="945"/>
      <c r="DX109" s="945"/>
      <c r="DY109" s="945"/>
      <c r="DZ109" s="976"/>
    </row>
    <row r="110" spans="1:131" s="102" customFormat="1" ht="26.25" customHeight="1" x14ac:dyDescent="0.15">
      <c r="A110" s="847" t="s">
        <v>383</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7657350</v>
      </c>
      <c r="AB110" s="938"/>
      <c r="AC110" s="938"/>
      <c r="AD110" s="938"/>
      <c r="AE110" s="939"/>
      <c r="AF110" s="940">
        <v>7733622</v>
      </c>
      <c r="AG110" s="938"/>
      <c r="AH110" s="938"/>
      <c r="AI110" s="938"/>
      <c r="AJ110" s="939"/>
      <c r="AK110" s="940">
        <v>8168991</v>
      </c>
      <c r="AL110" s="938"/>
      <c r="AM110" s="938"/>
      <c r="AN110" s="938"/>
      <c r="AO110" s="939"/>
      <c r="AP110" s="941">
        <v>15</v>
      </c>
      <c r="AQ110" s="942"/>
      <c r="AR110" s="942"/>
      <c r="AS110" s="942"/>
      <c r="AT110" s="943"/>
      <c r="AU110" s="977" t="s">
        <v>384</v>
      </c>
      <c r="AV110" s="978"/>
      <c r="AW110" s="978"/>
      <c r="AX110" s="978"/>
      <c r="AY110" s="978"/>
      <c r="AZ110" s="903" t="s">
        <v>385</v>
      </c>
      <c r="BA110" s="848"/>
      <c r="BB110" s="848"/>
      <c r="BC110" s="848"/>
      <c r="BD110" s="848"/>
      <c r="BE110" s="848"/>
      <c r="BF110" s="848"/>
      <c r="BG110" s="848"/>
      <c r="BH110" s="848"/>
      <c r="BI110" s="848"/>
      <c r="BJ110" s="848"/>
      <c r="BK110" s="848"/>
      <c r="BL110" s="848"/>
      <c r="BM110" s="848"/>
      <c r="BN110" s="848"/>
      <c r="BO110" s="848"/>
      <c r="BP110" s="849"/>
      <c r="BQ110" s="904">
        <v>78728087</v>
      </c>
      <c r="BR110" s="885"/>
      <c r="BS110" s="885"/>
      <c r="BT110" s="885"/>
      <c r="BU110" s="885"/>
      <c r="BV110" s="885">
        <v>77969340</v>
      </c>
      <c r="BW110" s="885"/>
      <c r="BX110" s="885"/>
      <c r="BY110" s="885"/>
      <c r="BZ110" s="885"/>
      <c r="CA110" s="885">
        <v>77625667</v>
      </c>
      <c r="CB110" s="885"/>
      <c r="CC110" s="885"/>
      <c r="CD110" s="885"/>
      <c r="CE110" s="885"/>
      <c r="CF110" s="909">
        <v>142.6</v>
      </c>
      <c r="CG110" s="910"/>
      <c r="CH110" s="910"/>
      <c r="CI110" s="910"/>
      <c r="CJ110" s="910"/>
      <c r="CK110" s="973" t="s">
        <v>386</v>
      </c>
      <c r="CL110" s="859"/>
      <c r="CM110" s="934" t="s">
        <v>387</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v>2546035</v>
      </c>
      <c r="DH110" s="885"/>
      <c r="DI110" s="885"/>
      <c r="DJ110" s="885"/>
      <c r="DK110" s="885"/>
      <c r="DL110" s="885">
        <v>2251334</v>
      </c>
      <c r="DM110" s="885"/>
      <c r="DN110" s="885"/>
      <c r="DO110" s="885"/>
      <c r="DP110" s="885"/>
      <c r="DQ110" s="885">
        <v>1956448</v>
      </c>
      <c r="DR110" s="885"/>
      <c r="DS110" s="885"/>
      <c r="DT110" s="885"/>
      <c r="DU110" s="885"/>
      <c r="DV110" s="886">
        <v>3.6</v>
      </c>
      <c r="DW110" s="886"/>
      <c r="DX110" s="886"/>
      <c r="DY110" s="886"/>
      <c r="DZ110" s="887"/>
    </row>
    <row r="111" spans="1:131" s="102" customFormat="1" ht="26.25" customHeight="1" x14ac:dyDescent="0.15">
      <c r="A111" s="814" t="s">
        <v>388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64</v>
      </c>
      <c r="AB111" s="966"/>
      <c r="AC111" s="966"/>
      <c r="AD111" s="966"/>
      <c r="AE111" s="967"/>
      <c r="AF111" s="968" t="s">
        <v>64</v>
      </c>
      <c r="AG111" s="966"/>
      <c r="AH111" s="966"/>
      <c r="AI111" s="966"/>
      <c r="AJ111" s="967"/>
      <c r="AK111" s="968" t="s">
        <v>64</v>
      </c>
      <c r="AL111" s="966"/>
      <c r="AM111" s="966"/>
      <c r="AN111" s="966"/>
      <c r="AO111" s="967"/>
      <c r="AP111" s="969" t="s">
        <v>64</v>
      </c>
      <c r="AQ111" s="970"/>
      <c r="AR111" s="970"/>
      <c r="AS111" s="970"/>
      <c r="AT111" s="971"/>
      <c r="AU111" s="979"/>
      <c r="AV111" s="980"/>
      <c r="AW111" s="980"/>
      <c r="AX111" s="980"/>
      <c r="AY111" s="980"/>
      <c r="AZ111" s="855" t="s">
        <v>389</v>
      </c>
      <c r="BA111" s="790"/>
      <c r="BB111" s="790"/>
      <c r="BC111" s="790"/>
      <c r="BD111" s="790"/>
      <c r="BE111" s="790"/>
      <c r="BF111" s="790"/>
      <c r="BG111" s="790"/>
      <c r="BH111" s="790"/>
      <c r="BI111" s="790"/>
      <c r="BJ111" s="790"/>
      <c r="BK111" s="790"/>
      <c r="BL111" s="790"/>
      <c r="BM111" s="790"/>
      <c r="BN111" s="790"/>
      <c r="BO111" s="790"/>
      <c r="BP111" s="791"/>
      <c r="BQ111" s="856">
        <v>6162761</v>
      </c>
      <c r="BR111" s="857"/>
      <c r="BS111" s="857"/>
      <c r="BT111" s="857"/>
      <c r="BU111" s="857"/>
      <c r="BV111" s="857">
        <v>4508429</v>
      </c>
      <c r="BW111" s="857"/>
      <c r="BX111" s="857"/>
      <c r="BY111" s="857"/>
      <c r="BZ111" s="857"/>
      <c r="CA111" s="857">
        <v>3086340</v>
      </c>
      <c r="CB111" s="857"/>
      <c r="CC111" s="857"/>
      <c r="CD111" s="857"/>
      <c r="CE111" s="857"/>
      <c r="CF111" s="918">
        <v>5.7</v>
      </c>
      <c r="CG111" s="919"/>
      <c r="CH111" s="919"/>
      <c r="CI111" s="919"/>
      <c r="CJ111" s="919"/>
      <c r="CK111" s="974"/>
      <c r="CL111" s="861"/>
      <c r="CM111" s="864" t="s">
        <v>390</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64</v>
      </c>
      <c r="DH111" s="857"/>
      <c r="DI111" s="857"/>
      <c r="DJ111" s="857"/>
      <c r="DK111" s="857"/>
      <c r="DL111" s="857" t="s">
        <v>64</v>
      </c>
      <c r="DM111" s="857"/>
      <c r="DN111" s="857"/>
      <c r="DO111" s="857"/>
      <c r="DP111" s="857"/>
      <c r="DQ111" s="857" t="s">
        <v>64</v>
      </c>
      <c r="DR111" s="857"/>
      <c r="DS111" s="857"/>
      <c r="DT111" s="857"/>
      <c r="DU111" s="857"/>
      <c r="DV111" s="834" t="s">
        <v>64</v>
      </c>
      <c r="DW111" s="834"/>
      <c r="DX111" s="834"/>
      <c r="DY111" s="834"/>
      <c r="DZ111" s="835"/>
    </row>
    <row r="112" spans="1:131" s="102" customFormat="1" ht="26.25" customHeight="1" x14ac:dyDescent="0.15">
      <c r="A112" s="959" t="s">
        <v>391</v>
      </c>
      <c r="B112" s="960"/>
      <c r="C112" s="790" t="s">
        <v>392</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64</v>
      </c>
      <c r="AB112" s="820"/>
      <c r="AC112" s="820"/>
      <c r="AD112" s="820"/>
      <c r="AE112" s="821"/>
      <c r="AF112" s="822" t="s">
        <v>64</v>
      </c>
      <c r="AG112" s="820"/>
      <c r="AH112" s="820"/>
      <c r="AI112" s="820"/>
      <c r="AJ112" s="821"/>
      <c r="AK112" s="822" t="s">
        <v>64</v>
      </c>
      <c r="AL112" s="820"/>
      <c r="AM112" s="820"/>
      <c r="AN112" s="820"/>
      <c r="AO112" s="821"/>
      <c r="AP112" s="867" t="s">
        <v>64</v>
      </c>
      <c r="AQ112" s="868"/>
      <c r="AR112" s="868"/>
      <c r="AS112" s="868"/>
      <c r="AT112" s="869"/>
      <c r="AU112" s="979"/>
      <c r="AV112" s="980"/>
      <c r="AW112" s="980"/>
      <c r="AX112" s="980"/>
      <c r="AY112" s="980"/>
      <c r="AZ112" s="855" t="s">
        <v>393</v>
      </c>
      <c r="BA112" s="790"/>
      <c r="BB112" s="790"/>
      <c r="BC112" s="790"/>
      <c r="BD112" s="790"/>
      <c r="BE112" s="790"/>
      <c r="BF112" s="790"/>
      <c r="BG112" s="790"/>
      <c r="BH112" s="790"/>
      <c r="BI112" s="790"/>
      <c r="BJ112" s="790"/>
      <c r="BK112" s="790"/>
      <c r="BL112" s="790"/>
      <c r="BM112" s="790"/>
      <c r="BN112" s="790"/>
      <c r="BO112" s="790"/>
      <c r="BP112" s="791"/>
      <c r="BQ112" s="856">
        <v>22145060</v>
      </c>
      <c r="BR112" s="857"/>
      <c r="BS112" s="857"/>
      <c r="BT112" s="857"/>
      <c r="BU112" s="857"/>
      <c r="BV112" s="857">
        <v>19854242</v>
      </c>
      <c r="BW112" s="857"/>
      <c r="BX112" s="857"/>
      <c r="BY112" s="857"/>
      <c r="BZ112" s="857"/>
      <c r="CA112" s="857">
        <v>18053445</v>
      </c>
      <c r="CB112" s="857"/>
      <c r="CC112" s="857"/>
      <c r="CD112" s="857"/>
      <c r="CE112" s="857"/>
      <c r="CF112" s="918">
        <v>33.200000000000003</v>
      </c>
      <c r="CG112" s="919"/>
      <c r="CH112" s="919"/>
      <c r="CI112" s="919"/>
      <c r="CJ112" s="919"/>
      <c r="CK112" s="974"/>
      <c r="CL112" s="861"/>
      <c r="CM112" s="864" t="s">
        <v>394</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64</v>
      </c>
      <c r="DH112" s="857"/>
      <c r="DI112" s="857"/>
      <c r="DJ112" s="857"/>
      <c r="DK112" s="857"/>
      <c r="DL112" s="857" t="s">
        <v>64</v>
      </c>
      <c r="DM112" s="857"/>
      <c r="DN112" s="857"/>
      <c r="DO112" s="857"/>
      <c r="DP112" s="857"/>
      <c r="DQ112" s="857" t="s">
        <v>64</v>
      </c>
      <c r="DR112" s="857"/>
      <c r="DS112" s="857"/>
      <c r="DT112" s="857"/>
      <c r="DU112" s="857"/>
      <c r="DV112" s="834" t="s">
        <v>64</v>
      </c>
      <c r="DW112" s="834"/>
      <c r="DX112" s="834"/>
      <c r="DY112" s="834"/>
      <c r="DZ112" s="835"/>
    </row>
    <row r="113" spans="1:130" s="102" customFormat="1" ht="26.25" customHeight="1" x14ac:dyDescent="0.15">
      <c r="A113" s="961"/>
      <c r="B113" s="962"/>
      <c r="C113" s="790" t="s">
        <v>395</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2406843</v>
      </c>
      <c r="AB113" s="966"/>
      <c r="AC113" s="966"/>
      <c r="AD113" s="966"/>
      <c r="AE113" s="967"/>
      <c r="AF113" s="968">
        <v>2352172</v>
      </c>
      <c r="AG113" s="966"/>
      <c r="AH113" s="966"/>
      <c r="AI113" s="966"/>
      <c r="AJ113" s="967"/>
      <c r="AK113" s="968">
        <v>2223371</v>
      </c>
      <c r="AL113" s="966"/>
      <c r="AM113" s="966"/>
      <c r="AN113" s="966"/>
      <c r="AO113" s="967"/>
      <c r="AP113" s="969">
        <v>4.0999999999999996</v>
      </c>
      <c r="AQ113" s="970"/>
      <c r="AR113" s="970"/>
      <c r="AS113" s="970"/>
      <c r="AT113" s="971"/>
      <c r="AU113" s="979"/>
      <c r="AV113" s="980"/>
      <c r="AW113" s="980"/>
      <c r="AX113" s="980"/>
      <c r="AY113" s="980"/>
      <c r="AZ113" s="855" t="s">
        <v>396</v>
      </c>
      <c r="BA113" s="790"/>
      <c r="BB113" s="790"/>
      <c r="BC113" s="790"/>
      <c r="BD113" s="790"/>
      <c r="BE113" s="790"/>
      <c r="BF113" s="790"/>
      <c r="BG113" s="790"/>
      <c r="BH113" s="790"/>
      <c r="BI113" s="790"/>
      <c r="BJ113" s="790"/>
      <c r="BK113" s="790"/>
      <c r="BL113" s="790"/>
      <c r="BM113" s="790"/>
      <c r="BN113" s="790"/>
      <c r="BO113" s="790"/>
      <c r="BP113" s="791"/>
      <c r="BQ113" s="856">
        <v>2617771</v>
      </c>
      <c r="BR113" s="857"/>
      <c r="BS113" s="857"/>
      <c r="BT113" s="857"/>
      <c r="BU113" s="857"/>
      <c r="BV113" s="857">
        <v>2268321</v>
      </c>
      <c r="BW113" s="857"/>
      <c r="BX113" s="857"/>
      <c r="BY113" s="857"/>
      <c r="BZ113" s="857"/>
      <c r="CA113" s="857">
        <v>2267042</v>
      </c>
      <c r="CB113" s="857"/>
      <c r="CC113" s="857"/>
      <c r="CD113" s="857"/>
      <c r="CE113" s="857"/>
      <c r="CF113" s="918">
        <v>4.2</v>
      </c>
      <c r="CG113" s="919"/>
      <c r="CH113" s="919"/>
      <c r="CI113" s="919"/>
      <c r="CJ113" s="919"/>
      <c r="CK113" s="974"/>
      <c r="CL113" s="861"/>
      <c r="CM113" s="864" t="s">
        <v>397</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64</v>
      </c>
      <c r="DH113" s="820"/>
      <c r="DI113" s="820"/>
      <c r="DJ113" s="820"/>
      <c r="DK113" s="821"/>
      <c r="DL113" s="822" t="s">
        <v>64</v>
      </c>
      <c r="DM113" s="820"/>
      <c r="DN113" s="820"/>
      <c r="DO113" s="820"/>
      <c r="DP113" s="821"/>
      <c r="DQ113" s="822" t="s">
        <v>64</v>
      </c>
      <c r="DR113" s="820"/>
      <c r="DS113" s="820"/>
      <c r="DT113" s="820"/>
      <c r="DU113" s="821"/>
      <c r="DV113" s="867" t="s">
        <v>64</v>
      </c>
      <c r="DW113" s="868"/>
      <c r="DX113" s="868"/>
      <c r="DY113" s="868"/>
      <c r="DZ113" s="869"/>
    </row>
    <row r="114" spans="1:130" s="102" customFormat="1" ht="26.25" customHeight="1" x14ac:dyDescent="0.15">
      <c r="A114" s="961"/>
      <c r="B114" s="962"/>
      <c r="C114" s="790" t="s">
        <v>398</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128189</v>
      </c>
      <c r="AB114" s="820"/>
      <c r="AC114" s="820"/>
      <c r="AD114" s="820"/>
      <c r="AE114" s="821"/>
      <c r="AF114" s="822">
        <v>164850</v>
      </c>
      <c r="AG114" s="820"/>
      <c r="AH114" s="820"/>
      <c r="AI114" s="820"/>
      <c r="AJ114" s="821"/>
      <c r="AK114" s="822">
        <v>186391</v>
      </c>
      <c r="AL114" s="820"/>
      <c r="AM114" s="820"/>
      <c r="AN114" s="820"/>
      <c r="AO114" s="821"/>
      <c r="AP114" s="867">
        <v>0.3</v>
      </c>
      <c r="AQ114" s="868"/>
      <c r="AR114" s="868"/>
      <c r="AS114" s="868"/>
      <c r="AT114" s="869"/>
      <c r="AU114" s="979"/>
      <c r="AV114" s="980"/>
      <c r="AW114" s="980"/>
      <c r="AX114" s="980"/>
      <c r="AY114" s="980"/>
      <c r="AZ114" s="855" t="s">
        <v>399</v>
      </c>
      <c r="BA114" s="790"/>
      <c r="BB114" s="790"/>
      <c r="BC114" s="790"/>
      <c r="BD114" s="790"/>
      <c r="BE114" s="790"/>
      <c r="BF114" s="790"/>
      <c r="BG114" s="790"/>
      <c r="BH114" s="790"/>
      <c r="BI114" s="790"/>
      <c r="BJ114" s="790"/>
      <c r="BK114" s="790"/>
      <c r="BL114" s="790"/>
      <c r="BM114" s="790"/>
      <c r="BN114" s="790"/>
      <c r="BO114" s="790"/>
      <c r="BP114" s="791"/>
      <c r="BQ114" s="856">
        <v>3527742</v>
      </c>
      <c r="BR114" s="857"/>
      <c r="BS114" s="857"/>
      <c r="BT114" s="857"/>
      <c r="BU114" s="857"/>
      <c r="BV114" s="857">
        <v>2633786</v>
      </c>
      <c r="BW114" s="857"/>
      <c r="BX114" s="857"/>
      <c r="BY114" s="857"/>
      <c r="BZ114" s="857"/>
      <c r="CA114" s="857">
        <v>2299643</v>
      </c>
      <c r="CB114" s="857"/>
      <c r="CC114" s="857"/>
      <c r="CD114" s="857"/>
      <c r="CE114" s="857"/>
      <c r="CF114" s="918">
        <v>4.2</v>
      </c>
      <c r="CG114" s="919"/>
      <c r="CH114" s="919"/>
      <c r="CI114" s="919"/>
      <c r="CJ114" s="919"/>
      <c r="CK114" s="974"/>
      <c r="CL114" s="861"/>
      <c r="CM114" s="864" t="s">
        <v>400</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64</v>
      </c>
      <c r="DH114" s="820"/>
      <c r="DI114" s="820"/>
      <c r="DJ114" s="820"/>
      <c r="DK114" s="821"/>
      <c r="DL114" s="822" t="s">
        <v>64</v>
      </c>
      <c r="DM114" s="820"/>
      <c r="DN114" s="820"/>
      <c r="DO114" s="820"/>
      <c r="DP114" s="821"/>
      <c r="DQ114" s="822" t="s">
        <v>64</v>
      </c>
      <c r="DR114" s="820"/>
      <c r="DS114" s="820"/>
      <c r="DT114" s="820"/>
      <c r="DU114" s="821"/>
      <c r="DV114" s="867" t="s">
        <v>64</v>
      </c>
      <c r="DW114" s="868"/>
      <c r="DX114" s="868"/>
      <c r="DY114" s="868"/>
      <c r="DZ114" s="869"/>
    </row>
    <row r="115" spans="1:130" s="102" customFormat="1" ht="26.25" customHeight="1" x14ac:dyDescent="0.15">
      <c r="A115" s="961"/>
      <c r="B115" s="962"/>
      <c r="C115" s="790" t="s">
        <v>401</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1099386</v>
      </c>
      <c r="AB115" s="966"/>
      <c r="AC115" s="966"/>
      <c r="AD115" s="966"/>
      <c r="AE115" s="967"/>
      <c r="AF115" s="968">
        <v>1583769</v>
      </c>
      <c r="AG115" s="966"/>
      <c r="AH115" s="966"/>
      <c r="AI115" s="966"/>
      <c r="AJ115" s="967"/>
      <c r="AK115" s="968">
        <v>1352789</v>
      </c>
      <c r="AL115" s="966"/>
      <c r="AM115" s="966"/>
      <c r="AN115" s="966"/>
      <c r="AO115" s="967"/>
      <c r="AP115" s="969">
        <v>2.5</v>
      </c>
      <c r="AQ115" s="970"/>
      <c r="AR115" s="970"/>
      <c r="AS115" s="970"/>
      <c r="AT115" s="971"/>
      <c r="AU115" s="979"/>
      <c r="AV115" s="980"/>
      <c r="AW115" s="980"/>
      <c r="AX115" s="980"/>
      <c r="AY115" s="980"/>
      <c r="AZ115" s="855" t="s">
        <v>402</v>
      </c>
      <c r="BA115" s="790"/>
      <c r="BB115" s="790"/>
      <c r="BC115" s="790"/>
      <c r="BD115" s="790"/>
      <c r="BE115" s="790"/>
      <c r="BF115" s="790"/>
      <c r="BG115" s="790"/>
      <c r="BH115" s="790"/>
      <c r="BI115" s="790"/>
      <c r="BJ115" s="790"/>
      <c r="BK115" s="790"/>
      <c r="BL115" s="790"/>
      <c r="BM115" s="790"/>
      <c r="BN115" s="790"/>
      <c r="BO115" s="790"/>
      <c r="BP115" s="791"/>
      <c r="BQ115" s="856">
        <v>6156478</v>
      </c>
      <c r="BR115" s="857"/>
      <c r="BS115" s="857"/>
      <c r="BT115" s="857"/>
      <c r="BU115" s="857"/>
      <c r="BV115" s="857">
        <v>6024060</v>
      </c>
      <c r="BW115" s="857"/>
      <c r="BX115" s="857"/>
      <c r="BY115" s="857"/>
      <c r="BZ115" s="857"/>
      <c r="CA115" s="857">
        <v>5665095</v>
      </c>
      <c r="CB115" s="857"/>
      <c r="CC115" s="857"/>
      <c r="CD115" s="857"/>
      <c r="CE115" s="857"/>
      <c r="CF115" s="918">
        <v>10.4</v>
      </c>
      <c r="CG115" s="919"/>
      <c r="CH115" s="919"/>
      <c r="CI115" s="919"/>
      <c r="CJ115" s="919"/>
      <c r="CK115" s="974"/>
      <c r="CL115" s="861"/>
      <c r="CM115" s="855" t="s">
        <v>403</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3611632</v>
      </c>
      <c r="DH115" s="820"/>
      <c r="DI115" s="820"/>
      <c r="DJ115" s="820"/>
      <c r="DK115" s="821"/>
      <c r="DL115" s="822">
        <v>2251070</v>
      </c>
      <c r="DM115" s="820"/>
      <c r="DN115" s="820"/>
      <c r="DO115" s="820"/>
      <c r="DP115" s="821"/>
      <c r="DQ115" s="822">
        <v>1122452</v>
      </c>
      <c r="DR115" s="820"/>
      <c r="DS115" s="820"/>
      <c r="DT115" s="820"/>
      <c r="DU115" s="821"/>
      <c r="DV115" s="867">
        <v>2.1</v>
      </c>
      <c r="DW115" s="868"/>
      <c r="DX115" s="868"/>
      <c r="DY115" s="868"/>
      <c r="DZ115" s="869"/>
    </row>
    <row r="116" spans="1:130" s="102" customFormat="1" ht="26.25" customHeight="1" x14ac:dyDescent="0.15">
      <c r="A116" s="963"/>
      <c r="B116" s="964"/>
      <c r="C116" s="923" t="s">
        <v>404</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434</v>
      </c>
      <c r="AB116" s="820"/>
      <c r="AC116" s="820"/>
      <c r="AD116" s="820"/>
      <c r="AE116" s="821"/>
      <c r="AF116" s="822">
        <v>1107</v>
      </c>
      <c r="AG116" s="820"/>
      <c r="AH116" s="820"/>
      <c r="AI116" s="820"/>
      <c r="AJ116" s="821"/>
      <c r="AK116" s="822">
        <v>367</v>
      </c>
      <c r="AL116" s="820"/>
      <c r="AM116" s="820"/>
      <c r="AN116" s="820"/>
      <c r="AO116" s="821"/>
      <c r="AP116" s="867">
        <v>0</v>
      </c>
      <c r="AQ116" s="868"/>
      <c r="AR116" s="868"/>
      <c r="AS116" s="868"/>
      <c r="AT116" s="869"/>
      <c r="AU116" s="979"/>
      <c r="AV116" s="980"/>
      <c r="AW116" s="980"/>
      <c r="AX116" s="980"/>
      <c r="AY116" s="980"/>
      <c r="AZ116" s="906" t="s">
        <v>405</v>
      </c>
      <c r="BA116" s="907"/>
      <c r="BB116" s="907"/>
      <c r="BC116" s="907"/>
      <c r="BD116" s="907"/>
      <c r="BE116" s="907"/>
      <c r="BF116" s="907"/>
      <c r="BG116" s="907"/>
      <c r="BH116" s="907"/>
      <c r="BI116" s="907"/>
      <c r="BJ116" s="907"/>
      <c r="BK116" s="907"/>
      <c r="BL116" s="907"/>
      <c r="BM116" s="907"/>
      <c r="BN116" s="907"/>
      <c r="BO116" s="907"/>
      <c r="BP116" s="908"/>
      <c r="BQ116" s="856" t="s">
        <v>64</v>
      </c>
      <c r="BR116" s="857"/>
      <c r="BS116" s="857"/>
      <c r="BT116" s="857"/>
      <c r="BU116" s="857"/>
      <c r="BV116" s="857" t="s">
        <v>64</v>
      </c>
      <c r="BW116" s="857"/>
      <c r="BX116" s="857"/>
      <c r="BY116" s="857"/>
      <c r="BZ116" s="857"/>
      <c r="CA116" s="857" t="s">
        <v>64</v>
      </c>
      <c r="CB116" s="857"/>
      <c r="CC116" s="857"/>
      <c r="CD116" s="857"/>
      <c r="CE116" s="857"/>
      <c r="CF116" s="918" t="s">
        <v>64</v>
      </c>
      <c r="CG116" s="919"/>
      <c r="CH116" s="919"/>
      <c r="CI116" s="919"/>
      <c r="CJ116" s="919"/>
      <c r="CK116" s="974"/>
      <c r="CL116" s="861"/>
      <c r="CM116" s="864" t="s">
        <v>406</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64</v>
      </c>
      <c r="DH116" s="820"/>
      <c r="DI116" s="820"/>
      <c r="DJ116" s="820"/>
      <c r="DK116" s="821"/>
      <c r="DL116" s="822" t="s">
        <v>64</v>
      </c>
      <c r="DM116" s="820"/>
      <c r="DN116" s="820"/>
      <c r="DO116" s="820"/>
      <c r="DP116" s="821"/>
      <c r="DQ116" s="822" t="s">
        <v>64</v>
      </c>
      <c r="DR116" s="820"/>
      <c r="DS116" s="820"/>
      <c r="DT116" s="820"/>
      <c r="DU116" s="821"/>
      <c r="DV116" s="867" t="s">
        <v>64</v>
      </c>
      <c r="DW116" s="868"/>
      <c r="DX116" s="868"/>
      <c r="DY116" s="868"/>
      <c r="DZ116" s="869"/>
    </row>
    <row r="117" spans="1:130" s="102" customFormat="1" ht="26.25" customHeight="1" x14ac:dyDescent="0.15">
      <c r="A117" s="944" t="s">
        <v>119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407</v>
      </c>
      <c r="Z117" s="946"/>
      <c r="AA117" s="951">
        <v>11292202</v>
      </c>
      <c r="AB117" s="952"/>
      <c r="AC117" s="952"/>
      <c r="AD117" s="952"/>
      <c r="AE117" s="953"/>
      <c r="AF117" s="954">
        <v>11835520</v>
      </c>
      <c r="AG117" s="952"/>
      <c r="AH117" s="952"/>
      <c r="AI117" s="952"/>
      <c r="AJ117" s="953"/>
      <c r="AK117" s="954">
        <v>11931909</v>
      </c>
      <c r="AL117" s="952"/>
      <c r="AM117" s="952"/>
      <c r="AN117" s="952"/>
      <c r="AO117" s="953"/>
      <c r="AP117" s="955"/>
      <c r="AQ117" s="956"/>
      <c r="AR117" s="956"/>
      <c r="AS117" s="956"/>
      <c r="AT117" s="957"/>
      <c r="AU117" s="979"/>
      <c r="AV117" s="980"/>
      <c r="AW117" s="980"/>
      <c r="AX117" s="980"/>
      <c r="AY117" s="980"/>
      <c r="AZ117" s="906" t="s">
        <v>408</v>
      </c>
      <c r="BA117" s="907"/>
      <c r="BB117" s="907"/>
      <c r="BC117" s="907"/>
      <c r="BD117" s="907"/>
      <c r="BE117" s="907"/>
      <c r="BF117" s="907"/>
      <c r="BG117" s="907"/>
      <c r="BH117" s="907"/>
      <c r="BI117" s="907"/>
      <c r="BJ117" s="907"/>
      <c r="BK117" s="907"/>
      <c r="BL117" s="907"/>
      <c r="BM117" s="907"/>
      <c r="BN117" s="907"/>
      <c r="BO117" s="907"/>
      <c r="BP117" s="908"/>
      <c r="BQ117" s="856" t="s">
        <v>64</v>
      </c>
      <c r="BR117" s="857"/>
      <c r="BS117" s="857"/>
      <c r="BT117" s="857"/>
      <c r="BU117" s="857"/>
      <c r="BV117" s="857" t="s">
        <v>64</v>
      </c>
      <c r="BW117" s="857"/>
      <c r="BX117" s="857"/>
      <c r="BY117" s="857"/>
      <c r="BZ117" s="857"/>
      <c r="CA117" s="857" t="s">
        <v>64</v>
      </c>
      <c r="CB117" s="857"/>
      <c r="CC117" s="857"/>
      <c r="CD117" s="857"/>
      <c r="CE117" s="857"/>
      <c r="CF117" s="918" t="s">
        <v>64</v>
      </c>
      <c r="CG117" s="919"/>
      <c r="CH117" s="919"/>
      <c r="CI117" s="919"/>
      <c r="CJ117" s="919"/>
      <c r="CK117" s="974"/>
      <c r="CL117" s="861"/>
      <c r="CM117" s="864" t="s">
        <v>409</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64</v>
      </c>
      <c r="DH117" s="820"/>
      <c r="DI117" s="820"/>
      <c r="DJ117" s="820"/>
      <c r="DK117" s="821"/>
      <c r="DL117" s="822" t="s">
        <v>64</v>
      </c>
      <c r="DM117" s="820"/>
      <c r="DN117" s="820"/>
      <c r="DO117" s="820"/>
      <c r="DP117" s="821"/>
      <c r="DQ117" s="822" t="s">
        <v>64</v>
      </c>
      <c r="DR117" s="820"/>
      <c r="DS117" s="820"/>
      <c r="DT117" s="820"/>
      <c r="DU117" s="821"/>
      <c r="DV117" s="867" t="s">
        <v>64</v>
      </c>
      <c r="DW117" s="868"/>
      <c r="DX117" s="868"/>
      <c r="DY117" s="868"/>
      <c r="DZ117" s="869"/>
    </row>
    <row r="118" spans="1:130" s="102" customFormat="1" ht="26.25" customHeight="1" x14ac:dyDescent="0.15">
      <c r="A118" s="944" t="s">
        <v>382</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380</v>
      </c>
      <c r="AB118" s="945"/>
      <c r="AC118" s="945"/>
      <c r="AD118" s="945"/>
      <c r="AE118" s="946"/>
      <c r="AF118" s="947" t="s">
        <v>238</v>
      </c>
      <c r="AG118" s="945"/>
      <c r="AH118" s="945"/>
      <c r="AI118" s="945"/>
      <c r="AJ118" s="946"/>
      <c r="AK118" s="947" t="s">
        <v>237</v>
      </c>
      <c r="AL118" s="945"/>
      <c r="AM118" s="945"/>
      <c r="AN118" s="945"/>
      <c r="AO118" s="946"/>
      <c r="AP118" s="948" t="s">
        <v>381</v>
      </c>
      <c r="AQ118" s="949"/>
      <c r="AR118" s="949"/>
      <c r="AS118" s="949"/>
      <c r="AT118" s="950"/>
      <c r="AU118" s="979"/>
      <c r="AV118" s="980"/>
      <c r="AW118" s="980"/>
      <c r="AX118" s="980"/>
      <c r="AY118" s="980"/>
      <c r="AZ118" s="922" t="s">
        <v>410</v>
      </c>
      <c r="BA118" s="923"/>
      <c r="BB118" s="923"/>
      <c r="BC118" s="923"/>
      <c r="BD118" s="923"/>
      <c r="BE118" s="923"/>
      <c r="BF118" s="923"/>
      <c r="BG118" s="923"/>
      <c r="BH118" s="923"/>
      <c r="BI118" s="923"/>
      <c r="BJ118" s="923"/>
      <c r="BK118" s="923"/>
      <c r="BL118" s="923"/>
      <c r="BM118" s="923"/>
      <c r="BN118" s="923"/>
      <c r="BO118" s="923"/>
      <c r="BP118" s="924"/>
      <c r="BQ118" s="925" t="s">
        <v>64</v>
      </c>
      <c r="BR118" s="888"/>
      <c r="BS118" s="888"/>
      <c r="BT118" s="888"/>
      <c r="BU118" s="888"/>
      <c r="BV118" s="888" t="s">
        <v>64</v>
      </c>
      <c r="BW118" s="888"/>
      <c r="BX118" s="888"/>
      <c r="BY118" s="888"/>
      <c r="BZ118" s="888"/>
      <c r="CA118" s="888" t="s">
        <v>64</v>
      </c>
      <c r="CB118" s="888"/>
      <c r="CC118" s="888"/>
      <c r="CD118" s="888"/>
      <c r="CE118" s="888"/>
      <c r="CF118" s="918" t="s">
        <v>64</v>
      </c>
      <c r="CG118" s="919"/>
      <c r="CH118" s="919"/>
      <c r="CI118" s="919"/>
      <c r="CJ118" s="919"/>
      <c r="CK118" s="974"/>
      <c r="CL118" s="861"/>
      <c r="CM118" s="864" t="s">
        <v>411</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64</v>
      </c>
      <c r="DH118" s="820"/>
      <c r="DI118" s="820"/>
      <c r="DJ118" s="820"/>
      <c r="DK118" s="821"/>
      <c r="DL118" s="822" t="s">
        <v>64</v>
      </c>
      <c r="DM118" s="820"/>
      <c r="DN118" s="820"/>
      <c r="DO118" s="820"/>
      <c r="DP118" s="821"/>
      <c r="DQ118" s="822" t="s">
        <v>64</v>
      </c>
      <c r="DR118" s="820"/>
      <c r="DS118" s="820"/>
      <c r="DT118" s="820"/>
      <c r="DU118" s="821"/>
      <c r="DV118" s="867" t="s">
        <v>64</v>
      </c>
      <c r="DW118" s="868"/>
      <c r="DX118" s="868"/>
      <c r="DY118" s="868"/>
      <c r="DZ118" s="869"/>
    </row>
    <row r="119" spans="1:130" s="102" customFormat="1" ht="26.25" customHeight="1" x14ac:dyDescent="0.15">
      <c r="A119" s="858" t="s">
        <v>386</v>
      </c>
      <c r="B119" s="859"/>
      <c r="C119" s="934" t="s">
        <v>387</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v>198554</v>
      </c>
      <c r="AB119" s="938"/>
      <c r="AC119" s="938"/>
      <c r="AD119" s="938"/>
      <c r="AE119" s="939"/>
      <c r="AF119" s="940">
        <v>221461</v>
      </c>
      <c r="AG119" s="938"/>
      <c r="AH119" s="938"/>
      <c r="AI119" s="938"/>
      <c r="AJ119" s="939"/>
      <c r="AK119" s="940">
        <v>221597</v>
      </c>
      <c r="AL119" s="938"/>
      <c r="AM119" s="938"/>
      <c r="AN119" s="938"/>
      <c r="AO119" s="939"/>
      <c r="AP119" s="941">
        <v>0.4</v>
      </c>
      <c r="AQ119" s="942"/>
      <c r="AR119" s="942"/>
      <c r="AS119" s="942"/>
      <c r="AT119" s="943"/>
      <c r="AU119" s="981"/>
      <c r="AV119" s="982"/>
      <c r="AW119" s="982"/>
      <c r="AX119" s="982"/>
      <c r="AY119" s="982"/>
      <c r="AZ119" s="133" t="s">
        <v>119</v>
      </c>
      <c r="BA119" s="133"/>
      <c r="BB119" s="133"/>
      <c r="BC119" s="133"/>
      <c r="BD119" s="133"/>
      <c r="BE119" s="133"/>
      <c r="BF119" s="133"/>
      <c r="BG119" s="133"/>
      <c r="BH119" s="133"/>
      <c r="BI119" s="133"/>
      <c r="BJ119" s="133"/>
      <c r="BK119" s="133"/>
      <c r="BL119" s="133"/>
      <c r="BM119" s="133"/>
      <c r="BN119" s="133"/>
      <c r="BO119" s="920" t="s">
        <v>412</v>
      </c>
      <c r="BP119" s="921"/>
      <c r="BQ119" s="925">
        <v>119337899</v>
      </c>
      <c r="BR119" s="888"/>
      <c r="BS119" s="888"/>
      <c r="BT119" s="888"/>
      <c r="BU119" s="888"/>
      <c r="BV119" s="888">
        <v>113258178</v>
      </c>
      <c r="BW119" s="888"/>
      <c r="BX119" s="888"/>
      <c r="BY119" s="888"/>
      <c r="BZ119" s="888"/>
      <c r="CA119" s="888">
        <v>108997232</v>
      </c>
      <c r="CB119" s="888"/>
      <c r="CC119" s="888"/>
      <c r="CD119" s="888"/>
      <c r="CE119" s="888"/>
      <c r="CF119" s="786"/>
      <c r="CG119" s="787"/>
      <c r="CH119" s="787"/>
      <c r="CI119" s="787"/>
      <c r="CJ119" s="877"/>
      <c r="CK119" s="975"/>
      <c r="CL119" s="863"/>
      <c r="CM119" s="881" t="s">
        <v>413</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5094</v>
      </c>
      <c r="DH119" s="803"/>
      <c r="DI119" s="803"/>
      <c r="DJ119" s="803"/>
      <c r="DK119" s="804"/>
      <c r="DL119" s="805">
        <v>6025</v>
      </c>
      <c r="DM119" s="803"/>
      <c r="DN119" s="803"/>
      <c r="DO119" s="803"/>
      <c r="DP119" s="804"/>
      <c r="DQ119" s="805">
        <v>7440</v>
      </c>
      <c r="DR119" s="803"/>
      <c r="DS119" s="803"/>
      <c r="DT119" s="803"/>
      <c r="DU119" s="804"/>
      <c r="DV119" s="891">
        <v>0</v>
      </c>
      <c r="DW119" s="892"/>
      <c r="DX119" s="892"/>
      <c r="DY119" s="892"/>
      <c r="DZ119" s="893"/>
    </row>
    <row r="120" spans="1:130" s="102" customFormat="1" ht="26.25" customHeight="1" x14ac:dyDescent="0.15">
      <c r="A120" s="860"/>
      <c r="B120" s="861"/>
      <c r="C120" s="864" t="s">
        <v>390</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64</v>
      </c>
      <c r="AB120" s="820"/>
      <c r="AC120" s="820"/>
      <c r="AD120" s="820"/>
      <c r="AE120" s="821"/>
      <c r="AF120" s="822" t="s">
        <v>64</v>
      </c>
      <c r="AG120" s="820"/>
      <c r="AH120" s="820"/>
      <c r="AI120" s="820"/>
      <c r="AJ120" s="821"/>
      <c r="AK120" s="822" t="s">
        <v>64</v>
      </c>
      <c r="AL120" s="820"/>
      <c r="AM120" s="820"/>
      <c r="AN120" s="820"/>
      <c r="AO120" s="821"/>
      <c r="AP120" s="867" t="s">
        <v>64</v>
      </c>
      <c r="AQ120" s="868"/>
      <c r="AR120" s="868"/>
      <c r="AS120" s="868"/>
      <c r="AT120" s="869"/>
      <c r="AU120" s="926" t="s">
        <v>414</v>
      </c>
      <c r="AV120" s="927"/>
      <c r="AW120" s="927"/>
      <c r="AX120" s="927"/>
      <c r="AY120" s="928"/>
      <c r="AZ120" s="903" t="s">
        <v>415</v>
      </c>
      <c r="BA120" s="848"/>
      <c r="BB120" s="848"/>
      <c r="BC120" s="848"/>
      <c r="BD120" s="848"/>
      <c r="BE120" s="848"/>
      <c r="BF120" s="848"/>
      <c r="BG120" s="848"/>
      <c r="BH120" s="848"/>
      <c r="BI120" s="848"/>
      <c r="BJ120" s="848"/>
      <c r="BK120" s="848"/>
      <c r="BL120" s="848"/>
      <c r="BM120" s="848"/>
      <c r="BN120" s="848"/>
      <c r="BO120" s="848"/>
      <c r="BP120" s="849"/>
      <c r="BQ120" s="904">
        <v>10342248</v>
      </c>
      <c r="BR120" s="885"/>
      <c r="BS120" s="885"/>
      <c r="BT120" s="885"/>
      <c r="BU120" s="885"/>
      <c r="BV120" s="885">
        <v>12859804</v>
      </c>
      <c r="BW120" s="885"/>
      <c r="BX120" s="885"/>
      <c r="BY120" s="885"/>
      <c r="BZ120" s="885"/>
      <c r="CA120" s="885">
        <v>13475352</v>
      </c>
      <c r="CB120" s="885"/>
      <c r="CC120" s="885"/>
      <c r="CD120" s="885"/>
      <c r="CE120" s="885"/>
      <c r="CF120" s="909">
        <v>24.7</v>
      </c>
      <c r="CG120" s="910"/>
      <c r="CH120" s="910"/>
      <c r="CI120" s="910"/>
      <c r="CJ120" s="910"/>
      <c r="CK120" s="911" t="s">
        <v>416</v>
      </c>
      <c r="CL120" s="895"/>
      <c r="CM120" s="895"/>
      <c r="CN120" s="895"/>
      <c r="CO120" s="896"/>
      <c r="CP120" s="915" t="s">
        <v>350</v>
      </c>
      <c r="CQ120" s="916"/>
      <c r="CR120" s="916"/>
      <c r="CS120" s="916"/>
      <c r="CT120" s="916"/>
      <c r="CU120" s="916"/>
      <c r="CV120" s="916"/>
      <c r="CW120" s="916"/>
      <c r="CX120" s="916"/>
      <c r="CY120" s="916"/>
      <c r="CZ120" s="916"/>
      <c r="DA120" s="916"/>
      <c r="DB120" s="916"/>
      <c r="DC120" s="916"/>
      <c r="DD120" s="916"/>
      <c r="DE120" s="916"/>
      <c r="DF120" s="917"/>
      <c r="DG120" s="904">
        <v>19514136</v>
      </c>
      <c r="DH120" s="885"/>
      <c r="DI120" s="885"/>
      <c r="DJ120" s="885"/>
      <c r="DK120" s="885"/>
      <c r="DL120" s="885">
        <v>17577657</v>
      </c>
      <c r="DM120" s="885"/>
      <c r="DN120" s="885"/>
      <c r="DO120" s="885"/>
      <c r="DP120" s="885"/>
      <c r="DQ120" s="885">
        <v>16117106</v>
      </c>
      <c r="DR120" s="885"/>
      <c r="DS120" s="885"/>
      <c r="DT120" s="885"/>
      <c r="DU120" s="885"/>
      <c r="DV120" s="886">
        <v>29.6</v>
      </c>
      <c r="DW120" s="886"/>
      <c r="DX120" s="886"/>
      <c r="DY120" s="886"/>
      <c r="DZ120" s="887"/>
    </row>
    <row r="121" spans="1:130" s="102" customFormat="1" ht="26.25" customHeight="1" x14ac:dyDescent="0.15">
      <c r="A121" s="860"/>
      <c r="B121" s="861"/>
      <c r="C121" s="906" t="s">
        <v>417</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64</v>
      </c>
      <c r="AB121" s="820"/>
      <c r="AC121" s="820"/>
      <c r="AD121" s="820"/>
      <c r="AE121" s="821"/>
      <c r="AF121" s="822" t="s">
        <v>64</v>
      </c>
      <c r="AG121" s="820"/>
      <c r="AH121" s="820"/>
      <c r="AI121" s="820"/>
      <c r="AJ121" s="821"/>
      <c r="AK121" s="822" t="s">
        <v>64</v>
      </c>
      <c r="AL121" s="820"/>
      <c r="AM121" s="820"/>
      <c r="AN121" s="820"/>
      <c r="AO121" s="821"/>
      <c r="AP121" s="867" t="s">
        <v>64</v>
      </c>
      <c r="AQ121" s="868"/>
      <c r="AR121" s="868"/>
      <c r="AS121" s="868"/>
      <c r="AT121" s="869"/>
      <c r="AU121" s="929"/>
      <c r="AV121" s="930"/>
      <c r="AW121" s="930"/>
      <c r="AX121" s="930"/>
      <c r="AY121" s="931"/>
      <c r="AZ121" s="855" t="s">
        <v>418</v>
      </c>
      <c r="BA121" s="790"/>
      <c r="BB121" s="790"/>
      <c r="BC121" s="790"/>
      <c r="BD121" s="790"/>
      <c r="BE121" s="790"/>
      <c r="BF121" s="790"/>
      <c r="BG121" s="790"/>
      <c r="BH121" s="790"/>
      <c r="BI121" s="790"/>
      <c r="BJ121" s="790"/>
      <c r="BK121" s="790"/>
      <c r="BL121" s="790"/>
      <c r="BM121" s="790"/>
      <c r="BN121" s="790"/>
      <c r="BO121" s="790"/>
      <c r="BP121" s="791"/>
      <c r="BQ121" s="856">
        <v>12978634</v>
      </c>
      <c r="BR121" s="857"/>
      <c r="BS121" s="857"/>
      <c r="BT121" s="857"/>
      <c r="BU121" s="857"/>
      <c r="BV121" s="857">
        <v>11945825</v>
      </c>
      <c r="BW121" s="857"/>
      <c r="BX121" s="857"/>
      <c r="BY121" s="857"/>
      <c r="BZ121" s="857"/>
      <c r="CA121" s="857">
        <v>12150680</v>
      </c>
      <c r="CB121" s="857"/>
      <c r="CC121" s="857"/>
      <c r="CD121" s="857"/>
      <c r="CE121" s="857"/>
      <c r="CF121" s="918">
        <v>22.3</v>
      </c>
      <c r="CG121" s="919"/>
      <c r="CH121" s="919"/>
      <c r="CI121" s="919"/>
      <c r="CJ121" s="919"/>
      <c r="CK121" s="912"/>
      <c r="CL121" s="898"/>
      <c r="CM121" s="898"/>
      <c r="CN121" s="898"/>
      <c r="CO121" s="899"/>
      <c r="CP121" s="878" t="s">
        <v>348</v>
      </c>
      <c r="CQ121" s="879"/>
      <c r="CR121" s="879"/>
      <c r="CS121" s="879"/>
      <c r="CT121" s="879"/>
      <c r="CU121" s="879"/>
      <c r="CV121" s="879"/>
      <c r="CW121" s="879"/>
      <c r="CX121" s="879"/>
      <c r="CY121" s="879"/>
      <c r="CZ121" s="879"/>
      <c r="DA121" s="879"/>
      <c r="DB121" s="879"/>
      <c r="DC121" s="879"/>
      <c r="DD121" s="879"/>
      <c r="DE121" s="879"/>
      <c r="DF121" s="880"/>
      <c r="DG121" s="856">
        <v>1922865</v>
      </c>
      <c r="DH121" s="857"/>
      <c r="DI121" s="857"/>
      <c r="DJ121" s="857"/>
      <c r="DK121" s="857"/>
      <c r="DL121" s="857">
        <v>1718278</v>
      </c>
      <c r="DM121" s="857"/>
      <c r="DN121" s="857"/>
      <c r="DO121" s="857"/>
      <c r="DP121" s="857"/>
      <c r="DQ121" s="857">
        <v>1509566</v>
      </c>
      <c r="DR121" s="857"/>
      <c r="DS121" s="857"/>
      <c r="DT121" s="857"/>
      <c r="DU121" s="857"/>
      <c r="DV121" s="834">
        <v>2.8</v>
      </c>
      <c r="DW121" s="834"/>
      <c r="DX121" s="834"/>
      <c r="DY121" s="834"/>
      <c r="DZ121" s="835"/>
    </row>
    <row r="122" spans="1:130" s="102" customFormat="1" ht="26.25" customHeight="1" x14ac:dyDescent="0.15">
      <c r="A122" s="860"/>
      <c r="B122" s="861"/>
      <c r="C122" s="864" t="s">
        <v>400</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64</v>
      </c>
      <c r="AB122" s="820"/>
      <c r="AC122" s="820"/>
      <c r="AD122" s="820"/>
      <c r="AE122" s="821"/>
      <c r="AF122" s="822" t="s">
        <v>64</v>
      </c>
      <c r="AG122" s="820"/>
      <c r="AH122" s="820"/>
      <c r="AI122" s="820"/>
      <c r="AJ122" s="821"/>
      <c r="AK122" s="822" t="s">
        <v>64</v>
      </c>
      <c r="AL122" s="820"/>
      <c r="AM122" s="820"/>
      <c r="AN122" s="820"/>
      <c r="AO122" s="821"/>
      <c r="AP122" s="867" t="s">
        <v>64</v>
      </c>
      <c r="AQ122" s="868"/>
      <c r="AR122" s="868"/>
      <c r="AS122" s="868"/>
      <c r="AT122" s="869"/>
      <c r="AU122" s="929"/>
      <c r="AV122" s="930"/>
      <c r="AW122" s="930"/>
      <c r="AX122" s="930"/>
      <c r="AY122" s="931"/>
      <c r="AZ122" s="922" t="s">
        <v>419</v>
      </c>
      <c r="BA122" s="923"/>
      <c r="BB122" s="923"/>
      <c r="BC122" s="923"/>
      <c r="BD122" s="923"/>
      <c r="BE122" s="923"/>
      <c r="BF122" s="923"/>
      <c r="BG122" s="923"/>
      <c r="BH122" s="923"/>
      <c r="BI122" s="923"/>
      <c r="BJ122" s="923"/>
      <c r="BK122" s="923"/>
      <c r="BL122" s="923"/>
      <c r="BM122" s="923"/>
      <c r="BN122" s="923"/>
      <c r="BO122" s="923"/>
      <c r="BP122" s="924"/>
      <c r="BQ122" s="925">
        <v>76077345</v>
      </c>
      <c r="BR122" s="888"/>
      <c r="BS122" s="888"/>
      <c r="BT122" s="888"/>
      <c r="BU122" s="888"/>
      <c r="BV122" s="888">
        <v>75605079</v>
      </c>
      <c r="BW122" s="888"/>
      <c r="BX122" s="888"/>
      <c r="BY122" s="888"/>
      <c r="BZ122" s="888"/>
      <c r="CA122" s="888">
        <v>75075731</v>
      </c>
      <c r="CB122" s="888"/>
      <c r="CC122" s="888"/>
      <c r="CD122" s="888"/>
      <c r="CE122" s="888"/>
      <c r="CF122" s="889">
        <v>137.9</v>
      </c>
      <c r="CG122" s="890"/>
      <c r="CH122" s="890"/>
      <c r="CI122" s="890"/>
      <c r="CJ122" s="890"/>
      <c r="CK122" s="912"/>
      <c r="CL122" s="898"/>
      <c r="CM122" s="898"/>
      <c r="CN122" s="898"/>
      <c r="CO122" s="899"/>
      <c r="CP122" s="878" t="s">
        <v>353</v>
      </c>
      <c r="CQ122" s="879"/>
      <c r="CR122" s="879"/>
      <c r="CS122" s="879"/>
      <c r="CT122" s="879"/>
      <c r="CU122" s="879"/>
      <c r="CV122" s="879"/>
      <c r="CW122" s="879"/>
      <c r="CX122" s="879"/>
      <c r="CY122" s="879"/>
      <c r="CZ122" s="879"/>
      <c r="DA122" s="879"/>
      <c r="DB122" s="879"/>
      <c r="DC122" s="879"/>
      <c r="DD122" s="879"/>
      <c r="DE122" s="879"/>
      <c r="DF122" s="880"/>
      <c r="DG122" s="856">
        <v>465584</v>
      </c>
      <c r="DH122" s="857"/>
      <c r="DI122" s="857"/>
      <c r="DJ122" s="857"/>
      <c r="DK122" s="857"/>
      <c r="DL122" s="857">
        <v>379143</v>
      </c>
      <c r="DM122" s="857"/>
      <c r="DN122" s="857"/>
      <c r="DO122" s="857"/>
      <c r="DP122" s="857"/>
      <c r="DQ122" s="857">
        <v>316864</v>
      </c>
      <c r="DR122" s="857"/>
      <c r="DS122" s="857"/>
      <c r="DT122" s="857"/>
      <c r="DU122" s="857"/>
      <c r="DV122" s="834">
        <v>0.6</v>
      </c>
      <c r="DW122" s="834"/>
      <c r="DX122" s="834"/>
      <c r="DY122" s="834"/>
      <c r="DZ122" s="835"/>
    </row>
    <row r="123" spans="1:130" s="102" customFormat="1" ht="26.25" customHeight="1" x14ac:dyDescent="0.15">
      <c r="A123" s="860"/>
      <c r="B123" s="861"/>
      <c r="C123" s="864" t="s">
        <v>406</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64</v>
      </c>
      <c r="AB123" s="820"/>
      <c r="AC123" s="820"/>
      <c r="AD123" s="820"/>
      <c r="AE123" s="821"/>
      <c r="AF123" s="822" t="s">
        <v>64</v>
      </c>
      <c r="AG123" s="820"/>
      <c r="AH123" s="820"/>
      <c r="AI123" s="820"/>
      <c r="AJ123" s="821"/>
      <c r="AK123" s="822" t="s">
        <v>64</v>
      </c>
      <c r="AL123" s="820"/>
      <c r="AM123" s="820"/>
      <c r="AN123" s="820"/>
      <c r="AO123" s="821"/>
      <c r="AP123" s="867" t="s">
        <v>64</v>
      </c>
      <c r="AQ123" s="868"/>
      <c r="AR123" s="868"/>
      <c r="AS123" s="868"/>
      <c r="AT123" s="869"/>
      <c r="AU123" s="932"/>
      <c r="AV123" s="933"/>
      <c r="AW123" s="933"/>
      <c r="AX123" s="933"/>
      <c r="AY123" s="933"/>
      <c r="AZ123" s="133" t="s">
        <v>119</v>
      </c>
      <c r="BA123" s="133"/>
      <c r="BB123" s="133"/>
      <c r="BC123" s="133"/>
      <c r="BD123" s="133"/>
      <c r="BE123" s="133"/>
      <c r="BF123" s="133"/>
      <c r="BG123" s="133"/>
      <c r="BH123" s="133"/>
      <c r="BI123" s="133"/>
      <c r="BJ123" s="133"/>
      <c r="BK123" s="133"/>
      <c r="BL123" s="133"/>
      <c r="BM123" s="133"/>
      <c r="BN123" s="133"/>
      <c r="BO123" s="920" t="s">
        <v>420</v>
      </c>
      <c r="BP123" s="921"/>
      <c r="BQ123" s="875">
        <v>99398227</v>
      </c>
      <c r="BR123" s="876"/>
      <c r="BS123" s="876"/>
      <c r="BT123" s="876"/>
      <c r="BU123" s="876"/>
      <c r="BV123" s="876">
        <v>100410708</v>
      </c>
      <c r="BW123" s="876"/>
      <c r="BX123" s="876"/>
      <c r="BY123" s="876"/>
      <c r="BZ123" s="876"/>
      <c r="CA123" s="876">
        <v>100701763</v>
      </c>
      <c r="CB123" s="876"/>
      <c r="CC123" s="876"/>
      <c r="CD123" s="876"/>
      <c r="CE123" s="876"/>
      <c r="CF123" s="786"/>
      <c r="CG123" s="787"/>
      <c r="CH123" s="787"/>
      <c r="CI123" s="787"/>
      <c r="CJ123" s="877"/>
      <c r="CK123" s="912"/>
      <c r="CL123" s="898"/>
      <c r="CM123" s="898"/>
      <c r="CN123" s="898"/>
      <c r="CO123" s="899"/>
      <c r="CP123" s="878" t="s">
        <v>352</v>
      </c>
      <c r="CQ123" s="879"/>
      <c r="CR123" s="879"/>
      <c r="CS123" s="879"/>
      <c r="CT123" s="879"/>
      <c r="CU123" s="879"/>
      <c r="CV123" s="879"/>
      <c r="CW123" s="879"/>
      <c r="CX123" s="879"/>
      <c r="CY123" s="879"/>
      <c r="CZ123" s="879"/>
      <c r="DA123" s="879"/>
      <c r="DB123" s="879"/>
      <c r="DC123" s="879"/>
      <c r="DD123" s="879"/>
      <c r="DE123" s="879"/>
      <c r="DF123" s="880"/>
      <c r="DG123" s="819">
        <v>242475</v>
      </c>
      <c r="DH123" s="820"/>
      <c r="DI123" s="820"/>
      <c r="DJ123" s="820"/>
      <c r="DK123" s="821"/>
      <c r="DL123" s="822">
        <v>179164</v>
      </c>
      <c r="DM123" s="820"/>
      <c r="DN123" s="820"/>
      <c r="DO123" s="820"/>
      <c r="DP123" s="821"/>
      <c r="DQ123" s="822">
        <v>109909</v>
      </c>
      <c r="DR123" s="820"/>
      <c r="DS123" s="820"/>
      <c r="DT123" s="820"/>
      <c r="DU123" s="821"/>
      <c r="DV123" s="867">
        <v>0.2</v>
      </c>
      <c r="DW123" s="868"/>
      <c r="DX123" s="868"/>
      <c r="DY123" s="868"/>
      <c r="DZ123" s="869"/>
    </row>
    <row r="124" spans="1:130" s="102" customFormat="1" ht="26.25" customHeight="1" thickBot="1" x14ac:dyDescent="0.2">
      <c r="A124" s="860"/>
      <c r="B124" s="861"/>
      <c r="C124" s="864" t="s">
        <v>409</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64</v>
      </c>
      <c r="AB124" s="820"/>
      <c r="AC124" s="820"/>
      <c r="AD124" s="820"/>
      <c r="AE124" s="821"/>
      <c r="AF124" s="822" t="s">
        <v>64</v>
      </c>
      <c r="AG124" s="820"/>
      <c r="AH124" s="820"/>
      <c r="AI124" s="820"/>
      <c r="AJ124" s="821"/>
      <c r="AK124" s="822" t="s">
        <v>64</v>
      </c>
      <c r="AL124" s="820"/>
      <c r="AM124" s="820"/>
      <c r="AN124" s="820"/>
      <c r="AO124" s="821"/>
      <c r="AP124" s="867" t="s">
        <v>64</v>
      </c>
      <c r="AQ124" s="868"/>
      <c r="AR124" s="868"/>
      <c r="AS124" s="868"/>
      <c r="AT124" s="869"/>
      <c r="AU124" s="870" t="s">
        <v>421</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37.6</v>
      </c>
      <c r="BR124" s="874"/>
      <c r="BS124" s="874"/>
      <c r="BT124" s="874"/>
      <c r="BU124" s="874"/>
      <c r="BV124" s="874">
        <v>23.9</v>
      </c>
      <c r="BW124" s="874"/>
      <c r="BX124" s="874"/>
      <c r="BY124" s="874"/>
      <c r="BZ124" s="874"/>
      <c r="CA124" s="874">
        <v>15.2</v>
      </c>
      <c r="CB124" s="874"/>
      <c r="CC124" s="874"/>
      <c r="CD124" s="874"/>
      <c r="CE124" s="874"/>
      <c r="CF124" s="764"/>
      <c r="CG124" s="765"/>
      <c r="CH124" s="765"/>
      <c r="CI124" s="765"/>
      <c r="CJ124" s="905"/>
      <c r="CK124" s="913"/>
      <c r="CL124" s="913"/>
      <c r="CM124" s="913"/>
      <c r="CN124" s="913"/>
      <c r="CO124" s="914"/>
      <c r="CP124" s="878" t="s">
        <v>422</v>
      </c>
      <c r="CQ124" s="879"/>
      <c r="CR124" s="879"/>
      <c r="CS124" s="879"/>
      <c r="CT124" s="879"/>
      <c r="CU124" s="879"/>
      <c r="CV124" s="879"/>
      <c r="CW124" s="879"/>
      <c r="CX124" s="879"/>
      <c r="CY124" s="879"/>
      <c r="CZ124" s="879"/>
      <c r="DA124" s="879"/>
      <c r="DB124" s="879"/>
      <c r="DC124" s="879"/>
      <c r="DD124" s="879"/>
      <c r="DE124" s="879"/>
      <c r="DF124" s="880"/>
      <c r="DG124" s="802" t="s">
        <v>64</v>
      </c>
      <c r="DH124" s="803"/>
      <c r="DI124" s="803"/>
      <c r="DJ124" s="803"/>
      <c r="DK124" s="804"/>
      <c r="DL124" s="805" t="s">
        <v>64</v>
      </c>
      <c r="DM124" s="803"/>
      <c r="DN124" s="803"/>
      <c r="DO124" s="803"/>
      <c r="DP124" s="804"/>
      <c r="DQ124" s="805" t="s">
        <v>64</v>
      </c>
      <c r="DR124" s="803"/>
      <c r="DS124" s="803"/>
      <c r="DT124" s="803"/>
      <c r="DU124" s="804"/>
      <c r="DV124" s="891" t="s">
        <v>64</v>
      </c>
      <c r="DW124" s="892"/>
      <c r="DX124" s="892"/>
      <c r="DY124" s="892"/>
      <c r="DZ124" s="893"/>
    </row>
    <row r="125" spans="1:130" s="102" customFormat="1" ht="26.25" customHeight="1" x14ac:dyDescent="0.15">
      <c r="A125" s="860"/>
      <c r="B125" s="861"/>
      <c r="C125" s="864" t="s">
        <v>411</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64</v>
      </c>
      <c r="AB125" s="820"/>
      <c r="AC125" s="820"/>
      <c r="AD125" s="820"/>
      <c r="AE125" s="821"/>
      <c r="AF125" s="822" t="s">
        <v>64</v>
      </c>
      <c r="AG125" s="820"/>
      <c r="AH125" s="820"/>
      <c r="AI125" s="820"/>
      <c r="AJ125" s="821"/>
      <c r="AK125" s="822" t="s">
        <v>64</v>
      </c>
      <c r="AL125" s="820"/>
      <c r="AM125" s="820"/>
      <c r="AN125" s="820"/>
      <c r="AO125" s="821"/>
      <c r="AP125" s="867" t="s">
        <v>64</v>
      </c>
      <c r="AQ125" s="868"/>
      <c r="AR125" s="868"/>
      <c r="AS125" s="868"/>
      <c r="AT125" s="869"/>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94" t="s">
        <v>423</v>
      </c>
      <c r="CL125" s="895"/>
      <c r="CM125" s="895"/>
      <c r="CN125" s="895"/>
      <c r="CO125" s="896"/>
      <c r="CP125" s="903" t="s">
        <v>424</v>
      </c>
      <c r="CQ125" s="848"/>
      <c r="CR125" s="848"/>
      <c r="CS125" s="848"/>
      <c r="CT125" s="848"/>
      <c r="CU125" s="848"/>
      <c r="CV125" s="848"/>
      <c r="CW125" s="848"/>
      <c r="CX125" s="848"/>
      <c r="CY125" s="848"/>
      <c r="CZ125" s="848"/>
      <c r="DA125" s="848"/>
      <c r="DB125" s="848"/>
      <c r="DC125" s="848"/>
      <c r="DD125" s="848"/>
      <c r="DE125" s="848"/>
      <c r="DF125" s="849"/>
      <c r="DG125" s="904" t="s">
        <v>64</v>
      </c>
      <c r="DH125" s="885"/>
      <c r="DI125" s="885"/>
      <c r="DJ125" s="885"/>
      <c r="DK125" s="885"/>
      <c r="DL125" s="885" t="s">
        <v>64</v>
      </c>
      <c r="DM125" s="885"/>
      <c r="DN125" s="885"/>
      <c r="DO125" s="885"/>
      <c r="DP125" s="885"/>
      <c r="DQ125" s="885" t="s">
        <v>64</v>
      </c>
      <c r="DR125" s="885"/>
      <c r="DS125" s="885"/>
      <c r="DT125" s="885"/>
      <c r="DU125" s="885"/>
      <c r="DV125" s="886" t="s">
        <v>64</v>
      </c>
      <c r="DW125" s="886"/>
      <c r="DX125" s="886"/>
      <c r="DY125" s="886"/>
      <c r="DZ125" s="887"/>
    </row>
    <row r="126" spans="1:130" s="102" customFormat="1" ht="26.25" customHeight="1" thickBot="1" x14ac:dyDescent="0.2">
      <c r="A126" s="860"/>
      <c r="B126" s="861"/>
      <c r="C126" s="864" t="s">
        <v>413</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900832</v>
      </c>
      <c r="AB126" s="820"/>
      <c r="AC126" s="820"/>
      <c r="AD126" s="820"/>
      <c r="AE126" s="821"/>
      <c r="AF126" s="822">
        <v>1362308</v>
      </c>
      <c r="AG126" s="820"/>
      <c r="AH126" s="820"/>
      <c r="AI126" s="820"/>
      <c r="AJ126" s="821"/>
      <c r="AK126" s="822">
        <v>1131192</v>
      </c>
      <c r="AL126" s="820"/>
      <c r="AM126" s="820"/>
      <c r="AN126" s="820"/>
      <c r="AO126" s="821"/>
      <c r="AP126" s="867">
        <v>2.1</v>
      </c>
      <c r="AQ126" s="868"/>
      <c r="AR126" s="868"/>
      <c r="AS126" s="868"/>
      <c r="AT126" s="869"/>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97"/>
      <c r="CL126" s="898"/>
      <c r="CM126" s="898"/>
      <c r="CN126" s="898"/>
      <c r="CO126" s="899"/>
      <c r="CP126" s="855" t="s">
        <v>425</v>
      </c>
      <c r="CQ126" s="790"/>
      <c r="CR126" s="790"/>
      <c r="CS126" s="790"/>
      <c r="CT126" s="790"/>
      <c r="CU126" s="790"/>
      <c r="CV126" s="790"/>
      <c r="CW126" s="790"/>
      <c r="CX126" s="790"/>
      <c r="CY126" s="790"/>
      <c r="CZ126" s="790"/>
      <c r="DA126" s="790"/>
      <c r="DB126" s="790"/>
      <c r="DC126" s="790"/>
      <c r="DD126" s="790"/>
      <c r="DE126" s="790"/>
      <c r="DF126" s="791"/>
      <c r="DG126" s="856">
        <v>6140446</v>
      </c>
      <c r="DH126" s="857"/>
      <c r="DI126" s="857"/>
      <c r="DJ126" s="857"/>
      <c r="DK126" s="857"/>
      <c r="DL126" s="857">
        <v>6023996</v>
      </c>
      <c r="DM126" s="857"/>
      <c r="DN126" s="857"/>
      <c r="DO126" s="857"/>
      <c r="DP126" s="857"/>
      <c r="DQ126" s="857">
        <v>5665095</v>
      </c>
      <c r="DR126" s="857"/>
      <c r="DS126" s="857"/>
      <c r="DT126" s="857"/>
      <c r="DU126" s="857"/>
      <c r="DV126" s="834">
        <v>10.4</v>
      </c>
      <c r="DW126" s="834"/>
      <c r="DX126" s="834"/>
      <c r="DY126" s="834"/>
      <c r="DZ126" s="835"/>
    </row>
    <row r="127" spans="1:130" s="102" customFormat="1" ht="26.25" customHeight="1" x14ac:dyDescent="0.15">
      <c r="A127" s="862"/>
      <c r="B127" s="863"/>
      <c r="C127" s="881" t="s">
        <v>426</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64</v>
      </c>
      <c r="AB127" s="820"/>
      <c r="AC127" s="820"/>
      <c r="AD127" s="820"/>
      <c r="AE127" s="821"/>
      <c r="AF127" s="822" t="s">
        <v>64</v>
      </c>
      <c r="AG127" s="820"/>
      <c r="AH127" s="820"/>
      <c r="AI127" s="820"/>
      <c r="AJ127" s="821"/>
      <c r="AK127" s="822" t="s">
        <v>64</v>
      </c>
      <c r="AL127" s="820"/>
      <c r="AM127" s="820"/>
      <c r="AN127" s="820"/>
      <c r="AO127" s="821"/>
      <c r="AP127" s="867" t="s">
        <v>64</v>
      </c>
      <c r="AQ127" s="868"/>
      <c r="AR127" s="868"/>
      <c r="AS127" s="868"/>
      <c r="AT127" s="869"/>
      <c r="AU127" s="138"/>
      <c r="AV127" s="138"/>
      <c r="AW127" s="138"/>
      <c r="AX127" s="884" t="s">
        <v>427</v>
      </c>
      <c r="AY127" s="852"/>
      <c r="AZ127" s="852"/>
      <c r="BA127" s="852"/>
      <c r="BB127" s="852"/>
      <c r="BC127" s="852"/>
      <c r="BD127" s="852"/>
      <c r="BE127" s="853"/>
      <c r="BF127" s="851" t="s">
        <v>428</v>
      </c>
      <c r="BG127" s="852"/>
      <c r="BH127" s="852"/>
      <c r="BI127" s="852"/>
      <c r="BJ127" s="852"/>
      <c r="BK127" s="852"/>
      <c r="BL127" s="853"/>
      <c r="BM127" s="851" t="s">
        <v>429</v>
      </c>
      <c r="BN127" s="852"/>
      <c r="BO127" s="852"/>
      <c r="BP127" s="852"/>
      <c r="BQ127" s="852"/>
      <c r="BR127" s="852"/>
      <c r="BS127" s="853"/>
      <c r="BT127" s="851" t="s">
        <v>430</v>
      </c>
      <c r="BU127" s="852"/>
      <c r="BV127" s="852"/>
      <c r="BW127" s="852"/>
      <c r="BX127" s="852"/>
      <c r="BY127" s="852"/>
      <c r="BZ127" s="854"/>
      <c r="CA127" s="138"/>
      <c r="CB127" s="138"/>
      <c r="CC127" s="138"/>
      <c r="CD127" s="139"/>
      <c r="CE127" s="139"/>
      <c r="CF127" s="139"/>
      <c r="CG127" s="136"/>
      <c r="CH127" s="136"/>
      <c r="CI127" s="136"/>
      <c r="CJ127" s="137"/>
      <c r="CK127" s="897"/>
      <c r="CL127" s="898"/>
      <c r="CM127" s="898"/>
      <c r="CN127" s="898"/>
      <c r="CO127" s="899"/>
      <c r="CP127" s="855" t="s">
        <v>431</v>
      </c>
      <c r="CQ127" s="790"/>
      <c r="CR127" s="790"/>
      <c r="CS127" s="790"/>
      <c r="CT127" s="790"/>
      <c r="CU127" s="790"/>
      <c r="CV127" s="790"/>
      <c r="CW127" s="790"/>
      <c r="CX127" s="790"/>
      <c r="CY127" s="790"/>
      <c r="CZ127" s="790"/>
      <c r="DA127" s="790"/>
      <c r="DB127" s="790"/>
      <c r="DC127" s="790"/>
      <c r="DD127" s="790"/>
      <c r="DE127" s="790"/>
      <c r="DF127" s="791"/>
      <c r="DG127" s="856" t="s">
        <v>64</v>
      </c>
      <c r="DH127" s="857"/>
      <c r="DI127" s="857"/>
      <c r="DJ127" s="857"/>
      <c r="DK127" s="857"/>
      <c r="DL127" s="857" t="s">
        <v>64</v>
      </c>
      <c r="DM127" s="857"/>
      <c r="DN127" s="857"/>
      <c r="DO127" s="857"/>
      <c r="DP127" s="857"/>
      <c r="DQ127" s="857" t="s">
        <v>64</v>
      </c>
      <c r="DR127" s="857"/>
      <c r="DS127" s="857"/>
      <c r="DT127" s="857"/>
      <c r="DU127" s="857"/>
      <c r="DV127" s="834" t="s">
        <v>64</v>
      </c>
      <c r="DW127" s="834"/>
      <c r="DX127" s="834"/>
      <c r="DY127" s="834"/>
      <c r="DZ127" s="835"/>
    </row>
    <row r="128" spans="1:130" s="102" customFormat="1" ht="26.25" customHeight="1" thickBot="1" x14ac:dyDescent="0.2">
      <c r="A128" s="836" t="s">
        <v>432</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433</v>
      </c>
      <c r="X128" s="838"/>
      <c r="Y128" s="838"/>
      <c r="Z128" s="839"/>
      <c r="AA128" s="840">
        <v>1640267</v>
      </c>
      <c r="AB128" s="841"/>
      <c r="AC128" s="841"/>
      <c r="AD128" s="841"/>
      <c r="AE128" s="842"/>
      <c r="AF128" s="843">
        <v>1328422</v>
      </c>
      <c r="AG128" s="841"/>
      <c r="AH128" s="841"/>
      <c r="AI128" s="841"/>
      <c r="AJ128" s="842"/>
      <c r="AK128" s="843">
        <v>1602944</v>
      </c>
      <c r="AL128" s="841"/>
      <c r="AM128" s="841"/>
      <c r="AN128" s="841"/>
      <c r="AO128" s="842"/>
      <c r="AP128" s="844"/>
      <c r="AQ128" s="845"/>
      <c r="AR128" s="845"/>
      <c r="AS128" s="845"/>
      <c r="AT128" s="846"/>
      <c r="AU128" s="138"/>
      <c r="AV128" s="138"/>
      <c r="AW128" s="138"/>
      <c r="AX128" s="847" t="s">
        <v>434</v>
      </c>
      <c r="AY128" s="848"/>
      <c r="AZ128" s="848"/>
      <c r="BA128" s="848"/>
      <c r="BB128" s="848"/>
      <c r="BC128" s="848"/>
      <c r="BD128" s="848"/>
      <c r="BE128" s="849"/>
      <c r="BF128" s="826" t="s">
        <v>64</v>
      </c>
      <c r="BG128" s="827"/>
      <c r="BH128" s="827"/>
      <c r="BI128" s="827"/>
      <c r="BJ128" s="827"/>
      <c r="BK128" s="827"/>
      <c r="BL128" s="850"/>
      <c r="BM128" s="826">
        <v>11.25</v>
      </c>
      <c r="BN128" s="827"/>
      <c r="BO128" s="827"/>
      <c r="BP128" s="827"/>
      <c r="BQ128" s="827"/>
      <c r="BR128" s="827"/>
      <c r="BS128" s="850"/>
      <c r="BT128" s="826">
        <v>20</v>
      </c>
      <c r="BU128" s="827"/>
      <c r="BV128" s="827"/>
      <c r="BW128" s="827"/>
      <c r="BX128" s="827"/>
      <c r="BY128" s="827"/>
      <c r="BZ128" s="828"/>
      <c r="CA128" s="139"/>
      <c r="CB128" s="139"/>
      <c r="CC128" s="139"/>
      <c r="CD128" s="139"/>
      <c r="CE128" s="139"/>
      <c r="CF128" s="139"/>
      <c r="CG128" s="136"/>
      <c r="CH128" s="136"/>
      <c r="CI128" s="136"/>
      <c r="CJ128" s="137"/>
      <c r="CK128" s="900"/>
      <c r="CL128" s="901"/>
      <c r="CM128" s="901"/>
      <c r="CN128" s="901"/>
      <c r="CO128" s="902"/>
      <c r="CP128" s="829" t="s">
        <v>435</v>
      </c>
      <c r="CQ128" s="768"/>
      <c r="CR128" s="768"/>
      <c r="CS128" s="768"/>
      <c r="CT128" s="768"/>
      <c r="CU128" s="768"/>
      <c r="CV128" s="768"/>
      <c r="CW128" s="768"/>
      <c r="CX128" s="768"/>
      <c r="CY128" s="768"/>
      <c r="CZ128" s="768"/>
      <c r="DA128" s="768"/>
      <c r="DB128" s="768"/>
      <c r="DC128" s="768"/>
      <c r="DD128" s="768"/>
      <c r="DE128" s="768"/>
      <c r="DF128" s="769"/>
      <c r="DG128" s="830">
        <v>16032</v>
      </c>
      <c r="DH128" s="831"/>
      <c r="DI128" s="831"/>
      <c r="DJ128" s="831"/>
      <c r="DK128" s="831"/>
      <c r="DL128" s="831">
        <v>64</v>
      </c>
      <c r="DM128" s="831"/>
      <c r="DN128" s="831"/>
      <c r="DO128" s="831"/>
      <c r="DP128" s="831"/>
      <c r="DQ128" s="831" t="s">
        <v>64</v>
      </c>
      <c r="DR128" s="831"/>
      <c r="DS128" s="831"/>
      <c r="DT128" s="831"/>
      <c r="DU128" s="831"/>
      <c r="DV128" s="832" t="s">
        <v>64</v>
      </c>
      <c r="DW128" s="832"/>
      <c r="DX128" s="832"/>
      <c r="DY128" s="832"/>
      <c r="DZ128" s="833"/>
    </row>
    <row r="129" spans="1:131" s="102" customFormat="1" ht="26.25" customHeight="1" x14ac:dyDescent="0.15">
      <c r="A129" s="814" t="s">
        <v>45</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436</v>
      </c>
      <c r="X129" s="817"/>
      <c r="Y129" s="817"/>
      <c r="Z129" s="818"/>
      <c r="AA129" s="819">
        <v>59251684</v>
      </c>
      <c r="AB129" s="820"/>
      <c r="AC129" s="820"/>
      <c r="AD129" s="820"/>
      <c r="AE129" s="821"/>
      <c r="AF129" s="822">
        <v>59967744</v>
      </c>
      <c r="AG129" s="820"/>
      <c r="AH129" s="820"/>
      <c r="AI129" s="820"/>
      <c r="AJ129" s="821"/>
      <c r="AK129" s="822">
        <v>60718175</v>
      </c>
      <c r="AL129" s="820"/>
      <c r="AM129" s="820"/>
      <c r="AN129" s="820"/>
      <c r="AO129" s="821"/>
      <c r="AP129" s="823"/>
      <c r="AQ129" s="824"/>
      <c r="AR129" s="824"/>
      <c r="AS129" s="824"/>
      <c r="AT129" s="825"/>
      <c r="AU129" s="140"/>
      <c r="AV129" s="140"/>
      <c r="AW129" s="140"/>
      <c r="AX129" s="789" t="s">
        <v>437</v>
      </c>
      <c r="AY129" s="790"/>
      <c r="AZ129" s="790"/>
      <c r="BA129" s="790"/>
      <c r="BB129" s="790"/>
      <c r="BC129" s="790"/>
      <c r="BD129" s="790"/>
      <c r="BE129" s="791"/>
      <c r="BF129" s="809" t="s">
        <v>64</v>
      </c>
      <c r="BG129" s="810"/>
      <c r="BH129" s="810"/>
      <c r="BI129" s="810"/>
      <c r="BJ129" s="810"/>
      <c r="BK129" s="810"/>
      <c r="BL129" s="811"/>
      <c r="BM129" s="809">
        <v>16.25</v>
      </c>
      <c r="BN129" s="810"/>
      <c r="BO129" s="810"/>
      <c r="BP129" s="810"/>
      <c r="BQ129" s="810"/>
      <c r="BR129" s="810"/>
      <c r="BS129" s="811"/>
      <c r="BT129" s="809">
        <v>30</v>
      </c>
      <c r="BU129" s="812"/>
      <c r="BV129" s="812"/>
      <c r="BW129" s="812"/>
      <c r="BX129" s="812"/>
      <c r="BY129" s="812"/>
      <c r="BZ129" s="813"/>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814" t="s">
        <v>438</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439</v>
      </c>
      <c r="X130" s="817"/>
      <c r="Y130" s="817"/>
      <c r="Z130" s="818"/>
      <c r="AA130" s="819">
        <v>6256730</v>
      </c>
      <c r="AB130" s="820"/>
      <c r="AC130" s="820"/>
      <c r="AD130" s="820"/>
      <c r="AE130" s="821"/>
      <c r="AF130" s="822">
        <v>6327354</v>
      </c>
      <c r="AG130" s="820"/>
      <c r="AH130" s="820"/>
      <c r="AI130" s="820"/>
      <c r="AJ130" s="821"/>
      <c r="AK130" s="822">
        <v>6264281</v>
      </c>
      <c r="AL130" s="820"/>
      <c r="AM130" s="820"/>
      <c r="AN130" s="820"/>
      <c r="AO130" s="821"/>
      <c r="AP130" s="823"/>
      <c r="AQ130" s="824"/>
      <c r="AR130" s="824"/>
      <c r="AS130" s="824"/>
      <c r="AT130" s="825"/>
      <c r="AU130" s="140"/>
      <c r="AV130" s="140"/>
      <c r="AW130" s="140"/>
      <c r="AX130" s="789" t="s">
        <v>440</v>
      </c>
      <c r="AY130" s="790"/>
      <c r="AZ130" s="790"/>
      <c r="BA130" s="790"/>
      <c r="BB130" s="790"/>
      <c r="BC130" s="790"/>
      <c r="BD130" s="790"/>
      <c r="BE130" s="791"/>
      <c r="BF130" s="792">
        <v>7.2</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441</v>
      </c>
      <c r="X131" s="800"/>
      <c r="Y131" s="800"/>
      <c r="Z131" s="801"/>
      <c r="AA131" s="802">
        <v>52994954</v>
      </c>
      <c r="AB131" s="803"/>
      <c r="AC131" s="803"/>
      <c r="AD131" s="803"/>
      <c r="AE131" s="804"/>
      <c r="AF131" s="805">
        <v>53640390</v>
      </c>
      <c r="AG131" s="803"/>
      <c r="AH131" s="803"/>
      <c r="AI131" s="803"/>
      <c r="AJ131" s="804"/>
      <c r="AK131" s="805">
        <v>54453894</v>
      </c>
      <c r="AL131" s="803"/>
      <c r="AM131" s="803"/>
      <c r="AN131" s="803"/>
      <c r="AO131" s="804"/>
      <c r="AP131" s="806"/>
      <c r="AQ131" s="807"/>
      <c r="AR131" s="807"/>
      <c r="AS131" s="807"/>
      <c r="AT131" s="808"/>
      <c r="AU131" s="140"/>
      <c r="AV131" s="140"/>
      <c r="AW131" s="140"/>
      <c r="AX131" s="767" t="s">
        <v>442</v>
      </c>
      <c r="AY131" s="768"/>
      <c r="AZ131" s="768"/>
      <c r="BA131" s="768"/>
      <c r="BB131" s="768"/>
      <c r="BC131" s="768"/>
      <c r="BD131" s="768"/>
      <c r="BE131" s="769"/>
      <c r="BF131" s="770">
        <v>15.2</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76" t="s">
        <v>443</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444</v>
      </c>
      <c r="W132" s="780"/>
      <c r="X132" s="780"/>
      <c r="Y132" s="780"/>
      <c r="Z132" s="781"/>
      <c r="AA132" s="782">
        <v>6.4066571320000003</v>
      </c>
      <c r="AB132" s="783"/>
      <c r="AC132" s="783"/>
      <c r="AD132" s="783"/>
      <c r="AE132" s="784"/>
      <c r="AF132" s="785">
        <v>7.792158111</v>
      </c>
      <c r="AG132" s="783"/>
      <c r="AH132" s="783"/>
      <c r="AI132" s="783"/>
      <c r="AJ132" s="784"/>
      <c r="AK132" s="785">
        <v>7.4644505680000002</v>
      </c>
      <c r="AL132" s="783"/>
      <c r="AM132" s="783"/>
      <c r="AN132" s="783"/>
      <c r="AO132" s="784"/>
      <c r="AP132" s="786"/>
      <c r="AQ132" s="787"/>
      <c r="AR132" s="787"/>
      <c r="AS132" s="787"/>
      <c r="AT132" s="788"/>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445</v>
      </c>
      <c r="W133" s="759"/>
      <c r="X133" s="759"/>
      <c r="Y133" s="759"/>
      <c r="Z133" s="760"/>
      <c r="AA133" s="761">
        <v>7</v>
      </c>
      <c r="AB133" s="762"/>
      <c r="AC133" s="762"/>
      <c r="AD133" s="762"/>
      <c r="AE133" s="763"/>
      <c r="AF133" s="761">
        <v>7.2</v>
      </c>
      <c r="AG133" s="762"/>
      <c r="AH133" s="762"/>
      <c r="AI133" s="762"/>
      <c r="AJ133" s="763"/>
      <c r="AK133" s="761">
        <v>7.2</v>
      </c>
      <c r="AL133" s="762"/>
      <c r="AM133" s="762"/>
      <c r="AN133" s="762"/>
      <c r="AO133" s="763"/>
      <c r="AP133" s="764"/>
      <c r="AQ133" s="765"/>
      <c r="AR133" s="765"/>
      <c r="AS133" s="765"/>
      <c r="AT133" s="766"/>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G0B7ElH775h6370prBVKB7EJTUmQskg4xzw/7/NiPK+vJM7zA+TxItsLHLQhPXCX3Wx5yDoVdhhRZwFin6+ZpA==" saltValue="PiDLO45HqcPfdN+dq079O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W7" zoomScale="78" zoomScaleNormal="85" zoomScaleSheetLayoutView="78"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51l9+6udwjm2VUi4LBKHYRurkWmmX5EhVuOlPwCbszhdmUNg0cmhU6TuunRVuu8kBvaDblFmwtdqBPDsIkvPhg==" saltValue="WMYS8x6rCnumbXyFElq41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25" zoomScale="75" zoomScaleNormal="75"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HHVxn9Y1TWvhGs5UQQvDZqAA0ttNW2Jod8tGISYENe4nQkCbJj3kIV+i2sMNruIrdyGJqmaQCkdF+YZVvj3Lg==" saltValue="ODK9mQv8mmzwPTaRJOW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446</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447</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7" t="s">
        <v>448</v>
      </c>
      <c r="AP7" s="157"/>
      <c r="AQ7" s="158" t="s">
        <v>449</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8"/>
      <c r="AP8" s="163" t="s">
        <v>450</v>
      </c>
      <c r="AQ8" s="164" t="s">
        <v>451</v>
      </c>
      <c r="AR8" s="165" t="s">
        <v>452</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91" t="s">
        <v>453</v>
      </c>
      <c r="AL9" s="1192"/>
      <c r="AM9" s="1192"/>
      <c r="AN9" s="1193"/>
      <c r="AO9" s="166">
        <v>17706957</v>
      </c>
      <c r="AP9" s="166">
        <v>51395</v>
      </c>
      <c r="AQ9" s="167">
        <v>58073</v>
      </c>
      <c r="AR9" s="168">
        <v>-11.5</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91" t="s">
        <v>454</v>
      </c>
      <c r="AL10" s="1192"/>
      <c r="AM10" s="1192"/>
      <c r="AN10" s="1193"/>
      <c r="AO10" s="169">
        <v>1361719</v>
      </c>
      <c r="AP10" s="169">
        <v>3952</v>
      </c>
      <c r="AQ10" s="170">
        <v>2762</v>
      </c>
      <c r="AR10" s="171">
        <v>43.1</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91" t="s">
        <v>455</v>
      </c>
      <c r="AL11" s="1192"/>
      <c r="AM11" s="1192"/>
      <c r="AN11" s="1193"/>
      <c r="AO11" s="169">
        <v>101164</v>
      </c>
      <c r="AP11" s="169">
        <v>294</v>
      </c>
      <c r="AQ11" s="170">
        <v>1714</v>
      </c>
      <c r="AR11" s="171">
        <v>-82.8</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91" t="s">
        <v>456</v>
      </c>
      <c r="AL12" s="1192"/>
      <c r="AM12" s="1192"/>
      <c r="AN12" s="1193"/>
      <c r="AO12" s="169" t="s">
        <v>322</v>
      </c>
      <c r="AP12" s="169" t="s">
        <v>322</v>
      </c>
      <c r="AQ12" s="170">
        <v>632</v>
      </c>
      <c r="AR12" s="171" t="s">
        <v>322</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91" t="s">
        <v>457</v>
      </c>
      <c r="AL13" s="1192"/>
      <c r="AM13" s="1192"/>
      <c r="AN13" s="1193"/>
      <c r="AO13" s="169" t="s">
        <v>322</v>
      </c>
      <c r="AP13" s="169" t="s">
        <v>322</v>
      </c>
      <c r="AQ13" s="170">
        <v>9</v>
      </c>
      <c r="AR13" s="171" t="s">
        <v>322</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91" t="s">
        <v>458</v>
      </c>
      <c r="AL14" s="1192"/>
      <c r="AM14" s="1192"/>
      <c r="AN14" s="1193"/>
      <c r="AO14" s="169">
        <v>648257</v>
      </c>
      <c r="AP14" s="169">
        <v>1882</v>
      </c>
      <c r="AQ14" s="170">
        <v>1980</v>
      </c>
      <c r="AR14" s="171">
        <v>-4.9000000000000004</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91" t="s">
        <v>459</v>
      </c>
      <c r="AL15" s="1192"/>
      <c r="AM15" s="1192"/>
      <c r="AN15" s="1193"/>
      <c r="AO15" s="169">
        <v>237372</v>
      </c>
      <c r="AP15" s="169">
        <v>689</v>
      </c>
      <c r="AQ15" s="170">
        <v>1379</v>
      </c>
      <c r="AR15" s="171">
        <v>-50</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94" t="s">
        <v>460</v>
      </c>
      <c r="AL16" s="1195"/>
      <c r="AM16" s="1195"/>
      <c r="AN16" s="1196"/>
      <c r="AO16" s="169">
        <v>-1371886</v>
      </c>
      <c r="AP16" s="169">
        <v>-3982</v>
      </c>
      <c r="AQ16" s="170">
        <v>-3914</v>
      </c>
      <c r="AR16" s="171">
        <v>1.7</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94" t="s">
        <v>119</v>
      </c>
      <c r="AL17" s="1195"/>
      <c r="AM17" s="1195"/>
      <c r="AN17" s="1196"/>
      <c r="AO17" s="169">
        <v>18683583</v>
      </c>
      <c r="AP17" s="169">
        <v>54230</v>
      </c>
      <c r="AQ17" s="170">
        <v>62636</v>
      </c>
      <c r="AR17" s="171">
        <v>-13.4</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461</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462</v>
      </c>
      <c r="AP20" s="177" t="s">
        <v>463</v>
      </c>
      <c r="AQ20" s="178" t="s">
        <v>464</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88" t="s">
        <v>465</v>
      </c>
      <c r="AL21" s="1189"/>
      <c r="AM21" s="1189"/>
      <c r="AN21" s="1190"/>
      <c r="AO21" s="181">
        <v>6.1</v>
      </c>
      <c r="AP21" s="182">
        <v>6.32</v>
      </c>
      <c r="AQ21" s="183">
        <v>-0.22</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88" t="s">
        <v>466</v>
      </c>
      <c r="AL22" s="1189"/>
      <c r="AM22" s="1189"/>
      <c r="AN22" s="1190"/>
      <c r="AO22" s="186">
        <v>102.9</v>
      </c>
      <c r="AP22" s="187">
        <v>99.9</v>
      </c>
      <c r="AQ22" s="188">
        <v>3</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467</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468</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469</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7" t="s">
        <v>448</v>
      </c>
      <c r="AP30" s="157"/>
      <c r="AQ30" s="158" t="s">
        <v>449</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8"/>
      <c r="AP31" s="163" t="s">
        <v>450</v>
      </c>
      <c r="AQ31" s="164" t="s">
        <v>451</v>
      </c>
      <c r="AR31" s="165" t="s">
        <v>452</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79" t="s">
        <v>470</v>
      </c>
      <c r="AL32" s="1180"/>
      <c r="AM32" s="1180"/>
      <c r="AN32" s="1181"/>
      <c r="AO32" s="196">
        <v>8168991</v>
      </c>
      <c r="AP32" s="196">
        <v>23711</v>
      </c>
      <c r="AQ32" s="197">
        <v>36995</v>
      </c>
      <c r="AR32" s="198">
        <v>-35.9</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79" t="s">
        <v>471</v>
      </c>
      <c r="AL33" s="1180"/>
      <c r="AM33" s="1180"/>
      <c r="AN33" s="1181"/>
      <c r="AO33" s="196" t="s">
        <v>322</v>
      </c>
      <c r="AP33" s="196" t="s">
        <v>322</v>
      </c>
      <c r="AQ33" s="197">
        <v>3</v>
      </c>
      <c r="AR33" s="198" t="s">
        <v>322</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79" t="s">
        <v>472</v>
      </c>
      <c r="AL34" s="1180"/>
      <c r="AM34" s="1180"/>
      <c r="AN34" s="1181"/>
      <c r="AO34" s="196" t="s">
        <v>322</v>
      </c>
      <c r="AP34" s="196" t="s">
        <v>322</v>
      </c>
      <c r="AQ34" s="197">
        <v>81</v>
      </c>
      <c r="AR34" s="198" t="s">
        <v>322</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79" t="s">
        <v>473</v>
      </c>
      <c r="AL35" s="1180"/>
      <c r="AM35" s="1180"/>
      <c r="AN35" s="1181"/>
      <c r="AO35" s="196">
        <v>2223371</v>
      </c>
      <c r="AP35" s="196">
        <v>6453</v>
      </c>
      <c r="AQ35" s="197">
        <v>8919</v>
      </c>
      <c r="AR35" s="198">
        <v>-27.6</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79" t="s">
        <v>474</v>
      </c>
      <c r="AL36" s="1180"/>
      <c r="AM36" s="1180"/>
      <c r="AN36" s="1181"/>
      <c r="AO36" s="196">
        <v>186391</v>
      </c>
      <c r="AP36" s="196">
        <v>541</v>
      </c>
      <c r="AQ36" s="197">
        <v>380</v>
      </c>
      <c r="AR36" s="198">
        <v>42.4</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79" t="s">
        <v>475</v>
      </c>
      <c r="AL37" s="1180"/>
      <c r="AM37" s="1180"/>
      <c r="AN37" s="1181"/>
      <c r="AO37" s="196">
        <v>1352789</v>
      </c>
      <c r="AP37" s="196">
        <v>3926</v>
      </c>
      <c r="AQ37" s="197">
        <v>886</v>
      </c>
      <c r="AR37" s="198">
        <v>343.1</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2" t="s">
        <v>476</v>
      </c>
      <c r="AL38" s="1183"/>
      <c r="AM38" s="1183"/>
      <c r="AN38" s="1184"/>
      <c r="AO38" s="199">
        <v>367</v>
      </c>
      <c r="AP38" s="199">
        <v>1</v>
      </c>
      <c r="AQ38" s="200">
        <v>1</v>
      </c>
      <c r="AR38" s="188">
        <v>0</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2" t="s">
        <v>477</v>
      </c>
      <c r="AL39" s="1183"/>
      <c r="AM39" s="1183"/>
      <c r="AN39" s="1184"/>
      <c r="AO39" s="196">
        <v>-1602944</v>
      </c>
      <c r="AP39" s="196">
        <v>-4653</v>
      </c>
      <c r="AQ39" s="197">
        <v>-8108</v>
      </c>
      <c r="AR39" s="198">
        <v>-42.6</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79" t="s">
        <v>478</v>
      </c>
      <c r="AL40" s="1180"/>
      <c r="AM40" s="1180"/>
      <c r="AN40" s="1181"/>
      <c r="AO40" s="196">
        <v>-6264281</v>
      </c>
      <c r="AP40" s="196">
        <v>-18182</v>
      </c>
      <c r="AQ40" s="197">
        <v>-28743</v>
      </c>
      <c r="AR40" s="198">
        <v>-36.700000000000003</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5" t="s">
        <v>229</v>
      </c>
      <c r="AL41" s="1186"/>
      <c r="AM41" s="1186"/>
      <c r="AN41" s="1187"/>
      <c r="AO41" s="196">
        <v>4064684</v>
      </c>
      <c r="AP41" s="196">
        <v>11798</v>
      </c>
      <c r="AQ41" s="197">
        <v>10414</v>
      </c>
      <c r="AR41" s="198">
        <v>13.3</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479</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480</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481</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2" t="s">
        <v>448</v>
      </c>
      <c r="AN49" s="1174" t="s">
        <v>482</v>
      </c>
      <c r="AO49" s="1175"/>
      <c r="AP49" s="1175"/>
      <c r="AQ49" s="1175"/>
      <c r="AR49" s="1176"/>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3"/>
      <c r="AN50" s="212" t="s">
        <v>483</v>
      </c>
      <c r="AO50" s="213" t="s">
        <v>484</v>
      </c>
      <c r="AP50" s="214" t="s">
        <v>485</v>
      </c>
      <c r="AQ50" s="215" t="s">
        <v>486</v>
      </c>
      <c r="AR50" s="216" t="s">
        <v>487</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488</v>
      </c>
      <c r="AL51" s="209"/>
      <c r="AM51" s="217">
        <v>11137680</v>
      </c>
      <c r="AN51" s="218">
        <v>33092</v>
      </c>
      <c r="AO51" s="219">
        <v>-3.8</v>
      </c>
      <c r="AP51" s="220">
        <v>50880</v>
      </c>
      <c r="AQ51" s="221">
        <v>21.5</v>
      </c>
      <c r="AR51" s="222">
        <v>-25.3</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489</v>
      </c>
      <c r="AM52" s="225">
        <v>8048205</v>
      </c>
      <c r="AN52" s="226">
        <v>23913</v>
      </c>
      <c r="AO52" s="227">
        <v>-5.2</v>
      </c>
      <c r="AP52" s="228">
        <v>27819</v>
      </c>
      <c r="AQ52" s="229">
        <v>17.3</v>
      </c>
      <c r="AR52" s="230">
        <v>-22.5</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490</v>
      </c>
      <c r="AL53" s="209"/>
      <c r="AM53" s="217">
        <v>8991039</v>
      </c>
      <c r="AN53" s="218">
        <v>26510</v>
      </c>
      <c r="AO53" s="219">
        <v>-19.899999999999999</v>
      </c>
      <c r="AP53" s="220">
        <v>46395</v>
      </c>
      <c r="AQ53" s="221">
        <v>-8.8000000000000007</v>
      </c>
      <c r="AR53" s="222">
        <v>-11.1</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489</v>
      </c>
      <c r="AM54" s="225">
        <v>5875151</v>
      </c>
      <c r="AN54" s="226">
        <v>17323</v>
      </c>
      <c r="AO54" s="227">
        <v>-27.6</v>
      </c>
      <c r="AP54" s="228">
        <v>26304</v>
      </c>
      <c r="AQ54" s="229">
        <v>-5.4</v>
      </c>
      <c r="AR54" s="230">
        <v>-22.2</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491</v>
      </c>
      <c r="AL55" s="209"/>
      <c r="AM55" s="217">
        <v>11808770</v>
      </c>
      <c r="AN55" s="218">
        <v>34644</v>
      </c>
      <c r="AO55" s="219">
        <v>30.7</v>
      </c>
      <c r="AP55" s="220">
        <v>48088</v>
      </c>
      <c r="AQ55" s="221">
        <v>3.6</v>
      </c>
      <c r="AR55" s="222">
        <v>27.1</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489</v>
      </c>
      <c r="AM56" s="225">
        <v>6063918</v>
      </c>
      <c r="AN56" s="226">
        <v>17790</v>
      </c>
      <c r="AO56" s="227">
        <v>2.7</v>
      </c>
      <c r="AP56" s="228">
        <v>25183</v>
      </c>
      <c r="AQ56" s="229">
        <v>-4.3</v>
      </c>
      <c r="AR56" s="230">
        <v>7</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492</v>
      </c>
      <c r="AL57" s="209"/>
      <c r="AM57" s="217">
        <v>7635076</v>
      </c>
      <c r="AN57" s="218">
        <v>22263</v>
      </c>
      <c r="AO57" s="219">
        <v>-35.700000000000003</v>
      </c>
      <c r="AP57" s="220">
        <v>46457</v>
      </c>
      <c r="AQ57" s="221">
        <v>-3.4</v>
      </c>
      <c r="AR57" s="222">
        <v>-32.299999999999997</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489</v>
      </c>
      <c r="AM58" s="225">
        <v>4572012</v>
      </c>
      <c r="AN58" s="226">
        <v>13332</v>
      </c>
      <c r="AO58" s="227">
        <v>-25.1</v>
      </c>
      <c r="AP58" s="228">
        <v>24020</v>
      </c>
      <c r="AQ58" s="229">
        <v>-4.5999999999999996</v>
      </c>
      <c r="AR58" s="230">
        <v>-20.5</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493</v>
      </c>
      <c r="AL59" s="209"/>
      <c r="AM59" s="217">
        <v>9285680</v>
      </c>
      <c r="AN59" s="218">
        <v>26952</v>
      </c>
      <c r="AO59" s="219">
        <v>21.1</v>
      </c>
      <c r="AP59" s="220">
        <v>51849</v>
      </c>
      <c r="AQ59" s="221">
        <v>11.6</v>
      </c>
      <c r="AR59" s="222">
        <v>9.5</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489</v>
      </c>
      <c r="AM60" s="225">
        <v>6325668</v>
      </c>
      <c r="AN60" s="226">
        <v>18360</v>
      </c>
      <c r="AO60" s="227">
        <v>37.700000000000003</v>
      </c>
      <c r="AP60" s="228">
        <v>26326</v>
      </c>
      <c r="AQ60" s="229">
        <v>9.6</v>
      </c>
      <c r="AR60" s="230">
        <v>28.1</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494</v>
      </c>
      <c r="AL61" s="231"/>
      <c r="AM61" s="232">
        <v>9771649</v>
      </c>
      <c r="AN61" s="233">
        <v>28692</v>
      </c>
      <c r="AO61" s="234">
        <v>-1.5</v>
      </c>
      <c r="AP61" s="235">
        <v>48734</v>
      </c>
      <c r="AQ61" s="236">
        <v>4.9000000000000004</v>
      </c>
      <c r="AR61" s="222">
        <v>-6.4</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489</v>
      </c>
      <c r="AM62" s="225">
        <v>6176991</v>
      </c>
      <c r="AN62" s="226">
        <v>18144</v>
      </c>
      <c r="AO62" s="227">
        <v>-3.5</v>
      </c>
      <c r="AP62" s="228">
        <v>25930</v>
      </c>
      <c r="AQ62" s="229">
        <v>2.5</v>
      </c>
      <c r="AR62" s="230">
        <v>-6</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ZtLjkIYpbLUy5dOXFvsHQmUxLRGDwe6T7rOIc6dOewnl+Kw6qgQU9RSKU7k57xqAmFyKau6iV2eXD4zRsBwwqw==" saltValue="fbqQC+5McF8Y/MVYDVDzc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D1"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O4daWFcJ4E0AmCwkHz91JNYEfLywbCpF54xQq4R/L9yi/7BGAdnKH3tHYZnIpDOEcgaBpL9+GdFx/J3ZoYrQgg==" saltValue="ePaj7WDmKxkY+KWgPEtz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28" zoomScale="75" zoomScaleNormal="75"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xLmgDIXz81V/UY7gyz9Dz/DJ4ehJHWheHo+mGlankluXlt9TWvZMrr7ibRisy4/keDHoLIPmoS9gg5P316Ha7Q==" saltValue="YIzriwS4QUq7Z4EKCPo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495</v>
      </c>
    </row>
    <row r="46" spans="2:10" ht="29.25" customHeight="1" thickBot="1" x14ac:dyDescent="0.25">
      <c r="B46" s="242" t="s">
        <v>24</v>
      </c>
      <c r="C46" s="243"/>
      <c r="D46" s="243"/>
      <c r="E46" s="244" t="s">
        <v>496</v>
      </c>
      <c r="F46" s="245" t="s">
        <v>4</v>
      </c>
      <c r="G46" s="246" t="s">
        <v>5</v>
      </c>
      <c r="H46" s="246" t="s">
        <v>6</v>
      </c>
      <c r="I46" s="246" t="s">
        <v>7</v>
      </c>
      <c r="J46" s="247" t="s">
        <v>8</v>
      </c>
    </row>
    <row r="47" spans="2:10" ht="57.75" customHeight="1" x14ac:dyDescent="0.15">
      <c r="B47" s="248"/>
      <c r="C47" s="1197" t="s">
        <v>497</v>
      </c>
      <c r="D47" s="1197"/>
      <c r="E47" s="1198"/>
      <c r="F47" s="249">
        <v>5.08</v>
      </c>
      <c r="G47" s="250">
        <v>6.7</v>
      </c>
      <c r="H47" s="250">
        <v>6.8</v>
      </c>
      <c r="I47" s="250">
        <v>10.39</v>
      </c>
      <c r="J47" s="251">
        <v>10.88</v>
      </c>
    </row>
    <row r="48" spans="2:10" ht="57.75" customHeight="1" x14ac:dyDescent="0.15">
      <c r="B48" s="252"/>
      <c r="C48" s="1199" t="s">
        <v>498</v>
      </c>
      <c r="D48" s="1199"/>
      <c r="E48" s="1200"/>
      <c r="F48" s="253">
        <v>8.9700000000000006</v>
      </c>
      <c r="G48" s="254">
        <v>8.01</v>
      </c>
      <c r="H48" s="254">
        <v>8.65</v>
      </c>
      <c r="I48" s="254">
        <v>8.5</v>
      </c>
      <c r="J48" s="255">
        <v>8.7100000000000009</v>
      </c>
    </row>
    <row r="49" spans="2:10" ht="57.75" customHeight="1" thickBot="1" x14ac:dyDescent="0.2">
      <c r="B49" s="256"/>
      <c r="C49" s="1201" t="s">
        <v>499</v>
      </c>
      <c r="D49" s="1201"/>
      <c r="E49" s="1202"/>
      <c r="F49" s="257">
        <v>2.59</v>
      </c>
      <c r="G49" s="258">
        <v>0.93</v>
      </c>
      <c r="H49" s="258">
        <v>0.9</v>
      </c>
      <c r="I49" s="258">
        <v>3.62</v>
      </c>
      <c r="J49" s="259">
        <v>0.94</v>
      </c>
    </row>
    <row r="50" spans="2:10" ht="13.5" customHeight="1" x14ac:dyDescent="0.15"/>
  </sheetData>
  <sheetProtection algorithmName="SHA-512" hashValue="/2g5TFroFcXNuMP3w5hWx/KzpKIw+2GkbC/IGfKZd0v2jrqDGUwGNM0hQkrAmkAB6eMxtMmOFiMlMouhX9VS8Q==" saltValue="MDOUtS/BDJ1bxk4xPlta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越谷市役所</cp:lastModifiedBy>
  <cp:lastPrinted>2021-10-05T09:33:04Z</cp:lastPrinted>
  <dcterms:created xsi:type="dcterms:W3CDTF">2021-07-27T00:13:04Z</dcterms:created>
  <dcterms:modified xsi:type="dcterms:W3CDTF">2021-10-06T03:35:58Z</dcterms:modified>
  <cp:category/>
</cp:coreProperties>
</file>