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１５【決算】\⑩財政状況資料集\R3(R01)\210916【埼玉県市町村課】（1015〆・作業依頼）令和元年度財政状況資料集の作成について（2回目）\回答\"/>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<sst xmlns="http://schemas.openxmlformats.org/spreadsheetml/2006/main" count="1130" uniqueCount="619">
  <si>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</si>
  <si>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</si>
  <si>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</si>
  <si>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</si>
  <si>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</si>
  <si>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</si>
  <si>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</si>
  <si>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</si>
  <si>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</si>
  <si>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</si>
  <si>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</si>
  <si>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</si>
  <si>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</si>
  <si>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</si>
  <si>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</si>
  <si>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</si>
  <si>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</si>
  <si>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</si>
  <si>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</si>
  <si>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</si>
  <si>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</si>
  <si>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</si>
  <si>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</si>
  <si>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</si>
  <si>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</si>
  <si>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</si>
  <si>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</si>
  <si>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</si>
  <si>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</si>
  <si>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</si>
  <si>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</si>
  <si>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</si>
  <si>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</si>
  <si>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</si>
  <si>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</si>
  <si>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</si>
  <si>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</si>
  <si>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</si>
  <si>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</si>
  <si>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</si>
  <si>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</si>
  <si>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</si>
  <si>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</si>
  <si>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</si>
  <si>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</si>
  <si>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</si>
  <si>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</si>
  <si>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</si>
  <si>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</si>
  <si>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</si>
  <si>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</si>
  <si>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</si>
  <si>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</si>
  <si>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</si>
  <si>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</si>
  <si>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</si>
  <si>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</si>
  <si>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</si>
  <si>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</si>
  <si>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</si>
  <si>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</si>
  <si>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</si>
  <si>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</si>
  <si>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</si>
  <si>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</si>
  <si>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</si>
  <si>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</si>
  <si>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</si>
  <si>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</si>
  <si>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</si>
  <si>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</si>
  <si>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</si>
  <si>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</si>
  <si>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</si>
  <si>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</si>
  <si>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</si>
  <si>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</si>
  <si>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</si>
  <si>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</si>
  <si>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</si>
  <si>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</si>
  <si>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</si>
  <si>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</si>
  <si>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</si>
  <si>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</si>
  <si>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</si>
  <si>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</si>
  <si>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</si>
  <si>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</si>
  <si>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</si>
  <si>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</si>
  <si>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</si>
  <si>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</si>
  <si>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</si>
  <si>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</si>
  <si>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</si>
  <si>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草加市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</si>
  <si>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</si>
  <si>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</si>
  <si>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</si>
  <si>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</si>
  <si>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</si>
  <si>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</si>
  <si>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</si>
  <si>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</si>
  <si>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</si>
  <si>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</si>
  <si>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</si>
  <si>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</si>
  <si>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</si>
  <si>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</si>
  <si>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</si>
  <si>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</si>
  <si>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</si>
  <si>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</si>
  <si>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</si>
  <si>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</si>
  <si>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</si>
  <si>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</si>
  <si>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</si>
  <si>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</si>
  <si>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</si>
  <si>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</si>
  <si>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</si>
  <si>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</si>
  <si>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</si>
  <si>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</si>
  <si>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</si>
  <si>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</si>
  <si>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</si>
  <si>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</si>
  <si>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</si>
  <si>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</si>
  <si>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</si>
  <si>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</si>
  <si>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</si>
  <si>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</si>
  <si>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</si>
  <si>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</si>
  <si>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</si>
  <si>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</si>
  <si>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</si>
  <si>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</si>
  <si>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</si>
  <si>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</si>
  <si>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</si>
  <si>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</si>
  <si>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</si>
  <si>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</si>
  <si>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</si>
  <si>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</si>
  <si>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</si>
  <si>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</si>
  <si>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</si>
  <si>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</si>
  <si>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</si>
  <si>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</si>
  <si>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</si>
  <si>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</si>
  <si>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</si>
  <si>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</si>
  <si>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</si>
  <si>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</si>
  <si>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</si>
  <si>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</si>
  <si>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</si>
  <si>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</si>
  <si>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</si>
  <si>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</si>
  <si>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</si>
  <si>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</si>
  <si>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</si>
  <si>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</si>
  <si>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</si>
  <si>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</si>
  <si>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</si>
  <si>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</si>
  <si>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</si>
  <si>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</si>
  <si>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</si>
  <si>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</si>
  <si>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</si>
  <si>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</si>
  <si>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</si>
  <si>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</si>
  <si>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</si>
  <si>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</si>
  <si>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</si>
  <si>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</si>
  <si>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</si>
  <si>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</si>
  <si>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</si>
  <si>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</si>
  <si>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</si>
  <si>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</si>
  <si>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</si>
  <si>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</si>
  <si>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</si>
  <si>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</si>
  <si>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</si>
  <si>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</si>
  <si>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</si>
  <si>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</si>
  <si>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</si>
  <si>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</si>
  <si>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</si>
  <si>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</si>
  <si>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</si>
  <si>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</si>
  <si>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</si>
  <si>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</si>
  <si>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</si>
  <si>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埼玉県草加市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</si>
  <si>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</si>
  <si>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</si>
  <si>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</si>
  <si>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</si>
  <si>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</si>
  <si>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</si>
  <si>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</si>
  <si>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</si>
  <si>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</si>
  <si>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</si>
  <si>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</si>
  <si>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</si>
  <si>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</si>
  <si>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</si>
  <si>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</si>
  <si>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</si>
  <si>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</si>
  <si>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</si>
  <si>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</si>
  <si>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</si>
  <si>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</si>
  <si>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</si>
  <si>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</si>
  <si>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</si>
  <si>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</si>
  <si>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</si>
  <si>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</si>
  <si>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</si>
  <si>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</si>
  <si>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</si>
  <si>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</si>
  <si>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</si>
  <si>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</si>
  <si>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</si>
  <si>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</si>
  <si>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</si>
  <si>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</si>
  <si>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</si>
  <si>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</si>
  <si>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</si>
  <si>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</si>
  <si>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</si>
  <si>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</si>
  <si>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</si>
  <si>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</si>
  <si>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</si>
  <si>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</si>
  <si>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</si>
  <si>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</si>
  <si>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</si>
  <si>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</si>
  <si>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</si>
  <si>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</si>
  <si>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</si>
  <si>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</si>
  <si>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</si>
  <si>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</si>
  <si>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</si>
  <si>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</si>
  <si>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</si>
  <si>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</si>
  <si>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</si>
  <si>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</si>
  <si>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</si>
  <si>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</si>
  <si>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</si>
  <si>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</si>
  <si>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</si>
  <si>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</si>
  <si>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</si>
  <si>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</si>
  <si>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</si>
  <si>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</si>
  <si>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</si>
  <si>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</si>
  <si>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</si>
  <si>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</si>
  <si>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</si>
  <si>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</si>
  <si>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</si>
  <si>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</si>
  <si>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</si>
  <si>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</si>
  <si>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</si>
  <si>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</si>
  <si>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</si>
  <si>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</si>
  <si>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</si>
  <si>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</si>
  <si>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</si>
  <si>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</si>
  <si>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</si>
  <si>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</si>
  <si>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</si>
  <si>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</si>
  <si>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</si>
  <si>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</si>
  <si>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</si>
  <si>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</si>
  <si>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</si>
  <si>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</si>
  <si>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</si>
  <si>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</si>
  <si>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</si>
  <si>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</si>
  <si>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</si>
  <si>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</si>
  <si>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</si>
  <si>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</si>
  <si>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</si>
  <si>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</si>
  <si>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</si>
  <si>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</si>
  <si>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</si>
  <si>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</si>
  <si>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</si>
  <si>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</si>
  <si>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</si>
  <si>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</si>
  <si>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</si>
  <si>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</si>
  <si>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</si>
  <si>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</si>
  <si>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</si>
  <si>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</si>
  <si>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</si>
  <si>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</si>
  <si>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</si>
  <si>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</si>
  <si>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</si>
  <si>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</si>
  <si>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</si>
  <si>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</si>
  <si>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</si>
  <si>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</si>
  <si>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</si>
  <si>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</si>
  <si>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</si>
  <si>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</si>
  <si>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</si>
  <si>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</si>
  <si>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</si>
  <si>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</si>
  <si>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</si>
  <si>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</si>
  <si>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</si>
  <si>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</si>
  <si>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</si>
  <si>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</si>
  <si>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</si>
  <si>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</si>
  <si>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</si>
  <si>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</si>
  <si>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</si>
  <si>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埼玉県草加市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</si>
  <si>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</si>
  <si>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</si>
  <si>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</si>
  <si>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</si>
  <si>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</si>
  <si>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</si>
  <si>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</si>
  <si>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</si>
  <si>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</si>
  <si>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</si>
  <si>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</si>
  <si>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</si>
  <si>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</si>
  <si>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</si>
  <si>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</si>
  <si>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</si>
  <si>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</si>
  <si>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</si>
  <si>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</si>
  <si>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</si>
  <si>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草加都市計画新田西部土地区画整理事業特別会計（一般会計等）</t>
    <phoneticPr fontId="5"/>
  </si>
  <si>
    <t>草加都市計画新田駅西口土地区画整理事業特別会計（一般会計等）</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</si>
  <si>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</si>
  <si>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</si>
  <si>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</si>
  <si>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</si>
  <si>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</si>
  <si>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</si>
  <si>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</si>
  <si>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</si>
  <si>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</si>
  <si>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</si>
  <si>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</si>
  <si>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</si>
  <si>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</si>
  <si>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</si>
  <si>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</si>
  <si>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</si>
  <si>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</si>
  <si>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交通災害共済特別会計</t>
    <phoneticPr fontId="5"/>
  </si>
  <si>
    <t>介護サービス事業特別会計</t>
    <phoneticPr fontId="5"/>
  </si>
  <si>
    <t>-</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</si>
  <si>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</si>
  <si>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</si>
  <si>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</si>
  <si>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</si>
  <si>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</si>
  <si>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</si>
  <si>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草加都市計画新田西部土地区画整理事業特別会計</t>
    <phoneticPr fontId="5"/>
  </si>
  <si>
    <t>法非適用企業</t>
    <phoneticPr fontId="5"/>
  </si>
  <si>
    <t>草加都市計画新田駅西口土地区画整理事業特別会計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</si>
  <si>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</si>
  <si>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</si>
  <si>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</si>
  <si>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</si>
  <si>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</si>
  <si>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</si>
  <si>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</si>
  <si>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</si>
  <si>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</si>
  <si>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</si>
  <si>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</si>
  <si>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</si>
  <si>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</si>
  <si>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</si>
  <si>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</si>
  <si>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</si>
  <si>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</si>
  <si>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</si>
  <si>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</si>
  <si>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</si>
  <si>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</si>
  <si>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</si>
  <si>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</si>
  <si>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</si>
  <si>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</si>
  <si>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</si>
  <si>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</si>
  <si>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</si>
  <si>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</si>
  <si>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</si>
  <si>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</si>
  <si>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</si>
  <si>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</si>
  <si>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</si>
  <si>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</si>
  <si>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</si>
  <si>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</si>
  <si>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</si>
  <si>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</si>
  <si>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</si>
  <si>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</si>
  <si>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</si>
  <si>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</si>
  <si>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</si>
  <si>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</si>
  <si>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</si>
  <si>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</si>
  <si>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</si>
  <si>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</si>
  <si>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</si>
  <si>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</si>
  <si>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</si>
  <si>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</si>
  <si>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</si>
  <si>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</si>
  <si>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</si>
  <si>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</si>
  <si>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草加市立病院事業会計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</si>
  <si>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</si>
  <si>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草加市水道事業会計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</si>
  <si>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</si>
  <si>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</si>
  <si>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</si>
  <si>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</si>
  <si>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</si>
  <si>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</si>
  <si>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</si>
  <si>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</si>
  <si>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</si>
  <si>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</si>
  <si>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</si>
  <si>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</si>
  <si>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</si>
  <si>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</si>
  <si>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</si>
  <si>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</si>
  <si>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</si>
  <si>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</si>
  <si>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</si>
  <si>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</si>
  <si>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</si>
  <si>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</si>
  <si>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</si>
  <si>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</si>
  <si>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</si>
  <si>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</si>
  <si>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</si>
  <si>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</si>
  <si>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</si>
  <si>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</si>
  <si>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</si>
  <si>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</si>
  <si>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</si>
  <si>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</si>
  <si>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</si>
  <si>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</si>
  <si>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</si>
  <si>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</si>
  <si>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</si>
  <si>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</si>
  <si>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</si>
  <si>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</si>
  <si>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</si>
  <si>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</si>
  <si>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</si>
  <si>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</si>
  <si>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</si>
  <si>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</si>
  <si>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</si>
  <si>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</si>
  <si>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</si>
  <si>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</si>
  <si>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</si>
  <si>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</si>
  <si>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</si>
  <si>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</si>
  <si>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</si>
  <si>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</si>
  <si>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</si>
  <si>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</si>
  <si>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</si>
  <si>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</si>
  <si>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</si>
  <si>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</si>
  <si>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</si>
  <si>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</si>
  <si>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</si>
  <si>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</si>
  <si>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</si>
  <si>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</si>
  <si>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</si>
  <si>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</si>
  <si>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</si>
  <si>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</si>
  <si>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</si>
  <si>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</si>
  <si>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</si>
  <si>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</si>
  <si>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</si>
  <si>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</si>
  <si>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</si>
  <si>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</si>
  <si>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</si>
  <si>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</si>
  <si>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</si>
  <si>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</si>
  <si>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0.14</t>
  </si>
  <si>
    <t>▲ 4.56</t>
  </si>
  <si>
    <t>▲ 0.13</t>
  </si>
  <si>
    <t>水道事業会計</t>
  </si>
  <si>
    <t>一般会計</t>
  </si>
  <si>
    <t>国民健康保険特別会計</t>
  </si>
  <si>
    <t>病院事業会計</t>
  </si>
  <si>
    <t>公共下水道事業特別会計</t>
  </si>
  <si>
    <t>介護保険特別会計</t>
  </si>
  <si>
    <t>交通災害共済特別会計</t>
  </si>
  <si>
    <t>草加都市計画新田駅西口土地区画整理事業特別会計（一般会計等）</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</si>
  <si>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</si>
  <si>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</si>
  <si>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</si>
  <si>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</si>
  <si>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</si>
  <si>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</si>
  <si>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</si>
  <si>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</si>
  <si>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</si>
  <si>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</si>
  <si>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</si>
  <si>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</si>
  <si>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</si>
  <si>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</si>
  <si>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</si>
  <si>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</si>
  <si>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東埼玉資源環境組合</t>
    <rPh sb="0" eb="1">
      <t>ヒガシ</t>
    </rPh>
    <rPh sb="1" eb="3">
      <t>サイタマ</t>
    </rPh>
    <rPh sb="3" eb="5">
      <t>シゲン</t>
    </rPh>
    <rPh sb="5" eb="7">
      <t>カンキョウ</t>
    </rPh>
    <rPh sb="7" eb="9">
      <t>クミアイ</t>
    </rPh>
    <phoneticPr fontId="2"/>
  </si>
  <si>
    <t>草加八潮消防組合</t>
    <rPh sb="0" eb="2">
      <t>ソウカ</t>
    </rPh>
    <rPh sb="2" eb="4">
      <t>ヤシオ</t>
    </rPh>
    <rPh sb="4" eb="6">
      <t>ショウボウ</t>
    </rPh>
    <rPh sb="6" eb="8">
      <t>クミアイ</t>
    </rPh>
    <phoneticPr fontId="2"/>
  </si>
  <si>
    <t>草加市文化協会</t>
    <rPh sb="0" eb="3">
      <t>ソウカシ</t>
    </rPh>
    <rPh sb="3" eb="5">
      <t>ブンカ</t>
    </rPh>
    <rPh sb="5" eb="7">
      <t>キョウカイ</t>
    </rPh>
    <phoneticPr fontId="2"/>
  </si>
  <si>
    <t>アコス株式会社</t>
    <rPh sb="3" eb="5">
      <t>カブシキ</t>
    </rPh>
    <rPh sb="5" eb="7">
      <t>カイシャ</t>
    </rPh>
    <phoneticPr fontId="2"/>
  </si>
  <si>
    <t>草加市体育協会</t>
    <rPh sb="0" eb="3">
      <t>ソウカシ</t>
    </rPh>
    <rPh sb="3" eb="7">
      <t>タイイクキョウカイ</t>
    </rPh>
    <phoneticPr fontId="2"/>
  </si>
  <si>
    <t>草加市土地開発公社</t>
    <rPh sb="0" eb="3">
      <t>ソウカシ</t>
    </rPh>
    <rPh sb="3" eb="5">
      <t>トチ</t>
    </rPh>
    <rPh sb="5" eb="7">
      <t>カイハツ</t>
    </rPh>
    <rPh sb="7" eb="9">
      <t>コウシャ</t>
    </rPh>
    <phoneticPr fontId="2"/>
  </si>
  <si>
    <t>庁舎建設基金</t>
    <rPh sb="0" eb="2">
      <t>チョウシャ</t>
    </rPh>
    <rPh sb="2" eb="4">
      <t>ケンセツ</t>
    </rPh>
    <rPh sb="4" eb="6">
      <t>キキン</t>
    </rPh>
    <phoneticPr fontId="5"/>
  </si>
  <si>
    <t>公共施設整備基金</t>
    <rPh sb="0" eb="2">
      <t>コウキョウ</t>
    </rPh>
    <rPh sb="2" eb="4">
      <t>シセツ</t>
    </rPh>
    <rPh sb="4" eb="6">
      <t>セイビ</t>
    </rPh>
    <rPh sb="6" eb="8">
      <t>キキン</t>
    </rPh>
    <phoneticPr fontId="5"/>
  </si>
  <si>
    <t>新栄町団地に係る都市計画街路の設置等に関する基金</t>
    <rPh sb="0" eb="2">
      <t>シンエイ</t>
    </rPh>
    <rPh sb="2" eb="3">
      <t>チョウ</t>
    </rPh>
    <rPh sb="3" eb="5">
      <t>ダンチ</t>
    </rPh>
    <rPh sb="6" eb="7">
      <t>カカ</t>
    </rPh>
    <rPh sb="8" eb="10">
      <t>トシ</t>
    </rPh>
    <rPh sb="10" eb="12">
      <t>ケイカク</t>
    </rPh>
    <rPh sb="12" eb="14">
      <t>ガイロ</t>
    </rPh>
    <rPh sb="15" eb="17">
      <t>セッチ</t>
    </rPh>
    <rPh sb="17" eb="18">
      <t>トウ</t>
    </rPh>
    <rPh sb="19" eb="20">
      <t>カン</t>
    </rPh>
    <rPh sb="22" eb="24">
      <t>キキン</t>
    </rPh>
    <phoneticPr fontId="5"/>
  </si>
  <si>
    <t>ふるさとまちづくり応援基金</t>
    <rPh sb="9" eb="11">
      <t>オウエン</t>
    </rPh>
    <rPh sb="11" eb="13">
      <t>キキン</t>
    </rPh>
    <phoneticPr fontId="5"/>
  </si>
  <si>
    <t>みどりのまちづくり基金</t>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</si>
  <si>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</si>
  <si>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</si>
  <si>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</si>
  <si>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有形固定資産減価償却率については、類似団体の平均をやや下回っており、一方で将来負担比率は類似団体を大きく下回っている。
将来負担比率については、今後も適正な地方債の運用を図り、水準を抑えるよう努めていく。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</si>
  <si>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</si>
  <si>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</si>
  <si>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</si>
  <si>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</si>
  <si>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</si>
  <si>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</si>
  <si>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</si>
  <si>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将来負担比率については、充当可能な基金の額の増加等により、数値を低く抑えられている。
一方で実質公債費比率については、大きな変化はないものである。
これらについては、引き続き水準を抑え健全な財政を維持するよう努めていく。</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</si>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</sst>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C45F-44B9-934D-03BB8FF0E9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23101</c:v>
                </c:pt>
                <c:pt idx="1">
                  <c:v>21720</c:v>
                </c:pt>
                <c:pt idx="2">
                  <c:v>22617</c:v>
                </c:pt>
                <c:pt idx="3">
                  <c:v>22446</c:v>
                </c:pt>
                <c:pt idx="4">
                  <c:v>30778</c:v>
                </c:pt>
              </c:numCache>
            </c:numRef>
          </c:val>
          <c:smooth val="0"/>
          <c:extLst>
            <c:ext xmlns:c16="http://schemas.microsoft.com/office/drawing/2014/chart" uri="{C3380CC4-5D6E-409C-BE32-E72D297353CC}">
              <c16:uniqueId val="{00000001-C45F-44B9-934D-03BB8FF0E9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11.35</c:v>
                </c:pt>
                <c:pt idx="1">
                  <c:v>6.43</c:v>
                </c:pt>
                <c:pt idx="2">
                  <c:v>8.2899999999999991</c:v>
                </c:pt>
                <c:pt idx="3">
                  <c:v>9.4499999999999993</c:v>
                </c:pt>
                <c:pt idx="4">
                  <c:v>7.44</c:v>
                </c:pt>
              </c:numCache>
            </c:numRef>
          </c:val>
          <c:extLst>
            <c:ext xmlns:c16="http://schemas.microsoft.com/office/drawing/2014/chart" uri="{C3380CC4-5D6E-409C-BE32-E72D297353CC}">
              <c16:uniqueId val="{00000000-DCDE-493E-A972-753BCE3BEC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10.44</c:v>
                </c:pt>
                <c:pt idx="1">
                  <c:v>10.51</c:v>
                </c:pt>
                <c:pt idx="2">
                  <c:v>12.78</c:v>
                </c:pt>
                <c:pt idx="3">
                  <c:v>11.63</c:v>
                </c:pt>
                <c:pt idx="4">
                  <c:v>13.46</c:v>
                </c:pt>
              </c:numCache>
            </c:numRef>
          </c:val>
          <c:extLst>
            <c:ext xmlns:c16="http://schemas.microsoft.com/office/drawing/2014/chart" uri="{C3380CC4-5D6E-409C-BE32-E72D297353CC}">
              <c16:uniqueId val="{00000001-DCDE-493E-A972-753BCE3BEC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-0.14000000000000001</c:v>
                </c:pt>
                <c:pt idx="1">
                  <c:v>-4.5599999999999996</c:v>
                </c:pt>
                <c:pt idx="2">
                  <c:v>4.26</c:v>
                </c:pt>
                <c:pt idx="3">
                  <c:v>0.34</c:v>
                </c:pt>
                <c:pt idx="4">
                  <c:v>-0.13</c:v>
                </c:pt>
              </c:numCache>
            </c:numRef>
          </c:val>
          <c:smooth val="0"/>
          <c:extLst>
            <c:ext xmlns:c16="http://schemas.microsoft.com/office/drawing/2014/chart" uri="{C3380CC4-5D6E-409C-BE32-E72D297353CC}">
              <c16:uniqueId val="{00000002-DCDE-493E-A972-753BCE3BEC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0.37</c:v>
                </c:pt>
                <c:pt idx="2">
                  <c:v>#N/A</c:v>
                </c:pt>
                <c:pt idx="3">
                  <c:v>0.4</c:v>
                </c:pt>
                <c:pt idx="4">
                  <c:v>#N/A</c:v>
                </c:pt>
                <c:pt idx="5">
                  <c:v>0.09</c:v>
                </c:pt>
                <c:pt idx="6">
                  <c:v>#N/A</c:v>
                </c:pt>
                <c:pt idx="7">
                  <c:v>0.1</c:v>
                </c:pt>
                <c:pt idx="8">
                  <c:v>#N/A</c:v>
                </c:pt>
                <c:pt idx="9">
                  <c:v>0.16</c:v>
                </c:pt>
              </c:numCache>
            </c:numRef>
          </c:val>
          <c:extLst>
            <c:ext xmlns:c16="http://schemas.microsoft.com/office/drawing/2014/chart" uri="{C3380CC4-5D6E-409C-BE32-E72D297353CC}">
              <c16:uniqueId val="{00000000-17D3-4726-B1E4-7F16C5B9F9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D3-4726-B1E4-7F16C5B9F952}"/>
            </c:ext>
          </c:extLst>
        </c:ser>
        <c:ser>
          <c:idx val="2"/>
          <c:order val="2"/>
          <c:tx>
            <c:strRef>
              <c:f>データシート!$A$29</c:f>
              <c:strCache>
                <c:ptCount val="1"/>
                <c:pt idx="0">
                  <c:v>草加都市計画新田駅西口土地区画整理事業特別会計（一般会計等）</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#N/A</c:v>
                </c:pt>
                <c:pt idx="5">
                  <c:v>0.05</c:v>
                </c:pt>
                <c:pt idx="6">
                  <c:v>#N/A</c:v>
                </c:pt>
                <c:pt idx="7">
                  <c:v>7.0000000000000007E-2</c:v>
                </c:pt>
                <c:pt idx="8">
                  <c:v>#N/A</c:v>
                </c:pt>
                <c:pt idx="9">
                  <c:v>0.08</c:v>
                </c:pt>
              </c:numCache>
            </c:numRef>
          </c:val>
          <c:extLst>
            <c:ext xmlns:c16="http://schemas.microsoft.com/office/drawing/2014/chart" uri="{C3380CC4-5D6E-409C-BE32-E72D297353CC}">
              <c16:uniqueId val="{00000002-17D3-4726-B1E4-7F16C5B9F952}"/>
            </c:ext>
          </c:extLst>
        </c:ser>
        <c:ser>
          <c:idx val="3"/>
          <c:order val="3"/>
          <c:tx>
            <c:strRef>
              <c:f>データシート!$A$30</c:f>
              <c:strCache>
                <c:ptCount val="1"/>
                <c:pt idx="0">
                  <c:v>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0.14000000000000001</c:v>
                </c:pt>
                <c:pt idx="2">
                  <c:v>#N/A</c:v>
                </c:pt>
                <c:pt idx="3">
                  <c:v>0.16</c:v>
                </c:pt>
                <c:pt idx="4">
                  <c:v>#N/A</c:v>
                </c:pt>
                <c:pt idx="5">
                  <c:v>0.17</c:v>
                </c:pt>
                <c:pt idx="6">
                  <c:v>#N/A</c:v>
                </c:pt>
                <c:pt idx="7">
                  <c:v>0.15</c:v>
                </c:pt>
                <c:pt idx="8">
                  <c:v>#N/A</c:v>
                </c:pt>
                <c:pt idx="9">
                  <c:v>0.14000000000000001</c:v>
                </c:pt>
              </c:numCache>
            </c:numRef>
          </c:val>
          <c:extLst>
            <c:ext xmlns:c16="http://schemas.microsoft.com/office/drawing/2014/chart" uri="{C3380CC4-5D6E-409C-BE32-E72D297353CC}">
              <c16:uniqueId val="{00000003-17D3-4726-B1E4-7F16C5B9F95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1.27</c:v>
                </c:pt>
                <c:pt idx="2">
                  <c:v>#N/A</c:v>
                </c:pt>
                <c:pt idx="3">
                  <c:v>1.97</c:v>
                </c:pt>
                <c:pt idx="4">
                  <c:v>#N/A</c:v>
                </c:pt>
                <c:pt idx="5">
                  <c:v>0.91</c:v>
                </c:pt>
                <c:pt idx="6">
                  <c:v>#N/A</c:v>
                </c:pt>
                <c:pt idx="7">
                  <c:v>0.38</c:v>
                </c:pt>
                <c:pt idx="8">
                  <c:v>#N/A</c:v>
                </c:pt>
                <c:pt idx="9">
                  <c:v>0.2</c:v>
                </c:pt>
              </c:numCache>
            </c:numRef>
          </c:val>
          <c:extLst>
            <c:ext xmlns:c16="http://schemas.microsoft.com/office/drawing/2014/chart" uri="{C3380CC4-5D6E-409C-BE32-E72D297353CC}">
              <c16:uniqueId val="{00000004-17D3-4726-B1E4-7F16C5B9F95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0.59</c:v>
                </c:pt>
                <c:pt idx="4">
                  <c:v>#N/A</c:v>
                </c:pt>
                <c:pt idx="5">
                  <c:v>0.45</c:v>
                </c:pt>
                <c:pt idx="6">
                  <c:v>#N/A</c:v>
                </c:pt>
                <c:pt idx="7">
                  <c:v>0.56999999999999995</c:v>
                </c:pt>
                <c:pt idx="8">
                  <c:v>#N/A</c:v>
                </c:pt>
                <c:pt idx="9">
                  <c:v>0.36</c:v>
                </c:pt>
              </c:numCache>
            </c:numRef>
          </c:val>
          <c:extLst>
            <c:ext xmlns:c16="http://schemas.microsoft.com/office/drawing/2014/chart" uri="{C3380CC4-5D6E-409C-BE32-E72D297353CC}">
              <c16:uniqueId val="{00000005-17D3-4726-B1E4-7F16C5B9F952}"/>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6.09</c:v>
                </c:pt>
                <c:pt idx="2">
                  <c:v>#N/A</c:v>
                </c:pt>
                <c:pt idx="3">
                  <c:v>4.95</c:v>
                </c:pt>
                <c:pt idx="4">
                  <c:v>#N/A</c:v>
                </c:pt>
                <c:pt idx="5">
                  <c:v>3.04</c:v>
                </c:pt>
                <c:pt idx="6">
                  <c:v>#N/A</c:v>
                </c:pt>
                <c:pt idx="7">
                  <c:v>1.47</c:v>
                </c:pt>
                <c:pt idx="8">
                  <c:v>#N/A</c:v>
                </c:pt>
                <c:pt idx="9">
                  <c:v>0.95</c:v>
                </c:pt>
              </c:numCache>
            </c:numRef>
          </c:val>
          <c:extLst>
            <c:ext xmlns:c16="http://schemas.microsoft.com/office/drawing/2014/chart" uri="{C3380CC4-5D6E-409C-BE32-E72D297353CC}">
              <c16:uniqueId val="{00000006-17D3-4726-B1E4-7F16C5B9F95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2.31</c:v>
                </c:pt>
                <c:pt idx="2">
                  <c:v>#N/A</c:v>
                </c:pt>
                <c:pt idx="3">
                  <c:v>4.54</c:v>
                </c:pt>
                <c:pt idx="4">
                  <c:v>#N/A</c:v>
                </c:pt>
                <c:pt idx="5">
                  <c:v>3.05</c:v>
                </c:pt>
                <c:pt idx="6">
                  <c:v>#N/A</c:v>
                </c:pt>
                <c:pt idx="7">
                  <c:v>1.72</c:v>
                </c:pt>
                <c:pt idx="8">
                  <c:v>#N/A</c:v>
                </c:pt>
                <c:pt idx="9">
                  <c:v>1.55</c:v>
                </c:pt>
              </c:numCache>
            </c:numRef>
          </c:val>
          <c:extLst>
            <c:ext xmlns:c16="http://schemas.microsoft.com/office/drawing/2014/chart" uri="{C3380CC4-5D6E-409C-BE32-E72D297353CC}">
              <c16:uniqueId val="{00000007-17D3-4726-B1E4-7F16C5B9F95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11.35</c:v>
                </c:pt>
                <c:pt idx="2">
                  <c:v>#N/A</c:v>
                </c:pt>
                <c:pt idx="3">
                  <c:v>6.1</c:v>
                </c:pt>
                <c:pt idx="4">
                  <c:v>#N/A</c:v>
                </c:pt>
                <c:pt idx="5">
                  <c:v>8.23</c:v>
                </c:pt>
                <c:pt idx="6">
                  <c:v>#N/A</c:v>
                </c:pt>
                <c:pt idx="7">
                  <c:v>9.3699999999999992</c:v>
                </c:pt>
                <c:pt idx="8">
                  <c:v>#N/A</c:v>
                </c:pt>
                <c:pt idx="9">
                  <c:v>7.32</c:v>
                </c:pt>
              </c:numCache>
            </c:numRef>
          </c:val>
          <c:extLst>
            <c:ext xmlns:c16="http://schemas.microsoft.com/office/drawing/2014/chart" uri="{C3380CC4-5D6E-409C-BE32-E72D297353CC}">
              <c16:uniqueId val="{00000008-17D3-4726-B1E4-7F16C5B9F95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15.33</c:v>
                </c:pt>
                <c:pt idx="2">
                  <c:v>#N/A</c:v>
                </c:pt>
                <c:pt idx="3">
                  <c:v>15.29</c:v>
                </c:pt>
                <c:pt idx="4">
                  <c:v>#N/A</c:v>
                </c:pt>
                <c:pt idx="5">
                  <c:v>14.82</c:v>
                </c:pt>
                <c:pt idx="6">
                  <c:v>#N/A</c:v>
                </c:pt>
                <c:pt idx="7">
                  <c:v>12.27</c:v>
                </c:pt>
                <c:pt idx="8">
                  <c:v>#N/A</c:v>
                </c:pt>
                <c:pt idx="9">
                  <c:v>10.29</c:v>
                </c:pt>
              </c:numCache>
            </c:numRef>
          </c:val>
          <c:extLst>
            <c:ext xmlns:c16="http://schemas.microsoft.com/office/drawing/2014/chart" uri="{C3380CC4-5D6E-409C-BE32-E72D297353CC}">
              <c16:uniqueId val="{00000009-17D3-4726-B1E4-7F16C5B9F9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7348</c:v>
                </c:pt>
                <c:pt idx="5">
                  <c:v>7496</c:v>
                </c:pt>
                <c:pt idx="8">
                  <c:v>7533</c:v>
                </c:pt>
                <c:pt idx="11">
                  <c:v>7550</c:v>
                </c:pt>
                <c:pt idx="14">
                  <c:v>7414</c:v>
                </c:pt>
              </c:numCache>
            </c:numRef>
          </c:val>
          <c:extLst>
            <c:ext xmlns:c16="http://schemas.microsoft.com/office/drawing/2014/chart" uri="{C3380CC4-5D6E-409C-BE32-E72D297353CC}">
              <c16:uniqueId val="{00000000-4464-48DB-B37F-3F2938A032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64-48DB-B37F-3F2938A032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79</c:v>
                </c:pt>
                <c:pt idx="3">
                  <c:v>139</c:v>
                </c:pt>
                <c:pt idx="6">
                  <c:v>26</c:v>
                </c:pt>
                <c:pt idx="9">
                  <c:v>116</c:v>
                </c:pt>
                <c:pt idx="12">
                  <c:v>71</c:v>
                </c:pt>
              </c:numCache>
            </c:numRef>
          </c:val>
          <c:extLst>
            <c:ext xmlns:c16="http://schemas.microsoft.com/office/drawing/2014/chart" uri="{C3380CC4-5D6E-409C-BE32-E72D297353CC}">
              <c16:uniqueId val="{00000002-4464-48DB-B37F-3F2938A032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150</c:v>
                </c:pt>
                <c:pt idx="3">
                  <c:v>132</c:v>
                </c:pt>
                <c:pt idx="6">
                  <c:v>90</c:v>
                </c:pt>
                <c:pt idx="9">
                  <c:v>133</c:v>
                </c:pt>
                <c:pt idx="12">
                  <c:v>175</c:v>
                </c:pt>
              </c:numCache>
            </c:numRef>
          </c:val>
          <c:extLst>
            <c:ext xmlns:c16="http://schemas.microsoft.com/office/drawing/2014/chart" uri="{C3380CC4-5D6E-409C-BE32-E72D297353CC}">
              <c16:uniqueId val="{00000003-4464-48DB-B37F-3F2938A032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3638</c:v>
                </c:pt>
                <c:pt idx="3">
                  <c:v>3494</c:v>
                </c:pt>
                <c:pt idx="6">
                  <c:v>3339</c:v>
                </c:pt>
                <c:pt idx="9">
                  <c:v>3361</c:v>
                </c:pt>
                <c:pt idx="12">
                  <c:v>3087</c:v>
                </c:pt>
              </c:numCache>
            </c:numRef>
          </c:val>
          <c:extLst>
            <c:ext xmlns:c16="http://schemas.microsoft.com/office/drawing/2014/chart" uri="{C3380CC4-5D6E-409C-BE32-E72D297353CC}">
              <c16:uniqueId val="{00000004-4464-48DB-B37F-3F2938A032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64-48DB-B37F-3F2938A032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64-48DB-B37F-3F2938A032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5067</c:v>
                </c:pt>
                <c:pt idx="3">
                  <c:v>5289</c:v>
                </c:pt>
                <c:pt idx="6">
                  <c:v>5678</c:v>
                </c:pt>
                <c:pt idx="9">
                  <c:v>5584</c:v>
                </c:pt>
                <c:pt idx="12">
                  <c:v>5589</c:v>
                </c:pt>
              </c:numCache>
            </c:numRef>
          </c:val>
          <c:extLst>
            <c:ext xmlns:c16="http://schemas.microsoft.com/office/drawing/2014/chart" uri="{C3380CC4-5D6E-409C-BE32-E72D297353CC}">
              <c16:uniqueId val="{00000007-4464-48DB-B37F-3F2938A032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1586</c:v>
                </c:pt>
                <c:pt idx="2">
                  <c:v>#N/A</c:v>
                </c:pt>
                <c:pt idx="3">
                  <c:v>#N/A</c:v>
                </c:pt>
                <c:pt idx="4">
                  <c:v>1558</c:v>
                </c:pt>
                <c:pt idx="5">
                  <c:v>#N/A</c:v>
                </c:pt>
                <c:pt idx="6">
                  <c:v>#N/A</c:v>
                </c:pt>
                <c:pt idx="7">
                  <c:v>1600</c:v>
                </c:pt>
                <c:pt idx="8">
                  <c:v>#N/A</c:v>
                </c:pt>
                <c:pt idx="9">
                  <c:v>#N/A</c:v>
                </c:pt>
                <c:pt idx="10">
                  <c:v>1644</c:v>
                </c:pt>
                <c:pt idx="11">
                  <c:v>#N/A</c:v>
                </c:pt>
                <c:pt idx="12">
                  <c:v>#N/A</c:v>
                </c:pt>
                <c:pt idx="13">
                  <c:v>1508</c:v>
                </c:pt>
                <c:pt idx="14">
                  <c:v>#N/A</c:v>
                </c:pt>
              </c:numCache>
            </c:numRef>
          </c:val>
          <c:smooth val="0"/>
          <c:extLst>
            <c:ext xmlns:c16="http://schemas.microsoft.com/office/drawing/2014/chart" uri="{C3380CC4-5D6E-409C-BE32-E72D297353CC}">
              <c16:uniqueId val="{00000008-4464-48DB-B37F-3F2938A032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66812</c:v>
                </c:pt>
                <c:pt idx="5">
                  <c:v>65878</c:v>
                </c:pt>
                <c:pt idx="8">
                  <c:v>65490</c:v>
                </c:pt>
                <c:pt idx="11">
                  <c:v>64133</c:v>
                </c:pt>
                <c:pt idx="14">
                  <c:v>62906</c:v>
                </c:pt>
              </c:numCache>
            </c:numRef>
          </c:val>
          <c:extLst>
            <c:ext xmlns:c16="http://schemas.microsoft.com/office/drawing/2014/chart" uri="{C3380CC4-5D6E-409C-BE32-E72D297353CC}">
              <c16:uniqueId val="{00000000-FAAC-410B-BF60-3D0AFB56FB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17562</c:v>
                </c:pt>
                <c:pt idx="5">
                  <c:v>16598</c:v>
                </c:pt>
                <c:pt idx="8">
                  <c:v>16512</c:v>
                </c:pt>
                <c:pt idx="11">
                  <c:v>14481</c:v>
                </c:pt>
                <c:pt idx="14">
                  <c:v>14095</c:v>
                </c:pt>
              </c:numCache>
            </c:numRef>
          </c:val>
          <c:extLst>
            <c:ext xmlns:c16="http://schemas.microsoft.com/office/drawing/2014/chart" uri="{C3380CC4-5D6E-409C-BE32-E72D297353CC}">
              <c16:uniqueId val="{00000001-FAAC-410B-BF60-3D0AFB56FB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11524</c:v>
                </c:pt>
                <c:pt idx="5">
                  <c:v>12803</c:v>
                </c:pt>
                <c:pt idx="8">
                  <c:v>16083</c:v>
                </c:pt>
                <c:pt idx="11">
                  <c:v>16316</c:v>
                </c:pt>
                <c:pt idx="14">
                  <c:v>16918</c:v>
                </c:pt>
              </c:numCache>
            </c:numRef>
          </c:val>
          <c:extLst>
            <c:ext xmlns:c16="http://schemas.microsoft.com/office/drawing/2014/chart" uri="{C3380CC4-5D6E-409C-BE32-E72D297353CC}">
              <c16:uniqueId val="{00000002-FAAC-410B-BF60-3D0AFB56FB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AC-410B-BF60-3D0AFB56FB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AC-410B-BF60-3D0AFB56FB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1</c:v>
                </c:pt>
                <c:pt idx="6">
                  <c:v>1</c:v>
                </c:pt>
                <c:pt idx="9">
                  <c:v>0</c:v>
                </c:pt>
                <c:pt idx="12">
                  <c:v>1</c:v>
                </c:pt>
              </c:numCache>
            </c:numRef>
          </c:val>
          <c:extLst>
            <c:ext xmlns:c16="http://schemas.microsoft.com/office/drawing/2014/chart" uri="{C3380CC4-5D6E-409C-BE32-E72D297353CC}">
              <c16:uniqueId val="{00000005-FAAC-410B-BF60-3D0AFB56FB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7365</c:v>
                </c:pt>
                <c:pt idx="3">
                  <c:v>5725</c:v>
                </c:pt>
                <c:pt idx="6">
                  <c:v>5296</c:v>
                </c:pt>
                <c:pt idx="9">
                  <c:v>4893</c:v>
                </c:pt>
                <c:pt idx="12">
                  <c:v>4727</c:v>
                </c:pt>
              </c:numCache>
            </c:numRef>
          </c:val>
          <c:extLst>
            <c:ext xmlns:c16="http://schemas.microsoft.com/office/drawing/2014/chart" uri="{C3380CC4-5D6E-409C-BE32-E72D297353CC}">
              <c16:uniqueId val="{00000006-FAAC-410B-BF60-3D0AFB56FB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2184</c:v>
                </c:pt>
                <c:pt idx="3">
                  <c:v>2094</c:v>
                </c:pt>
                <c:pt idx="6">
                  <c:v>2092</c:v>
                </c:pt>
                <c:pt idx="9">
                  <c:v>1823</c:v>
                </c:pt>
                <c:pt idx="12">
                  <c:v>1761</c:v>
                </c:pt>
              </c:numCache>
            </c:numRef>
          </c:val>
          <c:extLst>
            <c:ext xmlns:c16="http://schemas.microsoft.com/office/drawing/2014/chart" uri="{C3380CC4-5D6E-409C-BE32-E72D297353CC}">
              <c16:uniqueId val="{00000007-FAAC-410B-BF60-3D0AFB56FB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33758</c:v>
                </c:pt>
                <c:pt idx="3">
                  <c:v>32476</c:v>
                </c:pt>
                <c:pt idx="6">
                  <c:v>31078</c:v>
                </c:pt>
                <c:pt idx="9">
                  <c:v>29532</c:v>
                </c:pt>
                <c:pt idx="12">
                  <c:v>27115</c:v>
                </c:pt>
              </c:numCache>
            </c:numRef>
          </c:val>
          <c:extLst>
            <c:ext xmlns:c16="http://schemas.microsoft.com/office/drawing/2014/chart" uri="{C3380CC4-5D6E-409C-BE32-E72D297353CC}">
              <c16:uniqueId val="{00000008-FAAC-410B-BF60-3D0AFB56FB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2077</c:v>
                </c:pt>
                <c:pt idx="3">
                  <c:v>2066</c:v>
                </c:pt>
                <c:pt idx="6">
                  <c:v>2337</c:v>
                </c:pt>
                <c:pt idx="9">
                  <c:v>2632</c:v>
                </c:pt>
                <c:pt idx="12">
                  <c:v>2455</c:v>
                </c:pt>
              </c:numCache>
            </c:numRef>
          </c:val>
          <c:extLst>
            <c:ext xmlns:c16="http://schemas.microsoft.com/office/drawing/2014/chart" uri="{C3380CC4-5D6E-409C-BE32-E72D297353CC}">
              <c16:uniqueId val="{00000009-FAAC-410B-BF60-3D0AFB56FB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57268</c:v>
                </c:pt>
                <c:pt idx="3">
                  <c:v>57095</c:v>
                </c:pt>
                <c:pt idx="6">
                  <c:v>58354</c:v>
                </c:pt>
                <c:pt idx="9">
                  <c:v>58402</c:v>
                </c:pt>
                <c:pt idx="12">
                  <c:v>59969</c:v>
                </c:pt>
              </c:numCache>
            </c:numRef>
          </c:val>
          <c:extLst>
            <c:ext xmlns:c16="http://schemas.microsoft.com/office/drawing/2014/chart" uri="{C3380CC4-5D6E-409C-BE32-E72D297353CC}">
              <c16:uniqueId val="{0000000A-FAAC-410B-BF60-3D0AFB56FB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6756</c:v>
                </c:pt>
                <c:pt idx="2">
                  <c:v>#N/A</c:v>
                </c:pt>
                <c:pt idx="3">
                  <c:v>#N/A</c:v>
                </c:pt>
                <c:pt idx="4">
                  <c:v>4178</c:v>
                </c:pt>
                <c:pt idx="5">
                  <c:v>#N/A</c:v>
                </c:pt>
                <c:pt idx="6">
                  <c:v>#N/A</c:v>
                </c:pt>
                <c:pt idx="7">
                  <c:v>1074</c:v>
                </c:pt>
                <c:pt idx="8">
                  <c:v>#N/A</c:v>
                </c:pt>
                <c:pt idx="9">
                  <c:v>#N/A</c:v>
                </c:pt>
                <c:pt idx="10">
                  <c:v>2351</c:v>
                </c:pt>
                <c:pt idx="11">
                  <c:v>#N/A</c:v>
                </c:pt>
                <c:pt idx="12">
                  <c:v>#N/A</c:v>
                </c:pt>
                <c:pt idx="13">
                  <c:v>2109</c:v>
                </c:pt>
                <c:pt idx="14">
                  <c:v>#N/A</c:v>
                </c:pt>
              </c:numCache>
            </c:numRef>
          </c:val>
          <c:smooth val="0"/>
          <c:extLst>
            <c:ext xmlns:c16="http://schemas.microsoft.com/office/drawing/2014/chart" uri="{C3380CC4-5D6E-409C-BE32-E72D297353CC}">
              <c16:uniqueId val="{0000000B-FAAC-410B-BF60-3D0AFB56FB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5537</c:v>
                </c:pt>
                <c:pt idx="1">
                  <c:v>5118</c:v>
                </c:pt>
                <c:pt idx="2">
                  <c:v>5938</c:v>
                </c:pt>
              </c:numCache>
            </c:numRef>
          </c:val>
          <c:extLst>
            <c:ext xmlns:c16="http://schemas.microsoft.com/office/drawing/2014/chart" uri="{C3380CC4-5D6E-409C-BE32-E72D297353CC}">
              <c16:uniqueId val="{00000000-57F9-4773-B86A-E265224AAB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7F9-4773-B86A-E265224AAB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7845</c:v>
                </c:pt>
                <c:pt idx="1">
                  <c:v>7994</c:v>
                </c:pt>
                <c:pt idx="2">
                  <c:v>7723</c:v>
                </c:pt>
              </c:numCache>
            </c:numRef>
          </c:val>
          <c:extLst>
            <c:ext xmlns:c16="http://schemas.microsoft.com/office/drawing/2014/chart" uri="{C3380CC4-5D6E-409C-BE32-E72D297353CC}">
              <c16:uniqueId val="{00000002-57F9-4773-B86A-E265224AAB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{6852AB1E-5855-40D1-B414-9833575B132B}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EC0-4D2B-90FF-05043BCCAF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{66F995F0-0CE4-4477-887E-28140D89221D}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C0-4D2B-90FF-05043BCCAF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{C1445298-3588-4282-8E17-A4524A101B01}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C0-4D2B-90FF-05043BCCAF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{4FF5EB92-0670-4623-A530-4F0A224DA5B5}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C0-4D2B-90FF-05043BCCAF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{303F740C-1C0C-4FB1-BCB6-A7118D2658E5}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C0-4D2B-90FF-05043BCCAFE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{7E86DB33-274B-472C-978F-10DE37979F21}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EC0-4D2B-90FF-05043BCCAFE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{D58F78AD-B0A4-4430-96EA-D22FDA627E98}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EC0-4D2B-90FF-05043BCCAFE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{D9B5F1A8-F3DE-4C5E-94E8-D5F776133A7A}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EC0-4D2B-90FF-05043BCCAFE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{7AD67DAD-2E3B-44F8-A3F3-F94563943EE0}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EC0-4D2B-90FF-05043BCCAF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54.3</c:v>
                </c:pt>
                <c:pt idx="16">
                  <c:v>55.2</c:v>
                </c:pt>
                <c:pt idx="24">
                  <c:v>56</c:v>
                </c:pt>
                <c:pt idx="32">
                  <c:v>56.8</c:v>
                </c:pt>
              </c:numCache>
            </c:numRef>
          </c:xVal>
          <c:yVal>
            <c:numRef>
              <c:f>公会計指標分析・財政指標組合せ分析表!$BP$51:$DC$51</c:f>
              <c:numCache>
                <c:formatCode>#,##0.0;"▲ "#,##0.0</c:formatCode>
                <c:ptCount val="40"/>
                <c:pt idx="0">
                  <c:v>18.3</c:v>
                </c:pt>
                <c:pt idx="8">
                  <c:v>11.2</c:v>
                </c:pt>
                <c:pt idx="16">
                  <c:v>2.8</c:v>
                </c:pt>
                <c:pt idx="24">
                  <c:v>6.1</c:v>
                </c:pt>
                <c:pt idx="32">
                  <c:v>5.4</c:v>
                </c:pt>
              </c:numCache>
            </c:numRef>
          </c:yVal>
          <c:smooth val="0"/>
          <c:extLst>
            <c:ext xmlns:c16="http://schemas.microsoft.com/office/drawing/2014/chart" uri="{C3380CC4-5D6E-409C-BE32-E72D297353CC}">
              <c16:uniqueId val="{00000009-FEC0-4D2B-90FF-05043BCCAF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{DCEC54CD-B203-4AC0-8CEF-8E986BA707DA}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EC0-4D2B-90FF-05043BCCAF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{199523EA-030E-4DE6-83E2-1CE3B77CA183}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C0-4D2B-90FF-05043BCCAF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{0350C826-CBA7-4299-9E9C-560F92DFECBC}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C0-4D2B-90FF-05043BCCAF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{F9729771-85AD-4F98-B15A-132CE96CE294}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C0-4D2B-90FF-05043BCCAF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{9BB458A3-8117-4A23-91E2-72D41F089445}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C0-4D2B-90FF-05043BCCAFE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{21143F08-0E3D-47DC-B58A-DCC15D33D047}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EC0-4D2B-90FF-05043BCCAFE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{40067987-BE1E-484D-9027-568F62A03065}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EC0-4D2B-90FF-05043BCCAFE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{D933A129-0AB5-45DF-BE55-4E4AD41F99DC}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EC0-4D2B-90FF-05043BCCAFE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{B046CA86-B64C-466D-85EF-B89DAB04C2C6}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EC0-4D2B-90FF-05043BCCAF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FEC0-4D2B-90FF-05043BCCAFE7}"/>
            </c:ext>
          </c:extLst>
        </c:ser>
        <c:dLbls>
          <c:showLegendKey val="0"/>
          <c:showVal val="1"/>
          <c:showCatName val="0"/>
          <c:showSerName val="0"/>
          <c:showPercent val="0"/>
          <c:showBubbleSize val="0"/>
        </c:dLbls>
        <c:axId val="46179840"/>
        <c:axId val="46181760"/>
      </c:scatterChart>
      <c:valAx>
        <c:axId val="46179840"/>
        <c:scaling>
          <c:orientation val="minMax"/>
          <c:max val="62"/>
          <c:min val="52.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{718B88C4-5558-402C-A297-D98696899DC0}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235-4A79-8565-23DF79418A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{A0DD779E-F7EE-49E7-8186-0634E9C59F3E}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35-4A79-8565-23DF79418A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{15D7D109-15CE-4AD5-B4C7-C958A001FDBB}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35-4A79-8565-23DF79418A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{1A720582-5DC9-4B28-B027-164EB8FB1BA7}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35-4A79-8565-23DF79418A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{5511435D-042B-4A45-AB6A-F429683A005D}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35-4A79-8565-23DF79418A3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{D7B5C172-0165-4857-8CF1-D7DC15EA4FAE}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235-4A79-8565-23DF79418A35}"/>
                </c:ext>
              </c:extLst>
            </c:dLbl>
            <c:dLbl>
              <c:idx val="16"/>
              <c:layout>
                <c:manualLayout>
                  <c:x val="0"/>
                  <c:y val="2.9693672268165027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{00894549-ABE3-4B78-8302-FC6592F19D61}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235-4A79-8565-23DF79418A35}"/>
                </c:ext>
              </c:extLst>
            </c:dLbl>
            <c:dLbl>
              <c:idx val="24"/>
              <c:layout>
                <c:manualLayout>
                  <c:x val="0"/>
                  <c:y val="-1.420758308577190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{D0380E79-6956-494E-92F3-0AC9E32CFDC5}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235-4A79-8565-23DF79418A35}"/>
                </c:ext>
              </c:extLst>
            </c:dLbl>
            <c:dLbl>
              <c:idx val="32"/>
              <c:layout>
                <c:manualLayout>
                  <c:x val="0"/>
                  <c:y val="1.123855834652473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{6A790D62-BB7C-488B-8CF7-2197D31DB932}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235-4A79-8565-23DF79418A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3.9</c:v>
                </c:pt>
                <c:pt idx="16">
                  <c:v>4.2</c:v>
                </c:pt>
                <c:pt idx="24">
                  <c:v>4.2</c:v>
                </c:pt>
                <c:pt idx="32">
                  <c:v>4.0999999999999996</c:v>
                </c:pt>
              </c:numCache>
            </c:numRef>
          </c:xVal>
          <c:yVal>
            <c:numRef>
              <c:f>公会計指標分析・財政指標組合せ分析表!$BP$73:$DC$73</c:f>
              <c:numCache>
                <c:formatCode>#,##0.0;"▲ "#,##0.0</c:formatCode>
                <c:ptCount val="40"/>
                <c:pt idx="0">
                  <c:v>18.3</c:v>
                </c:pt>
                <c:pt idx="8">
                  <c:v>11.2</c:v>
                </c:pt>
                <c:pt idx="16">
                  <c:v>2.8</c:v>
                </c:pt>
                <c:pt idx="24">
                  <c:v>6.1</c:v>
                </c:pt>
                <c:pt idx="32">
                  <c:v>5.4</c:v>
                </c:pt>
              </c:numCache>
            </c:numRef>
          </c:yVal>
          <c:smooth val="0"/>
          <c:extLst>
            <c:ext xmlns:c16="http://schemas.microsoft.com/office/drawing/2014/chart" uri="{C3380CC4-5D6E-409C-BE32-E72D297353CC}">
              <c16:uniqueId val="{00000009-4235-4A79-8565-23DF79418A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{36BEE956-0EC9-42F0-960E-CAB9B0EA31BF}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235-4A79-8565-23DF79418A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{5A3AFA5A-6F01-44D3-B72B-7A6F0B001A55}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35-4A79-8565-23DF79418A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{58F58646-D536-4C27-A2AC-386E213CA6CE}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35-4A79-8565-23DF79418A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{C764D0B9-D23C-4F88-B8CA-1A703DA6CD22}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35-4A79-8565-23DF79418A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{951C9F58-ADC9-4B9A-853E-1885C22700BD}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35-4A79-8565-23DF79418A3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{083C1EEE-A05C-44A9-A126-F751DA757C19}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235-4A79-8565-23DF79418A3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{8489D914-4527-4156-B207-4522B8FA9E15}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235-4A79-8565-23DF79418A3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{5026E421-8E59-4353-B0F9-5B6242AB76F1}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235-4A79-8565-23DF79418A3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{B9B0CB12-5CF6-4A71-87FA-065EAD7523E2}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235-4A79-8565-23DF79418A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4235-4A79-8565-23DF79418A35}"/>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実質公債費比率の分子の金額が、前年度と比べ１億３千６百万円減少しているが、これは、主に公営企業債の元利償還金に対する繰入金が２億７千４百万円減少したことが要因である。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分子を構成するもののうち、将来負担額については、一般会計等に係る地方債の現在高が</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億円増加した一方で、公営企業債等繰入見込額が</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億円減少したことなどにより、</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充当可能財源等については、基準財政需要額算入見込額が</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億円減少したことなどにより、</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充当可能財源の減額よりも将来負担額の減額幅が大きかったことにより、結果として将来負担比率の分子は減少となった。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埼玉県草加市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景気悪化による税収減の補てんや災害対策などの不測の事態に対応するために全体的に維持している。公共施設施設整備基金等については約２．５億円取り崩しを行ったが、財政調整基金へ約８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２億円を積み立てたことや新庁舎建設のための基金へ約５億円積み立てたため、増額となった。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必要に応じ積立て、取り崩しを行いながら適正な額を確保する。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庁舎建設基金・・・新庁舎の建設に必要な資金を積み立てている基金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公共施設整備基金・・・公共施設の工事、修繕、改修、建替等に要する資金を積み立てている基金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新栄町団地の係る都市計画街路の設置等に関する基金・・・新栄町団地に係る都市計画街路事業の施行に要する資金を積み立てている基金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ふるさとまちづくり基金・・・市民の主体的なまちづくり活動を支援するための基金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みどりのまちづくり基金・・・緑化の推進、緑地の保全等に要する経費に充当するための基金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庁舎建設基金・・・今後、新庁舎の建設を控えていることによる基金積立額の増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公共施設整備基金・・・公共施設の大規模修繕等のために繰り入れたことによる減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新栄町団地の係る都市計画街路の設置等に関する基金・・・当該地区の街路築造工事のために基金を繰り入れたことによる減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ふるさとまちづくり基金・・・必要な資金を繰り入れたことによる減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みどりのまちづくり基金・・・必要な資金を繰り入れたことによる減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必要に応じ積立て、取り崩しを行いながら適正な額を確保する。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財政需要の増加により繰り入れる金額が多くなり減となったが、引き続き、景気悪化による税収減の補てんや災害対策などの不測の事態に対応するために適正な額を維持していく。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必要に応じ積立て、取り崩しを行いながら適正な額を確保する。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249,645
242,137
27.46
80,696,764
76,729,868
3,281,153
44,128,950
59,968,866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に策定した草加市公共施設等総合管理計画に基づき、長期的な視点をもって、公共施設の総合的かつ計画的な管理を推進しており、上昇傾向にあるものの、類似団体と比較すると下回っているため、類似単体ほど老朽化は進んでいない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68"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55499</xdr:rowOff>
    </xdr:from>
    <xdr:to>
      <xdr:col>23</xdr:col>
      <xdr:colOff>136525</xdr:colOff>
      <xdr:row>28</xdr:row>
      <xdr:rowOff>157099</xdr:rowOff>
    </xdr:to>
    <xdr:sp macro="" textlink="">
      <xdr:nvSpPr>
        <xdr:cNvPr id="79" name="楕円 78"/>
        <xdr:cNvSpPr/>
      </xdr:nvSpPr>
      <xdr:spPr>
        <a:xfrm>
          <a:off x="4711700" y="5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78376</xdr:rowOff>
    </xdr:from>
    <xdr:ext cx="405111" cy="259045"/>
    <xdr:sp macro="" textlink="">
      <xdr:nvSpPr>
        <xdr:cNvPr id="80" name="有形固定資産減価償却率該当値テキスト"/>
        <xdr:cNvSpPr txBox="1"/>
      </xdr:nvSpPr>
      <xdr:spPr>
        <a:xfrm>
          <a:off x="4813300" y="547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81" name="楕円 80"/>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71755</xdr:rowOff>
    </xdr:from>
    <xdr:to>
      <xdr:col>23</xdr:col>
      <xdr:colOff>85725</xdr:colOff>
      <xdr:row>28</xdr:row>
      <xdr:rowOff>106299</xdr:rowOff>
    </xdr:to>
    <xdr:cxnSp macro="">
      <xdr:nvCxnSpPr>
        <xdr:cNvPr id="82" name="直線コネクタ 81"/>
        <xdr:cNvCxnSpPr/>
      </xdr:nvCxnSpPr>
      <xdr:spPr>
        <a:xfrm>
          <a:off x="4051300" y="5643880"/>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157861</xdr:rowOff>
    </xdr:from>
    <xdr:to>
      <xdr:col>15</xdr:col>
      <xdr:colOff>187325</xdr:colOff>
      <xdr:row>28</xdr:row>
      <xdr:rowOff>88011</xdr:rowOff>
    </xdr:to>
    <xdr:sp macro="" textlink="">
      <xdr:nvSpPr>
        <xdr:cNvPr id="83" name="楕円 82"/>
        <xdr:cNvSpPr/>
      </xdr:nvSpPr>
      <xdr:spPr>
        <a:xfrm>
          <a:off x="3238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37211</xdr:rowOff>
    </xdr:from>
    <xdr:to>
      <xdr:col>19</xdr:col>
      <xdr:colOff>136525</xdr:colOff>
      <xdr:row>28</xdr:row>
      <xdr:rowOff>71755</xdr:rowOff>
    </xdr:to>
    <xdr:cxnSp macro="">
      <xdr:nvCxnSpPr>
        <xdr:cNvPr id="84" name="直線コネクタ 83"/>
        <xdr:cNvCxnSpPr/>
      </xdr:nvCxnSpPr>
      <xdr:spPr>
        <a:xfrm>
          <a:off x="3289300" y="560933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118999</xdr:rowOff>
    </xdr:from>
    <xdr:to>
      <xdr:col>11</xdr:col>
      <xdr:colOff>187325</xdr:colOff>
      <xdr:row>28</xdr:row>
      <xdr:rowOff>49149</xdr:rowOff>
    </xdr:to>
    <xdr:sp macro="" textlink="">
      <xdr:nvSpPr>
        <xdr:cNvPr id="85" name="楕円 84"/>
        <xdr:cNvSpPr/>
      </xdr:nvSpPr>
      <xdr:spPr>
        <a:xfrm>
          <a:off x="2476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169799</xdr:rowOff>
    </xdr:from>
    <xdr:to>
      <xdr:col>15</xdr:col>
      <xdr:colOff>136525</xdr:colOff>
      <xdr:row>28</xdr:row>
      <xdr:rowOff>37211</xdr:rowOff>
    </xdr:to>
    <xdr:cxnSp macro="">
      <xdr:nvCxnSpPr>
        <xdr:cNvPr id="86" name="直線コネクタ 85"/>
        <xdr:cNvCxnSpPr/>
      </xdr:nvCxnSpPr>
      <xdr:spPr>
        <a:xfrm>
          <a:off x="2527300" y="557047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75819</xdr:rowOff>
    </xdr:from>
    <xdr:to>
      <xdr:col>7</xdr:col>
      <xdr:colOff>187325</xdr:colOff>
      <xdr:row>28</xdr:row>
      <xdr:rowOff>5969</xdr:rowOff>
    </xdr:to>
    <xdr:sp macro="" textlink="">
      <xdr:nvSpPr>
        <xdr:cNvPr id="87" name="楕円 86"/>
        <xdr:cNvSpPr/>
      </xdr:nvSpPr>
      <xdr:spPr>
        <a:xfrm>
          <a:off x="1714500" y="54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126619</xdr:rowOff>
    </xdr:from>
    <xdr:to>
      <xdr:col>11</xdr:col>
      <xdr:colOff>136525</xdr:colOff>
      <xdr:row>27</xdr:row>
      <xdr:rowOff>169799</xdr:rowOff>
    </xdr:to>
    <xdr:cxnSp macro="">
      <xdr:nvCxnSpPr>
        <xdr:cNvPr id="88" name="直線コネクタ 87"/>
        <xdr:cNvCxnSpPr/>
      </xdr:nvCxnSpPr>
      <xdr:spPr>
        <a:xfrm>
          <a:off x="1765300" y="552729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132224</xdr:rowOff>
    </xdr:from>
    <xdr:ext cx="405111" cy="259045"/>
    <xdr:sp macro="" textlink="">
      <xdr:nvSpPr>
        <xdr:cNvPr id="89" name="n_1aveValue有形固定資産減価償却率"/>
        <xdr:cNvSpPr txBox="1"/>
      </xdr:nvSpPr>
      <xdr:spPr>
        <a:xfrm>
          <a:off x="38360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41546</xdr:rowOff>
    </xdr:from>
    <xdr:ext cx="405111" cy="259045"/>
    <xdr:sp macro="" textlink="">
      <xdr:nvSpPr>
        <xdr:cNvPr id="90" name="n_2aveValue有形固定資産減価償却率"/>
        <xdr:cNvSpPr txBox="1"/>
      </xdr:nvSpPr>
      <xdr:spPr>
        <a:xfrm>
          <a:off x="3086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2684</xdr:rowOff>
    </xdr:from>
    <xdr:ext cx="405111" cy="259045"/>
    <xdr:sp macro="" textlink="">
      <xdr:nvSpPr>
        <xdr:cNvPr id="91" name="n_3aveValue有形固定資産減価償却率"/>
        <xdr:cNvSpPr txBox="1"/>
      </xdr:nvSpPr>
      <xdr:spPr>
        <a:xfrm>
          <a:off x="2324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44594</xdr:rowOff>
    </xdr:from>
    <xdr:ext cx="405111" cy="259045"/>
    <xdr:sp macro="" textlink="">
      <xdr:nvSpPr>
        <xdr:cNvPr id="92" name="n_4aveValue有形固定資産減価償却率"/>
        <xdr:cNvSpPr txBox="1"/>
      </xdr:nvSpPr>
      <xdr:spPr>
        <a:xfrm>
          <a:off x="1562744"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93" name="n_1mainValue有形固定資産減価償却率"/>
        <xdr:cNvSpPr txBox="1"/>
      </xdr:nvSpPr>
      <xdr:spPr>
        <a:xfrm>
          <a:off x="38360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104538</xdr:rowOff>
    </xdr:from>
    <xdr:ext cx="405111" cy="259045"/>
    <xdr:sp macro="" textlink="">
      <xdr:nvSpPr>
        <xdr:cNvPr id="94" name="n_2mainValue有形固定資産減価償却率"/>
        <xdr:cNvSpPr txBox="1"/>
      </xdr:nvSpPr>
      <xdr:spPr>
        <a:xfrm>
          <a:off x="3086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65676</xdr:rowOff>
    </xdr:from>
    <xdr:ext cx="405111" cy="259045"/>
    <xdr:sp macro="" textlink="">
      <xdr:nvSpPr>
        <xdr:cNvPr id="95" name="n_3mainValue有形固定資産減価償却率"/>
        <xdr:cNvSpPr txBox="1"/>
      </xdr:nvSpPr>
      <xdr:spPr>
        <a:xfrm>
          <a:off x="2324744" y="52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22496</xdr:rowOff>
    </xdr:from>
    <xdr:ext cx="405111" cy="259045"/>
    <xdr:sp macro="" textlink="">
      <xdr:nvSpPr>
        <xdr:cNvPr id="96" name="n_4mainValue有形固定資産減価償却率"/>
        <xdr:cNvSpPr txBox="1"/>
      </xdr:nvSpPr>
      <xdr:spPr>
        <a:xfrm>
          <a:off x="1562744" y="5251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類似団体の平均値と比較して低い値となっておりますが、平成</a:t>
          </a:r>
          <a:r>
            <a:rPr kumimoji="1" lang="ja-JP" altLang="en-US" sz="1100">
              <a:solidFill>
                <a:schemeClr val="tx1"/>
              </a:solidFill>
              <a:effectLst/>
              <a:latin typeface="+mn-lt"/>
              <a:ea typeface="+mn-ea"/>
              <a:cs typeface="+mn-cs"/>
            </a:rPr>
            <a:t>３０</a:t>
          </a:r>
          <a:r>
            <a:rPr kumimoji="1" lang="ja-JP" altLang="ja-JP" sz="1100">
              <a:solidFill>
                <a:schemeClr val="tx1"/>
              </a:solidFill>
              <a:effectLst/>
              <a:latin typeface="+mn-lt"/>
              <a:ea typeface="+mn-ea"/>
              <a:cs typeface="+mn-cs"/>
            </a:rPr>
            <a:t>年度と比較し</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０％も上昇している。類似団体が下降傾向にあるのに対して、上昇傾向にある。新田駅土地区画整理事業の本格化などにより起債が増え、プライマリーバランスが悪化しているためであるが、今後も区画整理事業に加え、本庁舎建設などの大型事業を控えているため、適正な地方債の運用を図っていく必要がある。</a:t>
          </a:r>
          <a:endParaRPr lang="ja-JP" altLang="ja-JP">
            <a:solidFill>
              <a:schemeClr val="tx1"/>
            </a:solidFill>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8" name="直線コネクタ 127"/>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9"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30" name="直線コネクタ 129"/>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31"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32" name="直線コネクタ 131"/>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3" name="債務償還比率平均値テキスト"/>
        <xdr:cNvSpPr txBox="1"/>
      </xdr:nvSpPr>
      <xdr:spPr>
        <a:xfrm>
          <a:off x="14846300" y="568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4" name="フローチャート: 判断 133"/>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5" name="フローチャート: 判断 134"/>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6" name="フローチャート: 判断 135"/>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7" name="フローチャート: 判断 136"/>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8" name="フローチャート: 判断 137"/>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143900</xdr:rowOff>
    </xdr:from>
    <xdr:to>
      <xdr:col>76</xdr:col>
      <xdr:colOff>73025</xdr:colOff>
      <xdr:row>30</xdr:row>
      <xdr:rowOff>74050</xdr:rowOff>
    </xdr:to>
    <xdr:sp macro="" textlink="">
      <xdr:nvSpPr>
        <xdr:cNvPr id="144" name="楕円 143"/>
        <xdr:cNvSpPr/>
      </xdr:nvSpPr>
      <xdr:spPr>
        <a:xfrm>
          <a:off x="14744700" y="58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122327</xdr:rowOff>
    </xdr:from>
    <xdr:ext cx="469744" cy="259045"/>
    <xdr:sp macro="" textlink="">
      <xdr:nvSpPr>
        <xdr:cNvPr id="145" name="債務償還比率該当値テキスト"/>
        <xdr:cNvSpPr txBox="1"/>
      </xdr:nvSpPr>
      <xdr:spPr>
        <a:xfrm>
          <a:off x="14846300" y="586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78667</xdr:rowOff>
    </xdr:from>
    <xdr:to>
      <xdr:col>72</xdr:col>
      <xdr:colOff>123825</xdr:colOff>
      <xdr:row>30</xdr:row>
      <xdr:rowOff>8817</xdr:rowOff>
    </xdr:to>
    <xdr:sp macro="" textlink="">
      <xdr:nvSpPr>
        <xdr:cNvPr id="146" name="楕円 145"/>
        <xdr:cNvSpPr/>
      </xdr:nvSpPr>
      <xdr:spPr>
        <a:xfrm>
          <a:off x="14033500" y="58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129467</xdr:rowOff>
    </xdr:from>
    <xdr:to>
      <xdr:col>76</xdr:col>
      <xdr:colOff>22225</xdr:colOff>
      <xdr:row>30</xdr:row>
      <xdr:rowOff>23250</xdr:rowOff>
    </xdr:to>
    <xdr:cxnSp macro="">
      <xdr:nvCxnSpPr>
        <xdr:cNvPr id="147" name="直線コネクタ 146"/>
        <xdr:cNvCxnSpPr/>
      </xdr:nvCxnSpPr>
      <xdr:spPr>
        <a:xfrm>
          <a:off x="14084300" y="5873042"/>
          <a:ext cx="711200" cy="6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154196</xdr:rowOff>
    </xdr:from>
    <xdr:to>
      <xdr:col>68</xdr:col>
      <xdr:colOff>123825</xdr:colOff>
      <xdr:row>29</xdr:row>
      <xdr:rowOff>84346</xdr:rowOff>
    </xdr:to>
    <xdr:sp macro="" textlink="">
      <xdr:nvSpPr>
        <xdr:cNvPr id="148" name="楕円 147"/>
        <xdr:cNvSpPr/>
      </xdr:nvSpPr>
      <xdr:spPr>
        <a:xfrm>
          <a:off x="13271500" y="57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33546</xdr:rowOff>
    </xdr:from>
    <xdr:to>
      <xdr:col>72</xdr:col>
      <xdr:colOff>73025</xdr:colOff>
      <xdr:row>29</xdr:row>
      <xdr:rowOff>129467</xdr:rowOff>
    </xdr:to>
    <xdr:cxnSp macro="">
      <xdr:nvCxnSpPr>
        <xdr:cNvPr id="149" name="直線コネクタ 148"/>
        <xdr:cNvCxnSpPr/>
      </xdr:nvCxnSpPr>
      <xdr:spPr>
        <a:xfrm>
          <a:off x="13322300" y="5777121"/>
          <a:ext cx="7620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126474</xdr:rowOff>
    </xdr:from>
    <xdr:to>
      <xdr:col>64</xdr:col>
      <xdr:colOff>123825</xdr:colOff>
      <xdr:row>30</xdr:row>
      <xdr:rowOff>56624</xdr:rowOff>
    </xdr:to>
    <xdr:sp macro="" textlink="">
      <xdr:nvSpPr>
        <xdr:cNvPr id="150" name="楕円 149"/>
        <xdr:cNvSpPr/>
      </xdr:nvSpPr>
      <xdr:spPr>
        <a:xfrm>
          <a:off x="12509500" y="58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33546</xdr:rowOff>
    </xdr:from>
    <xdr:to>
      <xdr:col>68</xdr:col>
      <xdr:colOff>73025</xdr:colOff>
      <xdr:row>30</xdr:row>
      <xdr:rowOff>5824</xdr:rowOff>
    </xdr:to>
    <xdr:cxnSp macro="">
      <xdr:nvCxnSpPr>
        <xdr:cNvPr id="151" name="直線コネクタ 150"/>
        <xdr:cNvCxnSpPr/>
      </xdr:nvCxnSpPr>
      <xdr:spPr>
        <a:xfrm flipV="1">
          <a:off x="12560300" y="5777121"/>
          <a:ext cx="762000" cy="1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152962</xdr:rowOff>
    </xdr:from>
    <xdr:to>
      <xdr:col>60</xdr:col>
      <xdr:colOff>123825</xdr:colOff>
      <xdr:row>29</xdr:row>
      <xdr:rowOff>83112</xdr:rowOff>
    </xdr:to>
    <xdr:sp macro="" textlink="">
      <xdr:nvSpPr>
        <xdr:cNvPr id="152" name="楕円 151"/>
        <xdr:cNvSpPr/>
      </xdr:nvSpPr>
      <xdr:spPr>
        <a:xfrm>
          <a:off x="11747500" y="57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32312</xdr:rowOff>
    </xdr:from>
    <xdr:to>
      <xdr:col>64</xdr:col>
      <xdr:colOff>73025</xdr:colOff>
      <xdr:row>30</xdr:row>
      <xdr:rowOff>5824</xdr:rowOff>
    </xdr:to>
    <xdr:cxnSp macro="">
      <xdr:nvCxnSpPr>
        <xdr:cNvPr id="153" name="直線コネクタ 152"/>
        <xdr:cNvCxnSpPr/>
      </xdr:nvCxnSpPr>
      <xdr:spPr>
        <a:xfrm>
          <a:off x="11798300" y="5775887"/>
          <a:ext cx="762000" cy="14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54" name="n_1aveValue債務償還比率"/>
        <xdr:cNvSpPr txBox="1"/>
      </xdr:nvSpPr>
      <xdr:spPr>
        <a:xfrm>
          <a:off x="13836727" y="59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55" name="n_2aveValue債務償還比率"/>
        <xdr:cNvSpPr txBox="1"/>
      </xdr:nvSpPr>
      <xdr:spPr>
        <a:xfrm>
          <a:off x="13087427" y="597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56" name="n_3aveValue債務償還比率"/>
        <xdr:cNvSpPr txBox="1"/>
      </xdr:nvSpPr>
      <xdr:spPr>
        <a:xfrm>
          <a:off x="123254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57" name="n_4aveValue債務償還比率"/>
        <xdr:cNvSpPr txBox="1"/>
      </xdr:nvSpPr>
      <xdr:spPr>
        <a:xfrm>
          <a:off x="11563427" y="59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25344</xdr:rowOff>
    </xdr:from>
    <xdr:ext cx="469744" cy="259045"/>
    <xdr:sp macro="" textlink="">
      <xdr:nvSpPr>
        <xdr:cNvPr id="158" name="n_1mainValue債務償還比率"/>
        <xdr:cNvSpPr txBox="1"/>
      </xdr:nvSpPr>
      <xdr:spPr>
        <a:xfrm>
          <a:off x="13836727" y="559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100873</xdr:rowOff>
    </xdr:from>
    <xdr:ext cx="469744" cy="259045"/>
    <xdr:sp macro="" textlink="">
      <xdr:nvSpPr>
        <xdr:cNvPr id="159" name="n_2mainValue債務償還比率"/>
        <xdr:cNvSpPr txBox="1"/>
      </xdr:nvSpPr>
      <xdr:spPr>
        <a:xfrm>
          <a:off x="13087427" y="55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73151</xdr:rowOff>
    </xdr:from>
    <xdr:ext cx="469744" cy="259045"/>
    <xdr:sp macro="" textlink="">
      <xdr:nvSpPr>
        <xdr:cNvPr id="160" name="n_3mainValue債務償還比率"/>
        <xdr:cNvSpPr txBox="1"/>
      </xdr:nvSpPr>
      <xdr:spPr>
        <a:xfrm>
          <a:off x="12325427" y="56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99639</xdr:rowOff>
    </xdr:from>
    <xdr:ext cx="469744" cy="259045"/>
    <xdr:sp macro="" textlink="">
      <xdr:nvSpPr>
        <xdr:cNvPr id="161" name="n_4mainValue債務償還比率"/>
        <xdr:cNvSpPr txBox="1"/>
      </xdr:nvSpPr>
      <xdr:spPr>
        <a:xfrm>
          <a:off x="11563427" y="550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249,645
242,137
27.46
80,696,764
76,729,868
3,281,153
44,128,950
59,968,866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76835</xdr:rowOff>
    </xdr:from>
    <xdr:to>
      <xdr:col>24</xdr:col>
      <xdr:colOff>114300</xdr:colOff>
      <xdr:row>36</xdr:row>
      <xdr:rowOff>6985</xdr:rowOff>
    </xdr:to>
    <xdr:sp macro="" textlink="">
      <xdr:nvSpPr>
        <xdr:cNvPr id="73" name="楕円 72"/>
        <xdr:cNvSpPr/>
      </xdr:nvSpPr>
      <xdr:spPr>
        <a:xfrm>
          <a:off x="45847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99712</xdr:rowOff>
    </xdr:from>
    <xdr:ext cx="405111" cy="259045"/>
    <xdr:sp macro="" textlink="">
      <xdr:nvSpPr>
        <xdr:cNvPr id="74" name="【道路】&#10;有形固定資産減価償却率該当値テキスト"/>
        <xdr:cNvSpPr txBox="1"/>
      </xdr:nvSpPr>
      <xdr:spPr>
        <a:xfrm>
          <a:off x="4673600"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55880</xdr:rowOff>
    </xdr:from>
    <xdr:to>
      <xdr:col>20</xdr:col>
      <xdr:colOff>38100</xdr:colOff>
      <xdr:row>35</xdr:row>
      <xdr:rowOff>157480</xdr:rowOff>
    </xdr:to>
    <xdr:sp macro="" textlink="">
      <xdr:nvSpPr>
        <xdr:cNvPr id="75" name="楕円 74"/>
        <xdr:cNvSpPr/>
      </xdr:nvSpPr>
      <xdr:spPr>
        <a:xfrm>
          <a:off x="3746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106680</xdr:rowOff>
    </xdr:from>
    <xdr:to>
      <xdr:col>24</xdr:col>
      <xdr:colOff>63500</xdr:colOff>
      <xdr:row>35</xdr:row>
      <xdr:rowOff>127635</xdr:rowOff>
    </xdr:to>
    <xdr:cxnSp macro="">
      <xdr:nvCxnSpPr>
        <xdr:cNvPr id="76" name="直線コネクタ 75"/>
        <xdr:cNvCxnSpPr/>
      </xdr:nvCxnSpPr>
      <xdr:spPr>
        <a:xfrm>
          <a:off x="3797300" y="610743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33020</xdr:rowOff>
    </xdr:from>
    <xdr:to>
      <xdr:col>15</xdr:col>
      <xdr:colOff>101600</xdr:colOff>
      <xdr:row>35</xdr:row>
      <xdr:rowOff>134620</xdr:rowOff>
    </xdr:to>
    <xdr:sp macro="" textlink="">
      <xdr:nvSpPr>
        <xdr:cNvPr id="77" name="楕円 76"/>
        <xdr:cNvSpPr/>
      </xdr:nvSpPr>
      <xdr:spPr>
        <a:xfrm>
          <a:off x="2857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83820</xdr:rowOff>
    </xdr:from>
    <xdr:to>
      <xdr:col>19</xdr:col>
      <xdr:colOff>177800</xdr:colOff>
      <xdr:row>35</xdr:row>
      <xdr:rowOff>106680</xdr:rowOff>
    </xdr:to>
    <xdr:cxnSp macro="">
      <xdr:nvCxnSpPr>
        <xdr:cNvPr id="78" name="直線コネクタ 77"/>
        <xdr:cNvCxnSpPr/>
      </xdr:nvCxnSpPr>
      <xdr:spPr>
        <a:xfrm>
          <a:off x="2908300" y="6084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15875</xdr:rowOff>
    </xdr:from>
    <xdr:to>
      <xdr:col>10</xdr:col>
      <xdr:colOff>165100</xdr:colOff>
      <xdr:row>35</xdr:row>
      <xdr:rowOff>117475</xdr:rowOff>
    </xdr:to>
    <xdr:sp macro="" textlink="">
      <xdr:nvSpPr>
        <xdr:cNvPr id="79" name="楕円 78"/>
        <xdr:cNvSpPr/>
      </xdr:nvSpPr>
      <xdr:spPr>
        <a:xfrm>
          <a:off x="1968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66675</xdr:rowOff>
    </xdr:from>
    <xdr:to>
      <xdr:col>15</xdr:col>
      <xdr:colOff>50800</xdr:colOff>
      <xdr:row>35</xdr:row>
      <xdr:rowOff>83820</xdr:rowOff>
    </xdr:to>
    <xdr:cxnSp macro="">
      <xdr:nvCxnSpPr>
        <xdr:cNvPr id="80" name="直線コネクタ 79"/>
        <xdr:cNvCxnSpPr/>
      </xdr:nvCxnSpPr>
      <xdr:spPr>
        <a:xfrm>
          <a:off x="2019300" y="60674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164465</xdr:rowOff>
    </xdr:from>
    <xdr:to>
      <xdr:col>6</xdr:col>
      <xdr:colOff>38100</xdr:colOff>
      <xdr:row>35</xdr:row>
      <xdr:rowOff>94615</xdr:rowOff>
    </xdr:to>
    <xdr:sp macro="" textlink="">
      <xdr:nvSpPr>
        <xdr:cNvPr id="81" name="楕円 80"/>
        <xdr:cNvSpPr/>
      </xdr:nvSpPr>
      <xdr:spPr>
        <a:xfrm>
          <a:off x="1079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43815</xdr:rowOff>
    </xdr:from>
    <xdr:to>
      <xdr:col>10</xdr:col>
      <xdr:colOff>114300</xdr:colOff>
      <xdr:row>35</xdr:row>
      <xdr:rowOff>66675</xdr:rowOff>
    </xdr:to>
    <xdr:cxnSp macro="">
      <xdr:nvCxnSpPr>
        <xdr:cNvPr id="82" name="直線コネクタ 81"/>
        <xdr:cNvCxnSpPr/>
      </xdr:nvCxnSpPr>
      <xdr:spPr>
        <a:xfrm>
          <a:off x="1130300" y="60445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2557</xdr:rowOff>
    </xdr:from>
    <xdr:ext cx="405111" cy="259045"/>
    <xdr:sp macro="" textlink="">
      <xdr:nvSpPr>
        <xdr:cNvPr id="87" name="n_1mainValue【道路】&#10;有形固定資産減価償却率"/>
        <xdr:cNvSpPr txBox="1"/>
      </xdr:nvSpPr>
      <xdr:spPr>
        <a:xfrm>
          <a:off x="35820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151147</xdr:rowOff>
    </xdr:from>
    <xdr:ext cx="405111" cy="259045"/>
    <xdr:sp macro="" textlink="">
      <xdr:nvSpPr>
        <xdr:cNvPr id="88" name="n_2mainValue【道路】&#10;有形固定資産減価償却率"/>
        <xdr:cNvSpPr txBox="1"/>
      </xdr:nvSpPr>
      <xdr:spPr>
        <a:xfrm>
          <a:off x="27057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134002</xdr:rowOff>
    </xdr:from>
    <xdr:ext cx="405111" cy="259045"/>
    <xdr:sp macro="" textlink="">
      <xdr:nvSpPr>
        <xdr:cNvPr id="89" name="n_3mainValue【道路】&#10;有形固定資産減価償却率"/>
        <xdr:cNvSpPr txBox="1"/>
      </xdr:nvSpPr>
      <xdr:spPr>
        <a:xfrm>
          <a:off x="1816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111142</xdr:rowOff>
    </xdr:from>
    <xdr:ext cx="405111" cy="259045"/>
    <xdr:sp macro="" textlink="">
      <xdr:nvSpPr>
        <xdr:cNvPr id="90" name="n_4mainValue【道路】&#10;有形固定資産減価償却率"/>
        <xdr:cNvSpPr txBox="1"/>
      </xdr:nvSpPr>
      <xdr:spPr>
        <a:xfrm>
          <a:off x="927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7" name="【道路】&#10;一人当たり延長平均値テキスト"/>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142855</xdr:rowOff>
    </xdr:from>
    <xdr:to>
      <xdr:col>55</xdr:col>
      <xdr:colOff>50800</xdr:colOff>
      <xdr:row>41</xdr:row>
      <xdr:rowOff>73005</xdr:rowOff>
    </xdr:to>
    <xdr:sp macro="" textlink="">
      <xdr:nvSpPr>
        <xdr:cNvPr id="128" name="楕円 127"/>
        <xdr:cNvSpPr/>
      </xdr:nvSpPr>
      <xdr:spPr>
        <a:xfrm>
          <a:off x="10426700" y="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57782</xdr:rowOff>
    </xdr:from>
    <xdr:ext cx="469744" cy="259045"/>
    <xdr:sp macro="" textlink="">
      <xdr:nvSpPr>
        <xdr:cNvPr id="129" name="【道路】&#10;一人当たり延長該当値テキスト"/>
        <xdr:cNvSpPr txBox="1"/>
      </xdr:nvSpPr>
      <xdr:spPr>
        <a:xfrm>
          <a:off x="10515600" y="691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142626</xdr:rowOff>
    </xdr:from>
    <xdr:to>
      <xdr:col>50</xdr:col>
      <xdr:colOff>165100</xdr:colOff>
      <xdr:row>41</xdr:row>
      <xdr:rowOff>72776</xdr:rowOff>
    </xdr:to>
    <xdr:sp macro="" textlink="">
      <xdr:nvSpPr>
        <xdr:cNvPr id="130" name="楕円 129"/>
        <xdr:cNvSpPr/>
      </xdr:nvSpPr>
      <xdr:spPr>
        <a:xfrm>
          <a:off x="9588500" y="70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21976</xdr:rowOff>
    </xdr:from>
    <xdr:to>
      <xdr:col>55</xdr:col>
      <xdr:colOff>0</xdr:colOff>
      <xdr:row>41</xdr:row>
      <xdr:rowOff>22205</xdr:rowOff>
    </xdr:to>
    <xdr:cxnSp macro="">
      <xdr:nvCxnSpPr>
        <xdr:cNvPr id="131" name="直線コネクタ 130"/>
        <xdr:cNvCxnSpPr/>
      </xdr:nvCxnSpPr>
      <xdr:spPr>
        <a:xfrm>
          <a:off x="9639300" y="705142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142398</xdr:rowOff>
    </xdr:from>
    <xdr:to>
      <xdr:col>46</xdr:col>
      <xdr:colOff>38100</xdr:colOff>
      <xdr:row>41</xdr:row>
      <xdr:rowOff>72548</xdr:rowOff>
    </xdr:to>
    <xdr:sp macro="" textlink="">
      <xdr:nvSpPr>
        <xdr:cNvPr id="132" name="楕円 131"/>
        <xdr:cNvSpPr/>
      </xdr:nvSpPr>
      <xdr:spPr>
        <a:xfrm>
          <a:off x="8699500" y="70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21748</xdr:rowOff>
    </xdr:from>
    <xdr:to>
      <xdr:col>50</xdr:col>
      <xdr:colOff>114300</xdr:colOff>
      <xdr:row>41</xdr:row>
      <xdr:rowOff>21976</xdr:rowOff>
    </xdr:to>
    <xdr:cxnSp macro="">
      <xdr:nvCxnSpPr>
        <xdr:cNvPr id="133" name="直線コネクタ 132"/>
        <xdr:cNvCxnSpPr/>
      </xdr:nvCxnSpPr>
      <xdr:spPr>
        <a:xfrm>
          <a:off x="8750300" y="705119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142352</xdr:rowOff>
    </xdr:from>
    <xdr:to>
      <xdr:col>41</xdr:col>
      <xdr:colOff>101600</xdr:colOff>
      <xdr:row>41</xdr:row>
      <xdr:rowOff>72502</xdr:rowOff>
    </xdr:to>
    <xdr:sp macro="" textlink="">
      <xdr:nvSpPr>
        <xdr:cNvPr id="134" name="楕円 133"/>
        <xdr:cNvSpPr/>
      </xdr:nvSpPr>
      <xdr:spPr>
        <a:xfrm>
          <a:off x="7810500" y="70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21702</xdr:rowOff>
    </xdr:from>
    <xdr:to>
      <xdr:col>45</xdr:col>
      <xdr:colOff>177800</xdr:colOff>
      <xdr:row>41</xdr:row>
      <xdr:rowOff>21748</xdr:rowOff>
    </xdr:to>
    <xdr:cxnSp macro="">
      <xdr:nvCxnSpPr>
        <xdr:cNvPr id="135" name="直線コネクタ 134"/>
        <xdr:cNvCxnSpPr/>
      </xdr:nvCxnSpPr>
      <xdr:spPr>
        <a:xfrm>
          <a:off x="7861300" y="705115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142123</xdr:rowOff>
    </xdr:from>
    <xdr:to>
      <xdr:col>36</xdr:col>
      <xdr:colOff>165100</xdr:colOff>
      <xdr:row>41</xdr:row>
      <xdr:rowOff>72273</xdr:rowOff>
    </xdr:to>
    <xdr:sp macro="" textlink="">
      <xdr:nvSpPr>
        <xdr:cNvPr id="136" name="楕円 135"/>
        <xdr:cNvSpPr/>
      </xdr:nvSpPr>
      <xdr:spPr>
        <a:xfrm>
          <a:off x="6921500" y="70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21473</xdr:rowOff>
    </xdr:from>
    <xdr:to>
      <xdr:col>41</xdr:col>
      <xdr:colOff>50800</xdr:colOff>
      <xdr:row>41</xdr:row>
      <xdr:rowOff>21702</xdr:rowOff>
    </xdr:to>
    <xdr:cxnSp macro="">
      <xdr:nvCxnSpPr>
        <xdr:cNvPr id="137" name="直線コネクタ 136"/>
        <xdr:cNvCxnSpPr/>
      </xdr:nvCxnSpPr>
      <xdr:spPr>
        <a:xfrm>
          <a:off x="6972300" y="705092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8" name="n_1aveValue【道路】&#10;一人当たり延長"/>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9" name="n_2aveValue【道路】&#10;一人当たり延長"/>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40" name="n_3aveValue【道路】&#10;一人当たり延長"/>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41"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63903</xdr:rowOff>
    </xdr:from>
    <xdr:ext cx="469744" cy="259045"/>
    <xdr:sp macro="" textlink="">
      <xdr:nvSpPr>
        <xdr:cNvPr id="142" name="n_1mainValue【道路】&#10;一人当たり延長"/>
        <xdr:cNvSpPr txBox="1"/>
      </xdr:nvSpPr>
      <xdr:spPr>
        <a:xfrm>
          <a:off x="9391727" y="709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63675</xdr:rowOff>
    </xdr:from>
    <xdr:ext cx="469744" cy="259045"/>
    <xdr:sp macro="" textlink="">
      <xdr:nvSpPr>
        <xdr:cNvPr id="143" name="n_2mainValue【道路】&#10;一人当たり延長"/>
        <xdr:cNvSpPr txBox="1"/>
      </xdr:nvSpPr>
      <xdr:spPr>
        <a:xfrm>
          <a:off x="8515427" y="709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63629</xdr:rowOff>
    </xdr:from>
    <xdr:ext cx="469744" cy="259045"/>
    <xdr:sp macro="" textlink="">
      <xdr:nvSpPr>
        <xdr:cNvPr id="144" name="n_3mainValue【道路】&#10;一人当たり延長"/>
        <xdr:cNvSpPr txBox="1"/>
      </xdr:nvSpPr>
      <xdr:spPr>
        <a:xfrm>
          <a:off x="7626427" y="70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63400</xdr:rowOff>
    </xdr:from>
    <xdr:ext cx="469744" cy="259045"/>
    <xdr:sp macro="" textlink="">
      <xdr:nvSpPr>
        <xdr:cNvPr id="145" name="n_4mainValue【道路】&#10;一人当たり延長"/>
        <xdr:cNvSpPr txBox="1"/>
      </xdr:nvSpPr>
      <xdr:spPr>
        <a:xfrm>
          <a:off x="6737427" y="70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70" name="直線コネクタ 169"/>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73"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4" name="直線コネクタ 17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75" name="【橋りょう・トンネ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6" name="フローチャート: 判断 175"/>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7" name="フローチャート: 判断 176"/>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8" name="フローチャート: 判断 177"/>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フローチャート: 判断 178"/>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80" name="フローチャート: 判断 179"/>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86" name="楕円 185"/>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162577</xdr:rowOff>
    </xdr:from>
    <xdr:ext cx="405111" cy="259045"/>
    <xdr:sp macro="" textlink="">
      <xdr:nvSpPr>
        <xdr:cNvPr id="187" name="【橋りょう・トンネル】&#10;有形固定資産減価償却率該当値テキスト"/>
        <xdr:cNvSpPr txBox="1"/>
      </xdr:nvSpPr>
      <xdr:spPr>
        <a:xfrm>
          <a:off x="4673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88" name="楕円 187"/>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19050</xdr:rowOff>
    </xdr:to>
    <xdr:cxnSp macro="">
      <xdr:nvCxnSpPr>
        <xdr:cNvPr id="189" name="直線コネクタ 188"/>
        <xdr:cNvCxnSpPr/>
      </xdr:nvCxnSpPr>
      <xdr:spPr>
        <a:xfrm>
          <a:off x="3797300" y="10115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90" name="楕円 189"/>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59</xdr:row>
      <xdr:rowOff>0</xdr:rowOff>
    </xdr:to>
    <xdr:cxnSp macro="">
      <xdr:nvCxnSpPr>
        <xdr:cNvPr id="191" name="直線コネクタ 190"/>
        <xdr:cNvCxnSpPr/>
      </xdr:nvCxnSpPr>
      <xdr:spPr>
        <a:xfrm>
          <a:off x="2908300" y="100469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xdr:rowOff>
    </xdr:from>
    <xdr:to>
      <xdr:col>10</xdr:col>
      <xdr:colOff>165100</xdr:colOff>
      <xdr:row>58</xdr:row>
      <xdr:rowOff>115570</xdr:rowOff>
    </xdr:to>
    <xdr:sp macro="" textlink="">
      <xdr:nvSpPr>
        <xdr:cNvPr id="192" name="楕円 191"/>
        <xdr:cNvSpPr/>
      </xdr:nvSpPr>
      <xdr:spPr>
        <a:xfrm>
          <a:off x="1968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64770</xdr:rowOff>
    </xdr:from>
    <xdr:to>
      <xdr:col>15</xdr:col>
      <xdr:colOff>50800</xdr:colOff>
      <xdr:row>58</xdr:row>
      <xdr:rowOff>102870</xdr:rowOff>
    </xdr:to>
    <xdr:cxnSp macro="">
      <xdr:nvCxnSpPr>
        <xdr:cNvPr id="193" name="直線コネクタ 192"/>
        <xdr:cNvCxnSpPr/>
      </xdr:nvCxnSpPr>
      <xdr:spPr>
        <a:xfrm>
          <a:off x="2019300" y="10008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124460</xdr:rowOff>
    </xdr:from>
    <xdr:to>
      <xdr:col>6</xdr:col>
      <xdr:colOff>38100</xdr:colOff>
      <xdr:row>58</xdr:row>
      <xdr:rowOff>54610</xdr:rowOff>
    </xdr:to>
    <xdr:sp macro="" textlink="">
      <xdr:nvSpPr>
        <xdr:cNvPr id="194" name="楕円 193"/>
        <xdr:cNvSpPr/>
      </xdr:nvSpPr>
      <xdr:spPr>
        <a:xfrm>
          <a:off x="1079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3810</xdr:rowOff>
    </xdr:from>
    <xdr:to>
      <xdr:col>10</xdr:col>
      <xdr:colOff>114300</xdr:colOff>
      <xdr:row>58</xdr:row>
      <xdr:rowOff>64770</xdr:rowOff>
    </xdr:to>
    <xdr:cxnSp macro="">
      <xdr:nvCxnSpPr>
        <xdr:cNvPr id="195" name="直線コネクタ 194"/>
        <xdr:cNvCxnSpPr/>
      </xdr:nvCxnSpPr>
      <xdr:spPr>
        <a:xfrm>
          <a:off x="1130300" y="99479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96" name="n_1ave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97" name="n_2aveValue【橋りょう・トンネル】&#10;有形固定資産減価償却率"/>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8"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9" name="n_4aveValue【橋りょう・トンネル】&#10;有形固定資産減価償却率"/>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67327</xdr:rowOff>
    </xdr:from>
    <xdr:ext cx="405111" cy="259045"/>
    <xdr:sp macro="" textlink="">
      <xdr:nvSpPr>
        <xdr:cNvPr id="200" name="n_1mainValue【橋りょう・トンネ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201" name="n_2main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132097</xdr:rowOff>
    </xdr:from>
    <xdr:ext cx="405111" cy="259045"/>
    <xdr:sp macro="" textlink="">
      <xdr:nvSpPr>
        <xdr:cNvPr id="202" name="n_3mainValue【橋りょう・トンネル】&#10;有形固定資産減価償却率"/>
        <xdr:cNvSpPr txBox="1"/>
      </xdr:nvSpPr>
      <xdr:spPr>
        <a:xfrm>
          <a:off x="1816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45737</xdr:rowOff>
    </xdr:from>
    <xdr:ext cx="405111" cy="259045"/>
    <xdr:sp macro="" textlink="">
      <xdr:nvSpPr>
        <xdr:cNvPr id="203" name="n_4mainValue【橋りょう・トンネル】&#10;有形固定資産減価償却率"/>
        <xdr:cNvSpPr txBox="1"/>
      </xdr:nvSpPr>
      <xdr:spPr>
        <a:xfrm>
          <a:off x="927744" y="998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3" name="直線コネクタ 222"/>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4"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5" name="直線コネクタ 224"/>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6"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7" name="直線コネクタ 226"/>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28" name="【橋りょう・トンネル】&#10;一人当たり有形固定資産（償却資産）額平均値テキスト"/>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9" name="フローチャート: 判断 228"/>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30" name="フローチャート: 判断 229"/>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31" name="フローチャート: 判断 230"/>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2" name="フローチャート: 判断 231"/>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3" name="フローチャート: 判断 232"/>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10271</xdr:rowOff>
    </xdr:from>
    <xdr:to>
      <xdr:col>55</xdr:col>
      <xdr:colOff>50800</xdr:colOff>
      <xdr:row>61</xdr:row>
      <xdr:rowOff>111871</xdr:rowOff>
    </xdr:to>
    <xdr:sp macro="" textlink="">
      <xdr:nvSpPr>
        <xdr:cNvPr id="239" name="楕円 238"/>
        <xdr:cNvSpPr/>
      </xdr:nvSpPr>
      <xdr:spPr>
        <a:xfrm>
          <a:off x="10426700" y="1046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160148</xdr:rowOff>
    </xdr:from>
    <xdr:ext cx="534377" cy="259045"/>
    <xdr:sp macro="" textlink="">
      <xdr:nvSpPr>
        <xdr:cNvPr id="240" name="【橋りょう・トンネル】&#10;一人当たり有形固定資産（償却資産）額該当値テキスト"/>
        <xdr:cNvSpPr txBox="1"/>
      </xdr:nvSpPr>
      <xdr:spPr>
        <a:xfrm>
          <a:off x="10515600" y="1044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15997</xdr:rowOff>
    </xdr:from>
    <xdr:to>
      <xdr:col>50</xdr:col>
      <xdr:colOff>165100</xdr:colOff>
      <xdr:row>61</xdr:row>
      <xdr:rowOff>117597</xdr:rowOff>
    </xdr:to>
    <xdr:sp macro="" textlink="">
      <xdr:nvSpPr>
        <xdr:cNvPr id="241" name="楕円 240"/>
        <xdr:cNvSpPr/>
      </xdr:nvSpPr>
      <xdr:spPr>
        <a:xfrm>
          <a:off x="9588500" y="104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61071</xdr:rowOff>
    </xdr:from>
    <xdr:to>
      <xdr:col>55</xdr:col>
      <xdr:colOff>0</xdr:colOff>
      <xdr:row>61</xdr:row>
      <xdr:rowOff>66797</xdr:rowOff>
    </xdr:to>
    <xdr:cxnSp macro="">
      <xdr:nvCxnSpPr>
        <xdr:cNvPr id="242" name="直線コネクタ 241"/>
        <xdr:cNvCxnSpPr/>
      </xdr:nvCxnSpPr>
      <xdr:spPr>
        <a:xfrm flipV="1">
          <a:off x="9639300" y="10519521"/>
          <a:ext cx="8382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14031</xdr:rowOff>
    </xdr:from>
    <xdr:to>
      <xdr:col>46</xdr:col>
      <xdr:colOff>38100</xdr:colOff>
      <xdr:row>61</xdr:row>
      <xdr:rowOff>115631</xdr:rowOff>
    </xdr:to>
    <xdr:sp macro="" textlink="">
      <xdr:nvSpPr>
        <xdr:cNvPr id="243" name="楕円 242"/>
        <xdr:cNvSpPr/>
      </xdr:nvSpPr>
      <xdr:spPr>
        <a:xfrm>
          <a:off x="8699500" y="104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64831</xdr:rowOff>
    </xdr:from>
    <xdr:to>
      <xdr:col>50</xdr:col>
      <xdr:colOff>114300</xdr:colOff>
      <xdr:row>61</xdr:row>
      <xdr:rowOff>66797</xdr:rowOff>
    </xdr:to>
    <xdr:cxnSp macro="">
      <xdr:nvCxnSpPr>
        <xdr:cNvPr id="244" name="直線コネクタ 243"/>
        <xdr:cNvCxnSpPr/>
      </xdr:nvCxnSpPr>
      <xdr:spPr>
        <a:xfrm>
          <a:off x="8750300" y="1052328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17243</xdr:rowOff>
    </xdr:from>
    <xdr:to>
      <xdr:col>41</xdr:col>
      <xdr:colOff>101600</xdr:colOff>
      <xdr:row>61</xdr:row>
      <xdr:rowOff>118843</xdr:rowOff>
    </xdr:to>
    <xdr:sp macro="" textlink="">
      <xdr:nvSpPr>
        <xdr:cNvPr id="245" name="楕円 244"/>
        <xdr:cNvSpPr/>
      </xdr:nvSpPr>
      <xdr:spPr>
        <a:xfrm>
          <a:off x="7810500" y="104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64831</xdr:rowOff>
    </xdr:from>
    <xdr:to>
      <xdr:col>45</xdr:col>
      <xdr:colOff>177800</xdr:colOff>
      <xdr:row>61</xdr:row>
      <xdr:rowOff>68043</xdr:rowOff>
    </xdr:to>
    <xdr:cxnSp macro="">
      <xdr:nvCxnSpPr>
        <xdr:cNvPr id="246" name="直線コネクタ 245"/>
        <xdr:cNvCxnSpPr/>
      </xdr:nvCxnSpPr>
      <xdr:spPr>
        <a:xfrm flipV="1">
          <a:off x="7861300" y="10523281"/>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15797</xdr:rowOff>
    </xdr:from>
    <xdr:to>
      <xdr:col>36</xdr:col>
      <xdr:colOff>165100</xdr:colOff>
      <xdr:row>61</xdr:row>
      <xdr:rowOff>117397</xdr:rowOff>
    </xdr:to>
    <xdr:sp macro="" textlink="">
      <xdr:nvSpPr>
        <xdr:cNvPr id="247" name="楕円 246"/>
        <xdr:cNvSpPr/>
      </xdr:nvSpPr>
      <xdr:spPr>
        <a:xfrm>
          <a:off x="6921500" y="1047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66597</xdr:rowOff>
    </xdr:from>
    <xdr:to>
      <xdr:col>41</xdr:col>
      <xdr:colOff>50800</xdr:colOff>
      <xdr:row>61</xdr:row>
      <xdr:rowOff>68043</xdr:rowOff>
    </xdr:to>
    <xdr:cxnSp macro="">
      <xdr:nvCxnSpPr>
        <xdr:cNvPr id="248" name="直線コネクタ 247"/>
        <xdr:cNvCxnSpPr/>
      </xdr:nvCxnSpPr>
      <xdr:spPr>
        <a:xfrm>
          <a:off x="6972300" y="10525047"/>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49"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50"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51"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52" name="n_4aveValue【橋りょう・トンネル】&#10;一人当たり有形固定資産（償却資産）額"/>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108724</xdr:rowOff>
    </xdr:from>
    <xdr:ext cx="534377" cy="259045"/>
    <xdr:sp macro="" textlink="">
      <xdr:nvSpPr>
        <xdr:cNvPr id="253" name="n_1mainValue【橋りょう・トンネル】&#10;一人当たり有形固定資産（償却資産）額"/>
        <xdr:cNvSpPr txBox="1"/>
      </xdr:nvSpPr>
      <xdr:spPr>
        <a:xfrm>
          <a:off x="9359411" y="105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106758</xdr:rowOff>
    </xdr:from>
    <xdr:ext cx="534377" cy="259045"/>
    <xdr:sp macro="" textlink="">
      <xdr:nvSpPr>
        <xdr:cNvPr id="254" name="n_2mainValue【橋りょう・トンネル】&#10;一人当たり有形固定資産（償却資産）額"/>
        <xdr:cNvSpPr txBox="1"/>
      </xdr:nvSpPr>
      <xdr:spPr>
        <a:xfrm>
          <a:off x="8483111" y="1056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109970</xdr:rowOff>
    </xdr:from>
    <xdr:ext cx="534377" cy="259045"/>
    <xdr:sp macro="" textlink="">
      <xdr:nvSpPr>
        <xdr:cNvPr id="255" name="n_3mainValue【橋りょう・トンネル】&#10;一人当たり有形固定資産（償却資産）額"/>
        <xdr:cNvSpPr txBox="1"/>
      </xdr:nvSpPr>
      <xdr:spPr>
        <a:xfrm>
          <a:off x="7594111" y="10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108524</xdr:rowOff>
    </xdr:from>
    <xdr:ext cx="534377" cy="259045"/>
    <xdr:sp macro="" textlink="">
      <xdr:nvSpPr>
        <xdr:cNvPr id="256" name="n_4mainValue【橋りょう・トンネル】&#10;一人当たり有形固定資産（償却資産）額"/>
        <xdr:cNvSpPr txBox="1"/>
      </xdr:nvSpPr>
      <xdr:spPr>
        <a:xfrm>
          <a:off x="6705111" y="1056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9" name="直線コネクタ 278"/>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80"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81" name="直線コネクタ 280"/>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2"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3" name="直線コネクタ 282"/>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4" name="【公営住宅】&#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5" name="フローチャート: 判断 28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6" name="フローチャート: 判断 285"/>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7" name="フローチャート: 判断 286"/>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8" name="フローチャート: 判断 287"/>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9" name="フローチャート: 判断 288"/>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149606</xdr:rowOff>
    </xdr:from>
    <xdr:to>
      <xdr:col>24</xdr:col>
      <xdr:colOff>114300</xdr:colOff>
      <xdr:row>86</xdr:row>
      <xdr:rowOff>79756</xdr:rowOff>
    </xdr:to>
    <xdr:sp macro="" textlink="">
      <xdr:nvSpPr>
        <xdr:cNvPr id="295" name="楕円 294"/>
        <xdr:cNvSpPr/>
      </xdr:nvSpPr>
      <xdr:spPr>
        <a:xfrm>
          <a:off x="45847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64533</xdr:rowOff>
    </xdr:from>
    <xdr:ext cx="405111" cy="259045"/>
    <xdr:sp macro="" textlink="">
      <xdr:nvSpPr>
        <xdr:cNvPr id="296" name="【公営住宅】&#10;有形固定資産減価償却率該当値テキスト"/>
        <xdr:cNvSpPr txBox="1"/>
      </xdr:nvSpPr>
      <xdr:spPr>
        <a:xfrm>
          <a:off x="4673600" y="1463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135889</xdr:rowOff>
    </xdr:from>
    <xdr:to>
      <xdr:col>20</xdr:col>
      <xdr:colOff>38100</xdr:colOff>
      <xdr:row>86</xdr:row>
      <xdr:rowOff>66039</xdr:rowOff>
    </xdr:to>
    <xdr:sp macro="" textlink="">
      <xdr:nvSpPr>
        <xdr:cNvPr id="297" name="楕円 296"/>
        <xdr:cNvSpPr/>
      </xdr:nvSpPr>
      <xdr:spPr>
        <a:xfrm>
          <a:off x="3746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15239</xdr:rowOff>
    </xdr:from>
    <xdr:to>
      <xdr:col>24</xdr:col>
      <xdr:colOff>63500</xdr:colOff>
      <xdr:row>86</xdr:row>
      <xdr:rowOff>28956</xdr:rowOff>
    </xdr:to>
    <xdr:cxnSp macro="">
      <xdr:nvCxnSpPr>
        <xdr:cNvPr id="298" name="直線コネクタ 297"/>
        <xdr:cNvCxnSpPr/>
      </xdr:nvCxnSpPr>
      <xdr:spPr>
        <a:xfrm>
          <a:off x="3797300" y="147599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117602</xdr:rowOff>
    </xdr:from>
    <xdr:to>
      <xdr:col>15</xdr:col>
      <xdr:colOff>101600</xdr:colOff>
      <xdr:row>86</xdr:row>
      <xdr:rowOff>47752</xdr:rowOff>
    </xdr:to>
    <xdr:sp macro="" textlink="">
      <xdr:nvSpPr>
        <xdr:cNvPr id="299" name="楕円 298"/>
        <xdr:cNvSpPr/>
      </xdr:nvSpPr>
      <xdr:spPr>
        <a:xfrm>
          <a:off x="2857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168402</xdr:rowOff>
    </xdr:from>
    <xdr:to>
      <xdr:col>19</xdr:col>
      <xdr:colOff>177800</xdr:colOff>
      <xdr:row>86</xdr:row>
      <xdr:rowOff>15239</xdr:rowOff>
    </xdr:to>
    <xdr:cxnSp macro="">
      <xdr:nvCxnSpPr>
        <xdr:cNvPr id="300" name="直線コネクタ 299"/>
        <xdr:cNvCxnSpPr/>
      </xdr:nvCxnSpPr>
      <xdr:spPr>
        <a:xfrm>
          <a:off x="2908300" y="14741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92456</xdr:rowOff>
    </xdr:from>
    <xdr:to>
      <xdr:col>10</xdr:col>
      <xdr:colOff>165100</xdr:colOff>
      <xdr:row>86</xdr:row>
      <xdr:rowOff>22606</xdr:rowOff>
    </xdr:to>
    <xdr:sp macro="" textlink="">
      <xdr:nvSpPr>
        <xdr:cNvPr id="301" name="楕円 300"/>
        <xdr:cNvSpPr/>
      </xdr:nvSpPr>
      <xdr:spPr>
        <a:xfrm>
          <a:off x="1968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143256</xdr:rowOff>
    </xdr:from>
    <xdr:to>
      <xdr:col>15</xdr:col>
      <xdr:colOff>50800</xdr:colOff>
      <xdr:row>85</xdr:row>
      <xdr:rowOff>168402</xdr:rowOff>
    </xdr:to>
    <xdr:cxnSp macro="">
      <xdr:nvCxnSpPr>
        <xdr:cNvPr id="302" name="直線コネクタ 301"/>
        <xdr:cNvCxnSpPr/>
      </xdr:nvCxnSpPr>
      <xdr:spPr>
        <a:xfrm>
          <a:off x="2019300" y="147165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60452</xdr:rowOff>
    </xdr:from>
    <xdr:to>
      <xdr:col>6</xdr:col>
      <xdr:colOff>38100</xdr:colOff>
      <xdr:row>85</xdr:row>
      <xdr:rowOff>162052</xdr:rowOff>
    </xdr:to>
    <xdr:sp macro="" textlink="">
      <xdr:nvSpPr>
        <xdr:cNvPr id="303" name="楕円 302"/>
        <xdr:cNvSpPr/>
      </xdr:nvSpPr>
      <xdr:spPr>
        <a:xfrm>
          <a:off x="1079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111252</xdr:rowOff>
    </xdr:from>
    <xdr:to>
      <xdr:col>10</xdr:col>
      <xdr:colOff>114300</xdr:colOff>
      <xdr:row>85</xdr:row>
      <xdr:rowOff>143256</xdr:rowOff>
    </xdr:to>
    <xdr:cxnSp macro="">
      <xdr:nvCxnSpPr>
        <xdr:cNvPr id="304" name="直線コネクタ 303"/>
        <xdr:cNvCxnSpPr/>
      </xdr:nvCxnSpPr>
      <xdr:spPr>
        <a:xfrm>
          <a:off x="1130300" y="1468450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05" name="n_1aveValue【公営住宅】&#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306" name="n_2aveValue【公営住宅】&#10;有形固定資産減価償却率"/>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07" name="n_3ave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8"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57166</xdr:rowOff>
    </xdr:from>
    <xdr:ext cx="405111" cy="259045"/>
    <xdr:sp macro="" textlink="">
      <xdr:nvSpPr>
        <xdr:cNvPr id="309" name="n_1mainValue【公営住宅】&#10;有形固定資産減価償却率"/>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38879</xdr:rowOff>
    </xdr:from>
    <xdr:ext cx="405111" cy="259045"/>
    <xdr:sp macro="" textlink="">
      <xdr:nvSpPr>
        <xdr:cNvPr id="310" name="n_2mainValue【公営住宅】&#10;有形固定資産減価償却率"/>
        <xdr:cNvSpPr txBox="1"/>
      </xdr:nvSpPr>
      <xdr:spPr>
        <a:xfrm>
          <a:off x="2705744" y="1478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13733</xdr:rowOff>
    </xdr:from>
    <xdr:ext cx="405111" cy="259045"/>
    <xdr:sp macro="" textlink="">
      <xdr:nvSpPr>
        <xdr:cNvPr id="311" name="n_3mainValue【公営住宅】&#10;有形固定資産減価償却率"/>
        <xdr:cNvSpPr txBox="1"/>
      </xdr:nvSpPr>
      <xdr:spPr>
        <a:xfrm>
          <a:off x="1816744" y="1475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153179</xdr:rowOff>
    </xdr:from>
    <xdr:ext cx="405111" cy="259045"/>
    <xdr:sp macro="" textlink="">
      <xdr:nvSpPr>
        <xdr:cNvPr id="312" name="n_4mainValue【公営住宅】&#10;有形固定資産減価償却率"/>
        <xdr:cNvSpPr txBox="1"/>
      </xdr:nvSpPr>
      <xdr:spPr>
        <a:xfrm>
          <a:off x="927744" y="1472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8" name="直線コネクタ 337"/>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4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2" name="直線コネクタ 34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43" name="【公営住宅】&#10;一人当たり面積平均値テキスト"/>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4" name="フローチャート: 判断 343"/>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5" name="フローチャート: 判断 344"/>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6" name="フローチャート: 判断 345"/>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7" name="フローチャート: 判断 346"/>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60779</xdr:rowOff>
    </xdr:from>
    <xdr:to>
      <xdr:col>55</xdr:col>
      <xdr:colOff>50800</xdr:colOff>
      <xdr:row>86</xdr:row>
      <xdr:rowOff>162379</xdr:rowOff>
    </xdr:to>
    <xdr:sp macro="" textlink="">
      <xdr:nvSpPr>
        <xdr:cNvPr id="354" name="楕円 353"/>
        <xdr:cNvSpPr/>
      </xdr:nvSpPr>
      <xdr:spPr>
        <a:xfrm>
          <a:off x="104267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147156</xdr:rowOff>
    </xdr:from>
    <xdr:ext cx="469744" cy="259045"/>
    <xdr:sp macro="" textlink="">
      <xdr:nvSpPr>
        <xdr:cNvPr id="355" name="【公営住宅】&#10;一人当たり面積該当値テキスト"/>
        <xdr:cNvSpPr txBox="1"/>
      </xdr:nvSpPr>
      <xdr:spPr>
        <a:xfrm>
          <a:off x="10515600" y="1472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59145</xdr:rowOff>
    </xdr:from>
    <xdr:to>
      <xdr:col>50</xdr:col>
      <xdr:colOff>165100</xdr:colOff>
      <xdr:row>86</xdr:row>
      <xdr:rowOff>160745</xdr:rowOff>
    </xdr:to>
    <xdr:sp macro="" textlink="">
      <xdr:nvSpPr>
        <xdr:cNvPr id="356" name="楕円 355"/>
        <xdr:cNvSpPr/>
      </xdr:nvSpPr>
      <xdr:spPr>
        <a:xfrm>
          <a:off x="9588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109945</xdr:rowOff>
    </xdr:from>
    <xdr:to>
      <xdr:col>55</xdr:col>
      <xdr:colOff>0</xdr:colOff>
      <xdr:row>86</xdr:row>
      <xdr:rowOff>111579</xdr:rowOff>
    </xdr:to>
    <xdr:cxnSp macro="">
      <xdr:nvCxnSpPr>
        <xdr:cNvPr id="357" name="直線コネクタ 356"/>
        <xdr:cNvCxnSpPr/>
      </xdr:nvCxnSpPr>
      <xdr:spPr>
        <a:xfrm>
          <a:off x="9639300" y="1485464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59145</xdr:rowOff>
    </xdr:from>
    <xdr:to>
      <xdr:col>46</xdr:col>
      <xdr:colOff>38100</xdr:colOff>
      <xdr:row>86</xdr:row>
      <xdr:rowOff>160745</xdr:rowOff>
    </xdr:to>
    <xdr:sp macro="" textlink="">
      <xdr:nvSpPr>
        <xdr:cNvPr id="358" name="楕円 357"/>
        <xdr:cNvSpPr/>
      </xdr:nvSpPr>
      <xdr:spPr>
        <a:xfrm>
          <a:off x="8699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109945</xdr:rowOff>
    </xdr:from>
    <xdr:to>
      <xdr:col>50</xdr:col>
      <xdr:colOff>114300</xdr:colOff>
      <xdr:row>86</xdr:row>
      <xdr:rowOff>109945</xdr:rowOff>
    </xdr:to>
    <xdr:cxnSp macro="">
      <xdr:nvCxnSpPr>
        <xdr:cNvPr id="359" name="直線コネクタ 358"/>
        <xdr:cNvCxnSpPr/>
      </xdr:nvCxnSpPr>
      <xdr:spPr>
        <a:xfrm>
          <a:off x="8750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59145</xdr:rowOff>
    </xdr:from>
    <xdr:to>
      <xdr:col>41</xdr:col>
      <xdr:colOff>101600</xdr:colOff>
      <xdr:row>86</xdr:row>
      <xdr:rowOff>160745</xdr:rowOff>
    </xdr:to>
    <xdr:sp macro="" textlink="">
      <xdr:nvSpPr>
        <xdr:cNvPr id="360" name="楕円 359"/>
        <xdr:cNvSpPr/>
      </xdr:nvSpPr>
      <xdr:spPr>
        <a:xfrm>
          <a:off x="7810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109945</xdr:rowOff>
    </xdr:from>
    <xdr:to>
      <xdr:col>45</xdr:col>
      <xdr:colOff>177800</xdr:colOff>
      <xdr:row>86</xdr:row>
      <xdr:rowOff>109945</xdr:rowOff>
    </xdr:to>
    <xdr:cxnSp macro="">
      <xdr:nvCxnSpPr>
        <xdr:cNvPr id="361" name="直線コネクタ 360"/>
        <xdr:cNvCxnSpPr/>
      </xdr:nvCxnSpPr>
      <xdr:spPr>
        <a:xfrm>
          <a:off x="7861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59145</xdr:rowOff>
    </xdr:from>
    <xdr:to>
      <xdr:col>36</xdr:col>
      <xdr:colOff>165100</xdr:colOff>
      <xdr:row>86</xdr:row>
      <xdr:rowOff>160745</xdr:rowOff>
    </xdr:to>
    <xdr:sp macro="" textlink="">
      <xdr:nvSpPr>
        <xdr:cNvPr id="362" name="楕円 361"/>
        <xdr:cNvSpPr/>
      </xdr:nvSpPr>
      <xdr:spPr>
        <a:xfrm>
          <a:off x="6921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109945</xdr:rowOff>
    </xdr:from>
    <xdr:to>
      <xdr:col>41</xdr:col>
      <xdr:colOff>50800</xdr:colOff>
      <xdr:row>86</xdr:row>
      <xdr:rowOff>109945</xdr:rowOff>
    </xdr:to>
    <xdr:cxnSp macro="">
      <xdr:nvCxnSpPr>
        <xdr:cNvPr id="363" name="直線コネクタ 362"/>
        <xdr:cNvCxnSpPr/>
      </xdr:nvCxnSpPr>
      <xdr:spPr>
        <a:xfrm>
          <a:off x="6972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64" name="n_1aveValue【公営住宅】&#10;一人当たり面積"/>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65" name="n_2aveValue【公営住宅】&#10;一人当たり面積"/>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66" name="n_3aveValue【公営住宅】&#10;一人当たり面積"/>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7" name="n_4aveValue【公営住宅】&#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151872</xdr:rowOff>
    </xdr:from>
    <xdr:ext cx="469744" cy="259045"/>
    <xdr:sp macro="" textlink="">
      <xdr:nvSpPr>
        <xdr:cNvPr id="368" name="n_1mainValue【公営住宅】&#10;一人当たり面積"/>
        <xdr:cNvSpPr txBox="1"/>
      </xdr:nvSpPr>
      <xdr:spPr>
        <a:xfrm>
          <a:off x="93917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151872</xdr:rowOff>
    </xdr:from>
    <xdr:ext cx="469744" cy="259045"/>
    <xdr:sp macro="" textlink="">
      <xdr:nvSpPr>
        <xdr:cNvPr id="369" name="n_2mainValue【公営住宅】&#10;一人当たり面積"/>
        <xdr:cNvSpPr txBox="1"/>
      </xdr:nvSpPr>
      <xdr:spPr>
        <a:xfrm>
          <a:off x="8515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151872</xdr:rowOff>
    </xdr:from>
    <xdr:ext cx="469744" cy="259045"/>
    <xdr:sp macro="" textlink="">
      <xdr:nvSpPr>
        <xdr:cNvPr id="370" name="n_3mainValue【公営住宅】&#10;一人当たり面積"/>
        <xdr:cNvSpPr txBox="1"/>
      </xdr:nvSpPr>
      <xdr:spPr>
        <a:xfrm>
          <a:off x="7626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151872</xdr:rowOff>
    </xdr:from>
    <xdr:ext cx="469744" cy="259045"/>
    <xdr:sp macro="" textlink="">
      <xdr:nvSpPr>
        <xdr:cNvPr id="371" name="n_4mainValue【公営住宅】&#10;一人当たり面積"/>
        <xdr:cNvSpPr txBox="1"/>
      </xdr:nvSpPr>
      <xdr:spPr>
        <a:xfrm>
          <a:off x="6737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8" name="テキスト ボックス 3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0" name="テキスト ボックス 3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0" name="テキスト ボックス 40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14" name="直線コネクタ 413"/>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15"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16" name="直線コネクタ 415"/>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17"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18" name="直線コネクタ 417"/>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419" name="【認定こども園・幼稚園・保育所】&#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20" name="フローチャート: 判断 419"/>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21" name="フローチャート: 判断 420"/>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22" name="フローチャート: 判断 421"/>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3" name="フローチャート: 判断 422"/>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24" name="フローチャート: 判断 423"/>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27033</xdr:rowOff>
    </xdr:from>
    <xdr:to>
      <xdr:col>85</xdr:col>
      <xdr:colOff>177800</xdr:colOff>
      <xdr:row>33</xdr:row>
      <xdr:rowOff>128633</xdr:rowOff>
    </xdr:to>
    <xdr:sp macro="" textlink="">
      <xdr:nvSpPr>
        <xdr:cNvPr id="430" name="楕円 429"/>
        <xdr:cNvSpPr/>
      </xdr:nvSpPr>
      <xdr:spPr>
        <a:xfrm>
          <a:off x="162687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151510</xdr:rowOff>
    </xdr:from>
    <xdr:ext cx="405111" cy="259045"/>
    <xdr:sp macro="" textlink="">
      <xdr:nvSpPr>
        <xdr:cNvPr id="431" name="【認定こども園・幼稚園・保育所】&#10;有形固定資産減価償却率該当値テキスト"/>
        <xdr:cNvSpPr txBox="1"/>
      </xdr:nvSpPr>
      <xdr:spPr>
        <a:xfrm>
          <a:off x="16357600" y="5637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2540</xdr:rowOff>
    </xdr:from>
    <xdr:to>
      <xdr:col>81</xdr:col>
      <xdr:colOff>101600</xdr:colOff>
      <xdr:row>34</xdr:row>
      <xdr:rowOff>104140</xdr:rowOff>
    </xdr:to>
    <xdr:sp macro="" textlink="">
      <xdr:nvSpPr>
        <xdr:cNvPr id="432" name="楕円 431"/>
        <xdr:cNvSpPr/>
      </xdr:nvSpPr>
      <xdr:spPr>
        <a:xfrm>
          <a:off x="1543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77833</xdr:rowOff>
    </xdr:from>
    <xdr:to>
      <xdr:col>85</xdr:col>
      <xdr:colOff>127000</xdr:colOff>
      <xdr:row>34</xdr:row>
      <xdr:rowOff>53340</xdr:rowOff>
    </xdr:to>
    <xdr:cxnSp macro="">
      <xdr:nvCxnSpPr>
        <xdr:cNvPr id="433" name="直線コネクタ 432"/>
        <xdr:cNvCxnSpPr/>
      </xdr:nvCxnSpPr>
      <xdr:spPr>
        <a:xfrm flipV="1">
          <a:off x="15481300" y="573568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170724</xdr:rowOff>
    </xdr:from>
    <xdr:to>
      <xdr:col>76</xdr:col>
      <xdr:colOff>165100</xdr:colOff>
      <xdr:row>34</xdr:row>
      <xdr:rowOff>100874</xdr:rowOff>
    </xdr:to>
    <xdr:sp macro="" textlink="">
      <xdr:nvSpPr>
        <xdr:cNvPr id="434" name="楕円 433"/>
        <xdr:cNvSpPr/>
      </xdr:nvSpPr>
      <xdr:spPr>
        <a:xfrm>
          <a:off x="14541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50074</xdr:rowOff>
    </xdr:from>
    <xdr:to>
      <xdr:col>81</xdr:col>
      <xdr:colOff>50800</xdr:colOff>
      <xdr:row>34</xdr:row>
      <xdr:rowOff>53340</xdr:rowOff>
    </xdr:to>
    <xdr:cxnSp macro="">
      <xdr:nvCxnSpPr>
        <xdr:cNvPr id="435" name="直線コネクタ 434"/>
        <xdr:cNvCxnSpPr/>
      </xdr:nvCxnSpPr>
      <xdr:spPr>
        <a:xfrm>
          <a:off x="14592300" y="58793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31931</xdr:rowOff>
    </xdr:from>
    <xdr:to>
      <xdr:col>72</xdr:col>
      <xdr:colOff>38100</xdr:colOff>
      <xdr:row>36</xdr:row>
      <xdr:rowOff>133531</xdr:rowOff>
    </xdr:to>
    <xdr:sp macro="" textlink="">
      <xdr:nvSpPr>
        <xdr:cNvPr id="436" name="楕円 435"/>
        <xdr:cNvSpPr/>
      </xdr:nvSpPr>
      <xdr:spPr>
        <a:xfrm>
          <a:off x="13652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50074</xdr:rowOff>
    </xdr:from>
    <xdr:to>
      <xdr:col>76</xdr:col>
      <xdr:colOff>114300</xdr:colOff>
      <xdr:row>36</xdr:row>
      <xdr:rowOff>82731</xdr:rowOff>
    </xdr:to>
    <xdr:cxnSp macro="">
      <xdr:nvCxnSpPr>
        <xdr:cNvPr id="437" name="直線コネクタ 436"/>
        <xdr:cNvCxnSpPr/>
      </xdr:nvCxnSpPr>
      <xdr:spPr>
        <a:xfrm flipV="1">
          <a:off x="13703300" y="5879374"/>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84183</xdr:rowOff>
    </xdr:from>
    <xdr:to>
      <xdr:col>67</xdr:col>
      <xdr:colOff>101600</xdr:colOff>
      <xdr:row>37</xdr:row>
      <xdr:rowOff>14333</xdr:rowOff>
    </xdr:to>
    <xdr:sp macro="" textlink="">
      <xdr:nvSpPr>
        <xdr:cNvPr id="438" name="楕円 437"/>
        <xdr:cNvSpPr/>
      </xdr:nvSpPr>
      <xdr:spPr>
        <a:xfrm>
          <a:off x="12763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82731</xdr:rowOff>
    </xdr:from>
    <xdr:to>
      <xdr:col>71</xdr:col>
      <xdr:colOff>177800</xdr:colOff>
      <xdr:row>36</xdr:row>
      <xdr:rowOff>134983</xdr:rowOff>
    </xdr:to>
    <xdr:cxnSp macro="">
      <xdr:nvCxnSpPr>
        <xdr:cNvPr id="439" name="直線コネクタ 438"/>
        <xdr:cNvCxnSpPr/>
      </xdr:nvCxnSpPr>
      <xdr:spPr>
        <a:xfrm flipV="1">
          <a:off x="12814300" y="62549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167112</xdr:rowOff>
    </xdr:from>
    <xdr:ext cx="405111" cy="259045"/>
    <xdr:sp macro="" textlink="">
      <xdr:nvSpPr>
        <xdr:cNvPr id="440" name="n_1aveValue【認定こども園・幼稚園・保育所】&#10;有形固定資産減価償却率"/>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441" name="n_2aveValue【認定こども園・幼稚園・保育所】&#10;有形固定資産減価償却率"/>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442" name="n_3aveValue【認定こども園・幼稚園・保育所】&#10;有形固定資産減価償却率"/>
        <xdr:cNvSpPr txBox="1"/>
      </xdr:nvSpPr>
      <xdr:spPr>
        <a:xfrm>
          <a:off x="13500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443" name="n_4aveValue【認定こども園・幼稚園・保育所】&#10;有形固定資産減価償却率"/>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120667</xdr:rowOff>
    </xdr:from>
    <xdr:ext cx="405111" cy="259045"/>
    <xdr:sp macro="" textlink="">
      <xdr:nvSpPr>
        <xdr:cNvPr id="444" name="n_1mainValue【認定こども園・幼稚園・保育所】&#10;有形固定資産減価償却率"/>
        <xdr:cNvSpPr txBox="1"/>
      </xdr:nvSpPr>
      <xdr:spPr>
        <a:xfrm>
          <a:off x="152660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117401</xdr:rowOff>
    </xdr:from>
    <xdr:ext cx="405111" cy="259045"/>
    <xdr:sp macro="" textlink="">
      <xdr:nvSpPr>
        <xdr:cNvPr id="445" name="n_2mainValue【認定こども園・幼稚園・保育所】&#10;有形固定資産減価償却率"/>
        <xdr:cNvSpPr txBox="1"/>
      </xdr:nvSpPr>
      <xdr:spPr>
        <a:xfrm>
          <a:off x="143897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150058</xdr:rowOff>
    </xdr:from>
    <xdr:ext cx="405111" cy="259045"/>
    <xdr:sp macro="" textlink="">
      <xdr:nvSpPr>
        <xdr:cNvPr id="446" name="n_3mainValue【認定こども園・幼稚園・保育所】&#10;有形固定資産減価償却率"/>
        <xdr:cNvSpPr txBox="1"/>
      </xdr:nvSpPr>
      <xdr:spPr>
        <a:xfrm>
          <a:off x="13500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30860</xdr:rowOff>
    </xdr:from>
    <xdr:ext cx="405111" cy="259045"/>
    <xdr:sp macro="" textlink="">
      <xdr:nvSpPr>
        <xdr:cNvPr id="447" name="n_4mainValue【認定こども園・幼稚園・保育所】&#10;有形固定資産減価償却率"/>
        <xdr:cNvSpPr txBox="1"/>
      </xdr:nvSpPr>
      <xdr:spPr>
        <a:xfrm>
          <a:off x="12611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69" name="直線コネクタ 468"/>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72"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73" name="直線コネクタ 472"/>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474" name="【認定こども園・幼稚園・保育所】&#10;一人当たり面積平均値テキスト"/>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5" name="フローチャート: 判断 474"/>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76" name="フローチャート: 判断 475"/>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77" name="フローチャート: 判断 476"/>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78" name="フローチャート: 判断 477"/>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79" name="フローチャート: 判断 478"/>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xdr:rowOff>
    </xdr:from>
    <xdr:to>
      <xdr:col>116</xdr:col>
      <xdr:colOff>114300</xdr:colOff>
      <xdr:row>40</xdr:row>
      <xdr:rowOff>113284</xdr:rowOff>
    </xdr:to>
    <xdr:sp macro="" textlink="">
      <xdr:nvSpPr>
        <xdr:cNvPr id="485" name="楕円 484"/>
        <xdr:cNvSpPr/>
      </xdr:nvSpPr>
      <xdr:spPr>
        <a:xfrm>
          <a:off x="22110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161561</xdr:rowOff>
    </xdr:from>
    <xdr:ext cx="469744" cy="259045"/>
    <xdr:sp macro="" textlink="">
      <xdr:nvSpPr>
        <xdr:cNvPr id="486" name="【認定こども園・幼稚園・保育所】&#10;一人当たり面積該当値テキスト"/>
        <xdr:cNvSpPr txBox="1"/>
      </xdr:nvSpPr>
      <xdr:spPr>
        <a:xfrm>
          <a:off x="22199600"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xdr:rowOff>
    </xdr:from>
    <xdr:to>
      <xdr:col>112</xdr:col>
      <xdr:colOff>38100</xdr:colOff>
      <xdr:row>40</xdr:row>
      <xdr:rowOff>113284</xdr:rowOff>
    </xdr:to>
    <xdr:sp macro="" textlink="">
      <xdr:nvSpPr>
        <xdr:cNvPr id="487" name="楕円 486"/>
        <xdr:cNvSpPr/>
      </xdr:nvSpPr>
      <xdr:spPr>
        <a:xfrm>
          <a:off x="21272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62484</xdr:rowOff>
    </xdr:from>
    <xdr:to>
      <xdr:col>116</xdr:col>
      <xdr:colOff>63500</xdr:colOff>
      <xdr:row>40</xdr:row>
      <xdr:rowOff>62484</xdr:rowOff>
    </xdr:to>
    <xdr:cxnSp macro="">
      <xdr:nvCxnSpPr>
        <xdr:cNvPr id="488" name="直線コネクタ 487"/>
        <xdr:cNvCxnSpPr/>
      </xdr:nvCxnSpPr>
      <xdr:spPr>
        <a:xfrm>
          <a:off x="21323300" y="6920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11684</xdr:rowOff>
    </xdr:from>
    <xdr:to>
      <xdr:col>107</xdr:col>
      <xdr:colOff>101600</xdr:colOff>
      <xdr:row>40</xdr:row>
      <xdr:rowOff>113284</xdr:rowOff>
    </xdr:to>
    <xdr:sp macro="" textlink="">
      <xdr:nvSpPr>
        <xdr:cNvPr id="489" name="楕円 488"/>
        <xdr:cNvSpPr/>
      </xdr:nvSpPr>
      <xdr:spPr>
        <a:xfrm>
          <a:off x="20383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62484</xdr:rowOff>
    </xdr:from>
    <xdr:to>
      <xdr:col>111</xdr:col>
      <xdr:colOff>177800</xdr:colOff>
      <xdr:row>40</xdr:row>
      <xdr:rowOff>62484</xdr:rowOff>
    </xdr:to>
    <xdr:cxnSp macro="">
      <xdr:nvCxnSpPr>
        <xdr:cNvPr id="490" name="直線コネクタ 489"/>
        <xdr:cNvCxnSpPr/>
      </xdr:nvCxnSpPr>
      <xdr:spPr>
        <a:xfrm>
          <a:off x="20434300" y="692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34544</xdr:rowOff>
    </xdr:from>
    <xdr:to>
      <xdr:col>102</xdr:col>
      <xdr:colOff>165100</xdr:colOff>
      <xdr:row>40</xdr:row>
      <xdr:rowOff>136144</xdr:rowOff>
    </xdr:to>
    <xdr:sp macro="" textlink="">
      <xdr:nvSpPr>
        <xdr:cNvPr id="491" name="楕円 490"/>
        <xdr:cNvSpPr/>
      </xdr:nvSpPr>
      <xdr:spPr>
        <a:xfrm>
          <a:off x="19494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62484</xdr:rowOff>
    </xdr:from>
    <xdr:to>
      <xdr:col>107</xdr:col>
      <xdr:colOff>50800</xdr:colOff>
      <xdr:row>40</xdr:row>
      <xdr:rowOff>85344</xdr:rowOff>
    </xdr:to>
    <xdr:cxnSp macro="">
      <xdr:nvCxnSpPr>
        <xdr:cNvPr id="492" name="直線コネクタ 491"/>
        <xdr:cNvCxnSpPr/>
      </xdr:nvCxnSpPr>
      <xdr:spPr>
        <a:xfrm flipV="1">
          <a:off x="19545300" y="6920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493" name="楕円 492"/>
        <xdr:cNvSpPr/>
      </xdr:nvSpPr>
      <xdr:spPr>
        <a:xfrm>
          <a:off x="18605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85344</xdr:rowOff>
    </xdr:from>
    <xdr:to>
      <xdr:col>102</xdr:col>
      <xdr:colOff>114300</xdr:colOff>
      <xdr:row>40</xdr:row>
      <xdr:rowOff>85344</xdr:rowOff>
    </xdr:to>
    <xdr:cxnSp macro="">
      <xdr:nvCxnSpPr>
        <xdr:cNvPr id="494" name="直線コネクタ 493"/>
        <xdr:cNvCxnSpPr/>
      </xdr:nvCxnSpPr>
      <xdr:spPr>
        <a:xfrm>
          <a:off x="18656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495" name="n_1ave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96" name="n_2ave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497" name="n_3aveValue【認定こども園・幼稚園・保育所】&#10;一人当たり面積"/>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98"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104411</xdr:rowOff>
    </xdr:from>
    <xdr:ext cx="469744" cy="259045"/>
    <xdr:sp macro="" textlink="">
      <xdr:nvSpPr>
        <xdr:cNvPr id="499" name="n_1mainValue【認定こども園・幼稚園・保育所】&#10;一人当たり面積"/>
        <xdr:cNvSpPr txBox="1"/>
      </xdr:nvSpPr>
      <xdr:spPr>
        <a:xfrm>
          <a:off x="210757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104411</xdr:rowOff>
    </xdr:from>
    <xdr:ext cx="469744" cy="259045"/>
    <xdr:sp macro="" textlink="">
      <xdr:nvSpPr>
        <xdr:cNvPr id="500" name="n_2mainValue【認定こども園・幼稚園・保育所】&#10;一人当たり面積"/>
        <xdr:cNvSpPr txBox="1"/>
      </xdr:nvSpPr>
      <xdr:spPr>
        <a:xfrm>
          <a:off x="20199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127271</xdr:rowOff>
    </xdr:from>
    <xdr:ext cx="469744" cy="259045"/>
    <xdr:sp macro="" textlink="">
      <xdr:nvSpPr>
        <xdr:cNvPr id="501" name="n_3mainValue【認定こども園・幼稚園・保育所】&#10;一人当たり面積"/>
        <xdr:cNvSpPr txBox="1"/>
      </xdr:nvSpPr>
      <xdr:spPr>
        <a:xfrm>
          <a:off x="19310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502" name="n_4mainValue【認定こども園・幼稚園・保育所】&#10;一人当たり面積"/>
        <xdr:cNvSpPr txBox="1"/>
      </xdr:nvSpPr>
      <xdr:spPr>
        <a:xfrm>
          <a:off x="18421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29" name="直線コネクタ 528"/>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30"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31" name="直線コネクタ 530"/>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32"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33" name="直線コネクタ 532"/>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163121</xdr:rowOff>
    </xdr:from>
    <xdr:ext cx="405111" cy="259045"/>
    <xdr:sp macro="" textlink="">
      <xdr:nvSpPr>
        <xdr:cNvPr id="534" name="【学校施設】&#10;有形固定資産減価償却率平均値テキスト"/>
        <xdr:cNvSpPr txBox="1"/>
      </xdr:nvSpPr>
      <xdr:spPr>
        <a:xfrm>
          <a:off x="16357600" y="1010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35" name="フローチャート: 判断 534"/>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36" name="フローチャート: 判断 535"/>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7" name="フローチャート: 判断 536"/>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38" name="フローチャート: 判断 537"/>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39" name="フローチャート: 判断 538"/>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45" name="楕円 544"/>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46" name="【学校施設】&#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547" name="楕円 546"/>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17962</xdr:rowOff>
    </xdr:from>
    <xdr:to>
      <xdr:col>85</xdr:col>
      <xdr:colOff>127000</xdr:colOff>
      <xdr:row>61</xdr:row>
      <xdr:rowOff>24493</xdr:rowOff>
    </xdr:to>
    <xdr:cxnSp macro="">
      <xdr:nvCxnSpPr>
        <xdr:cNvPr id="548" name="直線コネクタ 547"/>
        <xdr:cNvCxnSpPr/>
      </xdr:nvCxnSpPr>
      <xdr:spPr>
        <a:xfrm>
          <a:off x="15481300" y="104764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151674</xdr:rowOff>
    </xdr:from>
    <xdr:to>
      <xdr:col>76</xdr:col>
      <xdr:colOff>165100</xdr:colOff>
      <xdr:row>61</xdr:row>
      <xdr:rowOff>81824</xdr:rowOff>
    </xdr:to>
    <xdr:sp macro="" textlink="">
      <xdr:nvSpPr>
        <xdr:cNvPr id="549" name="楕円 548"/>
        <xdr:cNvSpPr/>
      </xdr:nvSpPr>
      <xdr:spPr>
        <a:xfrm>
          <a:off x="14541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31024</xdr:rowOff>
    </xdr:to>
    <xdr:cxnSp macro="">
      <xdr:nvCxnSpPr>
        <xdr:cNvPr id="550" name="直線コネクタ 549"/>
        <xdr:cNvCxnSpPr/>
      </xdr:nvCxnSpPr>
      <xdr:spPr>
        <a:xfrm flipV="1">
          <a:off x="14592300" y="104764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135346</xdr:rowOff>
    </xdr:from>
    <xdr:to>
      <xdr:col>72</xdr:col>
      <xdr:colOff>38100</xdr:colOff>
      <xdr:row>61</xdr:row>
      <xdr:rowOff>65496</xdr:rowOff>
    </xdr:to>
    <xdr:sp macro="" textlink="">
      <xdr:nvSpPr>
        <xdr:cNvPr id="551" name="楕円 550"/>
        <xdr:cNvSpPr/>
      </xdr:nvSpPr>
      <xdr:spPr>
        <a:xfrm>
          <a:off x="13652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14696</xdr:rowOff>
    </xdr:from>
    <xdr:to>
      <xdr:col>76</xdr:col>
      <xdr:colOff>114300</xdr:colOff>
      <xdr:row>61</xdr:row>
      <xdr:rowOff>31024</xdr:rowOff>
    </xdr:to>
    <xdr:cxnSp macro="">
      <xdr:nvCxnSpPr>
        <xdr:cNvPr id="552" name="直線コネクタ 551"/>
        <xdr:cNvCxnSpPr/>
      </xdr:nvCxnSpPr>
      <xdr:spPr>
        <a:xfrm>
          <a:off x="13703300" y="104731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553" name="楕円 552"/>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61</xdr:row>
      <xdr:rowOff>14696</xdr:rowOff>
    </xdr:to>
    <xdr:cxnSp macro="">
      <xdr:nvCxnSpPr>
        <xdr:cNvPr id="554" name="直線コネクタ 553"/>
        <xdr:cNvCxnSpPr/>
      </xdr:nvCxnSpPr>
      <xdr:spPr>
        <a:xfrm>
          <a:off x="12814300" y="1041762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55"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6"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57" name="n_3aveValue【学校施設】&#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58" name="n_4ave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59889</xdr:rowOff>
    </xdr:from>
    <xdr:ext cx="405111" cy="259045"/>
    <xdr:sp macro="" textlink="">
      <xdr:nvSpPr>
        <xdr:cNvPr id="559" name="n_1mainValue【学校施設】&#10;有形固定資産減価償却率"/>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72951</xdr:rowOff>
    </xdr:from>
    <xdr:ext cx="405111" cy="259045"/>
    <xdr:sp macro="" textlink="">
      <xdr:nvSpPr>
        <xdr:cNvPr id="560" name="n_2mainValue【学校施設】&#10;有形固定資産減価償却率"/>
        <xdr:cNvSpPr txBox="1"/>
      </xdr:nvSpPr>
      <xdr:spPr>
        <a:xfrm>
          <a:off x="14389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56623</xdr:rowOff>
    </xdr:from>
    <xdr:ext cx="405111" cy="259045"/>
    <xdr:sp macro="" textlink="">
      <xdr:nvSpPr>
        <xdr:cNvPr id="561" name="n_3mainValue【学校施設】&#10;有形固定資産減価償却率"/>
        <xdr:cNvSpPr txBox="1"/>
      </xdr:nvSpPr>
      <xdr:spPr>
        <a:xfrm>
          <a:off x="13500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562" name="n_4mainValue【学校施設】&#10;有形固定資産減価償却率"/>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87" name="直線コネクタ 586"/>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88"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89" name="直線コネクタ 588"/>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90"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91" name="直線コネクタ 590"/>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592" name="【学校施設】&#10;一人当たり面積平均値テキスト"/>
        <xdr:cNvSpPr txBox="1"/>
      </xdr:nvSpPr>
      <xdr:spPr>
        <a:xfrm>
          <a:off x="22199600" y="1036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93" name="フローチャート: 判断 592"/>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4" name="フローチャート: 判断 59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5" name="フローチャート: 判断 594"/>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96" name="フローチャート: 判断 595"/>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97" name="フローチャート: 判断 596"/>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603" name="楕円 602"/>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45737</xdr:rowOff>
    </xdr:from>
    <xdr:ext cx="469744" cy="259045"/>
    <xdr:sp macro="" textlink="">
      <xdr:nvSpPr>
        <xdr:cNvPr id="604" name="【学校施設】&#10;一人当たり面積該当値テキスト"/>
        <xdr:cNvSpPr txBox="1"/>
      </xdr:nvSpPr>
      <xdr:spPr>
        <a:xfrm>
          <a:off x="22199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60960</xdr:rowOff>
    </xdr:from>
    <xdr:to>
      <xdr:col>112</xdr:col>
      <xdr:colOff>38100</xdr:colOff>
      <xdr:row>63</xdr:row>
      <xdr:rowOff>162560</xdr:rowOff>
    </xdr:to>
    <xdr:sp macro="" textlink="">
      <xdr:nvSpPr>
        <xdr:cNvPr id="605" name="楕円 604"/>
        <xdr:cNvSpPr/>
      </xdr:nvSpPr>
      <xdr:spPr>
        <a:xfrm>
          <a:off x="212725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111760</xdr:rowOff>
    </xdr:from>
    <xdr:to>
      <xdr:col>116</xdr:col>
      <xdr:colOff>63500</xdr:colOff>
      <xdr:row>63</xdr:row>
      <xdr:rowOff>118110</xdr:rowOff>
    </xdr:to>
    <xdr:cxnSp macro="">
      <xdr:nvCxnSpPr>
        <xdr:cNvPr id="606" name="直線コネクタ 605"/>
        <xdr:cNvCxnSpPr/>
      </xdr:nvCxnSpPr>
      <xdr:spPr>
        <a:xfrm>
          <a:off x="21323300" y="1091311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38100</xdr:rowOff>
    </xdr:from>
    <xdr:to>
      <xdr:col>107</xdr:col>
      <xdr:colOff>101600</xdr:colOff>
      <xdr:row>63</xdr:row>
      <xdr:rowOff>139700</xdr:rowOff>
    </xdr:to>
    <xdr:sp macro="" textlink="">
      <xdr:nvSpPr>
        <xdr:cNvPr id="607" name="楕円 606"/>
        <xdr:cNvSpPr/>
      </xdr:nvSpPr>
      <xdr:spPr>
        <a:xfrm>
          <a:off x="20383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88900</xdr:rowOff>
    </xdr:from>
    <xdr:to>
      <xdr:col>111</xdr:col>
      <xdr:colOff>177800</xdr:colOff>
      <xdr:row>63</xdr:row>
      <xdr:rowOff>111760</xdr:rowOff>
    </xdr:to>
    <xdr:cxnSp macro="">
      <xdr:nvCxnSpPr>
        <xdr:cNvPr id="608" name="直線コネクタ 607"/>
        <xdr:cNvCxnSpPr/>
      </xdr:nvCxnSpPr>
      <xdr:spPr>
        <a:xfrm>
          <a:off x="20434300" y="10890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33020</xdr:rowOff>
    </xdr:from>
    <xdr:to>
      <xdr:col>102</xdr:col>
      <xdr:colOff>165100</xdr:colOff>
      <xdr:row>63</xdr:row>
      <xdr:rowOff>134620</xdr:rowOff>
    </xdr:to>
    <xdr:sp macro="" textlink="">
      <xdr:nvSpPr>
        <xdr:cNvPr id="609" name="楕円 608"/>
        <xdr:cNvSpPr/>
      </xdr:nvSpPr>
      <xdr:spPr>
        <a:xfrm>
          <a:off x="19494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88900</xdr:rowOff>
    </xdr:to>
    <xdr:cxnSp macro="">
      <xdr:nvCxnSpPr>
        <xdr:cNvPr id="610" name="直線コネクタ 609"/>
        <xdr:cNvCxnSpPr/>
      </xdr:nvCxnSpPr>
      <xdr:spPr>
        <a:xfrm>
          <a:off x="19545300" y="108851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41910</xdr:rowOff>
    </xdr:from>
    <xdr:to>
      <xdr:col>98</xdr:col>
      <xdr:colOff>38100</xdr:colOff>
      <xdr:row>63</xdr:row>
      <xdr:rowOff>143510</xdr:rowOff>
    </xdr:to>
    <xdr:sp macro="" textlink="">
      <xdr:nvSpPr>
        <xdr:cNvPr id="611" name="楕円 610"/>
        <xdr:cNvSpPr/>
      </xdr:nvSpPr>
      <xdr:spPr>
        <a:xfrm>
          <a:off x="18605500" y="108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83820</xdr:rowOff>
    </xdr:from>
    <xdr:to>
      <xdr:col>102</xdr:col>
      <xdr:colOff>114300</xdr:colOff>
      <xdr:row>63</xdr:row>
      <xdr:rowOff>92710</xdr:rowOff>
    </xdr:to>
    <xdr:cxnSp macro="">
      <xdr:nvCxnSpPr>
        <xdr:cNvPr id="612" name="直線コネクタ 611"/>
        <xdr:cNvCxnSpPr/>
      </xdr:nvCxnSpPr>
      <xdr:spPr>
        <a:xfrm flipV="1">
          <a:off x="18656300" y="108851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3"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14" name="n_2aveValue【学校施設】&#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615" name="n_3aveValue【学校施設】&#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16" name="n_4aveValue【学校施設】&#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153687</xdr:rowOff>
    </xdr:from>
    <xdr:ext cx="469744" cy="259045"/>
    <xdr:sp macro="" textlink="">
      <xdr:nvSpPr>
        <xdr:cNvPr id="617" name="n_1mainValue【学校施設】&#10;一人当たり面積"/>
        <xdr:cNvSpPr txBox="1"/>
      </xdr:nvSpPr>
      <xdr:spPr>
        <a:xfrm>
          <a:off x="21075727"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130827</xdr:rowOff>
    </xdr:from>
    <xdr:ext cx="469744" cy="259045"/>
    <xdr:sp macro="" textlink="">
      <xdr:nvSpPr>
        <xdr:cNvPr id="618" name="n_2mainValue【学校施設】&#10;一人当たり面積"/>
        <xdr:cNvSpPr txBox="1"/>
      </xdr:nvSpPr>
      <xdr:spPr>
        <a:xfrm>
          <a:off x="201994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125747</xdr:rowOff>
    </xdr:from>
    <xdr:ext cx="469744" cy="259045"/>
    <xdr:sp macro="" textlink="">
      <xdr:nvSpPr>
        <xdr:cNvPr id="619" name="n_3mainValue【学校施設】&#10;一人当たり面積"/>
        <xdr:cNvSpPr txBox="1"/>
      </xdr:nvSpPr>
      <xdr:spPr>
        <a:xfrm>
          <a:off x="19310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134637</xdr:rowOff>
    </xdr:from>
    <xdr:ext cx="469744" cy="259045"/>
    <xdr:sp macro="" textlink="">
      <xdr:nvSpPr>
        <xdr:cNvPr id="620" name="n_4mainValue【学校施設】&#10;一人当たり面積"/>
        <xdr:cNvSpPr txBox="1"/>
      </xdr:nvSpPr>
      <xdr:spPr>
        <a:xfrm>
          <a:off x="18421427" y="1093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45" name="直線コネクタ 644"/>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48" name="【児童館】&#10;有形固定資産減価償却率最大値テキスト"/>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49" name="直線コネクタ 648"/>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88282</xdr:rowOff>
    </xdr:from>
    <xdr:ext cx="405111" cy="259045"/>
    <xdr:sp macro="" textlink="">
      <xdr:nvSpPr>
        <xdr:cNvPr id="650" name="【児童館】&#10;有形固定資産減価償却率平均値テキスト"/>
        <xdr:cNvSpPr txBox="1"/>
      </xdr:nvSpPr>
      <xdr:spPr>
        <a:xfrm>
          <a:off x="16357600" y="1380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51" name="フローチャート: 判断 650"/>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52" name="フローチャート: 判断 651"/>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3" name="フローチャート: 判断 652"/>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4" name="フローチャート: 判断 653"/>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55" name="フローチャート: 判断 654"/>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42545</xdr:rowOff>
    </xdr:from>
    <xdr:to>
      <xdr:col>85</xdr:col>
      <xdr:colOff>177800</xdr:colOff>
      <xdr:row>86</xdr:row>
      <xdr:rowOff>144145</xdr:rowOff>
    </xdr:to>
    <xdr:sp macro="" textlink="">
      <xdr:nvSpPr>
        <xdr:cNvPr id="661" name="楕円 660"/>
        <xdr:cNvSpPr/>
      </xdr:nvSpPr>
      <xdr:spPr>
        <a:xfrm>
          <a:off x="162687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128922</xdr:rowOff>
    </xdr:from>
    <xdr:ext cx="405111" cy="259045"/>
    <xdr:sp macro="" textlink="">
      <xdr:nvSpPr>
        <xdr:cNvPr id="662" name="【児童館】&#10;有形固定資産減価償却率該当値テキスト"/>
        <xdr:cNvSpPr txBox="1"/>
      </xdr:nvSpPr>
      <xdr:spPr>
        <a:xfrm>
          <a:off x="16357600" y="1470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23495</xdr:rowOff>
    </xdr:from>
    <xdr:to>
      <xdr:col>81</xdr:col>
      <xdr:colOff>101600</xdr:colOff>
      <xdr:row>86</xdr:row>
      <xdr:rowOff>125095</xdr:rowOff>
    </xdr:to>
    <xdr:sp macro="" textlink="">
      <xdr:nvSpPr>
        <xdr:cNvPr id="663" name="楕円 662"/>
        <xdr:cNvSpPr/>
      </xdr:nvSpPr>
      <xdr:spPr>
        <a:xfrm>
          <a:off x="15430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74295</xdr:rowOff>
    </xdr:from>
    <xdr:to>
      <xdr:col>85</xdr:col>
      <xdr:colOff>127000</xdr:colOff>
      <xdr:row>86</xdr:row>
      <xdr:rowOff>93345</xdr:rowOff>
    </xdr:to>
    <xdr:cxnSp macro="">
      <xdr:nvCxnSpPr>
        <xdr:cNvPr id="664" name="直線コネクタ 663"/>
        <xdr:cNvCxnSpPr/>
      </xdr:nvCxnSpPr>
      <xdr:spPr>
        <a:xfrm>
          <a:off x="15481300" y="148189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113030</xdr:rowOff>
    </xdr:from>
    <xdr:to>
      <xdr:col>76</xdr:col>
      <xdr:colOff>165100</xdr:colOff>
      <xdr:row>86</xdr:row>
      <xdr:rowOff>43180</xdr:rowOff>
    </xdr:to>
    <xdr:sp macro="" textlink="">
      <xdr:nvSpPr>
        <xdr:cNvPr id="665" name="楕円 664"/>
        <xdr:cNvSpPr/>
      </xdr:nvSpPr>
      <xdr:spPr>
        <a:xfrm>
          <a:off x="1454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163830</xdr:rowOff>
    </xdr:from>
    <xdr:to>
      <xdr:col>81</xdr:col>
      <xdr:colOff>50800</xdr:colOff>
      <xdr:row>86</xdr:row>
      <xdr:rowOff>74295</xdr:rowOff>
    </xdr:to>
    <xdr:cxnSp macro="">
      <xdr:nvCxnSpPr>
        <xdr:cNvPr id="666" name="直線コネクタ 665"/>
        <xdr:cNvCxnSpPr/>
      </xdr:nvCxnSpPr>
      <xdr:spPr>
        <a:xfrm>
          <a:off x="14592300" y="147370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114936</xdr:rowOff>
    </xdr:from>
    <xdr:to>
      <xdr:col>72</xdr:col>
      <xdr:colOff>38100</xdr:colOff>
      <xdr:row>86</xdr:row>
      <xdr:rowOff>45086</xdr:rowOff>
    </xdr:to>
    <xdr:sp macro="" textlink="">
      <xdr:nvSpPr>
        <xdr:cNvPr id="667" name="楕円 666"/>
        <xdr:cNvSpPr/>
      </xdr:nvSpPr>
      <xdr:spPr>
        <a:xfrm>
          <a:off x="13652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163830</xdr:rowOff>
    </xdr:from>
    <xdr:to>
      <xdr:col>76</xdr:col>
      <xdr:colOff>114300</xdr:colOff>
      <xdr:row>85</xdr:row>
      <xdr:rowOff>165736</xdr:rowOff>
    </xdr:to>
    <xdr:cxnSp macro="">
      <xdr:nvCxnSpPr>
        <xdr:cNvPr id="668" name="直線コネクタ 667"/>
        <xdr:cNvCxnSpPr/>
      </xdr:nvCxnSpPr>
      <xdr:spPr>
        <a:xfrm flipV="1">
          <a:off x="13703300" y="147370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92075</xdr:rowOff>
    </xdr:from>
    <xdr:to>
      <xdr:col>67</xdr:col>
      <xdr:colOff>101600</xdr:colOff>
      <xdr:row>86</xdr:row>
      <xdr:rowOff>22225</xdr:rowOff>
    </xdr:to>
    <xdr:sp macro="" textlink="">
      <xdr:nvSpPr>
        <xdr:cNvPr id="669" name="楕円 668"/>
        <xdr:cNvSpPr/>
      </xdr:nvSpPr>
      <xdr:spPr>
        <a:xfrm>
          <a:off x="12763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142875</xdr:rowOff>
    </xdr:from>
    <xdr:to>
      <xdr:col>71</xdr:col>
      <xdr:colOff>177800</xdr:colOff>
      <xdr:row>85</xdr:row>
      <xdr:rowOff>165736</xdr:rowOff>
    </xdr:to>
    <xdr:cxnSp macro="">
      <xdr:nvCxnSpPr>
        <xdr:cNvPr id="670" name="直線コネクタ 669"/>
        <xdr:cNvCxnSpPr/>
      </xdr:nvCxnSpPr>
      <xdr:spPr>
        <a:xfrm>
          <a:off x="12814300" y="147161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71" name="n_1aveValue【児童館】&#10;有形固定資産減価償却率"/>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2"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73" name="n_3aveValue【児童館】&#10;有形固定資産減価償却率"/>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74" name="n_4aveValue【児童館】&#10;有形固定資産減価償却率"/>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116222</xdr:rowOff>
    </xdr:from>
    <xdr:ext cx="405111" cy="259045"/>
    <xdr:sp macro="" textlink="">
      <xdr:nvSpPr>
        <xdr:cNvPr id="675" name="n_1mainValue【児童館】&#10;有形固定資産減価償却率"/>
        <xdr:cNvSpPr txBox="1"/>
      </xdr:nvSpPr>
      <xdr:spPr>
        <a:xfrm>
          <a:off x="15266044"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34307</xdr:rowOff>
    </xdr:from>
    <xdr:ext cx="405111" cy="259045"/>
    <xdr:sp macro="" textlink="">
      <xdr:nvSpPr>
        <xdr:cNvPr id="676" name="n_2mainValue【児童館】&#10;有形固定資産減価償却率"/>
        <xdr:cNvSpPr txBox="1"/>
      </xdr:nvSpPr>
      <xdr:spPr>
        <a:xfrm>
          <a:off x="14389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36213</xdr:rowOff>
    </xdr:from>
    <xdr:ext cx="405111" cy="259045"/>
    <xdr:sp macro="" textlink="">
      <xdr:nvSpPr>
        <xdr:cNvPr id="677" name="n_3mainValue【児童館】&#10;有形固定資産減価償却率"/>
        <xdr:cNvSpPr txBox="1"/>
      </xdr:nvSpPr>
      <xdr:spPr>
        <a:xfrm>
          <a:off x="13500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13352</xdr:rowOff>
    </xdr:from>
    <xdr:ext cx="405111" cy="259045"/>
    <xdr:sp macro="" textlink="">
      <xdr:nvSpPr>
        <xdr:cNvPr id="678" name="n_4mainValue【児童館】&#10;有形固定資産減価償却率"/>
        <xdr:cNvSpPr txBox="1"/>
      </xdr:nvSpPr>
      <xdr:spPr>
        <a:xfrm>
          <a:off x="12611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702" name="直線コネクタ 701"/>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05"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6" name="直線コネクタ 70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7"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8" name="フローチャート: 判断 70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9" name="フローチャート: 判断 70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0" name="フローチャート: 判断 70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1" name="フローチャート: 判断 710"/>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2" name="フローチャート: 判断 711"/>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18" name="楕円 717"/>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19"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20" name="楕円 719"/>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85</xdr:row>
      <xdr:rowOff>57150</xdr:rowOff>
    </xdr:to>
    <xdr:cxnSp macro="">
      <xdr:nvCxnSpPr>
        <xdr:cNvPr id="721" name="直線コネクタ 720"/>
        <xdr:cNvCxnSpPr/>
      </xdr:nvCxnSpPr>
      <xdr:spPr>
        <a:xfrm>
          <a:off x="21323300" y="1455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2" name="楕円 721"/>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23" name="直線コネクタ 722"/>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4" name="楕円 723"/>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25" name="直線コネクタ 724"/>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26" name="楕円 725"/>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727" name="直線コネクタ 726"/>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28"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29"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0"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31" name="n_4ave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2"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3"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4"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5" name="n_4mainValue【児童館】&#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8" name="テキスト ボックス 7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58" name="直線コネクタ 757"/>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59"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60" name="直線コネクタ 759"/>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61"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62" name="直線コネクタ 761"/>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35831</xdr:rowOff>
    </xdr:from>
    <xdr:ext cx="405111" cy="259045"/>
    <xdr:sp macro="" textlink="">
      <xdr:nvSpPr>
        <xdr:cNvPr id="763" name="【公民館】&#10;有形固定資産減価償却率平均値テキスト"/>
        <xdr:cNvSpPr txBox="1"/>
      </xdr:nvSpPr>
      <xdr:spPr>
        <a:xfrm>
          <a:off x="16357600" y="1786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64" name="フローチャート: 判断 763"/>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5" name="フローチャート: 判断 764"/>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66" name="フローチャート: 判断 765"/>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7" name="フローチャート: 判断 766"/>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68" name="フローチャート: 判断 767"/>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45974</xdr:rowOff>
    </xdr:from>
    <xdr:to>
      <xdr:col>85</xdr:col>
      <xdr:colOff>177800</xdr:colOff>
      <xdr:row>103</xdr:row>
      <xdr:rowOff>147574</xdr:rowOff>
    </xdr:to>
    <xdr:sp macro="" textlink="">
      <xdr:nvSpPr>
        <xdr:cNvPr id="774" name="楕円 773"/>
        <xdr:cNvSpPr/>
      </xdr:nvSpPr>
      <xdr:spPr>
        <a:xfrm>
          <a:off x="162687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68851</xdr:rowOff>
    </xdr:from>
    <xdr:ext cx="405111" cy="259045"/>
    <xdr:sp macro="" textlink="">
      <xdr:nvSpPr>
        <xdr:cNvPr id="775" name="【公民館】&#10;有形固定資産減価償却率該当値テキスト"/>
        <xdr:cNvSpPr txBox="1"/>
      </xdr:nvSpPr>
      <xdr:spPr>
        <a:xfrm>
          <a:off x="16357600" y="175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164846</xdr:rowOff>
    </xdr:from>
    <xdr:to>
      <xdr:col>81</xdr:col>
      <xdr:colOff>101600</xdr:colOff>
      <xdr:row>103</xdr:row>
      <xdr:rowOff>94996</xdr:rowOff>
    </xdr:to>
    <xdr:sp macro="" textlink="">
      <xdr:nvSpPr>
        <xdr:cNvPr id="776" name="楕円 775"/>
        <xdr:cNvSpPr/>
      </xdr:nvSpPr>
      <xdr:spPr>
        <a:xfrm>
          <a:off x="15430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44196</xdr:rowOff>
    </xdr:from>
    <xdr:to>
      <xdr:col>85</xdr:col>
      <xdr:colOff>127000</xdr:colOff>
      <xdr:row>103</xdr:row>
      <xdr:rowOff>96774</xdr:rowOff>
    </xdr:to>
    <xdr:cxnSp macro="">
      <xdr:nvCxnSpPr>
        <xdr:cNvPr id="777" name="直線コネクタ 776"/>
        <xdr:cNvCxnSpPr/>
      </xdr:nvCxnSpPr>
      <xdr:spPr>
        <a:xfrm>
          <a:off x="15481300" y="1770354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114554</xdr:rowOff>
    </xdr:from>
    <xdr:to>
      <xdr:col>76</xdr:col>
      <xdr:colOff>165100</xdr:colOff>
      <xdr:row>103</xdr:row>
      <xdr:rowOff>44704</xdr:rowOff>
    </xdr:to>
    <xdr:sp macro="" textlink="">
      <xdr:nvSpPr>
        <xdr:cNvPr id="778" name="楕円 777"/>
        <xdr:cNvSpPr/>
      </xdr:nvSpPr>
      <xdr:spPr>
        <a:xfrm>
          <a:off x="145415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165354</xdr:rowOff>
    </xdr:from>
    <xdr:to>
      <xdr:col>81</xdr:col>
      <xdr:colOff>50800</xdr:colOff>
      <xdr:row>103</xdr:row>
      <xdr:rowOff>44196</xdr:rowOff>
    </xdr:to>
    <xdr:cxnSp macro="">
      <xdr:nvCxnSpPr>
        <xdr:cNvPr id="779" name="直線コネクタ 778"/>
        <xdr:cNvCxnSpPr/>
      </xdr:nvCxnSpPr>
      <xdr:spPr>
        <a:xfrm>
          <a:off x="14592300" y="176532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780" name="楕円 779"/>
        <xdr:cNvSpPr/>
      </xdr:nvSpPr>
      <xdr:spPr>
        <a:xfrm>
          <a:off x="13652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140208</xdr:rowOff>
    </xdr:from>
    <xdr:to>
      <xdr:col>76</xdr:col>
      <xdr:colOff>114300</xdr:colOff>
      <xdr:row>102</xdr:row>
      <xdr:rowOff>165354</xdr:rowOff>
    </xdr:to>
    <xdr:cxnSp macro="">
      <xdr:nvCxnSpPr>
        <xdr:cNvPr id="781" name="直線コネクタ 780"/>
        <xdr:cNvCxnSpPr/>
      </xdr:nvCxnSpPr>
      <xdr:spPr>
        <a:xfrm>
          <a:off x="13703300" y="176281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32258</xdr:rowOff>
    </xdr:from>
    <xdr:to>
      <xdr:col>67</xdr:col>
      <xdr:colOff>101600</xdr:colOff>
      <xdr:row>103</xdr:row>
      <xdr:rowOff>133858</xdr:rowOff>
    </xdr:to>
    <xdr:sp macro="" textlink="">
      <xdr:nvSpPr>
        <xdr:cNvPr id="782" name="楕円 781"/>
        <xdr:cNvSpPr/>
      </xdr:nvSpPr>
      <xdr:spPr>
        <a:xfrm>
          <a:off x="12763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140208</xdr:rowOff>
    </xdr:from>
    <xdr:to>
      <xdr:col>71</xdr:col>
      <xdr:colOff>177800</xdr:colOff>
      <xdr:row>103</xdr:row>
      <xdr:rowOff>83058</xdr:rowOff>
    </xdr:to>
    <xdr:cxnSp macro="">
      <xdr:nvCxnSpPr>
        <xdr:cNvPr id="783" name="直線コネクタ 782"/>
        <xdr:cNvCxnSpPr/>
      </xdr:nvCxnSpPr>
      <xdr:spPr>
        <a:xfrm flipV="1">
          <a:off x="12814300" y="176281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84" name="n_1aveValue【公民館】&#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108983</xdr:rowOff>
    </xdr:from>
    <xdr:ext cx="405111" cy="259045"/>
    <xdr:sp macro="" textlink="">
      <xdr:nvSpPr>
        <xdr:cNvPr id="785" name="n_2aveValue【公民館】&#10;有形固定資産減価償却率"/>
        <xdr:cNvSpPr txBox="1"/>
      </xdr:nvSpPr>
      <xdr:spPr>
        <a:xfrm>
          <a:off x="14389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86"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35831</xdr:rowOff>
    </xdr:from>
    <xdr:ext cx="405111" cy="259045"/>
    <xdr:sp macro="" textlink="">
      <xdr:nvSpPr>
        <xdr:cNvPr id="787" name="n_4aveValue【公民館】&#10;有形固定資産減価償却率"/>
        <xdr:cNvSpPr txBox="1"/>
      </xdr:nvSpPr>
      <xdr:spPr>
        <a:xfrm>
          <a:off x="126117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111523</xdr:rowOff>
    </xdr:from>
    <xdr:ext cx="405111" cy="259045"/>
    <xdr:sp macro="" textlink="">
      <xdr:nvSpPr>
        <xdr:cNvPr id="788" name="n_1mainValue【公民館】&#10;有形固定資産減価償却率"/>
        <xdr:cNvSpPr txBox="1"/>
      </xdr:nvSpPr>
      <xdr:spPr>
        <a:xfrm>
          <a:off x="152660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61231</xdr:rowOff>
    </xdr:from>
    <xdr:ext cx="405111" cy="259045"/>
    <xdr:sp macro="" textlink="">
      <xdr:nvSpPr>
        <xdr:cNvPr id="789" name="n_2mainValue【公民館】&#10;有形固定資産減価償却率"/>
        <xdr:cNvSpPr txBox="1"/>
      </xdr:nvSpPr>
      <xdr:spPr>
        <a:xfrm>
          <a:off x="14389744" y="173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790" name="n_3mainValue【公民館】&#10;有形固定資産減価償却率"/>
        <xdr:cNvSpPr txBox="1"/>
      </xdr:nvSpPr>
      <xdr:spPr>
        <a:xfrm>
          <a:off x="13500744"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150385</xdr:rowOff>
    </xdr:from>
    <xdr:ext cx="405111" cy="259045"/>
    <xdr:sp macro="" textlink="">
      <xdr:nvSpPr>
        <xdr:cNvPr id="791" name="n_4mainValue【公民館】&#10;有形固定資産減価償却率"/>
        <xdr:cNvSpPr txBox="1"/>
      </xdr:nvSpPr>
      <xdr:spPr>
        <a:xfrm>
          <a:off x="12611744" y="1746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2" name="テキスト ボックス 8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18" name="直線コネクタ 817"/>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19"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20" name="直線コネクタ 819"/>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21"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22" name="直線コネクタ 821"/>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823" name="【公民館】&#10;一人当たり面積平均値テキスト"/>
        <xdr:cNvSpPr txBox="1"/>
      </xdr:nvSpPr>
      <xdr:spPr>
        <a:xfrm>
          <a:off x="22199600" y="1795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24" name="フローチャート: 判断 823"/>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25" name="フローチャート: 判断 824"/>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26" name="フローチャート: 判断 825"/>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27" name="フローチャート: 判断 826"/>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28" name="フローチャート: 判断 827"/>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834" name="楕円 833"/>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99077</xdr:rowOff>
    </xdr:from>
    <xdr:ext cx="469744" cy="259045"/>
    <xdr:sp macro="" textlink="">
      <xdr:nvSpPr>
        <xdr:cNvPr id="835" name="【公民館】&#10;一人当たり面積該当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836" name="楕円 835"/>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0</xdr:rowOff>
    </xdr:to>
    <xdr:cxnSp macro="">
      <xdr:nvCxnSpPr>
        <xdr:cNvPr id="837" name="直線コネクタ 836"/>
        <xdr:cNvCxnSpPr/>
      </xdr:nvCxnSpPr>
      <xdr:spPr>
        <a:xfrm>
          <a:off x="21323300" y="1851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131536</xdr:rowOff>
    </xdr:from>
    <xdr:to>
      <xdr:col>107</xdr:col>
      <xdr:colOff>101600</xdr:colOff>
      <xdr:row>108</xdr:row>
      <xdr:rowOff>61686</xdr:rowOff>
    </xdr:to>
    <xdr:sp macro="" textlink="">
      <xdr:nvSpPr>
        <xdr:cNvPr id="838" name="楕円 837"/>
        <xdr:cNvSpPr/>
      </xdr:nvSpPr>
      <xdr:spPr>
        <a:xfrm>
          <a:off x="2038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0</xdr:rowOff>
    </xdr:from>
    <xdr:to>
      <xdr:col>111</xdr:col>
      <xdr:colOff>177800</xdr:colOff>
      <xdr:row>108</xdr:row>
      <xdr:rowOff>10886</xdr:rowOff>
    </xdr:to>
    <xdr:cxnSp macro="">
      <xdr:nvCxnSpPr>
        <xdr:cNvPr id="839" name="直線コネクタ 838"/>
        <xdr:cNvCxnSpPr/>
      </xdr:nvCxnSpPr>
      <xdr:spPr>
        <a:xfrm flipV="1">
          <a:off x="20434300" y="185166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120650</xdr:rowOff>
    </xdr:from>
    <xdr:to>
      <xdr:col>102</xdr:col>
      <xdr:colOff>165100</xdr:colOff>
      <xdr:row>108</xdr:row>
      <xdr:rowOff>50800</xdr:rowOff>
    </xdr:to>
    <xdr:sp macro="" textlink="">
      <xdr:nvSpPr>
        <xdr:cNvPr id="840" name="楕円 839"/>
        <xdr:cNvSpPr/>
      </xdr:nvSpPr>
      <xdr:spPr>
        <a:xfrm>
          <a:off x="19494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0</xdr:rowOff>
    </xdr:from>
    <xdr:to>
      <xdr:col>107</xdr:col>
      <xdr:colOff>50800</xdr:colOff>
      <xdr:row>108</xdr:row>
      <xdr:rowOff>10886</xdr:rowOff>
    </xdr:to>
    <xdr:cxnSp macro="">
      <xdr:nvCxnSpPr>
        <xdr:cNvPr id="841" name="直線コネクタ 840"/>
        <xdr:cNvCxnSpPr/>
      </xdr:nvCxnSpPr>
      <xdr:spPr>
        <a:xfrm>
          <a:off x="19545300" y="185166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3629</xdr:rowOff>
    </xdr:from>
    <xdr:to>
      <xdr:col>98</xdr:col>
      <xdr:colOff>38100</xdr:colOff>
      <xdr:row>108</xdr:row>
      <xdr:rowOff>105229</xdr:rowOff>
    </xdr:to>
    <xdr:sp macro="" textlink="">
      <xdr:nvSpPr>
        <xdr:cNvPr id="842" name="楕円 841"/>
        <xdr:cNvSpPr/>
      </xdr:nvSpPr>
      <xdr:spPr>
        <a:xfrm>
          <a:off x="18605500" y="185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0</xdr:rowOff>
    </xdr:from>
    <xdr:to>
      <xdr:col>102</xdr:col>
      <xdr:colOff>114300</xdr:colOff>
      <xdr:row>108</xdr:row>
      <xdr:rowOff>54429</xdr:rowOff>
    </xdr:to>
    <xdr:cxnSp macro="">
      <xdr:nvCxnSpPr>
        <xdr:cNvPr id="843" name="直線コネクタ 842"/>
        <xdr:cNvCxnSpPr/>
      </xdr:nvCxnSpPr>
      <xdr:spPr>
        <a:xfrm flipV="1">
          <a:off x="18656300" y="185166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72770</xdr:rowOff>
    </xdr:from>
    <xdr:ext cx="469744" cy="259045"/>
    <xdr:sp macro="" textlink="">
      <xdr:nvSpPr>
        <xdr:cNvPr id="844" name="n_1aveValue【公民館】&#10;一人当たり面積"/>
        <xdr:cNvSpPr txBox="1"/>
      </xdr:nvSpPr>
      <xdr:spPr>
        <a:xfrm>
          <a:off x="210757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845" name="n_2aveValue【公民館】&#10;一人当たり面積"/>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846" name="n_3aveValue【公民館】&#10;一人当たり面積"/>
        <xdr:cNvSpPr txBox="1"/>
      </xdr:nvSpPr>
      <xdr:spPr>
        <a:xfrm>
          <a:off x="19310427" y="17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47" name="n_4aveValue【公民館】&#10;一人当たり面積"/>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848" name="n_1mainValue【公民館】&#10;一人当たり面積"/>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52813</xdr:rowOff>
    </xdr:from>
    <xdr:ext cx="469744" cy="259045"/>
    <xdr:sp macro="" textlink="">
      <xdr:nvSpPr>
        <xdr:cNvPr id="849" name="n_2mainValue【公民館】&#10;一人当たり面積"/>
        <xdr:cNvSpPr txBox="1"/>
      </xdr:nvSpPr>
      <xdr:spPr>
        <a:xfrm>
          <a:off x="20199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41927</xdr:rowOff>
    </xdr:from>
    <xdr:ext cx="469744" cy="259045"/>
    <xdr:sp macro="" textlink="">
      <xdr:nvSpPr>
        <xdr:cNvPr id="850" name="n_3mainValue【公民館】&#10;一人当たり面積"/>
        <xdr:cNvSpPr txBox="1"/>
      </xdr:nvSpPr>
      <xdr:spPr>
        <a:xfrm>
          <a:off x="19310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96356</xdr:rowOff>
    </xdr:from>
    <xdr:ext cx="469744" cy="259045"/>
    <xdr:sp macro="" textlink="">
      <xdr:nvSpPr>
        <xdr:cNvPr id="851" name="n_4mainValue【公民館】&#10;一人当たり面積"/>
        <xdr:cNvSpPr txBox="1"/>
      </xdr:nvSpPr>
      <xdr:spPr>
        <a:xfrm>
          <a:off x="18421427"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公営住宅及び児童館の有形固定資産減価償却率が</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を超えており、老朽化していることや老朽化がさらに進んでいることが読み取れる。また、一人当たりの面積を見てみると、公営住宅の値が類似団体内平均値と比較し</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以下である。</a:t>
          </a:r>
          <a:endParaRPr lang="ja-JP" altLang="ja-JP" sz="1400">
            <a:effectLst/>
          </a:endParaRPr>
        </a:p>
        <a:p>
          <a:r>
            <a:rPr kumimoji="1" lang="ja-JP" altLang="ja-JP" sz="1100">
              <a:solidFill>
                <a:schemeClr val="dk1"/>
              </a:solidFill>
              <a:effectLst/>
              <a:latin typeface="+mn-lt"/>
              <a:ea typeface="+mn-ea"/>
              <a:cs typeface="+mn-cs"/>
            </a:rPr>
            <a:t>これは、借上による公営住宅管理を進めていること等によると考えられるが、今後も公営住宅の管理計画について、より検討する必要があると考えられる。</a:t>
          </a:r>
          <a:endParaRPr lang="ja-JP" altLang="ja-JP" sz="1400">
            <a:effectLst/>
          </a:endParaRPr>
        </a:p>
        <a:p>
          <a:r>
            <a:rPr kumimoji="1" lang="ja-JP" altLang="ja-JP" sz="1100">
              <a:solidFill>
                <a:schemeClr val="dk1"/>
              </a:solidFill>
              <a:effectLst/>
              <a:latin typeface="+mn-lt"/>
              <a:ea typeface="+mn-ea"/>
              <a:cs typeface="+mn-cs"/>
            </a:rPr>
            <a:t>なお、道路、認定こども園・幼稚園・保育所については、有形固定資産減価償却率が類似団体内平均値より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程度低く抑えられており、比較的老朽化の程度は低いと考えられるが、今後も適切な維持管理を行っていく。</a:t>
          </a:r>
          <a:endParaRPr lang="ja-JP" altLang="ja-JP" sz="1400">
            <a:effectLst/>
          </a:endParaRPr>
        </a:p>
        <a:p>
          <a:r>
            <a:rPr kumimoji="1" lang="ja-JP" altLang="ja-JP" sz="1100">
              <a:solidFill>
                <a:schemeClr val="dk1"/>
              </a:solidFill>
              <a:effectLst/>
              <a:latin typeface="+mn-lt"/>
              <a:ea typeface="+mn-ea"/>
              <a:cs typeface="+mn-cs"/>
            </a:rPr>
            <a:t>学校施設については、有形固定資産減価償却率が類似団体内平均値より低く抑えられており、比較的老朽化のの程度は高くないと考えられるが、平成２７年からの推移では類似団体内平均値との差が縮小してきており、徐々に老朽化が進んでいることも踏まえ、今後も適切な維持管理を行っていく。</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249,645
242,137
27.46
80,696,764
76,729,868
3,281,153
44,128,950
59,968,866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4" name="楕円 73"/>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5" name="【図書館】&#10;有形固定資産減価償却率該当値テキスト"/>
        <xdr:cNvSpPr txBox="1"/>
      </xdr:nvSpPr>
      <xdr:spPr>
        <a:xfrm>
          <a:off x="4673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6" name="楕円 75"/>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141514</xdr:rowOff>
    </xdr:to>
    <xdr:cxnSp macro="">
      <xdr:nvCxnSpPr>
        <xdr:cNvPr id="77" name="直線コネクタ 76"/>
        <xdr:cNvCxnSpPr/>
      </xdr:nvCxnSpPr>
      <xdr:spPr>
        <a:xfrm>
          <a:off x="3797300" y="625983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8" name="楕円 77"/>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87630</xdr:rowOff>
    </xdr:to>
    <xdr:cxnSp macro="">
      <xdr:nvCxnSpPr>
        <xdr:cNvPr id="79" name="直線コネクタ 78"/>
        <xdr:cNvCxnSpPr/>
      </xdr:nvCxnSpPr>
      <xdr:spPr>
        <a:xfrm>
          <a:off x="2908300" y="6248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80" name="楕円 79"/>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43543</xdr:rowOff>
    </xdr:from>
    <xdr:to>
      <xdr:col>15</xdr:col>
      <xdr:colOff>50800</xdr:colOff>
      <xdr:row>36</xdr:row>
      <xdr:rowOff>76200</xdr:rowOff>
    </xdr:to>
    <xdr:cxnSp macro="">
      <xdr:nvCxnSpPr>
        <xdr:cNvPr id="81" name="直線コネクタ 80"/>
        <xdr:cNvCxnSpPr/>
      </xdr:nvCxnSpPr>
      <xdr:spPr>
        <a:xfrm>
          <a:off x="2019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131536</xdr:rowOff>
    </xdr:from>
    <xdr:to>
      <xdr:col>6</xdr:col>
      <xdr:colOff>38100</xdr:colOff>
      <xdr:row>36</xdr:row>
      <xdr:rowOff>61686</xdr:rowOff>
    </xdr:to>
    <xdr:sp macro="" textlink="">
      <xdr:nvSpPr>
        <xdr:cNvPr id="82" name="楕円 81"/>
        <xdr:cNvSpPr/>
      </xdr:nvSpPr>
      <xdr:spPr>
        <a:xfrm>
          <a:off x="1079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10886</xdr:rowOff>
    </xdr:from>
    <xdr:to>
      <xdr:col>10</xdr:col>
      <xdr:colOff>114300</xdr:colOff>
      <xdr:row>36</xdr:row>
      <xdr:rowOff>43543</xdr:rowOff>
    </xdr:to>
    <xdr:cxnSp macro="">
      <xdr:nvCxnSpPr>
        <xdr:cNvPr id="83" name="直線コネクタ 82"/>
        <xdr:cNvCxnSpPr/>
      </xdr:nvCxnSpPr>
      <xdr:spPr>
        <a:xfrm>
          <a:off x="1130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4" name="n_1aveValue【図書館】&#10;有形固定資産減価償却率"/>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5" name="n_2aveValue【図書館】&#10;有形固定資産減価償却率"/>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6" name="n_3aveValue【図書館】&#10;有形固定資産減価償却率"/>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154957</xdr:rowOff>
    </xdr:from>
    <xdr:ext cx="405111" cy="259045"/>
    <xdr:sp macro="" textlink="">
      <xdr:nvSpPr>
        <xdr:cNvPr id="88" name="n_1mainValue【図書館】&#10;有形固定資産減価償却率"/>
        <xdr:cNvSpPr txBox="1"/>
      </xdr:nvSpPr>
      <xdr:spPr>
        <a:xfrm>
          <a:off x="358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9" name="n_2mainValue【図書館】&#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90" name="n_3mainValue【図書館】&#10;有形固定資産減価償却率"/>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78213</xdr:rowOff>
    </xdr:from>
    <xdr:ext cx="405111" cy="259045"/>
    <xdr:sp macro="" textlink="">
      <xdr:nvSpPr>
        <xdr:cNvPr id="91" name="n_4mainValue【図書館】&#10;有形固定資産減価償却率"/>
        <xdr:cNvSpPr txBox="1"/>
      </xdr:nvSpPr>
      <xdr:spPr>
        <a:xfrm>
          <a:off x="927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8"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9" name="楕円 128"/>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0"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1" name="楕円 130"/>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2" name="直線コネクタ 131"/>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3" name="楕円 132"/>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39</xdr:row>
      <xdr:rowOff>19050</xdr:rowOff>
    </xdr:to>
    <xdr:cxnSp macro="">
      <xdr:nvCxnSpPr>
        <xdr:cNvPr id="134" name="直線コネクタ 133"/>
        <xdr:cNvCxnSpPr/>
      </xdr:nvCxnSpPr>
      <xdr:spPr>
        <a:xfrm>
          <a:off x="8750300" y="6682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5" name="楕円 134"/>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38</xdr:row>
      <xdr:rowOff>167640</xdr:rowOff>
    </xdr:to>
    <xdr:cxnSp macro="">
      <xdr:nvCxnSpPr>
        <xdr:cNvPr id="136" name="直線コネクタ 135"/>
        <xdr:cNvCxnSpPr/>
      </xdr:nvCxnSpPr>
      <xdr:spPr>
        <a:xfrm>
          <a:off x="7861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7" name="楕円 136"/>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38</xdr:row>
      <xdr:rowOff>167640</xdr:rowOff>
    </xdr:to>
    <xdr:cxnSp macro="">
      <xdr:nvCxnSpPr>
        <xdr:cNvPr id="138" name="直線コネクタ 137"/>
        <xdr:cNvCxnSpPr/>
      </xdr:nvCxnSpPr>
      <xdr:spPr>
        <a:xfrm>
          <a:off x="6972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1" name="n_3ave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2"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3"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44" name="n_2main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45" name="n_3main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46" name="n_4mainValue【図書館】&#10;一人当たり面積"/>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6" name="【体育館・プール】&#10;有形固定資産減価償却率平均値テキスト"/>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55880</xdr:rowOff>
    </xdr:from>
    <xdr:to>
      <xdr:col>24</xdr:col>
      <xdr:colOff>114300</xdr:colOff>
      <xdr:row>61</xdr:row>
      <xdr:rowOff>157480</xdr:rowOff>
    </xdr:to>
    <xdr:sp macro="" textlink="">
      <xdr:nvSpPr>
        <xdr:cNvPr id="187" name="楕円 186"/>
        <xdr:cNvSpPr/>
      </xdr:nvSpPr>
      <xdr:spPr>
        <a:xfrm>
          <a:off x="4584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34307</xdr:rowOff>
    </xdr:from>
    <xdr:ext cx="405111" cy="259045"/>
    <xdr:sp macro="" textlink="">
      <xdr:nvSpPr>
        <xdr:cNvPr id="188" name="【体育館・プール】&#10;有形固定資産減価償却率該当値テキスト"/>
        <xdr:cNvSpPr txBox="1"/>
      </xdr:nvSpPr>
      <xdr:spPr>
        <a:xfrm>
          <a:off x="4673600"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21590</xdr:rowOff>
    </xdr:from>
    <xdr:to>
      <xdr:col>20</xdr:col>
      <xdr:colOff>38100</xdr:colOff>
      <xdr:row>61</xdr:row>
      <xdr:rowOff>123190</xdr:rowOff>
    </xdr:to>
    <xdr:sp macro="" textlink="">
      <xdr:nvSpPr>
        <xdr:cNvPr id="189" name="楕円 188"/>
        <xdr:cNvSpPr/>
      </xdr:nvSpPr>
      <xdr:spPr>
        <a:xfrm>
          <a:off x="3746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72390</xdr:rowOff>
    </xdr:from>
    <xdr:to>
      <xdr:col>24</xdr:col>
      <xdr:colOff>63500</xdr:colOff>
      <xdr:row>61</xdr:row>
      <xdr:rowOff>106680</xdr:rowOff>
    </xdr:to>
    <xdr:cxnSp macro="">
      <xdr:nvCxnSpPr>
        <xdr:cNvPr id="190" name="直線コネクタ 189"/>
        <xdr:cNvCxnSpPr/>
      </xdr:nvCxnSpPr>
      <xdr:spPr>
        <a:xfrm>
          <a:off x="3797300" y="105308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156845</xdr:rowOff>
    </xdr:from>
    <xdr:to>
      <xdr:col>15</xdr:col>
      <xdr:colOff>101600</xdr:colOff>
      <xdr:row>61</xdr:row>
      <xdr:rowOff>86995</xdr:rowOff>
    </xdr:to>
    <xdr:sp macro="" textlink="">
      <xdr:nvSpPr>
        <xdr:cNvPr id="191" name="楕円 190"/>
        <xdr:cNvSpPr/>
      </xdr:nvSpPr>
      <xdr:spPr>
        <a:xfrm>
          <a:off x="2857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36195</xdr:rowOff>
    </xdr:from>
    <xdr:to>
      <xdr:col>19</xdr:col>
      <xdr:colOff>177800</xdr:colOff>
      <xdr:row>61</xdr:row>
      <xdr:rowOff>72390</xdr:rowOff>
    </xdr:to>
    <xdr:cxnSp macro="">
      <xdr:nvCxnSpPr>
        <xdr:cNvPr id="192" name="直線コネクタ 191"/>
        <xdr:cNvCxnSpPr/>
      </xdr:nvCxnSpPr>
      <xdr:spPr>
        <a:xfrm>
          <a:off x="2908300" y="104946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114935</xdr:rowOff>
    </xdr:from>
    <xdr:to>
      <xdr:col>10</xdr:col>
      <xdr:colOff>165100</xdr:colOff>
      <xdr:row>61</xdr:row>
      <xdr:rowOff>45085</xdr:rowOff>
    </xdr:to>
    <xdr:sp macro="" textlink="">
      <xdr:nvSpPr>
        <xdr:cNvPr id="193" name="楕円 192"/>
        <xdr:cNvSpPr/>
      </xdr:nvSpPr>
      <xdr:spPr>
        <a:xfrm>
          <a:off x="1968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165735</xdr:rowOff>
    </xdr:from>
    <xdr:to>
      <xdr:col>15</xdr:col>
      <xdr:colOff>50800</xdr:colOff>
      <xdr:row>61</xdr:row>
      <xdr:rowOff>36195</xdr:rowOff>
    </xdr:to>
    <xdr:cxnSp macro="">
      <xdr:nvCxnSpPr>
        <xdr:cNvPr id="194" name="直線コネクタ 193"/>
        <xdr:cNvCxnSpPr/>
      </xdr:nvCxnSpPr>
      <xdr:spPr>
        <a:xfrm>
          <a:off x="2019300" y="104527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73025</xdr:rowOff>
    </xdr:from>
    <xdr:to>
      <xdr:col>6</xdr:col>
      <xdr:colOff>38100</xdr:colOff>
      <xdr:row>61</xdr:row>
      <xdr:rowOff>3175</xdr:rowOff>
    </xdr:to>
    <xdr:sp macro="" textlink="">
      <xdr:nvSpPr>
        <xdr:cNvPr id="195" name="楕円 194"/>
        <xdr:cNvSpPr/>
      </xdr:nvSpPr>
      <xdr:spPr>
        <a:xfrm>
          <a:off x="1079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123825</xdr:rowOff>
    </xdr:from>
    <xdr:to>
      <xdr:col>10</xdr:col>
      <xdr:colOff>114300</xdr:colOff>
      <xdr:row>60</xdr:row>
      <xdr:rowOff>165735</xdr:rowOff>
    </xdr:to>
    <xdr:cxnSp macro="">
      <xdr:nvCxnSpPr>
        <xdr:cNvPr id="196" name="直線コネクタ 195"/>
        <xdr:cNvCxnSpPr/>
      </xdr:nvCxnSpPr>
      <xdr:spPr>
        <a:xfrm>
          <a:off x="1130300" y="104108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97"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0"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114317</xdr:rowOff>
    </xdr:from>
    <xdr:ext cx="405111" cy="259045"/>
    <xdr:sp macro="" textlink="">
      <xdr:nvSpPr>
        <xdr:cNvPr id="201" name="n_1mainValue【体育館・プール】&#10;有形固定資産減価償却率"/>
        <xdr:cNvSpPr txBox="1"/>
      </xdr:nvSpPr>
      <xdr:spPr>
        <a:xfrm>
          <a:off x="35820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78122</xdr:rowOff>
    </xdr:from>
    <xdr:ext cx="405111" cy="259045"/>
    <xdr:sp macro="" textlink="">
      <xdr:nvSpPr>
        <xdr:cNvPr id="202" name="n_2mainValue【体育館・プール】&#10;有形固定資産減価償却率"/>
        <xdr:cNvSpPr txBox="1"/>
      </xdr:nvSpPr>
      <xdr:spPr>
        <a:xfrm>
          <a:off x="2705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36212</xdr:rowOff>
    </xdr:from>
    <xdr:ext cx="405111" cy="259045"/>
    <xdr:sp macro="" textlink="">
      <xdr:nvSpPr>
        <xdr:cNvPr id="203" name="n_3mainValue【体育館・プール】&#10;有形固定資産減価償却率"/>
        <xdr:cNvSpPr txBox="1"/>
      </xdr:nvSpPr>
      <xdr:spPr>
        <a:xfrm>
          <a:off x="1816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165752</xdr:rowOff>
    </xdr:from>
    <xdr:ext cx="405111" cy="259045"/>
    <xdr:sp macro="" textlink="">
      <xdr:nvSpPr>
        <xdr:cNvPr id="204" name="n_4mainValue【体育館・プール】&#10;有形固定資産減価償却率"/>
        <xdr:cNvSpPr txBox="1"/>
      </xdr:nvSpPr>
      <xdr:spPr>
        <a:xfrm>
          <a:off x="927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28" name="直線コネクタ 227"/>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9"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30" name="直線コネクタ 229"/>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31"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32" name="直線コネクタ 231"/>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33" name="【体育館・プール】&#10;一人当たり面積平均値テキスト"/>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4" name="フローチャート: 判断 233"/>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5" name="フローチャート: 判断 23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36" name="フローチャート: 判断 235"/>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7" name="フローチャート: 判断 236"/>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8" name="フローチャート: 判断 237"/>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44" name="楕円 243"/>
        <xdr:cNvSpPr/>
      </xdr:nvSpPr>
      <xdr:spPr>
        <a:xfrm>
          <a:off x="10426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142257</xdr:rowOff>
    </xdr:from>
    <xdr:ext cx="469744" cy="259045"/>
    <xdr:sp macro="" textlink="">
      <xdr:nvSpPr>
        <xdr:cNvPr id="245" name="【体育館・プール】&#10;一人当たり面積該当値テキスト"/>
        <xdr:cNvSpPr txBox="1"/>
      </xdr:nvSpPr>
      <xdr:spPr>
        <a:xfrm>
          <a:off x="10515600"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46" name="楕円 245"/>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106680</xdr:rowOff>
    </xdr:from>
    <xdr:to>
      <xdr:col>55</xdr:col>
      <xdr:colOff>0</xdr:colOff>
      <xdr:row>62</xdr:row>
      <xdr:rowOff>106680</xdr:rowOff>
    </xdr:to>
    <xdr:cxnSp macro="">
      <xdr:nvCxnSpPr>
        <xdr:cNvPr id="247" name="直線コネクタ 246"/>
        <xdr:cNvCxnSpPr/>
      </xdr:nvCxnSpPr>
      <xdr:spPr>
        <a:xfrm>
          <a:off x="9639300" y="1073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48" name="楕円 247"/>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106680</xdr:rowOff>
    </xdr:to>
    <xdr:cxnSp macro="">
      <xdr:nvCxnSpPr>
        <xdr:cNvPr id="249" name="直線コネクタ 248"/>
        <xdr:cNvCxnSpPr/>
      </xdr:nvCxnSpPr>
      <xdr:spPr>
        <a:xfrm>
          <a:off x="8750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50" name="楕円 249"/>
        <xdr:cNvSpPr/>
      </xdr:nvSpPr>
      <xdr:spPr>
        <a:xfrm>
          <a:off x="781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106680</xdr:rowOff>
    </xdr:to>
    <xdr:cxnSp macro="">
      <xdr:nvCxnSpPr>
        <xdr:cNvPr id="251" name="直線コネクタ 250"/>
        <xdr:cNvCxnSpPr/>
      </xdr:nvCxnSpPr>
      <xdr:spPr>
        <a:xfrm>
          <a:off x="7861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52" name="楕円 251"/>
        <xdr:cNvSpPr/>
      </xdr:nvSpPr>
      <xdr:spPr>
        <a:xfrm>
          <a:off x="692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102870</xdr:rowOff>
    </xdr:from>
    <xdr:to>
      <xdr:col>41</xdr:col>
      <xdr:colOff>50800</xdr:colOff>
      <xdr:row>62</xdr:row>
      <xdr:rowOff>102870</xdr:rowOff>
    </xdr:to>
    <xdr:cxnSp macro="">
      <xdr:nvCxnSpPr>
        <xdr:cNvPr id="253" name="直線コネクタ 252"/>
        <xdr:cNvCxnSpPr/>
      </xdr:nvCxnSpPr>
      <xdr:spPr>
        <a:xfrm>
          <a:off x="6972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4"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55" name="n_2ave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56"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57"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58"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59" name="n_2mainValue【体育館・プール】&#10;一人当たり面積"/>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60" name="n_3main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1" name="n_4mainValue【体育館・プール】&#10;一人当たり面積"/>
        <xdr:cNvSpPr txBox="1"/>
      </xdr:nvSpPr>
      <xdr:spPr>
        <a:xfrm>
          <a:off x="6737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86" name="直線コネクタ 285"/>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87"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88" name="直線コネクタ 287"/>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8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0" name="直線コネクタ 28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1" name="【福祉施設】&#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2" name="フローチャート: 判断 291"/>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93" name="フローチャート: 判断 292"/>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94" name="フローチャート: 判断 293"/>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5" name="フローチャート: 判断 294"/>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6" name="フローチャート: 判断 29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52070</xdr:rowOff>
    </xdr:from>
    <xdr:to>
      <xdr:col>24</xdr:col>
      <xdr:colOff>114300</xdr:colOff>
      <xdr:row>83</xdr:row>
      <xdr:rowOff>153670</xdr:rowOff>
    </xdr:to>
    <xdr:sp macro="" textlink="">
      <xdr:nvSpPr>
        <xdr:cNvPr id="302" name="楕円 301"/>
        <xdr:cNvSpPr/>
      </xdr:nvSpPr>
      <xdr:spPr>
        <a:xfrm>
          <a:off x="4584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30497</xdr:rowOff>
    </xdr:from>
    <xdr:ext cx="405111" cy="259045"/>
    <xdr:sp macro="" textlink="">
      <xdr:nvSpPr>
        <xdr:cNvPr id="303" name="【福祉施設】&#10;有形固定資産減価償却率該当値テキスト"/>
        <xdr:cNvSpPr txBox="1"/>
      </xdr:nvSpPr>
      <xdr:spPr>
        <a:xfrm>
          <a:off x="4673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304" name="楕円 303"/>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19050</xdr:rowOff>
    </xdr:from>
    <xdr:to>
      <xdr:col>24</xdr:col>
      <xdr:colOff>63500</xdr:colOff>
      <xdr:row>83</xdr:row>
      <xdr:rowOff>102870</xdr:rowOff>
    </xdr:to>
    <xdr:cxnSp macro="">
      <xdr:nvCxnSpPr>
        <xdr:cNvPr id="305" name="直線コネクタ 304"/>
        <xdr:cNvCxnSpPr/>
      </xdr:nvCxnSpPr>
      <xdr:spPr>
        <a:xfrm>
          <a:off x="3797300" y="14249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306" name="楕円 305"/>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83</xdr:row>
      <xdr:rowOff>19050</xdr:rowOff>
    </xdr:to>
    <xdr:cxnSp macro="">
      <xdr:nvCxnSpPr>
        <xdr:cNvPr id="307" name="直線コネクタ 306"/>
        <xdr:cNvCxnSpPr/>
      </xdr:nvCxnSpPr>
      <xdr:spPr>
        <a:xfrm>
          <a:off x="2908300" y="14188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308" name="楕円 307"/>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64770</xdr:rowOff>
    </xdr:from>
    <xdr:to>
      <xdr:col>15</xdr:col>
      <xdr:colOff>50800</xdr:colOff>
      <xdr:row>82</xdr:row>
      <xdr:rowOff>129539</xdr:rowOff>
    </xdr:to>
    <xdr:cxnSp macro="">
      <xdr:nvCxnSpPr>
        <xdr:cNvPr id="309" name="直線コネクタ 308"/>
        <xdr:cNvCxnSpPr/>
      </xdr:nvCxnSpPr>
      <xdr:spPr>
        <a:xfrm>
          <a:off x="2019300" y="141236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101600</xdr:rowOff>
    </xdr:from>
    <xdr:to>
      <xdr:col>6</xdr:col>
      <xdr:colOff>38100</xdr:colOff>
      <xdr:row>82</xdr:row>
      <xdr:rowOff>31750</xdr:rowOff>
    </xdr:to>
    <xdr:sp macro="" textlink="">
      <xdr:nvSpPr>
        <xdr:cNvPr id="310" name="楕円 309"/>
        <xdr:cNvSpPr/>
      </xdr:nvSpPr>
      <xdr:spPr>
        <a:xfrm>
          <a:off x="1079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152400</xdr:rowOff>
    </xdr:from>
    <xdr:to>
      <xdr:col>10</xdr:col>
      <xdr:colOff>114300</xdr:colOff>
      <xdr:row>82</xdr:row>
      <xdr:rowOff>64770</xdr:rowOff>
    </xdr:to>
    <xdr:cxnSp macro="">
      <xdr:nvCxnSpPr>
        <xdr:cNvPr id="311" name="直線コネクタ 310"/>
        <xdr:cNvCxnSpPr/>
      </xdr:nvCxnSpPr>
      <xdr:spPr>
        <a:xfrm>
          <a:off x="1130300" y="140398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312" name="n_1ave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313" name="n_2aveValue【福祉施設】&#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4"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5"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316" name="n_1mainValue【福祉施設】&#10;有形固定資産減価償却率"/>
        <xdr:cNvSpPr txBox="1"/>
      </xdr:nvSpPr>
      <xdr:spPr>
        <a:xfrm>
          <a:off x="3582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7" name="n_2mainValue【福祉施設】&#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8" name="n_3mainValue【福祉施設】&#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22877</xdr:rowOff>
    </xdr:from>
    <xdr:ext cx="405111" cy="259045"/>
    <xdr:sp macro="" textlink="">
      <xdr:nvSpPr>
        <xdr:cNvPr id="319" name="n_4mainValue【福祉施設】&#10;有形固定資産減価償却率"/>
        <xdr:cNvSpPr txBox="1"/>
      </xdr:nvSpPr>
      <xdr:spPr>
        <a:xfrm>
          <a:off x="927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43" name="直線コネクタ 342"/>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4"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5" name="直線コネクタ 344"/>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46"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47" name="直線コネクタ 346"/>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48"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49" name="フローチャート: 判断 348"/>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50" name="フローチャート: 判断 349"/>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52" name="フローチャート: 判断 351"/>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53" name="フローチャート: 判断 352"/>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59" name="楕円 358"/>
        <xdr:cNvSpPr/>
      </xdr:nvSpPr>
      <xdr:spPr>
        <a:xfrm>
          <a:off x="10426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99077</xdr:rowOff>
    </xdr:from>
    <xdr:ext cx="469744" cy="259045"/>
    <xdr:sp macro="" textlink="">
      <xdr:nvSpPr>
        <xdr:cNvPr id="360" name="【福祉施設】&#10;一人当たり面積該当値テキスト"/>
        <xdr:cNvSpPr txBox="1"/>
      </xdr:nvSpPr>
      <xdr:spPr>
        <a:xfrm>
          <a:off x="10515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120650</xdr:rowOff>
    </xdr:from>
    <xdr:to>
      <xdr:col>50</xdr:col>
      <xdr:colOff>165100</xdr:colOff>
      <xdr:row>84</xdr:row>
      <xdr:rowOff>50800</xdr:rowOff>
    </xdr:to>
    <xdr:sp macro="" textlink="">
      <xdr:nvSpPr>
        <xdr:cNvPr id="361" name="楕円 360"/>
        <xdr:cNvSpPr/>
      </xdr:nvSpPr>
      <xdr:spPr>
        <a:xfrm>
          <a:off x="958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0</xdr:rowOff>
    </xdr:from>
    <xdr:to>
      <xdr:col>55</xdr:col>
      <xdr:colOff>0</xdr:colOff>
      <xdr:row>84</xdr:row>
      <xdr:rowOff>0</xdr:rowOff>
    </xdr:to>
    <xdr:cxnSp macro="">
      <xdr:nvCxnSpPr>
        <xdr:cNvPr id="362" name="直線コネクタ 361"/>
        <xdr:cNvCxnSpPr/>
      </xdr:nvCxnSpPr>
      <xdr:spPr>
        <a:xfrm>
          <a:off x="9639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120650</xdr:rowOff>
    </xdr:from>
    <xdr:to>
      <xdr:col>46</xdr:col>
      <xdr:colOff>38100</xdr:colOff>
      <xdr:row>84</xdr:row>
      <xdr:rowOff>50800</xdr:rowOff>
    </xdr:to>
    <xdr:sp macro="" textlink="">
      <xdr:nvSpPr>
        <xdr:cNvPr id="363" name="楕円 362"/>
        <xdr:cNvSpPr/>
      </xdr:nvSpPr>
      <xdr:spPr>
        <a:xfrm>
          <a:off x="8699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0</xdr:rowOff>
    </xdr:from>
    <xdr:to>
      <xdr:col>50</xdr:col>
      <xdr:colOff>114300</xdr:colOff>
      <xdr:row>84</xdr:row>
      <xdr:rowOff>0</xdr:rowOff>
    </xdr:to>
    <xdr:cxnSp macro="">
      <xdr:nvCxnSpPr>
        <xdr:cNvPr id="364" name="直線コネクタ 363"/>
        <xdr:cNvCxnSpPr/>
      </xdr:nvCxnSpPr>
      <xdr:spPr>
        <a:xfrm>
          <a:off x="8750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107950</xdr:rowOff>
    </xdr:from>
    <xdr:to>
      <xdr:col>41</xdr:col>
      <xdr:colOff>101600</xdr:colOff>
      <xdr:row>84</xdr:row>
      <xdr:rowOff>38100</xdr:rowOff>
    </xdr:to>
    <xdr:sp macro="" textlink="">
      <xdr:nvSpPr>
        <xdr:cNvPr id="365" name="楕円 364"/>
        <xdr:cNvSpPr/>
      </xdr:nvSpPr>
      <xdr:spPr>
        <a:xfrm>
          <a:off x="7810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158750</xdr:rowOff>
    </xdr:from>
    <xdr:to>
      <xdr:col>45</xdr:col>
      <xdr:colOff>177800</xdr:colOff>
      <xdr:row>84</xdr:row>
      <xdr:rowOff>0</xdr:rowOff>
    </xdr:to>
    <xdr:cxnSp macro="">
      <xdr:nvCxnSpPr>
        <xdr:cNvPr id="366" name="直線コネクタ 365"/>
        <xdr:cNvCxnSpPr/>
      </xdr:nvCxnSpPr>
      <xdr:spPr>
        <a:xfrm>
          <a:off x="7861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107950</xdr:rowOff>
    </xdr:from>
    <xdr:to>
      <xdr:col>36</xdr:col>
      <xdr:colOff>165100</xdr:colOff>
      <xdr:row>84</xdr:row>
      <xdr:rowOff>38100</xdr:rowOff>
    </xdr:to>
    <xdr:sp macro="" textlink="">
      <xdr:nvSpPr>
        <xdr:cNvPr id="367" name="楕円 366"/>
        <xdr:cNvSpPr/>
      </xdr:nvSpPr>
      <xdr:spPr>
        <a:xfrm>
          <a:off x="6921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158750</xdr:rowOff>
    </xdr:from>
    <xdr:to>
      <xdr:col>41</xdr:col>
      <xdr:colOff>50800</xdr:colOff>
      <xdr:row>83</xdr:row>
      <xdr:rowOff>158750</xdr:rowOff>
    </xdr:to>
    <xdr:cxnSp macro="">
      <xdr:nvCxnSpPr>
        <xdr:cNvPr id="368" name="直線コネクタ 367"/>
        <xdr:cNvCxnSpPr/>
      </xdr:nvCxnSpPr>
      <xdr:spPr>
        <a:xfrm>
          <a:off x="6972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69"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71"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72" name="n_4aveValue【福祉施設】&#10;一人当たり面積"/>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41927</xdr:rowOff>
    </xdr:from>
    <xdr:ext cx="469744" cy="259045"/>
    <xdr:sp macro="" textlink="">
      <xdr:nvSpPr>
        <xdr:cNvPr id="373" name="n_1mainValue【福祉施設】&#10;一人当たり面積"/>
        <xdr:cNvSpPr txBox="1"/>
      </xdr:nvSpPr>
      <xdr:spPr>
        <a:xfrm>
          <a:off x="9391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41927</xdr:rowOff>
    </xdr:from>
    <xdr:ext cx="469744" cy="259045"/>
    <xdr:sp macro="" textlink="">
      <xdr:nvSpPr>
        <xdr:cNvPr id="374" name="n_2mainValue【福祉施設】&#10;一人当たり面積"/>
        <xdr:cNvSpPr txBox="1"/>
      </xdr:nvSpPr>
      <xdr:spPr>
        <a:xfrm>
          <a:off x="8515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29227</xdr:rowOff>
    </xdr:from>
    <xdr:ext cx="469744" cy="259045"/>
    <xdr:sp macro="" textlink="">
      <xdr:nvSpPr>
        <xdr:cNvPr id="375" name="n_3mainValue【福祉施設】&#10;一人当たり面積"/>
        <xdr:cNvSpPr txBox="1"/>
      </xdr:nvSpPr>
      <xdr:spPr>
        <a:xfrm>
          <a:off x="7626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29227</xdr:rowOff>
    </xdr:from>
    <xdr:ext cx="469744" cy="259045"/>
    <xdr:sp macro="" textlink="">
      <xdr:nvSpPr>
        <xdr:cNvPr id="376" name="n_4mainValue【福祉施設】&#10;一人当たり面積"/>
        <xdr:cNvSpPr txBox="1"/>
      </xdr:nvSpPr>
      <xdr:spPr>
        <a:xfrm>
          <a:off x="6737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402" name="直線コネクタ 401"/>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403"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404" name="直線コネクタ 403"/>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5"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6" name="直線コネクタ 405"/>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7"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8" name="フローチャート: 判断 407"/>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09" name="フローチャート: 判断 408"/>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10" name="フローチャート: 判断 409"/>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1" name="フローチャート: 判断 410"/>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2" name="フローチャート: 判断 411"/>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418" name="楕円 417"/>
        <xdr:cNvSpPr/>
      </xdr:nvSpPr>
      <xdr:spPr>
        <a:xfrm>
          <a:off x="4584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163847</xdr:rowOff>
    </xdr:from>
    <xdr:ext cx="405111" cy="259045"/>
    <xdr:sp macro="" textlink="">
      <xdr:nvSpPr>
        <xdr:cNvPr id="419" name="【市民会館】&#10;有形固定資産減価償却率該当値テキスト"/>
        <xdr:cNvSpPr txBox="1"/>
      </xdr:nvSpPr>
      <xdr:spPr>
        <a:xfrm>
          <a:off x="4673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51526</xdr:rowOff>
    </xdr:from>
    <xdr:to>
      <xdr:col>20</xdr:col>
      <xdr:colOff>38100</xdr:colOff>
      <xdr:row>105</xdr:row>
      <xdr:rowOff>153126</xdr:rowOff>
    </xdr:to>
    <xdr:sp macro="" textlink="">
      <xdr:nvSpPr>
        <xdr:cNvPr id="420" name="楕円 419"/>
        <xdr:cNvSpPr/>
      </xdr:nvSpPr>
      <xdr:spPr>
        <a:xfrm>
          <a:off x="3746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64770</xdr:rowOff>
    </xdr:from>
    <xdr:to>
      <xdr:col>24</xdr:col>
      <xdr:colOff>63500</xdr:colOff>
      <xdr:row>105</xdr:row>
      <xdr:rowOff>102326</xdr:rowOff>
    </xdr:to>
    <xdr:cxnSp macro="">
      <xdr:nvCxnSpPr>
        <xdr:cNvPr id="421" name="直線コネクタ 420"/>
        <xdr:cNvCxnSpPr/>
      </xdr:nvCxnSpPr>
      <xdr:spPr>
        <a:xfrm flipV="1">
          <a:off x="3797300" y="1806702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15602</xdr:rowOff>
    </xdr:from>
    <xdr:to>
      <xdr:col>15</xdr:col>
      <xdr:colOff>101600</xdr:colOff>
      <xdr:row>106</xdr:row>
      <xdr:rowOff>117202</xdr:rowOff>
    </xdr:to>
    <xdr:sp macro="" textlink="">
      <xdr:nvSpPr>
        <xdr:cNvPr id="422" name="楕円 421"/>
        <xdr:cNvSpPr/>
      </xdr:nvSpPr>
      <xdr:spPr>
        <a:xfrm>
          <a:off x="2857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102326</xdr:rowOff>
    </xdr:from>
    <xdr:to>
      <xdr:col>19</xdr:col>
      <xdr:colOff>177800</xdr:colOff>
      <xdr:row>106</xdr:row>
      <xdr:rowOff>66402</xdr:rowOff>
    </xdr:to>
    <xdr:cxnSp macro="">
      <xdr:nvCxnSpPr>
        <xdr:cNvPr id="423" name="直線コネクタ 422"/>
        <xdr:cNvCxnSpPr/>
      </xdr:nvCxnSpPr>
      <xdr:spPr>
        <a:xfrm flipV="1">
          <a:off x="2908300" y="18104576"/>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90714</xdr:rowOff>
    </xdr:from>
    <xdr:to>
      <xdr:col>10</xdr:col>
      <xdr:colOff>165100</xdr:colOff>
      <xdr:row>107</xdr:row>
      <xdr:rowOff>20864</xdr:rowOff>
    </xdr:to>
    <xdr:sp macro="" textlink="">
      <xdr:nvSpPr>
        <xdr:cNvPr id="424" name="楕円 423"/>
        <xdr:cNvSpPr/>
      </xdr:nvSpPr>
      <xdr:spPr>
        <a:xfrm>
          <a:off x="1968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66402</xdr:rowOff>
    </xdr:from>
    <xdr:to>
      <xdr:col>15</xdr:col>
      <xdr:colOff>50800</xdr:colOff>
      <xdr:row>106</xdr:row>
      <xdr:rowOff>141514</xdr:rowOff>
    </xdr:to>
    <xdr:cxnSp macro="">
      <xdr:nvCxnSpPr>
        <xdr:cNvPr id="425" name="直線コネクタ 424"/>
        <xdr:cNvCxnSpPr/>
      </xdr:nvCxnSpPr>
      <xdr:spPr>
        <a:xfrm flipV="1">
          <a:off x="2019300" y="18240102"/>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97245</xdr:rowOff>
    </xdr:from>
    <xdr:to>
      <xdr:col>6</xdr:col>
      <xdr:colOff>38100</xdr:colOff>
      <xdr:row>107</xdr:row>
      <xdr:rowOff>27395</xdr:rowOff>
    </xdr:to>
    <xdr:sp macro="" textlink="">
      <xdr:nvSpPr>
        <xdr:cNvPr id="426" name="楕円 425"/>
        <xdr:cNvSpPr/>
      </xdr:nvSpPr>
      <xdr:spPr>
        <a:xfrm>
          <a:off x="1079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141514</xdr:rowOff>
    </xdr:from>
    <xdr:to>
      <xdr:col>10</xdr:col>
      <xdr:colOff>114300</xdr:colOff>
      <xdr:row>106</xdr:row>
      <xdr:rowOff>148045</xdr:rowOff>
    </xdr:to>
    <xdr:cxnSp macro="">
      <xdr:nvCxnSpPr>
        <xdr:cNvPr id="427" name="直線コネクタ 426"/>
        <xdr:cNvCxnSpPr/>
      </xdr:nvCxnSpPr>
      <xdr:spPr>
        <a:xfrm flipV="1">
          <a:off x="1130300" y="183152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28" name="n_1aveValue【市民会館】&#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29"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0"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31"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144253</xdr:rowOff>
    </xdr:from>
    <xdr:ext cx="405111" cy="259045"/>
    <xdr:sp macro="" textlink="">
      <xdr:nvSpPr>
        <xdr:cNvPr id="432" name="n_1mainValue【市民会館】&#10;有形固定資産減価償却率"/>
        <xdr:cNvSpPr txBox="1"/>
      </xdr:nvSpPr>
      <xdr:spPr>
        <a:xfrm>
          <a:off x="3582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108329</xdr:rowOff>
    </xdr:from>
    <xdr:ext cx="405111" cy="259045"/>
    <xdr:sp macro="" textlink="">
      <xdr:nvSpPr>
        <xdr:cNvPr id="433" name="n_2mainValue【市民会館】&#10;有形固定資産減価償却率"/>
        <xdr:cNvSpPr txBox="1"/>
      </xdr:nvSpPr>
      <xdr:spPr>
        <a:xfrm>
          <a:off x="2705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11991</xdr:rowOff>
    </xdr:from>
    <xdr:ext cx="405111" cy="259045"/>
    <xdr:sp macro="" textlink="">
      <xdr:nvSpPr>
        <xdr:cNvPr id="434" name="n_3mainValue【市民会館】&#10;有形固定資産減価償却率"/>
        <xdr:cNvSpPr txBox="1"/>
      </xdr:nvSpPr>
      <xdr:spPr>
        <a:xfrm>
          <a:off x="1816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18522</xdr:rowOff>
    </xdr:from>
    <xdr:ext cx="405111" cy="259045"/>
    <xdr:sp macro="" textlink="">
      <xdr:nvSpPr>
        <xdr:cNvPr id="435" name="n_4mainValue【市民会館】&#10;有形固定資産減価償却率"/>
        <xdr:cNvSpPr txBox="1"/>
      </xdr:nvSpPr>
      <xdr:spPr>
        <a:xfrm>
          <a:off x="927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59" name="直線コネクタ 458"/>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60"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61" name="直線コネクタ 460"/>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62"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63" name="直線コネクタ 462"/>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4"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5" name="フローチャート: 判断 464"/>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66" name="フローチャート: 判断 465"/>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67" name="フローチャート: 判断 466"/>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68" name="フローチャート: 判断 467"/>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69" name="フローチャート: 判断 468"/>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75" name="楕円 474"/>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100347</xdr:rowOff>
    </xdr:from>
    <xdr:ext cx="469744" cy="259045"/>
    <xdr:sp macro="" textlink="">
      <xdr:nvSpPr>
        <xdr:cNvPr id="476" name="【市民会館】&#10;一人当たり面積該当値テキスト"/>
        <xdr:cNvSpPr txBox="1"/>
      </xdr:nvSpPr>
      <xdr:spPr>
        <a:xfrm>
          <a:off x="10515600"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477" name="楕円 476"/>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64770</xdr:rowOff>
    </xdr:to>
    <xdr:cxnSp macro="">
      <xdr:nvCxnSpPr>
        <xdr:cNvPr id="478" name="直線コネクタ 477"/>
        <xdr:cNvCxnSpPr/>
      </xdr:nvCxnSpPr>
      <xdr:spPr>
        <a:xfrm>
          <a:off x="9639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21589</xdr:rowOff>
    </xdr:from>
    <xdr:to>
      <xdr:col>46</xdr:col>
      <xdr:colOff>38100</xdr:colOff>
      <xdr:row>107</xdr:row>
      <xdr:rowOff>123189</xdr:rowOff>
    </xdr:to>
    <xdr:sp macro="" textlink="">
      <xdr:nvSpPr>
        <xdr:cNvPr id="479" name="楕円 478"/>
        <xdr:cNvSpPr/>
      </xdr:nvSpPr>
      <xdr:spPr>
        <a:xfrm>
          <a:off x="8699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72389</xdr:rowOff>
    </xdr:to>
    <xdr:cxnSp macro="">
      <xdr:nvCxnSpPr>
        <xdr:cNvPr id="480" name="直線コネクタ 479"/>
        <xdr:cNvCxnSpPr/>
      </xdr:nvCxnSpPr>
      <xdr:spPr>
        <a:xfrm flipV="1">
          <a:off x="8750300" y="18409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21589</xdr:rowOff>
    </xdr:from>
    <xdr:to>
      <xdr:col>41</xdr:col>
      <xdr:colOff>101600</xdr:colOff>
      <xdr:row>107</xdr:row>
      <xdr:rowOff>123189</xdr:rowOff>
    </xdr:to>
    <xdr:sp macro="" textlink="">
      <xdr:nvSpPr>
        <xdr:cNvPr id="481" name="楕円 480"/>
        <xdr:cNvSpPr/>
      </xdr:nvSpPr>
      <xdr:spPr>
        <a:xfrm>
          <a:off x="7810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72389</xdr:rowOff>
    </xdr:from>
    <xdr:to>
      <xdr:col>45</xdr:col>
      <xdr:colOff>177800</xdr:colOff>
      <xdr:row>107</xdr:row>
      <xdr:rowOff>72389</xdr:rowOff>
    </xdr:to>
    <xdr:cxnSp macro="">
      <xdr:nvCxnSpPr>
        <xdr:cNvPr id="482" name="直線コネクタ 481"/>
        <xdr:cNvCxnSpPr/>
      </xdr:nvCxnSpPr>
      <xdr:spPr>
        <a:xfrm>
          <a:off x="7861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13970</xdr:rowOff>
    </xdr:from>
    <xdr:to>
      <xdr:col>36</xdr:col>
      <xdr:colOff>165100</xdr:colOff>
      <xdr:row>107</xdr:row>
      <xdr:rowOff>115570</xdr:rowOff>
    </xdr:to>
    <xdr:sp macro="" textlink="">
      <xdr:nvSpPr>
        <xdr:cNvPr id="483" name="楕円 482"/>
        <xdr:cNvSpPr/>
      </xdr:nvSpPr>
      <xdr:spPr>
        <a:xfrm>
          <a:off x="692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64770</xdr:rowOff>
    </xdr:from>
    <xdr:to>
      <xdr:col>41</xdr:col>
      <xdr:colOff>50800</xdr:colOff>
      <xdr:row>107</xdr:row>
      <xdr:rowOff>72389</xdr:rowOff>
    </xdr:to>
    <xdr:cxnSp macro="">
      <xdr:nvCxnSpPr>
        <xdr:cNvPr id="484" name="直線コネクタ 483"/>
        <xdr:cNvCxnSpPr/>
      </xdr:nvCxnSpPr>
      <xdr:spPr>
        <a:xfrm>
          <a:off x="6972300" y="18409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85" name="n_1aveValue【市民会館】&#10;一人当たり面積"/>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86"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87"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88"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106697</xdr:rowOff>
    </xdr:from>
    <xdr:ext cx="469744" cy="259045"/>
    <xdr:sp macro="" textlink="">
      <xdr:nvSpPr>
        <xdr:cNvPr id="489" name="n_1mainValue【市民会館】&#10;一人当たり面積"/>
        <xdr:cNvSpPr txBox="1"/>
      </xdr:nvSpPr>
      <xdr:spPr>
        <a:xfrm>
          <a:off x="9391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114316</xdr:rowOff>
    </xdr:from>
    <xdr:ext cx="469744" cy="259045"/>
    <xdr:sp macro="" textlink="">
      <xdr:nvSpPr>
        <xdr:cNvPr id="490" name="n_2mainValue【市民会館】&#10;一人当たり面積"/>
        <xdr:cNvSpPr txBox="1"/>
      </xdr:nvSpPr>
      <xdr:spPr>
        <a:xfrm>
          <a:off x="8515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114316</xdr:rowOff>
    </xdr:from>
    <xdr:ext cx="469744" cy="259045"/>
    <xdr:sp macro="" textlink="">
      <xdr:nvSpPr>
        <xdr:cNvPr id="491" name="n_3mainValue【市民会館】&#10;一人当たり面積"/>
        <xdr:cNvSpPr txBox="1"/>
      </xdr:nvSpPr>
      <xdr:spPr>
        <a:xfrm>
          <a:off x="7626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106697</xdr:rowOff>
    </xdr:from>
    <xdr:ext cx="469744" cy="259045"/>
    <xdr:sp macro="" textlink="">
      <xdr:nvSpPr>
        <xdr:cNvPr id="492" name="n_4mainValue【市民会館】&#10;一人当たり面積"/>
        <xdr:cNvSpPr txBox="1"/>
      </xdr:nvSpPr>
      <xdr:spPr>
        <a:xfrm>
          <a:off x="6737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517" name="直線コネクタ 516"/>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51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519" name="直線コネクタ 51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520"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521" name="直線コネクタ 520"/>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22" name="【一般廃棄物処理施設】&#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3" name="フローチャート: 判断 52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24" name="フローチャート: 判断 523"/>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25" name="フローチャート: 判断 524"/>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26" name="フローチャート: 判断 525"/>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27" name="フローチャート: 判断 526"/>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107315</xdr:rowOff>
    </xdr:from>
    <xdr:to>
      <xdr:col>85</xdr:col>
      <xdr:colOff>177800</xdr:colOff>
      <xdr:row>36</xdr:row>
      <xdr:rowOff>37465</xdr:rowOff>
    </xdr:to>
    <xdr:sp macro="" textlink="">
      <xdr:nvSpPr>
        <xdr:cNvPr id="533" name="楕円 532"/>
        <xdr:cNvSpPr/>
      </xdr:nvSpPr>
      <xdr:spPr>
        <a:xfrm>
          <a:off x="16268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130192</xdr:rowOff>
    </xdr:from>
    <xdr:ext cx="405111" cy="259045"/>
    <xdr:sp macro="" textlink="">
      <xdr:nvSpPr>
        <xdr:cNvPr id="534" name="【一般廃棄物処理施設】&#10;有形固定資産減価償却率該当値テキスト"/>
        <xdr:cNvSpPr txBox="1"/>
      </xdr:nvSpPr>
      <xdr:spPr>
        <a:xfrm>
          <a:off x="16357600"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55880</xdr:rowOff>
    </xdr:from>
    <xdr:to>
      <xdr:col>81</xdr:col>
      <xdr:colOff>101600</xdr:colOff>
      <xdr:row>35</xdr:row>
      <xdr:rowOff>157480</xdr:rowOff>
    </xdr:to>
    <xdr:sp macro="" textlink="">
      <xdr:nvSpPr>
        <xdr:cNvPr id="535" name="楕円 534"/>
        <xdr:cNvSpPr/>
      </xdr:nvSpPr>
      <xdr:spPr>
        <a:xfrm>
          <a:off x="15430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106680</xdr:rowOff>
    </xdr:from>
    <xdr:to>
      <xdr:col>85</xdr:col>
      <xdr:colOff>127000</xdr:colOff>
      <xdr:row>35</xdr:row>
      <xdr:rowOff>158115</xdr:rowOff>
    </xdr:to>
    <xdr:cxnSp macro="">
      <xdr:nvCxnSpPr>
        <xdr:cNvPr id="536" name="直線コネクタ 535"/>
        <xdr:cNvCxnSpPr/>
      </xdr:nvCxnSpPr>
      <xdr:spPr>
        <a:xfrm>
          <a:off x="15481300" y="61074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116840</xdr:rowOff>
    </xdr:from>
    <xdr:to>
      <xdr:col>76</xdr:col>
      <xdr:colOff>165100</xdr:colOff>
      <xdr:row>35</xdr:row>
      <xdr:rowOff>46990</xdr:rowOff>
    </xdr:to>
    <xdr:sp macro="" textlink="">
      <xdr:nvSpPr>
        <xdr:cNvPr id="537" name="楕円 536"/>
        <xdr:cNvSpPr/>
      </xdr:nvSpPr>
      <xdr:spPr>
        <a:xfrm>
          <a:off x="14541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167640</xdr:rowOff>
    </xdr:from>
    <xdr:to>
      <xdr:col>81</xdr:col>
      <xdr:colOff>50800</xdr:colOff>
      <xdr:row>35</xdr:row>
      <xdr:rowOff>106680</xdr:rowOff>
    </xdr:to>
    <xdr:cxnSp macro="">
      <xdr:nvCxnSpPr>
        <xdr:cNvPr id="538" name="直線コネクタ 537"/>
        <xdr:cNvCxnSpPr/>
      </xdr:nvCxnSpPr>
      <xdr:spPr>
        <a:xfrm>
          <a:off x="14592300" y="59969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38735</xdr:rowOff>
    </xdr:from>
    <xdr:to>
      <xdr:col>72</xdr:col>
      <xdr:colOff>38100</xdr:colOff>
      <xdr:row>35</xdr:row>
      <xdr:rowOff>140335</xdr:rowOff>
    </xdr:to>
    <xdr:sp macro="" textlink="">
      <xdr:nvSpPr>
        <xdr:cNvPr id="539" name="楕円 538"/>
        <xdr:cNvSpPr/>
      </xdr:nvSpPr>
      <xdr:spPr>
        <a:xfrm>
          <a:off x="13652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167640</xdr:rowOff>
    </xdr:from>
    <xdr:to>
      <xdr:col>76</xdr:col>
      <xdr:colOff>114300</xdr:colOff>
      <xdr:row>35</xdr:row>
      <xdr:rowOff>89535</xdr:rowOff>
    </xdr:to>
    <xdr:cxnSp macro="">
      <xdr:nvCxnSpPr>
        <xdr:cNvPr id="540" name="直線コネクタ 539"/>
        <xdr:cNvCxnSpPr/>
      </xdr:nvCxnSpPr>
      <xdr:spPr>
        <a:xfrm flipV="1">
          <a:off x="13703300" y="599694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23495</xdr:rowOff>
    </xdr:from>
    <xdr:to>
      <xdr:col>67</xdr:col>
      <xdr:colOff>101600</xdr:colOff>
      <xdr:row>35</xdr:row>
      <xdr:rowOff>125095</xdr:rowOff>
    </xdr:to>
    <xdr:sp macro="" textlink="">
      <xdr:nvSpPr>
        <xdr:cNvPr id="541" name="楕円 540"/>
        <xdr:cNvSpPr/>
      </xdr:nvSpPr>
      <xdr:spPr>
        <a:xfrm>
          <a:off x="12763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74295</xdr:rowOff>
    </xdr:from>
    <xdr:to>
      <xdr:col>71</xdr:col>
      <xdr:colOff>177800</xdr:colOff>
      <xdr:row>35</xdr:row>
      <xdr:rowOff>89535</xdr:rowOff>
    </xdr:to>
    <xdr:cxnSp macro="">
      <xdr:nvCxnSpPr>
        <xdr:cNvPr id="542" name="直線コネクタ 541"/>
        <xdr:cNvCxnSpPr/>
      </xdr:nvCxnSpPr>
      <xdr:spPr>
        <a:xfrm>
          <a:off x="12814300" y="60750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43" name="n_1aveValue【一般廃棄物処理施設】&#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44" name="n_2aveValue【一般廃棄物処理施設】&#10;有形固定資産減価償却率"/>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545" name="n_3aveValue【一般廃棄物処理施設】&#10;有形固定資産減価償却率"/>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137177</xdr:rowOff>
    </xdr:from>
    <xdr:ext cx="405111" cy="259045"/>
    <xdr:sp macro="" textlink="">
      <xdr:nvSpPr>
        <xdr:cNvPr id="546" name="n_4aveValue【一般廃棄物処理施設】&#10;有形固定資産減価償却率"/>
        <xdr:cNvSpPr txBox="1"/>
      </xdr:nvSpPr>
      <xdr:spPr>
        <a:xfrm>
          <a:off x="126117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2557</xdr:rowOff>
    </xdr:from>
    <xdr:ext cx="405111" cy="259045"/>
    <xdr:sp macro="" textlink="">
      <xdr:nvSpPr>
        <xdr:cNvPr id="547" name="n_1mainValue【一般廃棄物処理施設】&#10;有形固定資産減価償却率"/>
        <xdr:cNvSpPr txBox="1"/>
      </xdr:nvSpPr>
      <xdr:spPr>
        <a:xfrm>
          <a:off x="152660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63517</xdr:rowOff>
    </xdr:from>
    <xdr:ext cx="405111" cy="259045"/>
    <xdr:sp macro="" textlink="">
      <xdr:nvSpPr>
        <xdr:cNvPr id="548" name="n_2mainValue【一般廃棄物処理施設】&#10;有形固定資産減価償却率"/>
        <xdr:cNvSpPr txBox="1"/>
      </xdr:nvSpPr>
      <xdr:spPr>
        <a:xfrm>
          <a:off x="14389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156862</xdr:rowOff>
    </xdr:from>
    <xdr:ext cx="405111" cy="259045"/>
    <xdr:sp macro="" textlink="">
      <xdr:nvSpPr>
        <xdr:cNvPr id="549" name="n_3mainValue【一般廃棄物処理施設】&#10;有形固定資産減価償却率"/>
        <xdr:cNvSpPr txBox="1"/>
      </xdr:nvSpPr>
      <xdr:spPr>
        <a:xfrm>
          <a:off x="13500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141622</xdr:rowOff>
    </xdr:from>
    <xdr:ext cx="405111" cy="259045"/>
    <xdr:sp macro="" textlink="">
      <xdr:nvSpPr>
        <xdr:cNvPr id="550" name="n_4mainValue【一般廃棄物処理施設】&#10;有形固定資産減価償却率"/>
        <xdr:cNvSpPr txBox="1"/>
      </xdr:nvSpPr>
      <xdr:spPr>
        <a:xfrm>
          <a:off x="126117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4" name="テキスト ボックス 56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6" name="テキスト ボックス 56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8" name="テキスト ボックス 56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74" name="直線コネクタ 573"/>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75"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76" name="直線コネクタ 575"/>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77"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78" name="直線コネクタ 577"/>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579" name="【一般廃棄物処理施設】&#10;一人当たり有形固定資産（償却資産）額平均値テキスト"/>
        <xdr:cNvSpPr txBox="1"/>
      </xdr:nvSpPr>
      <xdr:spPr>
        <a:xfrm>
          <a:off x="22199600" y="623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80" name="フローチャート: 判断 579"/>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81" name="フローチャート: 判断 580"/>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82" name="フローチャート: 判断 581"/>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83" name="フローチャート: 判断 582"/>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84" name="フローチャート: 判断 583"/>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59245</xdr:rowOff>
    </xdr:from>
    <xdr:to>
      <xdr:col>116</xdr:col>
      <xdr:colOff>114300</xdr:colOff>
      <xdr:row>40</xdr:row>
      <xdr:rowOff>160845</xdr:rowOff>
    </xdr:to>
    <xdr:sp macro="" textlink="">
      <xdr:nvSpPr>
        <xdr:cNvPr id="590" name="楕円 589"/>
        <xdr:cNvSpPr/>
      </xdr:nvSpPr>
      <xdr:spPr>
        <a:xfrm>
          <a:off x="22110700" y="69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145622</xdr:rowOff>
    </xdr:from>
    <xdr:ext cx="534377" cy="259045"/>
    <xdr:sp macro="" textlink="">
      <xdr:nvSpPr>
        <xdr:cNvPr id="591" name="【一般廃棄物処理施設】&#10;一人当たり有形固定資産（償却資産）額該当値テキスト"/>
        <xdr:cNvSpPr txBox="1"/>
      </xdr:nvSpPr>
      <xdr:spPr>
        <a:xfrm>
          <a:off x="22199600" y="683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37287</xdr:rowOff>
    </xdr:from>
    <xdr:to>
      <xdr:col>112</xdr:col>
      <xdr:colOff>38100</xdr:colOff>
      <xdr:row>40</xdr:row>
      <xdr:rowOff>138887</xdr:rowOff>
    </xdr:to>
    <xdr:sp macro="" textlink="">
      <xdr:nvSpPr>
        <xdr:cNvPr id="592" name="楕円 591"/>
        <xdr:cNvSpPr/>
      </xdr:nvSpPr>
      <xdr:spPr>
        <a:xfrm>
          <a:off x="21272500" y="6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88087</xdr:rowOff>
    </xdr:from>
    <xdr:to>
      <xdr:col>116</xdr:col>
      <xdr:colOff>63500</xdr:colOff>
      <xdr:row>40</xdr:row>
      <xdr:rowOff>110045</xdr:rowOff>
    </xdr:to>
    <xdr:cxnSp macro="">
      <xdr:nvCxnSpPr>
        <xdr:cNvPr id="593" name="直線コネクタ 592"/>
        <xdr:cNvCxnSpPr/>
      </xdr:nvCxnSpPr>
      <xdr:spPr>
        <a:xfrm>
          <a:off x="21323300" y="6946087"/>
          <a:ext cx="8382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10566</xdr:rowOff>
    </xdr:from>
    <xdr:to>
      <xdr:col>107</xdr:col>
      <xdr:colOff>101600</xdr:colOff>
      <xdr:row>40</xdr:row>
      <xdr:rowOff>112166</xdr:rowOff>
    </xdr:to>
    <xdr:sp macro="" textlink="">
      <xdr:nvSpPr>
        <xdr:cNvPr id="594" name="楕円 593"/>
        <xdr:cNvSpPr/>
      </xdr:nvSpPr>
      <xdr:spPr>
        <a:xfrm>
          <a:off x="20383500" y="68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61366</xdr:rowOff>
    </xdr:from>
    <xdr:to>
      <xdr:col>111</xdr:col>
      <xdr:colOff>177800</xdr:colOff>
      <xdr:row>40</xdr:row>
      <xdr:rowOff>88087</xdr:rowOff>
    </xdr:to>
    <xdr:cxnSp macro="">
      <xdr:nvCxnSpPr>
        <xdr:cNvPr id="595" name="直線コネクタ 594"/>
        <xdr:cNvCxnSpPr/>
      </xdr:nvCxnSpPr>
      <xdr:spPr>
        <a:xfrm>
          <a:off x="20434300" y="6919366"/>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22111</xdr:rowOff>
    </xdr:from>
    <xdr:to>
      <xdr:col>102</xdr:col>
      <xdr:colOff>165100</xdr:colOff>
      <xdr:row>40</xdr:row>
      <xdr:rowOff>123711</xdr:rowOff>
    </xdr:to>
    <xdr:sp macro="" textlink="">
      <xdr:nvSpPr>
        <xdr:cNvPr id="596" name="楕円 595"/>
        <xdr:cNvSpPr/>
      </xdr:nvSpPr>
      <xdr:spPr>
        <a:xfrm>
          <a:off x="19494500" y="68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61366</xdr:rowOff>
    </xdr:from>
    <xdr:to>
      <xdr:col>107</xdr:col>
      <xdr:colOff>50800</xdr:colOff>
      <xdr:row>40</xdr:row>
      <xdr:rowOff>72911</xdr:rowOff>
    </xdr:to>
    <xdr:cxnSp macro="">
      <xdr:nvCxnSpPr>
        <xdr:cNvPr id="597" name="直線コネクタ 596"/>
        <xdr:cNvCxnSpPr/>
      </xdr:nvCxnSpPr>
      <xdr:spPr>
        <a:xfrm flipV="1">
          <a:off x="19545300" y="6919366"/>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28156</xdr:rowOff>
    </xdr:from>
    <xdr:to>
      <xdr:col>98</xdr:col>
      <xdr:colOff>38100</xdr:colOff>
      <xdr:row>40</xdr:row>
      <xdr:rowOff>129756</xdr:rowOff>
    </xdr:to>
    <xdr:sp macro="" textlink="">
      <xdr:nvSpPr>
        <xdr:cNvPr id="598" name="楕円 597"/>
        <xdr:cNvSpPr/>
      </xdr:nvSpPr>
      <xdr:spPr>
        <a:xfrm>
          <a:off x="18605500" y="68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72911</xdr:rowOff>
    </xdr:from>
    <xdr:to>
      <xdr:col>102</xdr:col>
      <xdr:colOff>114300</xdr:colOff>
      <xdr:row>40</xdr:row>
      <xdr:rowOff>78956</xdr:rowOff>
    </xdr:to>
    <xdr:cxnSp macro="">
      <xdr:nvCxnSpPr>
        <xdr:cNvPr id="599" name="直線コネクタ 598"/>
        <xdr:cNvCxnSpPr/>
      </xdr:nvCxnSpPr>
      <xdr:spPr>
        <a:xfrm flipV="1">
          <a:off x="18656300" y="6930911"/>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600" name="n_1aveValue【一般廃棄物処理施設】&#10;一人当たり有形固定資産（償却資産）額"/>
        <xdr:cNvSpPr txBox="1"/>
      </xdr:nvSpPr>
      <xdr:spPr>
        <a:xfrm>
          <a:off x="210434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601" name="n_2aveValue【一般廃棄物処理施設】&#10;一人当たり有形固定資産（償却資産）額"/>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602" name="n_3aveValue【一般廃棄物処理施設】&#10;一人当たり有形固定資産（償却資産）額"/>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603"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130014</xdr:rowOff>
    </xdr:from>
    <xdr:ext cx="534377" cy="259045"/>
    <xdr:sp macro="" textlink="">
      <xdr:nvSpPr>
        <xdr:cNvPr id="604" name="n_1mainValue【一般廃棄物処理施設】&#10;一人当たり有形固定資産（償却資産）額"/>
        <xdr:cNvSpPr txBox="1"/>
      </xdr:nvSpPr>
      <xdr:spPr>
        <a:xfrm>
          <a:off x="21043411" y="698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103293</xdr:rowOff>
    </xdr:from>
    <xdr:ext cx="534377" cy="259045"/>
    <xdr:sp macro="" textlink="">
      <xdr:nvSpPr>
        <xdr:cNvPr id="605" name="n_2mainValue【一般廃棄物処理施設】&#10;一人当たり有形固定資産（償却資産）額"/>
        <xdr:cNvSpPr txBox="1"/>
      </xdr:nvSpPr>
      <xdr:spPr>
        <a:xfrm>
          <a:off x="20167111" y="69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114838</xdr:rowOff>
    </xdr:from>
    <xdr:ext cx="534377" cy="259045"/>
    <xdr:sp macro="" textlink="">
      <xdr:nvSpPr>
        <xdr:cNvPr id="606" name="n_3mainValue【一般廃棄物処理施設】&#10;一人当たり有形固定資産（償却資産）額"/>
        <xdr:cNvSpPr txBox="1"/>
      </xdr:nvSpPr>
      <xdr:spPr>
        <a:xfrm>
          <a:off x="19278111" y="697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120883</xdr:rowOff>
    </xdr:from>
    <xdr:ext cx="534377" cy="259045"/>
    <xdr:sp macro="" textlink="">
      <xdr:nvSpPr>
        <xdr:cNvPr id="607" name="n_4mainValue【一般廃棄物処理施設】&#10;一人当たり有形固定資産（償却資産）額"/>
        <xdr:cNvSpPr txBox="1"/>
      </xdr:nvSpPr>
      <xdr:spPr>
        <a:xfrm>
          <a:off x="18389111" y="69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32" name="直線コネクタ 631"/>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33"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34" name="直線コネクタ 633"/>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35"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36" name="直線コネクタ 635"/>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37" name="【保健センター・保健所】&#10;有形固定資産減価償却率平均値テキスト"/>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38" name="フローチャート: 判断 637"/>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39" name="フローチャート: 判断 638"/>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40" name="フローチャート: 判断 639"/>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41" name="フローチャート: 判断 640"/>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42" name="フローチャート: 判断 641"/>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124460</xdr:rowOff>
    </xdr:from>
    <xdr:to>
      <xdr:col>85</xdr:col>
      <xdr:colOff>177800</xdr:colOff>
      <xdr:row>63</xdr:row>
      <xdr:rowOff>54610</xdr:rowOff>
    </xdr:to>
    <xdr:sp macro="" textlink="">
      <xdr:nvSpPr>
        <xdr:cNvPr id="648" name="楕円 647"/>
        <xdr:cNvSpPr/>
      </xdr:nvSpPr>
      <xdr:spPr>
        <a:xfrm>
          <a:off x="16268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39387</xdr:rowOff>
    </xdr:from>
    <xdr:ext cx="405111" cy="259045"/>
    <xdr:sp macro="" textlink="">
      <xdr:nvSpPr>
        <xdr:cNvPr id="649" name="【保健センター・保健所】&#10;有形固定資産減価償却率該当値テキスト"/>
        <xdr:cNvSpPr txBox="1"/>
      </xdr:nvSpPr>
      <xdr:spPr>
        <a:xfrm>
          <a:off x="16357600" y="1066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86360</xdr:rowOff>
    </xdr:from>
    <xdr:to>
      <xdr:col>81</xdr:col>
      <xdr:colOff>101600</xdr:colOff>
      <xdr:row>63</xdr:row>
      <xdr:rowOff>16510</xdr:rowOff>
    </xdr:to>
    <xdr:sp macro="" textlink="">
      <xdr:nvSpPr>
        <xdr:cNvPr id="650" name="楕円 649"/>
        <xdr:cNvSpPr/>
      </xdr:nvSpPr>
      <xdr:spPr>
        <a:xfrm>
          <a:off x="1543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137160</xdr:rowOff>
    </xdr:from>
    <xdr:to>
      <xdr:col>85</xdr:col>
      <xdr:colOff>127000</xdr:colOff>
      <xdr:row>63</xdr:row>
      <xdr:rowOff>3810</xdr:rowOff>
    </xdr:to>
    <xdr:cxnSp macro="">
      <xdr:nvCxnSpPr>
        <xdr:cNvPr id="651" name="直線コネクタ 650"/>
        <xdr:cNvCxnSpPr/>
      </xdr:nvCxnSpPr>
      <xdr:spPr>
        <a:xfrm>
          <a:off x="15481300" y="10767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57785</xdr:rowOff>
    </xdr:from>
    <xdr:to>
      <xdr:col>76</xdr:col>
      <xdr:colOff>165100</xdr:colOff>
      <xdr:row>62</xdr:row>
      <xdr:rowOff>159385</xdr:rowOff>
    </xdr:to>
    <xdr:sp macro="" textlink="">
      <xdr:nvSpPr>
        <xdr:cNvPr id="652" name="楕円 651"/>
        <xdr:cNvSpPr/>
      </xdr:nvSpPr>
      <xdr:spPr>
        <a:xfrm>
          <a:off x="14541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108585</xdr:rowOff>
    </xdr:from>
    <xdr:to>
      <xdr:col>81</xdr:col>
      <xdr:colOff>50800</xdr:colOff>
      <xdr:row>62</xdr:row>
      <xdr:rowOff>137160</xdr:rowOff>
    </xdr:to>
    <xdr:cxnSp macro="">
      <xdr:nvCxnSpPr>
        <xdr:cNvPr id="653" name="直線コネクタ 652"/>
        <xdr:cNvCxnSpPr/>
      </xdr:nvCxnSpPr>
      <xdr:spPr>
        <a:xfrm>
          <a:off x="14592300" y="107384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xdr:rowOff>
    </xdr:from>
    <xdr:to>
      <xdr:col>72</xdr:col>
      <xdr:colOff>38100</xdr:colOff>
      <xdr:row>62</xdr:row>
      <xdr:rowOff>107950</xdr:rowOff>
    </xdr:to>
    <xdr:sp macro="" textlink="">
      <xdr:nvSpPr>
        <xdr:cNvPr id="654" name="楕円 653"/>
        <xdr:cNvSpPr/>
      </xdr:nvSpPr>
      <xdr:spPr>
        <a:xfrm>
          <a:off x="1365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57150</xdr:rowOff>
    </xdr:from>
    <xdr:to>
      <xdr:col>76</xdr:col>
      <xdr:colOff>114300</xdr:colOff>
      <xdr:row>62</xdr:row>
      <xdr:rowOff>108585</xdr:rowOff>
    </xdr:to>
    <xdr:cxnSp macro="">
      <xdr:nvCxnSpPr>
        <xdr:cNvPr id="655" name="直線コネクタ 654"/>
        <xdr:cNvCxnSpPr/>
      </xdr:nvCxnSpPr>
      <xdr:spPr>
        <a:xfrm>
          <a:off x="13703300" y="106870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126365</xdr:rowOff>
    </xdr:from>
    <xdr:to>
      <xdr:col>67</xdr:col>
      <xdr:colOff>101600</xdr:colOff>
      <xdr:row>62</xdr:row>
      <xdr:rowOff>56515</xdr:rowOff>
    </xdr:to>
    <xdr:sp macro="" textlink="">
      <xdr:nvSpPr>
        <xdr:cNvPr id="656" name="楕円 655"/>
        <xdr:cNvSpPr/>
      </xdr:nvSpPr>
      <xdr:spPr>
        <a:xfrm>
          <a:off x="12763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xdr:rowOff>
    </xdr:from>
    <xdr:to>
      <xdr:col>71</xdr:col>
      <xdr:colOff>177800</xdr:colOff>
      <xdr:row>62</xdr:row>
      <xdr:rowOff>57150</xdr:rowOff>
    </xdr:to>
    <xdr:cxnSp macro="">
      <xdr:nvCxnSpPr>
        <xdr:cNvPr id="657" name="直線コネクタ 656"/>
        <xdr:cNvCxnSpPr/>
      </xdr:nvCxnSpPr>
      <xdr:spPr>
        <a:xfrm>
          <a:off x="12814300" y="106356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58" name="n_1ave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59" name="n_2aveValue【保健センター・保健所】&#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60" name="n_3ave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61" name="n_4aveValue【保健センター・保健所】&#10;有形固定資産減価償却率"/>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7637</xdr:rowOff>
    </xdr:from>
    <xdr:ext cx="405111" cy="259045"/>
    <xdr:sp macro="" textlink="">
      <xdr:nvSpPr>
        <xdr:cNvPr id="662" name="n_1mainValue【保健センター・保健所】&#10;有形固定資産減価償却率"/>
        <xdr:cNvSpPr txBox="1"/>
      </xdr:nvSpPr>
      <xdr:spPr>
        <a:xfrm>
          <a:off x="15266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150512</xdr:rowOff>
    </xdr:from>
    <xdr:ext cx="405111" cy="259045"/>
    <xdr:sp macro="" textlink="">
      <xdr:nvSpPr>
        <xdr:cNvPr id="663" name="n_2mainValue【保健センター・保健所】&#10;有形固定資産減価償却率"/>
        <xdr:cNvSpPr txBox="1"/>
      </xdr:nvSpPr>
      <xdr:spPr>
        <a:xfrm>
          <a:off x="14389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99077</xdr:rowOff>
    </xdr:from>
    <xdr:ext cx="405111" cy="259045"/>
    <xdr:sp macro="" textlink="">
      <xdr:nvSpPr>
        <xdr:cNvPr id="664" name="n_3mainValue【保健センター・保健所】&#10;有形固定資産減価償却率"/>
        <xdr:cNvSpPr txBox="1"/>
      </xdr:nvSpPr>
      <xdr:spPr>
        <a:xfrm>
          <a:off x="13500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47642</xdr:rowOff>
    </xdr:from>
    <xdr:ext cx="405111" cy="259045"/>
    <xdr:sp macro="" textlink="">
      <xdr:nvSpPr>
        <xdr:cNvPr id="665" name="n_4mainValue【保健センター・保健所】&#10;有形固定資産減価償却率"/>
        <xdr:cNvSpPr txBox="1"/>
      </xdr:nvSpPr>
      <xdr:spPr>
        <a:xfrm>
          <a:off x="12611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91" name="直線コネクタ 690"/>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2"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3" name="直線コネクタ 692"/>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94"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95" name="直線コネクタ 694"/>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102705</xdr:rowOff>
    </xdr:from>
    <xdr:ext cx="469744" cy="259045"/>
    <xdr:sp macro="" textlink="">
      <xdr:nvSpPr>
        <xdr:cNvPr id="696" name="【保健センター・保健所】&#10;一人当たり面積平均値テキスト"/>
        <xdr:cNvSpPr txBox="1"/>
      </xdr:nvSpPr>
      <xdr:spPr>
        <a:xfrm>
          <a:off x="2219960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97" name="フローチャート: 判断 696"/>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99" name="フローチャート: 判断 698"/>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00" name="フローチャート: 判断 699"/>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1" name="フローチャート: 判断 700"/>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707" name="楕円 706"/>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33762</xdr:rowOff>
    </xdr:from>
    <xdr:ext cx="469744" cy="259045"/>
    <xdr:sp macro="" textlink="">
      <xdr:nvSpPr>
        <xdr:cNvPr id="708" name="【保健センター・保健所】&#10;一人当たり面積該当値テキスト"/>
        <xdr:cNvSpPr txBox="1"/>
      </xdr:nvSpPr>
      <xdr:spPr>
        <a:xfrm>
          <a:off x="22199600"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709" name="楕円 708"/>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106135</xdr:rowOff>
    </xdr:from>
    <xdr:to>
      <xdr:col>116</xdr:col>
      <xdr:colOff>63500</xdr:colOff>
      <xdr:row>63</xdr:row>
      <xdr:rowOff>106135</xdr:rowOff>
    </xdr:to>
    <xdr:cxnSp macro="">
      <xdr:nvCxnSpPr>
        <xdr:cNvPr id="710" name="直線コネクタ 709"/>
        <xdr:cNvCxnSpPr/>
      </xdr:nvCxnSpPr>
      <xdr:spPr>
        <a:xfrm>
          <a:off x="21323300" y="1090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711" name="楕円 710"/>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106135</xdr:rowOff>
    </xdr:to>
    <xdr:cxnSp macro="">
      <xdr:nvCxnSpPr>
        <xdr:cNvPr id="712" name="直線コネクタ 711"/>
        <xdr:cNvCxnSpPr/>
      </xdr:nvCxnSpPr>
      <xdr:spPr>
        <a:xfrm>
          <a:off x="20434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55335</xdr:rowOff>
    </xdr:from>
    <xdr:to>
      <xdr:col>102</xdr:col>
      <xdr:colOff>165100</xdr:colOff>
      <xdr:row>63</xdr:row>
      <xdr:rowOff>156935</xdr:rowOff>
    </xdr:to>
    <xdr:sp macro="" textlink="">
      <xdr:nvSpPr>
        <xdr:cNvPr id="713" name="楕円 712"/>
        <xdr:cNvSpPr/>
      </xdr:nvSpPr>
      <xdr:spPr>
        <a:xfrm>
          <a:off x="19494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106135</xdr:rowOff>
    </xdr:from>
    <xdr:to>
      <xdr:col>107</xdr:col>
      <xdr:colOff>50800</xdr:colOff>
      <xdr:row>63</xdr:row>
      <xdr:rowOff>106135</xdr:rowOff>
    </xdr:to>
    <xdr:cxnSp macro="">
      <xdr:nvCxnSpPr>
        <xdr:cNvPr id="714" name="直線コネクタ 713"/>
        <xdr:cNvCxnSpPr/>
      </xdr:nvCxnSpPr>
      <xdr:spPr>
        <a:xfrm>
          <a:off x="19545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22678</xdr:rowOff>
    </xdr:from>
    <xdr:to>
      <xdr:col>98</xdr:col>
      <xdr:colOff>38100</xdr:colOff>
      <xdr:row>63</xdr:row>
      <xdr:rowOff>124278</xdr:rowOff>
    </xdr:to>
    <xdr:sp macro="" textlink="">
      <xdr:nvSpPr>
        <xdr:cNvPr id="715" name="楕円 714"/>
        <xdr:cNvSpPr/>
      </xdr:nvSpPr>
      <xdr:spPr>
        <a:xfrm>
          <a:off x="18605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73478</xdr:rowOff>
    </xdr:from>
    <xdr:to>
      <xdr:col>102</xdr:col>
      <xdr:colOff>114300</xdr:colOff>
      <xdr:row>63</xdr:row>
      <xdr:rowOff>106135</xdr:rowOff>
    </xdr:to>
    <xdr:cxnSp macro="">
      <xdr:nvCxnSpPr>
        <xdr:cNvPr id="716" name="直線コネクタ 715"/>
        <xdr:cNvCxnSpPr/>
      </xdr:nvCxnSpPr>
      <xdr:spPr>
        <a:xfrm>
          <a:off x="18656300" y="10874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718"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719"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0"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721"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722" name="n_2mainValue【保健センター・保健所】&#10;一人当たり面積"/>
        <xdr:cNvSpPr txBox="1"/>
      </xdr:nvSpPr>
      <xdr:spPr>
        <a:xfrm>
          <a:off x="20199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148062</xdr:rowOff>
    </xdr:from>
    <xdr:ext cx="469744" cy="259045"/>
    <xdr:sp macro="" textlink="">
      <xdr:nvSpPr>
        <xdr:cNvPr id="723" name="n_3mainValue【保健センター・保健所】&#10;一人当たり面積"/>
        <xdr:cNvSpPr txBox="1"/>
      </xdr:nvSpPr>
      <xdr:spPr>
        <a:xfrm>
          <a:off x="19310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115405</xdr:rowOff>
    </xdr:from>
    <xdr:ext cx="469744" cy="259045"/>
    <xdr:sp macro="" textlink="">
      <xdr:nvSpPr>
        <xdr:cNvPr id="724" name="n_4mainValue【保健センター・保健所】&#10;一人当たり面積"/>
        <xdr:cNvSpPr txBox="1"/>
      </xdr:nvSpPr>
      <xdr:spPr>
        <a:xfrm>
          <a:off x="18421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47" name="直線コネクタ 746"/>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48"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49" name="直線コネクタ 748"/>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50"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51" name="直線コネクタ 750"/>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19321</xdr:rowOff>
    </xdr:from>
    <xdr:ext cx="405111" cy="259045"/>
    <xdr:sp macro="" textlink="">
      <xdr:nvSpPr>
        <xdr:cNvPr id="752" name="【消防施設】&#10;有形固定資産減価償却率平均値テキスト"/>
        <xdr:cNvSpPr txBox="1"/>
      </xdr:nvSpPr>
      <xdr:spPr>
        <a:xfrm>
          <a:off x="16357600" y="14078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53" name="フローチャート: 判断 752"/>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54" name="フローチャート: 判断 753"/>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55" name="フローチャート: 判断 754"/>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56" name="フローチャート: 判断 755"/>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57" name="フローチャート: 判断 756"/>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135889</xdr:rowOff>
    </xdr:from>
    <xdr:to>
      <xdr:col>85</xdr:col>
      <xdr:colOff>177800</xdr:colOff>
      <xdr:row>86</xdr:row>
      <xdr:rowOff>66039</xdr:rowOff>
    </xdr:to>
    <xdr:sp macro="" textlink="">
      <xdr:nvSpPr>
        <xdr:cNvPr id="763" name="楕円 762"/>
        <xdr:cNvSpPr/>
      </xdr:nvSpPr>
      <xdr:spPr>
        <a:xfrm>
          <a:off x="16268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50816</xdr:rowOff>
    </xdr:from>
    <xdr:ext cx="405111" cy="259045"/>
    <xdr:sp macro="" textlink="">
      <xdr:nvSpPr>
        <xdr:cNvPr id="764" name="【消防施設】&#10;有形固定資産減価償却率該当値テキスト"/>
        <xdr:cNvSpPr txBox="1"/>
      </xdr:nvSpPr>
      <xdr:spPr>
        <a:xfrm>
          <a:off x="16357600" y="1462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765" name="楕円 764"/>
        <xdr:cNvSpPr/>
      </xdr:nvSpPr>
      <xdr:spPr>
        <a:xfrm>
          <a:off x="1543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72389</xdr:rowOff>
    </xdr:from>
    <xdr:to>
      <xdr:col>85</xdr:col>
      <xdr:colOff>127000</xdr:colOff>
      <xdr:row>86</xdr:row>
      <xdr:rowOff>15239</xdr:rowOff>
    </xdr:to>
    <xdr:cxnSp macro="">
      <xdr:nvCxnSpPr>
        <xdr:cNvPr id="766" name="直線コネクタ 765"/>
        <xdr:cNvCxnSpPr/>
      </xdr:nvCxnSpPr>
      <xdr:spPr>
        <a:xfrm>
          <a:off x="15481300" y="146456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163322</xdr:rowOff>
    </xdr:from>
    <xdr:to>
      <xdr:col>76</xdr:col>
      <xdr:colOff>165100</xdr:colOff>
      <xdr:row>85</xdr:row>
      <xdr:rowOff>93472</xdr:rowOff>
    </xdr:to>
    <xdr:sp macro="" textlink="">
      <xdr:nvSpPr>
        <xdr:cNvPr id="767" name="楕円 766"/>
        <xdr:cNvSpPr/>
      </xdr:nvSpPr>
      <xdr:spPr>
        <a:xfrm>
          <a:off x="14541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42672</xdr:rowOff>
    </xdr:from>
    <xdr:to>
      <xdr:col>81</xdr:col>
      <xdr:colOff>50800</xdr:colOff>
      <xdr:row>85</xdr:row>
      <xdr:rowOff>72389</xdr:rowOff>
    </xdr:to>
    <xdr:cxnSp macro="">
      <xdr:nvCxnSpPr>
        <xdr:cNvPr id="768" name="直線コネクタ 767"/>
        <xdr:cNvCxnSpPr/>
      </xdr:nvCxnSpPr>
      <xdr:spPr>
        <a:xfrm>
          <a:off x="14592300" y="1461592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135889</xdr:rowOff>
    </xdr:from>
    <xdr:to>
      <xdr:col>72</xdr:col>
      <xdr:colOff>38100</xdr:colOff>
      <xdr:row>85</xdr:row>
      <xdr:rowOff>66039</xdr:rowOff>
    </xdr:to>
    <xdr:sp macro="" textlink="">
      <xdr:nvSpPr>
        <xdr:cNvPr id="769" name="楕円 768"/>
        <xdr:cNvSpPr/>
      </xdr:nvSpPr>
      <xdr:spPr>
        <a:xfrm>
          <a:off x="13652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15239</xdr:rowOff>
    </xdr:from>
    <xdr:to>
      <xdr:col>76</xdr:col>
      <xdr:colOff>114300</xdr:colOff>
      <xdr:row>85</xdr:row>
      <xdr:rowOff>42672</xdr:rowOff>
    </xdr:to>
    <xdr:cxnSp macro="">
      <xdr:nvCxnSpPr>
        <xdr:cNvPr id="770" name="直線コネクタ 769"/>
        <xdr:cNvCxnSpPr/>
      </xdr:nvCxnSpPr>
      <xdr:spPr>
        <a:xfrm>
          <a:off x="13703300" y="1458848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117602</xdr:rowOff>
    </xdr:from>
    <xdr:to>
      <xdr:col>67</xdr:col>
      <xdr:colOff>101600</xdr:colOff>
      <xdr:row>85</xdr:row>
      <xdr:rowOff>47752</xdr:rowOff>
    </xdr:to>
    <xdr:sp macro="" textlink="">
      <xdr:nvSpPr>
        <xdr:cNvPr id="771" name="楕円 770"/>
        <xdr:cNvSpPr/>
      </xdr:nvSpPr>
      <xdr:spPr>
        <a:xfrm>
          <a:off x="12763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168402</xdr:rowOff>
    </xdr:from>
    <xdr:to>
      <xdr:col>71</xdr:col>
      <xdr:colOff>177800</xdr:colOff>
      <xdr:row>85</xdr:row>
      <xdr:rowOff>15239</xdr:rowOff>
    </xdr:to>
    <xdr:cxnSp macro="">
      <xdr:nvCxnSpPr>
        <xdr:cNvPr id="772" name="直線コネクタ 771"/>
        <xdr:cNvCxnSpPr/>
      </xdr:nvCxnSpPr>
      <xdr:spPr>
        <a:xfrm>
          <a:off x="12814300" y="1457020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160290</xdr:rowOff>
    </xdr:from>
    <xdr:ext cx="405111" cy="259045"/>
    <xdr:sp macro="" textlink="">
      <xdr:nvSpPr>
        <xdr:cNvPr id="773" name="n_1aveValue【消防施設】&#10;有形固定資産減価償却率"/>
        <xdr:cNvSpPr txBox="1"/>
      </xdr:nvSpPr>
      <xdr:spPr>
        <a:xfrm>
          <a:off x="15266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74" name="n_2aveValue【消防施設】&#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775" name="n_3aveValue【消防施設】&#10;有形固定資産減価償却率"/>
        <xdr:cNvSpPr txBox="1"/>
      </xdr:nvSpPr>
      <xdr:spPr>
        <a:xfrm>
          <a:off x="13500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76" name="n_4aveValue【消防施設】&#10;有形固定資産減価償却率"/>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777" name="n_1mainValue【消防施設】&#10;有形固定資産減価償却率"/>
        <xdr:cNvSpPr txBox="1"/>
      </xdr:nvSpPr>
      <xdr:spPr>
        <a:xfrm>
          <a:off x="15266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84599</xdr:rowOff>
    </xdr:from>
    <xdr:ext cx="405111" cy="259045"/>
    <xdr:sp macro="" textlink="">
      <xdr:nvSpPr>
        <xdr:cNvPr id="778" name="n_2mainValue【消防施設】&#10;有形固定資産減価償却率"/>
        <xdr:cNvSpPr txBox="1"/>
      </xdr:nvSpPr>
      <xdr:spPr>
        <a:xfrm>
          <a:off x="14389744" y="1465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57166</xdr:rowOff>
    </xdr:from>
    <xdr:ext cx="405111" cy="259045"/>
    <xdr:sp macro="" textlink="">
      <xdr:nvSpPr>
        <xdr:cNvPr id="779" name="n_3mainValue【消防施設】&#10;有形固定資産減価償却率"/>
        <xdr:cNvSpPr txBox="1"/>
      </xdr:nvSpPr>
      <xdr:spPr>
        <a:xfrm>
          <a:off x="13500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38879</xdr:rowOff>
    </xdr:from>
    <xdr:ext cx="405111" cy="259045"/>
    <xdr:sp macro="" textlink="">
      <xdr:nvSpPr>
        <xdr:cNvPr id="780" name="n_4mainValue【消防施設】&#10;有形固定資産減価償却率"/>
        <xdr:cNvSpPr txBox="1"/>
      </xdr:nvSpPr>
      <xdr:spPr>
        <a:xfrm>
          <a:off x="12611744"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805" name="直線コネクタ 804"/>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8"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09" name="直線コネクタ 808"/>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810" name="【消防施設】&#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811" name="フローチャート: 判断 810"/>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813" name="フローチャート: 判断 812"/>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4" name="フローチャート: 判断 813"/>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815" name="フローチャート: 判断 814"/>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821" name="楕円 820"/>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822"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823" name="楕円 822"/>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95250</xdr:rowOff>
    </xdr:to>
    <xdr:cxnSp macro="">
      <xdr:nvCxnSpPr>
        <xdr:cNvPr id="824" name="直線コネクタ 823"/>
        <xdr:cNvCxnSpPr/>
      </xdr:nvCxnSpPr>
      <xdr:spPr>
        <a:xfrm>
          <a:off x="21323300" y="14820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825" name="楕円 824"/>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826" name="直線コネクタ 825"/>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827" name="楕円 826"/>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828" name="直線コネクタ 827"/>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29" name="楕円 828"/>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830" name="直線コネクタ 829"/>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1"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32"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33" name="n_3aveValue【消防施設】&#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834" name="n_4aveValue【消防施設】&#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835" name="n_1mainValue【消防施設】&#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836" name="n_2mainValue【消防施設】&#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837" name="n_3mainValue【消防施設】&#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8" name="n_4mainValue【消防施設】&#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64" name="直線コネクタ 863"/>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65"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66" name="直線コネクタ 865"/>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67"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68" name="直線コネクタ 867"/>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869" name="【庁舎】&#10;有形固定資産減価償却率平均値テキスト"/>
        <xdr:cNvSpPr txBox="1"/>
      </xdr:nvSpPr>
      <xdr:spPr>
        <a:xfrm>
          <a:off x="16357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70" name="フローチャート: 判断 869"/>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71" name="フローチャート: 判断 870"/>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72" name="フローチャート: 判断 871"/>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3" name="フローチャート: 判断 87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74" name="フローチャート: 判断 873"/>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160927</xdr:rowOff>
    </xdr:from>
    <xdr:to>
      <xdr:col>85</xdr:col>
      <xdr:colOff>177800</xdr:colOff>
      <xdr:row>102</xdr:row>
      <xdr:rowOff>91077</xdr:rowOff>
    </xdr:to>
    <xdr:sp macro="" textlink="">
      <xdr:nvSpPr>
        <xdr:cNvPr id="880" name="楕円 879"/>
        <xdr:cNvSpPr/>
      </xdr:nvSpPr>
      <xdr:spPr>
        <a:xfrm>
          <a:off x="162687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12354</xdr:rowOff>
    </xdr:from>
    <xdr:ext cx="405111" cy="259045"/>
    <xdr:sp macro="" textlink="">
      <xdr:nvSpPr>
        <xdr:cNvPr id="881" name="【庁舎】&#10;有形固定資産減価償却率該当値テキスト"/>
        <xdr:cNvSpPr txBox="1"/>
      </xdr:nvSpPr>
      <xdr:spPr>
        <a:xfrm>
          <a:off x="16357600" y="1732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44994</xdr:rowOff>
    </xdr:from>
    <xdr:to>
      <xdr:col>81</xdr:col>
      <xdr:colOff>101600</xdr:colOff>
      <xdr:row>102</xdr:row>
      <xdr:rowOff>146594</xdr:rowOff>
    </xdr:to>
    <xdr:sp macro="" textlink="">
      <xdr:nvSpPr>
        <xdr:cNvPr id="882" name="楕円 881"/>
        <xdr:cNvSpPr/>
      </xdr:nvSpPr>
      <xdr:spPr>
        <a:xfrm>
          <a:off x="15430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40277</xdr:rowOff>
    </xdr:from>
    <xdr:to>
      <xdr:col>85</xdr:col>
      <xdr:colOff>127000</xdr:colOff>
      <xdr:row>102</xdr:row>
      <xdr:rowOff>95794</xdr:rowOff>
    </xdr:to>
    <xdr:cxnSp macro="">
      <xdr:nvCxnSpPr>
        <xdr:cNvPr id="883" name="直線コネクタ 882"/>
        <xdr:cNvCxnSpPr/>
      </xdr:nvCxnSpPr>
      <xdr:spPr>
        <a:xfrm flipV="1">
          <a:off x="15481300" y="1752817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5806</xdr:rowOff>
    </xdr:from>
    <xdr:to>
      <xdr:col>76</xdr:col>
      <xdr:colOff>165100</xdr:colOff>
      <xdr:row>102</xdr:row>
      <xdr:rowOff>107406</xdr:rowOff>
    </xdr:to>
    <xdr:sp macro="" textlink="">
      <xdr:nvSpPr>
        <xdr:cNvPr id="884" name="楕円 883"/>
        <xdr:cNvSpPr/>
      </xdr:nvSpPr>
      <xdr:spPr>
        <a:xfrm>
          <a:off x="14541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56606</xdr:rowOff>
    </xdr:from>
    <xdr:to>
      <xdr:col>81</xdr:col>
      <xdr:colOff>50800</xdr:colOff>
      <xdr:row>102</xdr:row>
      <xdr:rowOff>95794</xdr:rowOff>
    </xdr:to>
    <xdr:cxnSp macro="">
      <xdr:nvCxnSpPr>
        <xdr:cNvPr id="885" name="直線コネクタ 884"/>
        <xdr:cNvCxnSpPr/>
      </xdr:nvCxnSpPr>
      <xdr:spPr>
        <a:xfrm>
          <a:off x="14592300" y="175445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138068</xdr:rowOff>
    </xdr:from>
    <xdr:to>
      <xdr:col>72</xdr:col>
      <xdr:colOff>38100</xdr:colOff>
      <xdr:row>102</xdr:row>
      <xdr:rowOff>68218</xdr:rowOff>
    </xdr:to>
    <xdr:sp macro="" textlink="">
      <xdr:nvSpPr>
        <xdr:cNvPr id="886" name="楕円 885"/>
        <xdr:cNvSpPr/>
      </xdr:nvSpPr>
      <xdr:spPr>
        <a:xfrm>
          <a:off x="13652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17418</xdr:rowOff>
    </xdr:from>
    <xdr:to>
      <xdr:col>76</xdr:col>
      <xdr:colOff>114300</xdr:colOff>
      <xdr:row>102</xdr:row>
      <xdr:rowOff>56606</xdr:rowOff>
    </xdr:to>
    <xdr:cxnSp macro="">
      <xdr:nvCxnSpPr>
        <xdr:cNvPr id="887" name="直線コネクタ 886"/>
        <xdr:cNvCxnSpPr/>
      </xdr:nvCxnSpPr>
      <xdr:spPr>
        <a:xfrm>
          <a:off x="13703300" y="175053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125005</xdr:rowOff>
    </xdr:from>
    <xdr:to>
      <xdr:col>67</xdr:col>
      <xdr:colOff>101600</xdr:colOff>
      <xdr:row>102</xdr:row>
      <xdr:rowOff>55155</xdr:rowOff>
    </xdr:to>
    <xdr:sp macro="" textlink="">
      <xdr:nvSpPr>
        <xdr:cNvPr id="888" name="楕円 887"/>
        <xdr:cNvSpPr/>
      </xdr:nvSpPr>
      <xdr:spPr>
        <a:xfrm>
          <a:off x="12763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4355</xdr:rowOff>
    </xdr:from>
    <xdr:to>
      <xdr:col>71</xdr:col>
      <xdr:colOff>177800</xdr:colOff>
      <xdr:row>102</xdr:row>
      <xdr:rowOff>17418</xdr:rowOff>
    </xdr:to>
    <xdr:cxnSp macro="">
      <xdr:nvCxnSpPr>
        <xdr:cNvPr id="889" name="直線コネクタ 888"/>
        <xdr:cNvCxnSpPr/>
      </xdr:nvCxnSpPr>
      <xdr:spPr>
        <a:xfrm>
          <a:off x="12814300" y="174922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114861</xdr:rowOff>
    </xdr:from>
    <xdr:ext cx="405111" cy="259045"/>
    <xdr:sp macro="" textlink="">
      <xdr:nvSpPr>
        <xdr:cNvPr id="890" name="n_1aveValue【庁舎】&#10;有形固定資産減価償却率"/>
        <xdr:cNvSpPr txBox="1"/>
      </xdr:nvSpPr>
      <xdr:spPr>
        <a:xfrm>
          <a:off x="15266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91" name="n_2aveValue【庁舎】&#10;有形固定資産減価償却率"/>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92"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52813</xdr:rowOff>
    </xdr:from>
    <xdr:ext cx="405111" cy="259045"/>
    <xdr:sp macro="" textlink="">
      <xdr:nvSpPr>
        <xdr:cNvPr id="893" name="n_4aveValue【庁舎】&#10;有形固定資産減価償却率"/>
        <xdr:cNvSpPr txBox="1"/>
      </xdr:nvSpPr>
      <xdr:spPr>
        <a:xfrm>
          <a:off x="12611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163121</xdr:rowOff>
    </xdr:from>
    <xdr:ext cx="405111" cy="259045"/>
    <xdr:sp macro="" textlink="">
      <xdr:nvSpPr>
        <xdr:cNvPr id="894" name="n_1mainValue【庁舎】&#10;有形固定資産減価償却率"/>
        <xdr:cNvSpPr txBox="1"/>
      </xdr:nvSpPr>
      <xdr:spPr>
        <a:xfrm>
          <a:off x="152660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123933</xdr:rowOff>
    </xdr:from>
    <xdr:ext cx="405111" cy="259045"/>
    <xdr:sp macro="" textlink="">
      <xdr:nvSpPr>
        <xdr:cNvPr id="895" name="n_2mainValue【庁舎】&#10;有形固定資産減価償却率"/>
        <xdr:cNvSpPr txBox="1"/>
      </xdr:nvSpPr>
      <xdr:spPr>
        <a:xfrm>
          <a:off x="143897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84745</xdr:rowOff>
    </xdr:from>
    <xdr:ext cx="405111" cy="259045"/>
    <xdr:sp macro="" textlink="">
      <xdr:nvSpPr>
        <xdr:cNvPr id="896" name="n_3mainValue【庁舎】&#10;有形固定資産減価償却率"/>
        <xdr:cNvSpPr txBox="1"/>
      </xdr:nvSpPr>
      <xdr:spPr>
        <a:xfrm>
          <a:off x="135007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71682</xdr:rowOff>
    </xdr:from>
    <xdr:ext cx="405111" cy="259045"/>
    <xdr:sp macro="" textlink="">
      <xdr:nvSpPr>
        <xdr:cNvPr id="897" name="n_4mainValue【庁舎】&#10;有形固定資産減価償却率"/>
        <xdr:cNvSpPr txBox="1"/>
      </xdr:nvSpPr>
      <xdr:spPr>
        <a:xfrm>
          <a:off x="126117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921" name="直線コネクタ 920"/>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2"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3" name="直線コネクタ 922"/>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924"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925" name="直線コネクタ 924"/>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926" name="【庁舎】&#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27" name="フローチャート: 判断 926"/>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928" name="フローチャート: 判断 927"/>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9" name="フローチャート: 判断 928"/>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30" name="フローチャート: 判断 929"/>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931" name="フローチャート: 判断 930"/>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139700</xdr:rowOff>
    </xdr:from>
    <xdr:to>
      <xdr:col>116</xdr:col>
      <xdr:colOff>114300</xdr:colOff>
      <xdr:row>108</xdr:row>
      <xdr:rowOff>69850</xdr:rowOff>
    </xdr:to>
    <xdr:sp macro="" textlink="">
      <xdr:nvSpPr>
        <xdr:cNvPr id="937" name="楕円 936"/>
        <xdr:cNvSpPr/>
      </xdr:nvSpPr>
      <xdr:spPr>
        <a:xfrm>
          <a:off x="22110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54627</xdr:rowOff>
    </xdr:from>
    <xdr:ext cx="469744" cy="259045"/>
    <xdr:sp macro="" textlink="">
      <xdr:nvSpPr>
        <xdr:cNvPr id="938" name="【庁舎】&#10;一人当たり面積該当値テキスト"/>
        <xdr:cNvSpPr txBox="1"/>
      </xdr:nvSpPr>
      <xdr:spPr>
        <a:xfrm>
          <a:off x="221996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63500</xdr:rowOff>
    </xdr:from>
    <xdr:to>
      <xdr:col>112</xdr:col>
      <xdr:colOff>38100</xdr:colOff>
      <xdr:row>107</xdr:row>
      <xdr:rowOff>165100</xdr:rowOff>
    </xdr:to>
    <xdr:sp macro="" textlink="">
      <xdr:nvSpPr>
        <xdr:cNvPr id="939" name="楕円 938"/>
        <xdr:cNvSpPr/>
      </xdr:nvSpPr>
      <xdr:spPr>
        <a:xfrm>
          <a:off x="2127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114300</xdr:rowOff>
    </xdr:from>
    <xdr:to>
      <xdr:col>116</xdr:col>
      <xdr:colOff>63500</xdr:colOff>
      <xdr:row>108</xdr:row>
      <xdr:rowOff>19050</xdr:rowOff>
    </xdr:to>
    <xdr:cxnSp macro="">
      <xdr:nvCxnSpPr>
        <xdr:cNvPr id="940" name="直線コネクタ 939"/>
        <xdr:cNvCxnSpPr/>
      </xdr:nvCxnSpPr>
      <xdr:spPr>
        <a:xfrm>
          <a:off x="21323300" y="18459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63500</xdr:rowOff>
    </xdr:from>
    <xdr:to>
      <xdr:col>107</xdr:col>
      <xdr:colOff>101600</xdr:colOff>
      <xdr:row>107</xdr:row>
      <xdr:rowOff>165100</xdr:rowOff>
    </xdr:to>
    <xdr:sp macro="" textlink="">
      <xdr:nvSpPr>
        <xdr:cNvPr id="941" name="楕円 940"/>
        <xdr:cNvSpPr/>
      </xdr:nvSpPr>
      <xdr:spPr>
        <a:xfrm>
          <a:off x="2038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114300</xdr:rowOff>
    </xdr:from>
    <xdr:to>
      <xdr:col>111</xdr:col>
      <xdr:colOff>177800</xdr:colOff>
      <xdr:row>107</xdr:row>
      <xdr:rowOff>114300</xdr:rowOff>
    </xdr:to>
    <xdr:cxnSp macro="">
      <xdr:nvCxnSpPr>
        <xdr:cNvPr id="942" name="直線コネクタ 941"/>
        <xdr:cNvCxnSpPr/>
      </xdr:nvCxnSpPr>
      <xdr:spPr>
        <a:xfrm>
          <a:off x="20434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63500</xdr:rowOff>
    </xdr:from>
    <xdr:to>
      <xdr:col>102</xdr:col>
      <xdr:colOff>165100</xdr:colOff>
      <xdr:row>107</xdr:row>
      <xdr:rowOff>165100</xdr:rowOff>
    </xdr:to>
    <xdr:sp macro="" textlink="">
      <xdr:nvSpPr>
        <xdr:cNvPr id="943" name="楕円 942"/>
        <xdr:cNvSpPr/>
      </xdr:nvSpPr>
      <xdr:spPr>
        <a:xfrm>
          <a:off x="19494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114300</xdr:rowOff>
    </xdr:from>
    <xdr:to>
      <xdr:col>107</xdr:col>
      <xdr:colOff>50800</xdr:colOff>
      <xdr:row>107</xdr:row>
      <xdr:rowOff>114300</xdr:rowOff>
    </xdr:to>
    <xdr:cxnSp macro="">
      <xdr:nvCxnSpPr>
        <xdr:cNvPr id="944" name="直線コネクタ 943"/>
        <xdr:cNvCxnSpPr/>
      </xdr:nvCxnSpPr>
      <xdr:spPr>
        <a:xfrm>
          <a:off x="19545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63500</xdr:rowOff>
    </xdr:from>
    <xdr:to>
      <xdr:col>98</xdr:col>
      <xdr:colOff>38100</xdr:colOff>
      <xdr:row>107</xdr:row>
      <xdr:rowOff>165100</xdr:rowOff>
    </xdr:to>
    <xdr:sp macro="" textlink="">
      <xdr:nvSpPr>
        <xdr:cNvPr id="945" name="楕円 944"/>
        <xdr:cNvSpPr/>
      </xdr:nvSpPr>
      <xdr:spPr>
        <a:xfrm>
          <a:off x="18605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114300</xdr:rowOff>
    </xdr:from>
    <xdr:to>
      <xdr:col>102</xdr:col>
      <xdr:colOff>114300</xdr:colOff>
      <xdr:row>107</xdr:row>
      <xdr:rowOff>114300</xdr:rowOff>
    </xdr:to>
    <xdr:cxnSp macro="">
      <xdr:nvCxnSpPr>
        <xdr:cNvPr id="946" name="直線コネクタ 945"/>
        <xdr:cNvCxnSpPr/>
      </xdr:nvCxnSpPr>
      <xdr:spPr>
        <a:xfrm>
          <a:off x="18656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947" name="n_1ave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8"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949" name="n_3aveValue【庁舎】&#10;一人当たり面積"/>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50" name="n_4aveValue【庁舎】&#10;一人当たり面積"/>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156227</xdr:rowOff>
    </xdr:from>
    <xdr:ext cx="469744" cy="259045"/>
    <xdr:sp macro="" textlink="">
      <xdr:nvSpPr>
        <xdr:cNvPr id="951" name="n_1mainValue【庁舎】&#10;一人当たり面積"/>
        <xdr:cNvSpPr txBox="1"/>
      </xdr:nvSpPr>
      <xdr:spPr>
        <a:xfrm>
          <a:off x="21075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952" name="n_2mainValue【庁舎】&#10;一人当たり面積"/>
        <xdr:cNvSpPr txBox="1"/>
      </xdr:nvSpPr>
      <xdr:spPr>
        <a:xfrm>
          <a:off x="20199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156227</xdr:rowOff>
    </xdr:from>
    <xdr:ext cx="469744" cy="259045"/>
    <xdr:sp macro="" textlink="">
      <xdr:nvSpPr>
        <xdr:cNvPr id="953" name="n_3mainValue【庁舎】&#10;一人当たり面積"/>
        <xdr:cNvSpPr txBox="1"/>
      </xdr:nvSpPr>
      <xdr:spPr>
        <a:xfrm>
          <a:off x="19310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156227</xdr:rowOff>
    </xdr:from>
    <xdr:ext cx="469744" cy="259045"/>
    <xdr:sp macro="" textlink="">
      <xdr:nvSpPr>
        <xdr:cNvPr id="954" name="n_4mainValue【庁舎】&#10;一人当たり面積"/>
        <xdr:cNvSpPr txBox="1"/>
      </xdr:nvSpPr>
      <xdr:spPr>
        <a:xfrm>
          <a:off x="18421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保健センター・保健所の有形固定資産減価償却率が類似団体内平均と比較しても</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ポイント程度高い値であり、老朽化していることが読み取れる。</a:t>
          </a:r>
          <a:endParaRPr lang="ja-JP" altLang="ja-JP" sz="1400">
            <a:effectLst/>
          </a:endParaRPr>
        </a:p>
        <a:p>
          <a:r>
            <a:rPr kumimoji="1" lang="ja-JP" altLang="ja-JP" sz="1100">
              <a:solidFill>
                <a:schemeClr val="dk1"/>
              </a:solidFill>
              <a:effectLst/>
              <a:latin typeface="+mn-lt"/>
              <a:ea typeface="+mn-ea"/>
              <a:cs typeface="+mn-cs"/>
            </a:rPr>
            <a:t>したがって、今後も計画的な改修等を行いつつ、適切な維持管理を行う必要があると考えらえる。</a:t>
          </a:r>
          <a:endParaRPr lang="ja-JP" altLang="ja-JP" sz="1400">
            <a:effectLst/>
          </a:endParaRPr>
        </a:p>
        <a:p>
          <a:r>
            <a:rPr kumimoji="1" lang="ja-JP" altLang="ja-JP" sz="1100">
              <a:solidFill>
                <a:schemeClr val="dk1"/>
              </a:solidFill>
              <a:effectLst/>
              <a:latin typeface="+mn-lt"/>
              <a:ea typeface="+mn-ea"/>
              <a:cs typeface="+mn-cs"/>
            </a:rPr>
            <a:t>また、市民会館、保健センター・保健所、消防施設及び庁舎の一人当たりの面積が類似団体内平均をいずれも大きく下回ることから、今後の人口動向を見ながら、利便性に配慮した施設・環境づくりを検討する必要があ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249,645
242,137
27.46
80,696,764
76,729,868
3,281,153
44,128,950
59,968,866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令和元年度単年度において、税収入や普通交付税が増となったが、地方消費税交付金が減少したことで、前年度とほぼ変わらず、平成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年度比でも</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上昇にとどまるため、財政力指数は３か年平均で前年度と同じとなった。引き続き、税収入の収納率向上等による歳入の確保に努めるほか、事業効果・成果を検証し、事業の見直しを行う中で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78740</xdr:rowOff>
    </xdr:from>
    <xdr:to>
      <xdr:col>23</xdr:col>
      <xdr:colOff>133350</xdr:colOff>
      <xdr:row>40</xdr:row>
      <xdr:rowOff>78740</xdr:rowOff>
    </xdr:to>
    <xdr:cxnSp macro="">
      <xdr:nvCxnSpPr>
        <xdr:cNvPr id="67" name="直線コネクタ 66"/>
        <xdr:cNvCxnSpPr/>
      </xdr:nvCxnSpPr>
      <xdr:spPr>
        <a:xfrm>
          <a:off x="4114800" y="693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78740</xdr:rowOff>
    </xdr:from>
    <xdr:to>
      <xdr:col>19</xdr:col>
      <xdr:colOff>133350</xdr:colOff>
      <xdr:row>40</xdr:row>
      <xdr:rowOff>102870</xdr:rowOff>
    </xdr:to>
    <xdr:cxnSp macro="">
      <xdr:nvCxnSpPr>
        <xdr:cNvPr id="70" name="直線コネクタ 69"/>
        <xdr:cNvCxnSpPr/>
      </xdr:nvCxnSpPr>
      <xdr:spPr>
        <a:xfrm flipV="1">
          <a:off x="3225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102870</xdr:rowOff>
    </xdr:from>
    <xdr:to>
      <xdr:col>15</xdr:col>
      <xdr:colOff>82550</xdr:colOff>
      <xdr:row>40</xdr:row>
      <xdr:rowOff>127000</xdr:rowOff>
    </xdr:to>
    <xdr:cxnSp macro="">
      <xdr:nvCxnSpPr>
        <xdr:cNvPr id="73" name="直線コネクタ 72"/>
        <xdr:cNvCxnSpPr/>
      </xdr:nvCxnSpPr>
      <xdr:spPr>
        <a:xfrm flipV="1">
          <a:off x="2336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6" name="直線コネクタ 75"/>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86" name="楕円 85"/>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44467</xdr:rowOff>
    </xdr:from>
    <xdr:ext cx="762000" cy="259045"/>
    <xdr:sp macro="" textlink="">
      <xdr:nvSpPr>
        <xdr:cNvPr id="87" name="財政力該当値テキスト"/>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27940</xdr:rowOff>
    </xdr:from>
    <xdr:to>
      <xdr:col>19</xdr:col>
      <xdr:colOff>184150</xdr:colOff>
      <xdr:row>40</xdr:row>
      <xdr:rowOff>129540</xdr:rowOff>
    </xdr:to>
    <xdr:sp macro="" textlink="">
      <xdr:nvSpPr>
        <xdr:cNvPr id="88" name="楕円 87"/>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89" name="テキスト ボックス 88"/>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52070</xdr:rowOff>
    </xdr:from>
    <xdr:to>
      <xdr:col>15</xdr:col>
      <xdr:colOff>133350</xdr:colOff>
      <xdr:row>40</xdr:row>
      <xdr:rowOff>153670</xdr:rowOff>
    </xdr:to>
    <xdr:sp macro="" textlink="">
      <xdr:nvSpPr>
        <xdr:cNvPr id="90" name="楕円 89"/>
        <xdr:cNvSpPr/>
      </xdr:nvSpPr>
      <xdr:spPr>
        <a:xfrm>
          <a:off x="3175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163847</xdr:rowOff>
    </xdr:from>
    <xdr:ext cx="762000" cy="259045"/>
    <xdr:sp macro="" textlink="">
      <xdr:nvSpPr>
        <xdr:cNvPr id="91" name="テキスト ボックス 90"/>
        <xdr:cNvSpPr txBox="1"/>
      </xdr:nvSpPr>
      <xdr:spPr>
        <a:xfrm>
          <a:off x="2844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2" name="楕円 91"/>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3" name="テキスト ボックス 92"/>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4" name="楕円 93"/>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5" name="テキスト ボックス 94"/>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経常収支比率は、障害福祉費自立支援給付費の増、民間保育推進事業費の増による扶助費、補助費等の増を主な原因として、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今後も各方面で経常的な経費の増が見込まれる中、広く事業の見直しを行い、優先度の低い事務事業について計画的に廃止・縮小を進めるなど、弾力性のある財政構造の構築を図っていく。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123698</xdr:rowOff>
    </xdr:from>
    <xdr:to>
      <xdr:col>23</xdr:col>
      <xdr:colOff>133350</xdr:colOff>
      <xdr:row>66</xdr:row>
      <xdr:rowOff>34290</xdr:rowOff>
    </xdr:to>
    <xdr:cxnSp macro="">
      <xdr:nvCxnSpPr>
        <xdr:cNvPr id="128" name="直線コネクタ 127"/>
        <xdr:cNvCxnSpPr/>
      </xdr:nvCxnSpPr>
      <xdr:spPr>
        <a:xfrm>
          <a:off x="4114800" y="1126794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65</xdr:row>
      <xdr:rowOff>123698</xdr:rowOff>
    </xdr:to>
    <xdr:cxnSp macro="">
      <xdr:nvCxnSpPr>
        <xdr:cNvPr id="131" name="直線コネクタ 130"/>
        <xdr:cNvCxnSpPr/>
      </xdr:nvCxnSpPr>
      <xdr:spPr>
        <a:xfrm>
          <a:off x="3225800" y="111135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65</xdr:row>
      <xdr:rowOff>99568</xdr:rowOff>
    </xdr:to>
    <xdr:cxnSp macro="">
      <xdr:nvCxnSpPr>
        <xdr:cNvPr id="134" name="直線コネクタ 133"/>
        <xdr:cNvCxnSpPr/>
      </xdr:nvCxnSpPr>
      <xdr:spPr>
        <a:xfrm flipV="1">
          <a:off x="2336800" y="1111351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6" name="テキスト ボックス 135"/>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65</xdr:row>
      <xdr:rowOff>99568</xdr:rowOff>
    </xdr:to>
    <xdr:cxnSp macro="">
      <xdr:nvCxnSpPr>
        <xdr:cNvPr id="137" name="直線コネクタ 136"/>
        <xdr:cNvCxnSpPr/>
      </xdr:nvCxnSpPr>
      <xdr:spPr>
        <a:xfrm>
          <a:off x="1447800" y="1095425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47" name="楕円 146"/>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127017</xdr:rowOff>
    </xdr:from>
    <xdr:ext cx="762000" cy="259045"/>
    <xdr:sp macro="" textlink="">
      <xdr:nvSpPr>
        <xdr:cNvPr id="148"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49" name="楕円 148"/>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0" name="テキスト ボックス 149"/>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1" name="楕円 150"/>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30243</xdr:rowOff>
    </xdr:from>
    <xdr:ext cx="762000" cy="259045"/>
    <xdr:sp macro="" textlink="">
      <xdr:nvSpPr>
        <xdr:cNvPr id="152" name="テキスト ボックス 151"/>
        <xdr:cNvSpPr txBox="1"/>
      </xdr:nvSpPr>
      <xdr:spPr>
        <a:xfrm>
          <a:off x="2844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48768</xdr:rowOff>
    </xdr:from>
    <xdr:to>
      <xdr:col>11</xdr:col>
      <xdr:colOff>82550</xdr:colOff>
      <xdr:row>65</xdr:row>
      <xdr:rowOff>150368</xdr:rowOff>
    </xdr:to>
    <xdr:sp macro="" textlink="">
      <xdr:nvSpPr>
        <xdr:cNvPr id="153" name="楕円 152"/>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135145</xdr:rowOff>
    </xdr:from>
    <xdr:ext cx="762000" cy="259045"/>
    <xdr:sp macro="" textlink="">
      <xdr:nvSpPr>
        <xdr:cNvPr id="154" name="テキスト ボックス 153"/>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55" name="楕円 154"/>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42435</xdr:rowOff>
    </xdr:from>
    <xdr:ext cx="762000" cy="259045"/>
    <xdr:sp macro="" textlink="">
      <xdr:nvSpPr>
        <xdr:cNvPr id="156" name="テキスト ボックス 155"/>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類似団体と比べ低くなっているのは、業務の民間委託や指定管理者制度の導入等を用いた経費抑制や事務効率化によるものである。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年度、令和元年度と児童福祉費一般職給基本給の増などがあり、増加傾向にある。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124521</xdr:rowOff>
    </xdr:from>
    <xdr:to>
      <xdr:col>23</xdr:col>
      <xdr:colOff>133350</xdr:colOff>
      <xdr:row>81</xdr:row>
      <xdr:rowOff>16131</xdr:rowOff>
    </xdr:to>
    <xdr:cxnSp macro="">
      <xdr:nvCxnSpPr>
        <xdr:cNvPr id="191" name="直線コネクタ 190"/>
        <xdr:cNvCxnSpPr/>
      </xdr:nvCxnSpPr>
      <xdr:spPr>
        <a:xfrm>
          <a:off x="4114800" y="13840521"/>
          <a:ext cx="838200" cy="6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42459</xdr:rowOff>
    </xdr:from>
    <xdr:to>
      <xdr:col>19</xdr:col>
      <xdr:colOff>133350</xdr:colOff>
      <xdr:row>80</xdr:row>
      <xdr:rowOff>124521</xdr:rowOff>
    </xdr:to>
    <xdr:cxnSp macro="">
      <xdr:nvCxnSpPr>
        <xdr:cNvPr id="194" name="直線コネクタ 193"/>
        <xdr:cNvCxnSpPr/>
      </xdr:nvCxnSpPr>
      <xdr:spPr>
        <a:xfrm>
          <a:off x="3225800" y="13758459"/>
          <a:ext cx="889000" cy="8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42459</xdr:rowOff>
    </xdr:from>
    <xdr:to>
      <xdr:col>15</xdr:col>
      <xdr:colOff>82550</xdr:colOff>
      <xdr:row>80</xdr:row>
      <xdr:rowOff>85110</xdr:rowOff>
    </xdr:to>
    <xdr:cxnSp macro="">
      <xdr:nvCxnSpPr>
        <xdr:cNvPr id="197" name="直線コネクタ 196"/>
        <xdr:cNvCxnSpPr/>
      </xdr:nvCxnSpPr>
      <xdr:spPr>
        <a:xfrm flipV="1">
          <a:off x="2336800" y="13758459"/>
          <a:ext cx="8890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85110</xdr:rowOff>
    </xdr:from>
    <xdr:to>
      <xdr:col>11</xdr:col>
      <xdr:colOff>31750</xdr:colOff>
      <xdr:row>80</xdr:row>
      <xdr:rowOff>170128</xdr:rowOff>
    </xdr:to>
    <xdr:cxnSp macro="">
      <xdr:nvCxnSpPr>
        <xdr:cNvPr id="200" name="直線コネクタ 199"/>
        <xdr:cNvCxnSpPr/>
      </xdr:nvCxnSpPr>
      <xdr:spPr>
        <a:xfrm flipV="1">
          <a:off x="1447800" y="13801110"/>
          <a:ext cx="889000" cy="8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136781</xdr:rowOff>
    </xdr:from>
    <xdr:to>
      <xdr:col>23</xdr:col>
      <xdr:colOff>184150</xdr:colOff>
      <xdr:row>81</xdr:row>
      <xdr:rowOff>66931</xdr:rowOff>
    </xdr:to>
    <xdr:sp macro="" textlink="">
      <xdr:nvSpPr>
        <xdr:cNvPr id="210" name="楕円 209"/>
        <xdr:cNvSpPr/>
      </xdr:nvSpPr>
      <xdr:spPr>
        <a:xfrm>
          <a:off x="4902200" y="138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58058</xdr:rowOff>
    </xdr:from>
    <xdr:ext cx="762000" cy="259045"/>
    <xdr:sp macro="" textlink="">
      <xdr:nvSpPr>
        <xdr:cNvPr id="211" name="人件費・物件費等の状況該当値テキスト"/>
        <xdr:cNvSpPr txBox="1"/>
      </xdr:nvSpPr>
      <xdr:spPr>
        <a:xfrm>
          <a:off x="5041900" y="137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73721</xdr:rowOff>
    </xdr:from>
    <xdr:to>
      <xdr:col>19</xdr:col>
      <xdr:colOff>184150</xdr:colOff>
      <xdr:row>81</xdr:row>
      <xdr:rowOff>3871</xdr:rowOff>
    </xdr:to>
    <xdr:sp macro="" textlink="">
      <xdr:nvSpPr>
        <xdr:cNvPr id="212" name="楕円 211"/>
        <xdr:cNvSpPr/>
      </xdr:nvSpPr>
      <xdr:spPr>
        <a:xfrm>
          <a:off x="4064000" y="1378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14048</xdr:rowOff>
    </xdr:from>
    <xdr:ext cx="736600" cy="259045"/>
    <xdr:sp macro="" textlink="">
      <xdr:nvSpPr>
        <xdr:cNvPr id="213" name="テキスト ボックス 212"/>
        <xdr:cNvSpPr txBox="1"/>
      </xdr:nvSpPr>
      <xdr:spPr>
        <a:xfrm>
          <a:off x="3733800" y="13558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163109</xdr:rowOff>
    </xdr:from>
    <xdr:to>
      <xdr:col>15</xdr:col>
      <xdr:colOff>133350</xdr:colOff>
      <xdr:row>80</xdr:row>
      <xdr:rowOff>93259</xdr:rowOff>
    </xdr:to>
    <xdr:sp macro="" textlink="">
      <xdr:nvSpPr>
        <xdr:cNvPr id="214" name="楕円 213"/>
        <xdr:cNvSpPr/>
      </xdr:nvSpPr>
      <xdr:spPr>
        <a:xfrm>
          <a:off x="3175000" y="137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103436</xdr:rowOff>
    </xdr:from>
    <xdr:ext cx="762000" cy="259045"/>
    <xdr:sp macro="" textlink="">
      <xdr:nvSpPr>
        <xdr:cNvPr id="215" name="テキスト ボックス 214"/>
        <xdr:cNvSpPr txBox="1"/>
      </xdr:nvSpPr>
      <xdr:spPr>
        <a:xfrm>
          <a:off x="2844800" y="1347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34310</xdr:rowOff>
    </xdr:from>
    <xdr:to>
      <xdr:col>11</xdr:col>
      <xdr:colOff>82550</xdr:colOff>
      <xdr:row>80</xdr:row>
      <xdr:rowOff>135910</xdr:rowOff>
    </xdr:to>
    <xdr:sp macro="" textlink="">
      <xdr:nvSpPr>
        <xdr:cNvPr id="216" name="楕円 215"/>
        <xdr:cNvSpPr/>
      </xdr:nvSpPr>
      <xdr:spPr>
        <a:xfrm>
          <a:off x="2286000" y="137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146087</xdr:rowOff>
    </xdr:from>
    <xdr:ext cx="762000" cy="259045"/>
    <xdr:sp macro="" textlink="">
      <xdr:nvSpPr>
        <xdr:cNvPr id="217" name="テキスト ボックス 216"/>
        <xdr:cNvSpPr txBox="1"/>
      </xdr:nvSpPr>
      <xdr:spPr>
        <a:xfrm>
          <a:off x="1955800" y="1351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119328</xdr:rowOff>
    </xdr:from>
    <xdr:to>
      <xdr:col>7</xdr:col>
      <xdr:colOff>31750</xdr:colOff>
      <xdr:row>81</xdr:row>
      <xdr:rowOff>49478</xdr:rowOff>
    </xdr:to>
    <xdr:sp macro="" textlink="">
      <xdr:nvSpPr>
        <xdr:cNvPr id="218" name="楕円 217"/>
        <xdr:cNvSpPr/>
      </xdr:nvSpPr>
      <xdr:spPr>
        <a:xfrm>
          <a:off x="1397000" y="1383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59655</xdr:rowOff>
    </xdr:from>
    <xdr:ext cx="762000" cy="259045"/>
    <xdr:sp macro="" textlink="">
      <xdr:nvSpPr>
        <xdr:cNvPr id="219" name="テキスト ボックス 218"/>
        <xdr:cNvSpPr txBox="1"/>
      </xdr:nvSpPr>
      <xdr:spPr>
        <a:xfrm>
          <a:off x="1066800" y="1360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国から発出される人事院勧告に基づき当市においても給与改定を実施している。各年齢区分の職員分布や、就退職による職員数の増減により前年度と比較すると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ポイント減となったが、国及び市平均を未だ上回っているため、今後は給料表の適正化を進め、より一層の給与水準の適正化に努めていく。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86</xdr:row>
      <xdr:rowOff>21166</xdr:rowOff>
    </xdr:to>
    <xdr:cxnSp macro="">
      <xdr:nvCxnSpPr>
        <xdr:cNvPr id="253" name="直線コネクタ 252"/>
        <xdr:cNvCxnSpPr/>
      </xdr:nvCxnSpPr>
      <xdr:spPr>
        <a:xfrm flipV="1">
          <a:off x="16179800" y="14665325"/>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1059</xdr:rowOff>
    </xdr:from>
    <xdr:to>
      <xdr:col>77</xdr:col>
      <xdr:colOff>44450</xdr:colOff>
      <xdr:row>86</xdr:row>
      <xdr:rowOff>21166</xdr:rowOff>
    </xdr:to>
    <xdr:cxnSp macro="">
      <xdr:nvCxnSpPr>
        <xdr:cNvPr id="256" name="直線コネクタ 255"/>
        <xdr:cNvCxnSpPr/>
      </xdr:nvCxnSpPr>
      <xdr:spPr>
        <a:xfrm>
          <a:off x="15290800" y="147457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1059</xdr:rowOff>
    </xdr:to>
    <xdr:cxnSp macro="">
      <xdr:nvCxnSpPr>
        <xdr:cNvPr id="259" name="直線コネクタ 258"/>
        <xdr:cNvCxnSpPr/>
      </xdr:nvCxnSpPr>
      <xdr:spPr>
        <a:xfrm>
          <a:off x="14401800" y="147256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41275</xdr:rowOff>
    </xdr:to>
    <xdr:cxnSp macro="">
      <xdr:nvCxnSpPr>
        <xdr:cNvPr id="262" name="直線コネクタ 261"/>
        <xdr:cNvCxnSpPr/>
      </xdr:nvCxnSpPr>
      <xdr:spPr>
        <a:xfrm flipV="1">
          <a:off x="13512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2" name="楕円 271"/>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13352</xdr:rowOff>
    </xdr:from>
    <xdr:ext cx="762000" cy="259045"/>
    <xdr:sp macro="" textlink="">
      <xdr:nvSpPr>
        <xdr:cNvPr id="273" name="給与水準   （国との比較）該当値テキスト"/>
        <xdr:cNvSpPr txBox="1"/>
      </xdr:nvSpPr>
      <xdr:spPr>
        <a:xfrm>
          <a:off x="17106900" y="145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4" name="楕円 273"/>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5" name="テキスト ボックス 27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76" name="楕円 275"/>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77" name="テキスト ボックス 276"/>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8" name="楕円 277"/>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9" name="テキスト ボックス 278"/>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0" name="楕円 279"/>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1" name="テキスト ボックス 280"/>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行財政改革において、職員数の抑制に努めてきたため、毎年、全国平均や類似団体を大きく下回っており、今後も、より適正な定数管理に努める。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76200</xdr:rowOff>
    </xdr:from>
    <xdr:to>
      <xdr:col>81</xdr:col>
      <xdr:colOff>44450</xdr:colOff>
      <xdr:row>66</xdr:row>
      <xdr:rowOff>141151</xdr:rowOff>
    </xdr:to>
    <xdr:cxnSp macro="">
      <xdr:nvCxnSpPr>
        <xdr:cNvPr id="313" name="直線コネクタ 312"/>
        <xdr:cNvCxnSpPr/>
      </xdr:nvCxnSpPr>
      <xdr:spPr>
        <a:xfrm flipV="1">
          <a:off x="17018000" y="10191750"/>
          <a:ext cx="0" cy="12651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4"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5" name="直線コネクタ 314"/>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162577</xdr:rowOff>
    </xdr:from>
    <xdr:ext cx="762000" cy="259045"/>
    <xdr:sp macro="" textlink="">
      <xdr:nvSpPr>
        <xdr:cNvPr id="316" name="定員管理の状況最大値テキスト"/>
        <xdr:cNvSpPr txBox="1"/>
      </xdr:nvSpPr>
      <xdr:spPr>
        <a:xfrm>
          <a:off x="17106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76200</xdr:rowOff>
    </xdr:from>
    <xdr:to>
      <xdr:col>81</xdr:col>
      <xdr:colOff>133350</xdr:colOff>
      <xdr:row>59</xdr:row>
      <xdr:rowOff>76200</xdr:rowOff>
    </xdr:to>
    <xdr:cxnSp macro="">
      <xdr:nvCxnSpPr>
        <xdr:cNvPr id="317" name="直線コネクタ 316"/>
        <xdr:cNvCxnSpPr/>
      </xdr:nvCxnSpPr>
      <xdr:spPr>
        <a:xfrm>
          <a:off x="16929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24493</xdr:rowOff>
    </xdr:from>
    <xdr:to>
      <xdr:col>81</xdr:col>
      <xdr:colOff>44450</xdr:colOff>
      <xdr:row>59</xdr:row>
      <xdr:rowOff>76200</xdr:rowOff>
    </xdr:to>
    <xdr:cxnSp macro="">
      <xdr:nvCxnSpPr>
        <xdr:cNvPr id="318" name="直線コネクタ 317"/>
        <xdr:cNvCxnSpPr/>
      </xdr:nvCxnSpPr>
      <xdr:spPr>
        <a:xfrm>
          <a:off x="16179800" y="101400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55353</xdr:rowOff>
    </xdr:from>
    <xdr:ext cx="762000" cy="259045"/>
    <xdr:sp macro="" textlink="">
      <xdr:nvSpPr>
        <xdr:cNvPr id="319" name="定員管理の状況平均値テキスト"/>
        <xdr:cNvSpPr txBox="1"/>
      </xdr:nvSpPr>
      <xdr:spPr>
        <a:xfrm>
          <a:off x="17106900" y="10685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83276</xdr:rowOff>
    </xdr:from>
    <xdr:to>
      <xdr:col>81</xdr:col>
      <xdr:colOff>95250</xdr:colOff>
      <xdr:row>63</xdr:row>
      <xdr:rowOff>13426</xdr:rowOff>
    </xdr:to>
    <xdr:sp macro="" textlink="">
      <xdr:nvSpPr>
        <xdr:cNvPr id="320" name="フローチャート: 判断 319"/>
        <xdr:cNvSpPr/>
      </xdr:nvSpPr>
      <xdr:spPr>
        <a:xfrm>
          <a:off x="169672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127000</xdr:rowOff>
    </xdr:from>
    <xdr:to>
      <xdr:col>77</xdr:col>
      <xdr:colOff>44450</xdr:colOff>
      <xdr:row>59</xdr:row>
      <xdr:rowOff>24493</xdr:rowOff>
    </xdr:to>
    <xdr:cxnSp macro="">
      <xdr:nvCxnSpPr>
        <xdr:cNvPr id="321" name="直線コネクタ 320"/>
        <xdr:cNvCxnSpPr/>
      </xdr:nvCxnSpPr>
      <xdr:spPr>
        <a:xfrm>
          <a:off x="15290800" y="100711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48804</xdr:rowOff>
    </xdr:from>
    <xdr:to>
      <xdr:col>77</xdr:col>
      <xdr:colOff>95250</xdr:colOff>
      <xdr:row>62</xdr:row>
      <xdr:rowOff>150404</xdr:rowOff>
    </xdr:to>
    <xdr:sp macro="" textlink="">
      <xdr:nvSpPr>
        <xdr:cNvPr id="322" name="フローチャート: 判断 321"/>
        <xdr:cNvSpPr/>
      </xdr:nvSpPr>
      <xdr:spPr>
        <a:xfrm>
          <a:off x="16129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135181</xdr:rowOff>
    </xdr:from>
    <xdr:ext cx="736600" cy="259045"/>
    <xdr:sp macro="" textlink="">
      <xdr:nvSpPr>
        <xdr:cNvPr id="323" name="テキスト ボックス 322"/>
        <xdr:cNvSpPr txBox="1"/>
      </xdr:nvSpPr>
      <xdr:spPr>
        <a:xfrm>
          <a:off x="15798800" y="1076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75293</xdr:rowOff>
    </xdr:from>
    <xdr:to>
      <xdr:col>72</xdr:col>
      <xdr:colOff>203200</xdr:colOff>
      <xdr:row>58</xdr:row>
      <xdr:rowOff>127000</xdr:rowOff>
    </xdr:to>
    <xdr:cxnSp macro="">
      <xdr:nvCxnSpPr>
        <xdr:cNvPr id="324" name="直線コネクタ 323"/>
        <xdr:cNvCxnSpPr/>
      </xdr:nvCxnSpPr>
      <xdr:spPr>
        <a:xfrm>
          <a:off x="14401800" y="100193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28122</xdr:rowOff>
    </xdr:from>
    <xdr:to>
      <xdr:col>73</xdr:col>
      <xdr:colOff>44450</xdr:colOff>
      <xdr:row>62</xdr:row>
      <xdr:rowOff>129722</xdr:rowOff>
    </xdr:to>
    <xdr:sp macro="" textlink="">
      <xdr:nvSpPr>
        <xdr:cNvPr id="325" name="フローチャート: 判断 324"/>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114499</xdr:rowOff>
    </xdr:from>
    <xdr:ext cx="762000" cy="259045"/>
    <xdr:sp macro="" textlink="">
      <xdr:nvSpPr>
        <xdr:cNvPr id="326" name="テキスト ボックス 325"/>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47716</xdr:rowOff>
    </xdr:from>
    <xdr:to>
      <xdr:col>68</xdr:col>
      <xdr:colOff>152400</xdr:colOff>
      <xdr:row>58</xdr:row>
      <xdr:rowOff>75293</xdr:rowOff>
    </xdr:to>
    <xdr:cxnSp macro="">
      <xdr:nvCxnSpPr>
        <xdr:cNvPr id="327" name="直線コネクタ 326"/>
        <xdr:cNvCxnSpPr/>
      </xdr:nvCxnSpPr>
      <xdr:spPr>
        <a:xfrm>
          <a:off x="13512800" y="999181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544</xdr:rowOff>
    </xdr:from>
    <xdr:to>
      <xdr:col>68</xdr:col>
      <xdr:colOff>203200</xdr:colOff>
      <xdr:row>62</xdr:row>
      <xdr:rowOff>102144</xdr:rowOff>
    </xdr:to>
    <xdr:sp macro="" textlink="">
      <xdr:nvSpPr>
        <xdr:cNvPr id="328" name="フローチャート: 判断 327"/>
        <xdr:cNvSpPr/>
      </xdr:nvSpPr>
      <xdr:spPr>
        <a:xfrm>
          <a:off x="14351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86921</xdr:rowOff>
    </xdr:from>
    <xdr:ext cx="762000" cy="259045"/>
    <xdr:sp macro="" textlink="">
      <xdr:nvSpPr>
        <xdr:cNvPr id="329" name="テキスト ボックス 328"/>
        <xdr:cNvSpPr txBox="1"/>
      </xdr:nvSpPr>
      <xdr:spPr>
        <a:xfrm>
          <a:off x="14020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165100</xdr:rowOff>
    </xdr:from>
    <xdr:to>
      <xdr:col>64</xdr:col>
      <xdr:colOff>152400</xdr:colOff>
      <xdr:row>62</xdr:row>
      <xdr:rowOff>95250</xdr:rowOff>
    </xdr:to>
    <xdr:sp macro="" textlink="">
      <xdr:nvSpPr>
        <xdr:cNvPr id="330" name="フローチャート: 判断 329"/>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80027</xdr:rowOff>
    </xdr:from>
    <xdr:ext cx="762000" cy="259045"/>
    <xdr:sp macro="" textlink="">
      <xdr:nvSpPr>
        <xdr:cNvPr id="331" name="テキスト ボックス 330"/>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25400</xdr:rowOff>
    </xdr:from>
    <xdr:to>
      <xdr:col>81</xdr:col>
      <xdr:colOff>95250</xdr:colOff>
      <xdr:row>59</xdr:row>
      <xdr:rowOff>127000</xdr:rowOff>
    </xdr:to>
    <xdr:sp macro="" textlink="">
      <xdr:nvSpPr>
        <xdr:cNvPr id="337" name="楕円 336"/>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118127</xdr:rowOff>
    </xdr:from>
    <xdr:ext cx="762000" cy="259045"/>
    <xdr:sp macro="" textlink="">
      <xdr:nvSpPr>
        <xdr:cNvPr id="338" name="定員管理の状況該当値テキスト"/>
        <xdr:cNvSpPr txBox="1"/>
      </xdr:nvSpPr>
      <xdr:spPr>
        <a:xfrm>
          <a:off x="1710690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145143</xdr:rowOff>
    </xdr:from>
    <xdr:to>
      <xdr:col>77</xdr:col>
      <xdr:colOff>95250</xdr:colOff>
      <xdr:row>59</xdr:row>
      <xdr:rowOff>75293</xdr:rowOff>
    </xdr:to>
    <xdr:sp macro="" textlink="">
      <xdr:nvSpPr>
        <xdr:cNvPr id="339" name="楕円 338"/>
        <xdr:cNvSpPr/>
      </xdr:nvSpPr>
      <xdr:spPr>
        <a:xfrm>
          <a:off x="16129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85470</xdr:rowOff>
    </xdr:from>
    <xdr:ext cx="736600" cy="259045"/>
    <xdr:sp macro="" textlink="">
      <xdr:nvSpPr>
        <xdr:cNvPr id="340" name="テキスト ボックス 339"/>
        <xdr:cNvSpPr txBox="1"/>
      </xdr:nvSpPr>
      <xdr:spPr>
        <a:xfrm>
          <a:off x="15798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76200</xdr:rowOff>
    </xdr:from>
    <xdr:to>
      <xdr:col>73</xdr:col>
      <xdr:colOff>44450</xdr:colOff>
      <xdr:row>59</xdr:row>
      <xdr:rowOff>6350</xdr:rowOff>
    </xdr:to>
    <xdr:sp macro="" textlink="">
      <xdr:nvSpPr>
        <xdr:cNvPr id="341" name="楕円 340"/>
        <xdr:cNvSpPr/>
      </xdr:nvSpPr>
      <xdr:spPr>
        <a:xfrm>
          <a:off x="1524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16527</xdr:rowOff>
    </xdr:from>
    <xdr:ext cx="762000" cy="259045"/>
    <xdr:sp macro="" textlink="">
      <xdr:nvSpPr>
        <xdr:cNvPr id="342" name="テキスト ボックス 341"/>
        <xdr:cNvSpPr txBox="1"/>
      </xdr:nvSpPr>
      <xdr:spPr>
        <a:xfrm>
          <a:off x="1490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24493</xdr:rowOff>
    </xdr:from>
    <xdr:to>
      <xdr:col>68</xdr:col>
      <xdr:colOff>203200</xdr:colOff>
      <xdr:row>58</xdr:row>
      <xdr:rowOff>126093</xdr:rowOff>
    </xdr:to>
    <xdr:sp macro="" textlink="">
      <xdr:nvSpPr>
        <xdr:cNvPr id="343" name="楕円 342"/>
        <xdr:cNvSpPr/>
      </xdr:nvSpPr>
      <xdr:spPr>
        <a:xfrm>
          <a:off x="14351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136270</xdr:rowOff>
    </xdr:from>
    <xdr:ext cx="762000" cy="259045"/>
    <xdr:sp macro="" textlink="">
      <xdr:nvSpPr>
        <xdr:cNvPr id="344" name="テキスト ボックス 343"/>
        <xdr:cNvSpPr txBox="1"/>
      </xdr:nvSpPr>
      <xdr:spPr>
        <a:xfrm>
          <a:off x="14020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168366</xdr:rowOff>
    </xdr:from>
    <xdr:to>
      <xdr:col>64</xdr:col>
      <xdr:colOff>152400</xdr:colOff>
      <xdr:row>58</xdr:row>
      <xdr:rowOff>98516</xdr:rowOff>
    </xdr:to>
    <xdr:sp macro="" textlink="">
      <xdr:nvSpPr>
        <xdr:cNvPr id="345" name="楕円 344"/>
        <xdr:cNvSpPr/>
      </xdr:nvSpPr>
      <xdr:spPr>
        <a:xfrm>
          <a:off x="13462000" y="9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108693</xdr:rowOff>
    </xdr:from>
    <xdr:ext cx="762000" cy="259045"/>
    <xdr:sp macro="" textlink="">
      <xdr:nvSpPr>
        <xdr:cNvPr id="346" name="テキスト ボックス 345"/>
        <xdr:cNvSpPr txBox="1"/>
      </xdr:nvSpPr>
      <xdr:spPr>
        <a:xfrm>
          <a:off x="13131800" y="97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令和元年度単年度においては、平成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年度単年度と比べて、主に公共下水道事業会計への繰出金基準額が約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億円増額したことなどにより分子の「公営企業に要する経費の財源とする地方債の償還の財源に充てたと認められる繰入金」の額が約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億円減少し、　分母の「標準財政規模」が約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億円増加したことなどにより</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ポイント下がったが、平成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年度単年度より約</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ポイント低くなったことにより、３か年平均で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ポイント下がっている。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6" name="直線コネクタ 375"/>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7"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8" name="直線コネクタ 377"/>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9"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0" name="直線コネクタ 379"/>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81038</xdr:rowOff>
    </xdr:from>
    <xdr:to>
      <xdr:col>81</xdr:col>
      <xdr:colOff>44450</xdr:colOff>
      <xdr:row>40</xdr:row>
      <xdr:rowOff>92528</xdr:rowOff>
    </xdr:to>
    <xdr:cxnSp macro="">
      <xdr:nvCxnSpPr>
        <xdr:cNvPr id="381" name="直線コネクタ 380"/>
        <xdr:cNvCxnSpPr/>
      </xdr:nvCxnSpPr>
      <xdr:spPr>
        <a:xfrm flipV="1">
          <a:off x="16179800" y="69390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2"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3" name="フローチャート: 判断 382"/>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92528</xdr:rowOff>
    </xdr:to>
    <xdr:cxnSp macro="">
      <xdr:nvCxnSpPr>
        <xdr:cNvPr id="384" name="直線コネクタ 383"/>
        <xdr:cNvCxnSpPr/>
      </xdr:nvCxnSpPr>
      <xdr:spPr>
        <a:xfrm>
          <a:off x="15290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5" name="フローチャート: 判断 384"/>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386" name="テキスト ボックス 385"/>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92528</xdr:rowOff>
    </xdr:to>
    <xdr:cxnSp macro="">
      <xdr:nvCxnSpPr>
        <xdr:cNvPr id="387" name="直線コネクタ 386"/>
        <xdr:cNvCxnSpPr/>
      </xdr:nvCxnSpPr>
      <xdr:spPr>
        <a:xfrm>
          <a:off x="14401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8" name="フローチャート: 判断 387"/>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9" name="テキスト ボックス 388"/>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58057</xdr:rowOff>
    </xdr:to>
    <xdr:cxnSp macro="">
      <xdr:nvCxnSpPr>
        <xdr:cNvPr id="390" name="直線コネクタ 389"/>
        <xdr:cNvCxnSpPr/>
      </xdr:nvCxnSpPr>
      <xdr:spPr>
        <a:xfrm>
          <a:off x="13512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2" name="テキスト ボックス 391"/>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3" name="フローチャート: 判断 392"/>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4" name="テキスト ボックス 393"/>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30238</xdr:rowOff>
    </xdr:from>
    <xdr:to>
      <xdr:col>81</xdr:col>
      <xdr:colOff>95250</xdr:colOff>
      <xdr:row>40</xdr:row>
      <xdr:rowOff>131838</xdr:rowOff>
    </xdr:to>
    <xdr:sp macro="" textlink="">
      <xdr:nvSpPr>
        <xdr:cNvPr id="400" name="楕円 399"/>
        <xdr:cNvSpPr/>
      </xdr:nvSpPr>
      <xdr:spPr>
        <a:xfrm>
          <a:off x="16967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2315</xdr:rowOff>
    </xdr:from>
    <xdr:ext cx="762000" cy="259045"/>
    <xdr:sp macro="" textlink="">
      <xdr:nvSpPr>
        <xdr:cNvPr id="401" name="公債費負担の状況該当値テキスト"/>
        <xdr:cNvSpPr txBox="1"/>
      </xdr:nvSpPr>
      <xdr:spPr>
        <a:xfrm>
          <a:off x="17106900" y="686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2" name="楕円 401"/>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03" name="テキスト ボックス 402"/>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4" name="楕円 403"/>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405" name="テキスト ボックス 404"/>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06" name="楕円 405"/>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07" name="テキスト ボックス 406"/>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8" name="楕円 407"/>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09" name="テキスト ボックス 408"/>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下水道事業債の償還が進んだことなどにより、公営企業債等繰入見込額が約</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億円減少するも、公害防止事業債の交付税算入額も約</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億円減少したことや土地区画整理事業などの大規模事業により、地方債の現在高が約</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億円増となっていることなどから、分子が約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億円減となった。</a:t>
          </a:r>
        </a:p>
        <a:p>
          <a:r>
            <a:rPr kumimoji="1" lang="ja-JP" altLang="en-US" sz="1300">
              <a:latin typeface="ＭＳ Ｐゴシック" panose="020B0600070205080204" pitchFamily="50" charset="-128"/>
              <a:ea typeface="ＭＳ Ｐゴシック" panose="020B0600070205080204" pitchFamily="50" charset="-128"/>
            </a:rPr>
            <a:t>　一方で、分母については標準財政規模が約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億円増額し、将来負担比率は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将来世代への負担を少しでも軽減するために、新規事業の実施等については十分に検討するなど財政の健全化を図っていく。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40" name="直線コネクタ 439"/>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41"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2" name="直線コネクタ 441"/>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146413</xdr:rowOff>
    </xdr:from>
    <xdr:to>
      <xdr:col>81</xdr:col>
      <xdr:colOff>44450</xdr:colOff>
      <xdr:row>13</xdr:row>
      <xdr:rowOff>154456</xdr:rowOff>
    </xdr:to>
    <xdr:cxnSp macro="">
      <xdr:nvCxnSpPr>
        <xdr:cNvPr id="445" name="直線コネクタ 444"/>
        <xdr:cNvCxnSpPr/>
      </xdr:nvCxnSpPr>
      <xdr:spPr>
        <a:xfrm flipV="1">
          <a:off x="16179800" y="23752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52510</xdr:rowOff>
    </xdr:from>
    <xdr:ext cx="762000" cy="259045"/>
    <xdr:sp macro="" textlink="">
      <xdr:nvSpPr>
        <xdr:cNvPr id="446" name="将来負担の状況平均値テキスト"/>
        <xdr:cNvSpPr txBox="1"/>
      </xdr:nvSpPr>
      <xdr:spPr>
        <a:xfrm>
          <a:off x="17106900" y="245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7" name="フローチャート: 判断 446"/>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116538</xdr:rowOff>
    </xdr:from>
    <xdr:to>
      <xdr:col>77</xdr:col>
      <xdr:colOff>44450</xdr:colOff>
      <xdr:row>13</xdr:row>
      <xdr:rowOff>154456</xdr:rowOff>
    </xdr:to>
    <xdr:cxnSp macro="">
      <xdr:nvCxnSpPr>
        <xdr:cNvPr id="448" name="直線コネクタ 447"/>
        <xdr:cNvCxnSpPr/>
      </xdr:nvCxnSpPr>
      <xdr:spPr>
        <a:xfrm>
          <a:off x="15290800" y="2345388"/>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9" name="フローチャート: 判断 448"/>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42471</xdr:rowOff>
    </xdr:from>
    <xdr:ext cx="736600" cy="259045"/>
    <xdr:sp macro="" textlink="">
      <xdr:nvSpPr>
        <xdr:cNvPr id="450" name="テキスト ボックス 449"/>
        <xdr:cNvSpPr txBox="1"/>
      </xdr:nvSpPr>
      <xdr:spPr>
        <a:xfrm>
          <a:off x="15798800" y="261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116538</xdr:rowOff>
    </xdr:from>
    <xdr:to>
      <xdr:col>72</xdr:col>
      <xdr:colOff>203200</xdr:colOff>
      <xdr:row>14</xdr:row>
      <xdr:rowOff>41608</xdr:rowOff>
    </xdr:to>
    <xdr:cxnSp macro="">
      <xdr:nvCxnSpPr>
        <xdr:cNvPr id="451" name="直線コネクタ 450"/>
        <xdr:cNvCxnSpPr/>
      </xdr:nvCxnSpPr>
      <xdr:spPr>
        <a:xfrm flipV="1">
          <a:off x="14401800" y="23453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2" name="フローチャート: 判断 451"/>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121756</xdr:rowOff>
    </xdr:from>
    <xdr:ext cx="762000" cy="259045"/>
    <xdr:sp macro="" textlink="">
      <xdr:nvSpPr>
        <xdr:cNvPr id="453" name="テキスト ボックス 452"/>
        <xdr:cNvSpPr txBox="1"/>
      </xdr:nvSpPr>
      <xdr:spPr>
        <a:xfrm>
          <a:off x="14909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41608</xdr:rowOff>
    </xdr:from>
    <xdr:to>
      <xdr:col>68</xdr:col>
      <xdr:colOff>152400</xdr:colOff>
      <xdr:row>14</xdr:row>
      <xdr:rowOff>123190</xdr:rowOff>
    </xdr:to>
    <xdr:cxnSp macro="">
      <xdr:nvCxnSpPr>
        <xdr:cNvPr id="454" name="直線コネクタ 453"/>
        <xdr:cNvCxnSpPr/>
      </xdr:nvCxnSpPr>
      <xdr:spPr>
        <a:xfrm flipV="1">
          <a:off x="13512800" y="2441908"/>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5" name="フローチャート: 判断 454"/>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133246</xdr:rowOff>
    </xdr:from>
    <xdr:ext cx="762000" cy="259045"/>
    <xdr:sp macro="" textlink="">
      <xdr:nvSpPr>
        <xdr:cNvPr id="456" name="テキスト ボックス 455"/>
        <xdr:cNvSpPr txBox="1"/>
      </xdr:nvSpPr>
      <xdr:spPr>
        <a:xfrm>
          <a:off x="14020800" y="270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7" name="フローチャート: 判断 456"/>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35335</xdr:rowOff>
    </xdr:from>
    <xdr:ext cx="762000" cy="259045"/>
    <xdr:sp macro="" textlink="">
      <xdr:nvSpPr>
        <xdr:cNvPr id="458" name="テキスト ボックス 457"/>
        <xdr:cNvSpPr txBox="1"/>
      </xdr:nvSpPr>
      <xdr:spPr>
        <a:xfrm>
          <a:off x="13131800" y="27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95613</xdr:rowOff>
    </xdr:from>
    <xdr:to>
      <xdr:col>81</xdr:col>
      <xdr:colOff>95250</xdr:colOff>
      <xdr:row>14</xdr:row>
      <xdr:rowOff>25763</xdr:rowOff>
    </xdr:to>
    <xdr:sp macro="" textlink="">
      <xdr:nvSpPr>
        <xdr:cNvPr id="464" name="楕円 463"/>
        <xdr:cNvSpPr/>
      </xdr:nvSpPr>
      <xdr:spPr>
        <a:xfrm>
          <a:off x="169672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16890</xdr:rowOff>
    </xdr:from>
    <xdr:ext cx="762000" cy="259045"/>
    <xdr:sp macro="" textlink="">
      <xdr:nvSpPr>
        <xdr:cNvPr id="465" name="将来負担の状況該当値テキスト"/>
        <xdr:cNvSpPr txBox="1"/>
      </xdr:nvSpPr>
      <xdr:spPr>
        <a:xfrm>
          <a:off x="17106900" y="224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103656</xdr:rowOff>
    </xdr:from>
    <xdr:to>
      <xdr:col>77</xdr:col>
      <xdr:colOff>95250</xdr:colOff>
      <xdr:row>14</xdr:row>
      <xdr:rowOff>33806</xdr:rowOff>
    </xdr:to>
    <xdr:sp macro="" textlink="">
      <xdr:nvSpPr>
        <xdr:cNvPr id="466" name="楕円 465"/>
        <xdr:cNvSpPr/>
      </xdr:nvSpPr>
      <xdr:spPr>
        <a:xfrm>
          <a:off x="16129000" y="23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43983</xdr:rowOff>
    </xdr:from>
    <xdr:ext cx="736600" cy="259045"/>
    <xdr:sp macro="" textlink="">
      <xdr:nvSpPr>
        <xdr:cNvPr id="467" name="テキスト ボックス 466"/>
        <xdr:cNvSpPr txBox="1"/>
      </xdr:nvSpPr>
      <xdr:spPr>
        <a:xfrm>
          <a:off x="15798800" y="210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65738</xdr:rowOff>
    </xdr:from>
    <xdr:to>
      <xdr:col>73</xdr:col>
      <xdr:colOff>44450</xdr:colOff>
      <xdr:row>13</xdr:row>
      <xdr:rowOff>167338</xdr:rowOff>
    </xdr:to>
    <xdr:sp macro="" textlink="">
      <xdr:nvSpPr>
        <xdr:cNvPr id="468" name="楕円 467"/>
        <xdr:cNvSpPr/>
      </xdr:nvSpPr>
      <xdr:spPr>
        <a:xfrm>
          <a:off x="15240000" y="229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6065</xdr:rowOff>
    </xdr:from>
    <xdr:ext cx="762000" cy="259045"/>
    <xdr:sp macro="" textlink="">
      <xdr:nvSpPr>
        <xdr:cNvPr id="469" name="テキスト ボックス 468"/>
        <xdr:cNvSpPr txBox="1"/>
      </xdr:nvSpPr>
      <xdr:spPr>
        <a:xfrm>
          <a:off x="14909800" y="206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162258</xdr:rowOff>
    </xdr:from>
    <xdr:to>
      <xdr:col>68</xdr:col>
      <xdr:colOff>203200</xdr:colOff>
      <xdr:row>14</xdr:row>
      <xdr:rowOff>92408</xdr:rowOff>
    </xdr:to>
    <xdr:sp macro="" textlink="">
      <xdr:nvSpPr>
        <xdr:cNvPr id="470" name="楕円 469"/>
        <xdr:cNvSpPr/>
      </xdr:nvSpPr>
      <xdr:spPr>
        <a:xfrm>
          <a:off x="14351000" y="23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102585</xdr:rowOff>
    </xdr:from>
    <xdr:ext cx="762000" cy="259045"/>
    <xdr:sp macro="" textlink="">
      <xdr:nvSpPr>
        <xdr:cNvPr id="471" name="テキスト ボックス 470"/>
        <xdr:cNvSpPr txBox="1"/>
      </xdr:nvSpPr>
      <xdr:spPr>
        <a:xfrm>
          <a:off x="14020800" y="215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72" name="楕円 471"/>
        <xdr:cNvSpPr/>
      </xdr:nvSpPr>
      <xdr:spPr>
        <a:xfrm>
          <a:off x="1346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73" name="テキスト ボックス 472"/>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249,645
242,137
27.46
80,696,764
76,729,868
3,281,153
44,128,950
59,968,866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職員数の抑制により、人件費に係る経常収支比率は類似団体を下回っている。また、人件費及び人件費に準ずる費用の一人当たりの決算額では、賃金（物件費）が類似団体平均を</a:t>
          </a:r>
          <a:r>
            <a:rPr kumimoji="1" lang="en-US" altLang="ja-JP" sz="1300">
              <a:latin typeface="ＭＳ Ｐゴシック" panose="020B0600070205080204" pitchFamily="50" charset="-128"/>
              <a:ea typeface="ＭＳ Ｐゴシック" panose="020B0600070205080204" pitchFamily="50" charset="-128"/>
            </a:rPr>
            <a:t>59.2%</a:t>
          </a:r>
          <a:r>
            <a:rPr kumimoji="1" lang="ja-JP" altLang="en-US" sz="1300">
              <a:latin typeface="ＭＳ Ｐゴシック" panose="020B0600070205080204" pitchFamily="50" charset="-128"/>
              <a:ea typeface="ＭＳ Ｐゴシック" panose="020B0600070205080204" pitchFamily="50" charset="-128"/>
            </a:rPr>
            <a:t>上回っているが、人件費分としては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下回っている。これは、臨時職員等の多様な任用制度を積極的に活用し、職員数を抑制していることによるものである。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50800</xdr:rowOff>
    </xdr:to>
    <xdr:cxnSp macro="">
      <xdr:nvCxnSpPr>
        <xdr:cNvPr id="65" name="直線コネクタ 64"/>
        <xdr:cNvCxnSpPr/>
      </xdr:nvCxnSpPr>
      <xdr:spPr>
        <a:xfrm flipV="1">
          <a:off x="4826000" y="58039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8"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9" name="直線コネクタ 68"/>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88900</xdr:rowOff>
    </xdr:from>
    <xdr:to>
      <xdr:col>24</xdr:col>
      <xdr:colOff>25400</xdr:colOff>
      <xdr:row>33</xdr:row>
      <xdr:rowOff>146050</xdr:rowOff>
    </xdr:to>
    <xdr:cxnSp macro="">
      <xdr:nvCxnSpPr>
        <xdr:cNvPr id="70" name="直線コネクタ 69"/>
        <xdr:cNvCxnSpPr/>
      </xdr:nvCxnSpPr>
      <xdr:spPr>
        <a:xfrm>
          <a:off x="3987800" y="5746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48277</xdr:rowOff>
    </xdr:from>
    <xdr:ext cx="762000" cy="259045"/>
    <xdr:sp macro="" textlink="">
      <xdr:nvSpPr>
        <xdr:cNvPr id="71" name="人件費平均値テキスト"/>
        <xdr:cNvSpPr txBox="1"/>
      </xdr:nvSpPr>
      <xdr:spPr>
        <a:xfrm>
          <a:off x="4914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76200</xdr:rowOff>
    </xdr:from>
    <xdr:to>
      <xdr:col>24</xdr:col>
      <xdr:colOff>76200</xdr:colOff>
      <xdr:row>38</xdr:row>
      <xdr:rowOff>6350</xdr:rowOff>
    </xdr:to>
    <xdr:sp macro="" textlink="">
      <xdr:nvSpPr>
        <xdr:cNvPr id="72" name="フローチャート: 判断 71"/>
        <xdr:cNvSpPr/>
      </xdr:nvSpPr>
      <xdr:spPr>
        <a:xfrm>
          <a:off x="4775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12700</xdr:rowOff>
    </xdr:from>
    <xdr:to>
      <xdr:col>19</xdr:col>
      <xdr:colOff>187325</xdr:colOff>
      <xdr:row>33</xdr:row>
      <xdr:rowOff>88900</xdr:rowOff>
    </xdr:to>
    <xdr:cxnSp macro="">
      <xdr:nvCxnSpPr>
        <xdr:cNvPr id="73" name="直線コネクタ 72"/>
        <xdr:cNvCxnSpPr/>
      </xdr:nvCxnSpPr>
      <xdr:spPr>
        <a:xfrm>
          <a:off x="3098800" y="567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4" name="フローチャート: 判断 73"/>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5" name="テキスト ボックス 74"/>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12700</xdr:rowOff>
    </xdr:from>
    <xdr:to>
      <xdr:col>15</xdr:col>
      <xdr:colOff>98425</xdr:colOff>
      <xdr:row>33</xdr:row>
      <xdr:rowOff>69850</xdr:rowOff>
    </xdr:to>
    <xdr:cxnSp macro="">
      <xdr:nvCxnSpPr>
        <xdr:cNvPr id="76" name="直線コネクタ 75"/>
        <xdr:cNvCxnSpPr/>
      </xdr:nvCxnSpPr>
      <xdr:spPr>
        <a:xfrm flipV="1">
          <a:off x="2209800" y="567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47625</xdr:rowOff>
    </xdr:from>
    <xdr:to>
      <xdr:col>15</xdr:col>
      <xdr:colOff>149225</xdr:colOff>
      <xdr:row>37</xdr:row>
      <xdr:rowOff>149225</xdr:rowOff>
    </xdr:to>
    <xdr:sp macro="" textlink="">
      <xdr:nvSpPr>
        <xdr:cNvPr id="77" name="フローチャート: 判断 76"/>
        <xdr:cNvSpPr/>
      </xdr:nvSpPr>
      <xdr:spPr>
        <a:xfrm>
          <a:off x="3048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134002</xdr:rowOff>
    </xdr:from>
    <xdr:ext cx="762000" cy="259045"/>
    <xdr:sp macro="" textlink="">
      <xdr:nvSpPr>
        <xdr:cNvPr id="78" name="テキスト ボックス 77"/>
        <xdr:cNvSpPr txBox="1"/>
      </xdr:nvSpPr>
      <xdr:spPr>
        <a:xfrm>
          <a:off x="2717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35</xdr:row>
      <xdr:rowOff>69850</xdr:rowOff>
    </xdr:to>
    <xdr:cxnSp macro="">
      <xdr:nvCxnSpPr>
        <xdr:cNvPr id="79" name="直線コネクタ 78"/>
        <xdr:cNvCxnSpPr/>
      </xdr:nvCxnSpPr>
      <xdr:spPr>
        <a:xfrm flipV="1">
          <a:off x="1320800" y="57277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80" name="フローチャート: 判断 79"/>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162577</xdr:rowOff>
    </xdr:from>
    <xdr:ext cx="762000" cy="259045"/>
    <xdr:sp macro="" textlink="">
      <xdr:nvSpPr>
        <xdr:cNvPr id="81" name="テキスト ボックス 80"/>
        <xdr:cNvSpPr txBox="1"/>
      </xdr:nvSpPr>
      <xdr:spPr>
        <a:xfrm>
          <a:off x="1828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28575</xdr:rowOff>
    </xdr:from>
    <xdr:to>
      <xdr:col>6</xdr:col>
      <xdr:colOff>171450</xdr:colOff>
      <xdr:row>37</xdr:row>
      <xdr:rowOff>130175</xdr:rowOff>
    </xdr:to>
    <xdr:sp macro="" textlink="">
      <xdr:nvSpPr>
        <xdr:cNvPr id="82" name="フローチャート: 判断 81"/>
        <xdr:cNvSpPr/>
      </xdr:nvSpPr>
      <xdr:spPr>
        <a:xfrm>
          <a:off x="1270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114952</xdr:rowOff>
    </xdr:from>
    <xdr:ext cx="762000" cy="259045"/>
    <xdr:sp macro="" textlink="">
      <xdr:nvSpPr>
        <xdr:cNvPr id="83" name="テキスト ボックス 82"/>
        <xdr:cNvSpPr txBox="1"/>
      </xdr:nvSpPr>
      <xdr:spPr>
        <a:xfrm>
          <a:off x="939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9" name="楕円 88"/>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3827</xdr:rowOff>
    </xdr:from>
    <xdr:ext cx="762000" cy="259045"/>
    <xdr:sp macro="" textlink="">
      <xdr:nvSpPr>
        <xdr:cNvPr id="90" name="人件費該当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38100</xdr:rowOff>
    </xdr:from>
    <xdr:to>
      <xdr:col>20</xdr:col>
      <xdr:colOff>38100</xdr:colOff>
      <xdr:row>33</xdr:row>
      <xdr:rowOff>139700</xdr:rowOff>
    </xdr:to>
    <xdr:sp macro="" textlink="">
      <xdr:nvSpPr>
        <xdr:cNvPr id="91" name="楕円 90"/>
        <xdr:cNvSpPr/>
      </xdr:nvSpPr>
      <xdr:spPr>
        <a:xfrm>
          <a:off x="3937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149877</xdr:rowOff>
    </xdr:from>
    <xdr:ext cx="736600" cy="259045"/>
    <xdr:sp macro="" textlink="">
      <xdr:nvSpPr>
        <xdr:cNvPr id="92" name="テキスト ボックス 91"/>
        <xdr:cNvSpPr txBox="1"/>
      </xdr:nvSpPr>
      <xdr:spPr>
        <a:xfrm>
          <a:off x="3606800" y="546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133350</xdr:rowOff>
    </xdr:from>
    <xdr:to>
      <xdr:col>15</xdr:col>
      <xdr:colOff>149225</xdr:colOff>
      <xdr:row>33</xdr:row>
      <xdr:rowOff>63500</xdr:rowOff>
    </xdr:to>
    <xdr:sp macro="" textlink="">
      <xdr:nvSpPr>
        <xdr:cNvPr id="93" name="楕円 92"/>
        <xdr:cNvSpPr/>
      </xdr:nvSpPr>
      <xdr:spPr>
        <a:xfrm>
          <a:off x="30480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73677</xdr:rowOff>
    </xdr:from>
    <xdr:ext cx="762000" cy="259045"/>
    <xdr:sp macro="" textlink="">
      <xdr:nvSpPr>
        <xdr:cNvPr id="94" name="テキスト ボックス 93"/>
        <xdr:cNvSpPr txBox="1"/>
      </xdr:nvSpPr>
      <xdr:spPr>
        <a:xfrm>
          <a:off x="2717800" y="538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5" name="楕円 94"/>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6" name="テキスト ボックス 95"/>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7" name="楕円 96"/>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8" name="テキスト ボックス 97"/>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類似団体平均、埼玉県平均を上回っている。これは、本市においては正規職員数を抑制し、臨時職員等の多様な任用制度を積極的に活用していることで、人件費から賃金（物件費）へ移行していることが要因であ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6" name="直線コネクタ 125"/>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7"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8" name="直線コネクタ 127"/>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9"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30" name="直線コネクタ 129"/>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0</xdr:rowOff>
    </xdr:from>
    <xdr:to>
      <xdr:col>82</xdr:col>
      <xdr:colOff>107950</xdr:colOff>
      <xdr:row>20</xdr:row>
      <xdr:rowOff>76200</xdr:rowOff>
    </xdr:to>
    <xdr:cxnSp macro="">
      <xdr:nvCxnSpPr>
        <xdr:cNvPr id="131" name="直線コネクタ 130"/>
        <xdr:cNvCxnSpPr/>
      </xdr:nvCxnSpPr>
      <xdr:spPr>
        <a:xfrm flipV="1">
          <a:off x="15671800" y="3429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2"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3" name="フローチャート: 判断 132"/>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20</xdr:row>
      <xdr:rowOff>76200</xdr:rowOff>
    </xdr:to>
    <xdr:cxnSp macro="">
      <xdr:nvCxnSpPr>
        <xdr:cNvPr id="134" name="直線コネクタ 133"/>
        <xdr:cNvCxnSpPr/>
      </xdr:nvCxnSpPr>
      <xdr:spPr>
        <a:xfrm>
          <a:off x="14782800" y="3251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5" name="フローチャート: 判断 134"/>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6" name="テキスト ボックス 135"/>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20</xdr:row>
      <xdr:rowOff>88900</xdr:rowOff>
    </xdr:to>
    <xdr:cxnSp macro="">
      <xdr:nvCxnSpPr>
        <xdr:cNvPr id="137" name="直線コネクタ 136"/>
        <xdr:cNvCxnSpPr/>
      </xdr:nvCxnSpPr>
      <xdr:spPr>
        <a:xfrm flipV="1">
          <a:off x="13893800" y="3251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8" name="フローチャート: 判断 137"/>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9" name="テキスト ボックス 138"/>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139700</xdr:rowOff>
    </xdr:from>
    <xdr:to>
      <xdr:col>69</xdr:col>
      <xdr:colOff>92075</xdr:colOff>
      <xdr:row>20</xdr:row>
      <xdr:rowOff>88900</xdr:rowOff>
    </xdr:to>
    <xdr:cxnSp macro="">
      <xdr:nvCxnSpPr>
        <xdr:cNvPr id="140" name="直線コネクタ 139"/>
        <xdr:cNvCxnSpPr/>
      </xdr:nvCxnSpPr>
      <xdr:spPr>
        <a:xfrm>
          <a:off x="13004800" y="32258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41" name="フローチャート: 判断 140"/>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2" name="テキスト ボックス 141"/>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3" name="フローチャート: 判断 142"/>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4" name="テキスト ボックス 143"/>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120650</xdr:rowOff>
    </xdr:from>
    <xdr:to>
      <xdr:col>82</xdr:col>
      <xdr:colOff>158750</xdr:colOff>
      <xdr:row>20</xdr:row>
      <xdr:rowOff>50800</xdr:rowOff>
    </xdr:to>
    <xdr:sp macro="" textlink="">
      <xdr:nvSpPr>
        <xdr:cNvPr id="150" name="楕円 149"/>
        <xdr:cNvSpPr/>
      </xdr:nvSpPr>
      <xdr:spPr>
        <a:xfrm>
          <a:off x="164592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92727</xdr:rowOff>
    </xdr:from>
    <xdr:ext cx="762000" cy="259045"/>
    <xdr:sp macro="" textlink="">
      <xdr:nvSpPr>
        <xdr:cNvPr id="151" name="物件費該当値テキスト"/>
        <xdr:cNvSpPr txBox="1"/>
      </xdr:nvSpPr>
      <xdr:spPr>
        <a:xfrm>
          <a:off x="165989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25400</xdr:rowOff>
    </xdr:from>
    <xdr:to>
      <xdr:col>78</xdr:col>
      <xdr:colOff>120650</xdr:colOff>
      <xdr:row>20</xdr:row>
      <xdr:rowOff>127000</xdr:rowOff>
    </xdr:to>
    <xdr:sp macro="" textlink="">
      <xdr:nvSpPr>
        <xdr:cNvPr id="152" name="楕円 151"/>
        <xdr:cNvSpPr/>
      </xdr:nvSpPr>
      <xdr:spPr>
        <a:xfrm>
          <a:off x="15621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111777</xdr:rowOff>
    </xdr:from>
    <xdr:ext cx="736600" cy="259045"/>
    <xdr:sp macro="" textlink="">
      <xdr:nvSpPr>
        <xdr:cNvPr id="153" name="テキスト ボックス 152"/>
        <xdr:cNvSpPr txBox="1"/>
      </xdr:nvSpPr>
      <xdr:spPr>
        <a:xfrm>
          <a:off x="15290800" y="354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4" name="楕円 153"/>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5" name="テキスト ボックス 154"/>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6" name="楕円 155"/>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7" name="テキスト ボックス 156"/>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8" name="楕円 157"/>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59" name="テキスト ボックス 158"/>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扶助費に係る経常収支比率は、類似団体平均及び埼玉県平均を下回る水準を維持している。これは、本市の高齢化比率（老年人口割合）が</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月現在）と、埼玉県内の市町村と比較して低いことが一因であるが、平成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年から一貫して上昇傾向にある。今後も生活保護費や自立支援給付費などの増加が見込まれるが　、適正な扶助費の支給に努めていく。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7" name="直線コネクタ 186"/>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8"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9" name="直線コネクタ 188"/>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90"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91" name="直線コネクタ 190"/>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120650</xdr:rowOff>
    </xdr:to>
    <xdr:cxnSp macro="">
      <xdr:nvCxnSpPr>
        <xdr:cNvPr id="192" name="直線コネクタ 191"/>
        <xdr:cNvCxnSpPr/>
      </xdr:nvCxnSpPr>
      <xdr:spPr>
        <a:xfrm>
          <a:off x="3987800" y="9461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3"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4" name="フローチャート: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31750</xdr:rowOff>
    </xdr:to>
    <xdr:cxnSp macro="">
      <xdr:nvCxnSpPr>
        <xdr:cNvPr id="195" name="直線コネクタ 194"/>
        <xdr:cNvCxnSpPr/>
      </xdr:nvCxnSpPr>
      <xdr:spPr>
        <a:xfrm>
          <a:off x="3098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6" name="フローチャート: 判断 195"/>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197" name="テキスト ボックス 196"/>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19050</xdr:rowOff>
    </xdr:to>
    <xdr:cxnSp macro="">
      <xdr:nvCxnSpPr>
        <xdr:cNvPr id="198" name="直線コネクタ 197"/>
        <xdr:cNvCxnSpPr/>
      </xdr:nvCxnSpPr>
      <xdr:spPr>
        <a:xfrm>
          <a:off x="2209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55</xdr:row>
      <xdr:rowOff>19050</xdr:rowOff>
    </xdr:to>
    <xdr:cxnSp macro="">
      <xdr:nvCxnSpPr>
        <xdr:cNvPr id="201" name="直線コネクタ 200"/>
        <xdr:cNvCxnSpPr/>
      </xdr:nvCxnSpPr>
      <xdr:spPr>
        <a:xfrm>
          <a:off x="1320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2" name="フローチャート: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4" name="フローチャート: 判断 203"/>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05" name="テキスト ボックス 204"/>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11" name="楕円 210"/>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12"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3" name="楕円 21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4" name="テキスト ボックス 21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15" name="楕円 214"/>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16" name="テキスト ボックス 215"/>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7" name="楕円 216"/>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18" name="テキスト ボックス 217"/>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9" name="楕円 218"/>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20" name="テキスト ボックス 219"/>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平均、埼玉県平均より低くなっている。しかし、国民健康保険事業及び公共下水道事業など公営企業会計への繰出金が多額になっており、今後は、使用料、保険料等の適正化を図り、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8" name="直線コネクタ 247"/>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51"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2" name="直線コネクタ 251"/>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76200</xdr:rowOff>
    </xdr:to>
    <xdr:cxnSp macro="">
      <xdr:nvCxnSpPr>
        <xdr:cNvPr id="253" name="直線コネクタ 252"/>
        <xdr:cNvCxnSpPr/>
      </xdr:nvCxnSpPr>
      <xdr:spPr>
        <a:xfrm flipV="1">
          <a:off x="15671800" y="9271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5" name="フローチャート: 判断 254"/>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76200</xdr:rowOff>
    </xdr:to>
    <xdr:cxnSp macro="">
      <xdr:nvCxnSpPr>
        <xdr:cNvPr id="256" name="直線コネクタ 255"/>
        <xdr:cNvCxnSpPr/>
      </xdr:nvCxnSpPr>
      <xdr:spPr>
        <a:xfrm>
          <a:off x="14782800" y="9271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7" name="フローチャート: 判断 256"/>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8" name="テキスト ボックス 257"/>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76200</xdr:rowOff>
    </xdr:to>
    <xdr:cxnSp macro="">
      <xdr:nvCxnSpPr>
        <xdr:cNvPr id="259" name="直線コネクタ 258"/>
        <xdr:cNvCxnSpPr/>
      </xdr:nvCxnSpPr>
      <xdr:spPr>
        <a:xfrm flipV="1">
          <a:off x="13893800" y="9271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60" name="フローチャート: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61" name="テキスト ボックス 26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0</xdr:rowOff>
    </xdr:from>
    <xdr:to>
      <xdr:col>69</xdr:col>
      <xdr:colOff>92075</xdr:colOff>
      <xdr:row>54</xdr:row>
      <xdr:rowOff>76200</xdr:rowOff>
    </xdr:to>
    <xdr:cxnSp macro="">
      <xdr:nvCxnSpPr>
        <xdr:cNvPr id="262" name="直線コネクタ 261"/>
        <xdr:cNvCxnSpPr/>
      </xdr:nvCxnSpPr>
      <xdr:spPr>
        <a:xfrm>
          <a:off x="13004800" y="925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3" name="フローチャート: 判断 262"/>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4" name="テキスト ボックス 263"/>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5" name="フローチャート: 判断 264"/>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6" name="テキスト ボックス 265"/>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72" name="楕円 271"/>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73"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25400</xdr:rowOff>
    </xdr:from>
    <xdr:to>
      <xdr:col>78</xdr:col>
      <xdr:colOff>120650</xdr:colOff>
      <xdr:row>54</xdr:row>
      <xdr:rowOff>127000</xdr:rowOff>
    </xdr:to>
    <xdr:sp macro="" textlink="">
      <xdr:nvSpPr>
        <xdr:cNvPr id="274" name="楕円 273"/>
        <xdr:cNvSpPr/>
      </xdr:nvSpPr>
      <xdr:spPr>
        <a:xfrm>
          <a:off x="15621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137177</xdr:rowOff>
    </xdr:from>
    <xdr:ext cx="736600" cy="259045"/>
    <xdr:sp macro="" textlink="">
      <xdr:nvSpPr>
        <xdr:cNvPr id="275" name="テキスト ボックス 274"/>
        <xdr:cNvSpPr txBox="1"/>
      </xdr:nvSpPr>
      <xdr:spPr>
        <a:xfrm>
          <a:off x="15290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76" name="楕円 275"/>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77" name="テキスト ボックス 276"/>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25400</xdr:rowOff>
    </xdr:from>
    <xdr:to>
      <xdr:col>69</xdr:col>
      <xdr:colOff>142875</xdr:colOff>
      <xdr:row>54</xdr:row>
      <xdr:rowOff>127000</xdr:rowOff>
    </xdr:to>
    <xdr:sp macro="" textlink="">
      <xdr:nvSpPr>
        <xdr:cNvPr id="278" name="楕円 277"/>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137177</xdr:rowOff>
    </xdr:from>
    <xdr:ext cx="762000" cy="259045"/>
    <xdr:sp macro="" textlink="">
      <xdr:nvSpPr>
        <xdr:cNvPr id="279" name="テキスト ボックス 278"/>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120650</xdr:rowOff>
    </xdr:from>
    <xdr:to>
      <xdr:col>65</xdr:col>
      <xdr:colOff>53975</xdr:colOff>
      <xdr:row>54</xdr:row>
      <xdr:rowOff>50800</xdr:rowOff>
    </xdr:to>
    <xdr:sp macro="" textlink="">
      <xdr:nvSpPr>
        <xdr:cNvPr id="280" name="楕円 279"/>
        <xdr:cNvSpPr/>
      </xdr:nvSpPr>
      <xdr:spPr>
        <a:xfrm>
          <a:off x="12954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60977</xdr:rowOff>
    </xdr:from>
    <xdr:ext cx="762000" cy="259045"/>
    <xdr:sp macro="" textlink="">
      <xdr:nvSpPr>
        <xdr:cNvPr id="281" name="テキスト ボックス 280"/>
        <xdr:cNvSpPr txBox="1"/>
      </xdr:nvSpPr>
      <xdr:spPr>
        <a:xfrm>
          <a:off x="12623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かかる経常収支比率は類似団体平均、埼玉県平均をそれぞれ大きく上回っている。これは、ゴミ処理業務を一部事務組合（東埼玉資源環境組合）で行っていることから、組合に対する負担金を支出していることによるものである。ま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より消防が一部事務組合へ移行したことにより補助費等に係る経常収支比率が上昇している。市の出資する法人等各種団体への補助金については、補助目的や補助内容を精査するほか、補助対象経費及び補助率を明確化するなどし、適正な補助事業を進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9" name="直線コネクタ 308"/>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10"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11" name="直線コネクタ 310"/>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2"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3" name="直線コネクタ 312"/>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130810</xdr:rowOff>
    </xdr:from>
    <xdr:to>
      <xdr:col>82</xdr:col>
      <xdr:colOff>107950</xdr:colOff>
      <xdr:row>40</xdr:row>
      <xdr:rowOff>81280</xdr:rowOff>
    </xdr:to>
    <xdr:cxnSp macro="">
      <xdr:nvCxnSpPr>
        <xdr:cNvPr id="314" name="直線コネクタ 313"/>
        <xdr:cNvCxnSpPr/>
      </xdr:nvCxnSpPr>
      <xdr:spPr>
        <a:xfrm>
          <a:off x="15671800" y="68173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5" name="補助費等平均値テキスト"/>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6" name="フローチャート: 判断 315"/>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130810</xdr:rowOff>
    </xdr:from>
    <xdr:to>
      <xdr:col>78</xdr:col>
      <xdr:colOff>69850</xdr:colOff>
      <xdr:row>39</xdr:row>
      <xdr:rowOff>130810</xdr:rowOff>
    </xdr:to>
    <xdr:cxnSp macro="">
      <xdr:nvCxnSpPr>
        <xdr:cNvPr id="317" name="直線コネクタ 316"/>
        <xdr:cNvCxnSpPr/>
      </xdr:nvCxnSpPr>
      <xdr:spPr>
        <a:xfrm>
          <a:off x="14782800" y="6817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8" name="フローチャート: 判断 317"/>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9" name="テキスト ボックス 318"/>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85090</xdr:rowOff>
    </xdr:from>
    <xdr:to>
      <xdr:col>73</xdr:col>
      <xdr:colOff>180975</xdr:colOff>
      <xdr:row>39</xdr:row>
      <xdr:rowOff>130810</xdr:rowOff>
    </xdr:to>
    <xdr:cxnSp macro="">
      <xdr:nvCxnSpPr>
        <xdr:cNvPr id="320" name="直線コネクタ 319"/>
        <xdr:cNvCxnSpPr/>
      </xdr:nvCxnSpPr>
      <xdr:spPr>
        <a:xfrm>
          <a:off x="13893800" y="677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21" name="フローチャート: 判断 320"/>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2" name="テキスト ボックス 321"/>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39370</xdr:rowOff>
    </xdr:from>
    <xdr:to>
      <xdr:col>69</xdr:col>
      <xdr:colOff>92075</xdr:colOff>
      <xdr:row>39</xdr:row>
      <xdr:rowOff>85090</xdr:rowOff>
    </xdr:to>
    <xdr:cxnSp macro="">
      <xdr:nvCxnSpPr>
        <xdr:cNvPr id="323" name="直線コネクタ 322"/>
        <xdr:cNvCxnSpPr/>
      </xdr:nvCxnSpPr>
      <xdr:spPr>
        <a:xfrm>
          <a:off x="13004800" y="63830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4" name="フローチャート: 判断 323"/>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5" name="テキスト ボックス 32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6" name="フローチャート: 判断 325"/>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7" name="テキスト ボックス 326"/>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30480</xdr:rowOff>
    </xdr:from>
    <xdr:to>
      <xdr:col>82</xdr:col>
      <xdr:colOff>158750</xdr:colOff>
      <xdr:row>40</xdr:row>
      <xdr:rowOff>132080</xdr:rowOff>
    </xdr:to>
    <xdr:sp macro="" textlink="">
      <xdr:nvSpPr>
        <xdr:cNvPr id="333" name="楕円 332"/>
        <xdr:cNvSpPr/>
      </xdr:nvSpPr>
      <xdr:spPr>
        <a:xfrm>
          <a:off x="16459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110507</xdr:rowOff>
    </xdr:from>
    <xdr:ext cx="762000" cy="259045"/>
    <xdr:sp macro="" textlink="">
      <xdr:nvSpPr>
        <xdr:cNvPr id="334" name="補助費等該当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80010</xdr:rowOff>
    </xdr:from>
    <xdr:to>
      <xdr:col>78</xdr:col>
      <xdr:colOff>120650</xdr:colOff>
      <xdr:row>40</xdr:row>
      <xdr:rowOff>10160</xdr:rowOff>
    </xdr:to>
    <xdr:sp macro="" textlink="">
      <xdr:nvSpPr>
        <xdr:cNvPr id="335" name="楕円 334"/>
        <xdr:cNvSpPr/>
      </xdr:nvSpPr>
      <xdr:spPr>
        <a:xfrm>
          <a:off x="15621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166387</xdr:rowOff>
    </xdr:from>
    <xdr:ext cx="736600" cy="259045"/>
    <xdr:sp macro="" textlink="">
      <xdr:nvSpPr>
        <xdr:cNvPr id="336" name="テキスト ボックス 335"/>
        <xdr:cNvSpPr txBox="1"/>
      </xdr:nvSpPr>
      <xdr:spPr>
        <a:xfrm>
          <a:off x="15290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80010</xdr:rowOff>
    </xdr:from>
    <xdr:to>
      <xdr:col>74</xdr:col>
      <xdr:colOff>31750</xdr:colOff>
      <xdr:row>40</xdr:row>
      <xdr:rowOff>10160</xdr:rowOff>
    </xdr:to>
    <xdr:sp macro="" textlink="">
      <xdr:nvSpPr>
        <xdr:cNvPr id="337" name="楕円 336"/>
        <xdr:cNvSpPr/>
      </xdr:nvSpPr>
      <xdr:spPr>
        <a:xfrm>
          <a:off x="14732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166387</xdr:rowOff>
    </xdr:from>
    <xdr:ext cx="762000" cy="259045"/>
    <xdr:sp macro="" textlink="">
      <xdr:nvSpPr>
        <xdr:cNvPr id="338" name="テキスト ボックス 337"/>
        <xdr:cNvSpPr txBox="1"/>
      </xdr:nvSpPr>
      <xdr:spPr>
        <a:xfrm>
          <a:off x="14401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34290</xdr:rowOff>
    </xdr:from>
    <xdr:to>
      <xdr:col>69</xdr:col>
      <xdr:colOff>142875</xdr:colOff>
      <xdr:row>39</xdr:row>
      <xdr:rowOff>135890</xdr:rowOff>
    </xdr:to>
    <xdr:sp macro="" textlink="">
      <xdr:nvSpPr>
        <xdr:cNvPr id="339" name="楕円 338"/>
        <xdr:cNvSpPr/>
      </xdr:nvSpPr>
      <xdr:spPr>
        <a:xfrm>
          <a:off x="13843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120667</xdr:rowOff>
    </xdr:from>
    <xdr:ext cx="762000" cy="259045"/>
    <xdr:sp macro="" textlink="">
      <xdr:nvSpPr>
        <xdr:cNvPr id="340" name="テキスト ボックス 339"/>
        <xdr:cNvSpPr txBox="1"/>
      </xdr:nvSpPr>
      <xdr:spPr>
        <a:xfrm>
          <a:off x="13512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160020</xdr:rowOff>
    </xdr:from>
    <xdr:to>
      <xdr:col>65</xdr:col>
      <xdr:colOff>53975</xdr:colOff>
      <xdr:row>37</xdr:row>
      <xdr:rowOff>90170</xdr:rowOff>
    </xdr:to>
    <xdr:sp macro="" textlink="">
      <xdr:nvSpPr>
        <xdr:cNvPr id="341" name="楕円 340"/>
        <xdr:cNvSpPr/>
      </xdr:nvSpPr>
      <xdr:spPr>
        <a:xfrm>
          <a:off x="12954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74947</xdr:rowOff>
    </xdr:from>
    <xdr:ext cx="762000" cy="259045"/>
    <xdr:sp macro="" textlink="">
      <xdr:nvSpPr>
        <xdr:cNvPr id="342" name="テキスト ボックス 341"/>
        <xdr:cNvSpPr txBox="1"/>
      </xdr:nvSpPr>
      <xdr:spPr>
        <a:xfrm>
          <a:off x="12623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公債費に係る経常収支比率が類似団体平均、埼玉県平均より低くなっており、また、人口一人当たりの決算額も類似団体平均を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下回っている。今後も起債の借入れをできる限り抑制しながら実質公債費比率の上昇を抑えるように努める。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2" name="直線コネクタ 371"/>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3"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4" name="直線コネクタ 373"/>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5"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6" name="直線コネクタ 375"/>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121557</xdr:rowOff>
    </xdr:to>
    <xdr:cxnSp macro="">
      <xdr:nvCxnSpPr>
        <xdr:cNvPr id="377" name="直線コネクタ 376"/>
        <xdr:cNvCxnSpPr/>
      </xdr:nvCxnSpPr>
      <xdr:spPr>
        <a:xfrm flipV="1">
          <a:off x="3987800" y="131408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8"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9" name="フローチャート: 判断 378"/>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121557</xdr:rowOff>
    </xdr:from>
    <xdr:to>
      <xdr:col>19</xdr:col>
      <xdr:colOff>187325</xdr:colOff>
      <xdr:row>76</xdr:row>
      <xdr:rowOff>143329</xdr:rowOff>
    </xdr:to>
    <xdr:cxnSp macro="">
      <xdr:nvCxnSpPr>
        <xdr:cNvPr id="380" name="直線コネクタ 379"/>
        <xdr:cNvCxnSpPr/>
      </xdr:nvCxnSpPr>
      <xdr:spPr>
        <a:xfrm flipV="1">
          <a:off x="3098800" y="13151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81" name="フローチャート: 判断 380"/>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2" name="テキスト ボックス 381"/>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76</xdr:row>
      <xdr:rowOff>154214</xdr:rowOff>
    </xdr:to>
    <xdr:cxnSp macro="">
      <xdr:nvCxnSpPr>
        <xdr:cNvPr id="383" name="直線コネクタ 382"/>
        <xdr:cNvCxnSpPr/>
      </xdr:nvCxnSpPr>
      <xdr:spPr>
        <a:xfrm flipV="1">
          <a:off x="2209800" y="13173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4" name="フローチャート: 判断 383"/>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5" name="テキスト ボックス 384"/>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56243</xdr:rowOff>
    </xdr:from>
    <xdr:to>
      <xdr:col>11</xdr:col>
      <xdr:colOff>9525</xdr:colOff>
      <xdr:row>76</xdr:row>
      <xdr:rowOff>154214</xdr:rowOff>
    </xdr:to>
    <xdr:cxnSp macro="">
      <xdr:nvCxnSpPr>
        <xdr:cNvPr id="386" name="直線コネクタ 385"/>
        <xdr:cNvCxnSpPr/>
      </xdr:nvCxnSpPr>
      <xdr:spPr>
        <a:xfrm>
          <a:off x="1320800" y="13086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7" name="フローチャート: 判断 386"/>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8" name="テキスト ボックス 387"/>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9" name="フローチャート: 判断 388"/>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90" name="テキスト ボックス 389"/>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6" name="楕円 395"/>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7" name="公債費該当値テキスト"/>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70757</xdr:rowOff>
    </xdr:from>
    <xdr:to>
      <xdr:col>20</xdr:col>
      <xdr:colOff>38100</xdr:colOff>
      <xdr:row>77</xdr:row>
      <xdr:rowOff>907</xdr:rowOff>
    </xdr:to>
    <xdr:sp macro="" textlink="">
      <xdr:nvSpPr>
        <xdr:cNvPr id="398" name="楕円 397"/>
        <xdr:cNvSpPr/>
      </xdr:nvSpPr>
      <xdr:spPr>
        <a:xfrm>
          <a:off x="3937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11084</xdr:rowOff>
    </xdr:from>
    <xdr:ext cx="736600" cy="259045"/>
    <xdr:sp macro="" textlink="">
      <xdr:nvSpPr>
        <xdr:cNvPr id="399" name="テキスト ボックス 398"/>
        <xdr:cNvSpPr txBox="1"/>
      </xdr:nvSpPr>
      <xdr:spPr>
        <a:xfrm>
          <a:off x="3606800" y="1286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92529</xdr:rowOff>
    </xdr:from>
    <xdr:to>
      <xdr:col>15</xdr:col>
      <xdr:colOff>149225</xdr:colOff>
      <xdr:row>77</xdr:row>
      <xdr:rowOff>22679</xdr:rowOff>
    </xdr:to>
    <xdr:sp macro="" textlink="">
      <xdr:nvSpPr>
        <xdr:cNvPr id="400" name="楕円 399"/>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401" name="テキスト ボックス 400"/>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103414</xdr:rowOff>
    </xdr:from>
    <xdr:to>
      <xdr:col>11</xdr:col>
      <xdr:colOff>60325</xdr:colOff>
      <xdr:row>77</xdr:row>
      <xdr:rowOff>33564</xdr:rowOff>
    </xdr:to>
    <xdr:sp macro="" textlink="">
      <xdr:nvSpPr>
        <xdr:cNvPr id="402" name="楕円 401"/>
        <xdr:cNvSpPr/>
      </xdr:nvSpPr>
      <xdr:spPr>
        <a:xfrm>
          <a:off x="2159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43742</xdr:rowOff>
    </xdr:from>
    <xdr:ext cx="762000" cy="259045"/>
    <xdr:sp macro="" textlink="">
      <xdr:nvSpPr>
        <xdr:cNvPr id="403" name="テキスト ボックス 402"/>
        <xdr:cNvSpPr txBox="1"/>
      </xdr:nvSpPr>
      <xdr:spPr>
        <a:xfrm>
          <a:off x="1828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5443</xdr:rowOff>
    </xdr:from>
    <xdr:to>
      <xdr:col>6</xdr:col>
      <xdr:colOff>171450</xdr:colOff>
      <xdr:row>76</xdr:row>
      <xdr:rowOff>107043</xdr:rowOff>
    </xdr:to>
    <xdr:sp macro="" textlink="">
      <xdr:nvSpPr>
        <xdr:cNvPr id="404" name="楕円 403"/>
        <xdr:cNvSpPr/>
      </xdr:nvSpPr>
      <xdr:spPr>
        <a:xfrm>
          <a:off x="1270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117220</xdr:rowOff>
    </xdr:from>
    <xdr:ext cx="762000" cy="259045"/>
    <xdr:sp macro="" textlink="">
      <xdr:nvSpPr>
        <xdr:cNvPr id="405" name="テキスト ボックス 404"/>
        <xdr:cNvSpPr txBox="1"/>
      </xdr:nvSpPr>
      <xdr:spPr>
        <a:xfrm>
          <a:off x="939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公債費以外に係る経常収支比率は、昨年度と比較し高くなったものの、平成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年度より消防が一部事務組合へ移行したことにより、埼玉県平均及び類似団体平均を上回っているのが現状である。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今後も事務事業の見直しによる経費の削減や、公営企業会計における使用料等の適正化による繰出金の抑制など、普通会計の負担額を減らしていくよう努める。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31" name="直線コネクタ 430"/>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2"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3" name="直線コネクタ 432"/>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4"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5" name="直線コネクタ 434"/>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65278</xdr:rowOff>
    </xdr:from>
    <xdr:to>
      <xdr:col>82</xdr:col>
      <xdr:colOff>107950</xdr:colOff>
      <xdr:row>79</xdr:row>
      <xdr:rowOff>147574</xdr:rowOff>
    </xdr:to>
    <xdr:cxnSp macro="">
      <xdr:nvCxnSpPr>
        <xdr:cNvPr id="436" name="直線コネクタ 435"/>
        <xdr:cNvCxnSpPr/>
      </xdr:nvCxnSpPr>
      <xdr:spPr>
        <a:xfrm>
          <a:off x="15671800" y="136098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7"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8" name="フローチャート: 判断 437"/>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65278</xdr:rowOff>
    </xdr:to>
    <xdr:cxnSp macro="">
      <xdr:nvCxnSpPr>
        <xdr:cNvPr id="439" name="直線コネクタ 438"/>
        <xdr:cNvCxnSpPr/>
      </xdr:nvCxnSpPr>
      <xdr:spPr>
        <a:xfrm>
          <a:off x="14782800" y="1345438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40" name="フローチャート: 判断 439"/>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41" name="テキスト ボックス 440"/>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79</xdr:row>
      <xdr:rowOff>28702</xdr:rowOff>
    </xdr:to>
    <xdr:cxnSp macro="">
      <xdr:nvCxnSpPr>
        <xdr:cNvPr id="442" name="直線コネクタ 441"/>
        <xdr:cNvCxnSpPr/>
      </xdr:nvCxnSpPr>
      <xdr:spPr>
        <a:xfrm flipV="1">
          <a:off x="13893800" y="134543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3" name="フローチャート: 判断 442"/>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4" name="テキスト ボックス 443"/>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79</xdr:row>
      <xdr:rowOff>28702</xdr:rowOff>
    </xdr:to>
    <xdr:cxnSp macro="">
      <xdr:nvCxnSpPr>
        <xdr:cNvPr id="445" name="直線コネクタ 444"/>
        <xdr:cNvCxnSpPr/>
      </xdr:nvCxnSpPr>
      <xdr:spPr>
        <a:xfrm>
          <a:off x="13004800" y="1334008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6" name="フローチャート: 判断 445"/>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7" name="テキスト ボックス 446"/>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8" name="フローチャート: 判断 447"/>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9" name="テキスト ボックス 448"/>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96774</xdr:rowOff>
    </xdr:from>
    <xdr:to>
      <xdr:col>82</xdr:col>
      <xdr:colOff>158750</xdr:colOff>
      <xdr:row>80</xdr:row>
      <xdr:rowOff>26924</xdr:rowOff>
    </xdr:to>
    <xdr:sp macro="" textlink="">
      <xdr:nvSpPr>
        <xdr:cNvPr id="455" name="楕円 454"/>
        <xdr:cNvSpPr/>
      </xdr:nvSpPr>
      <xdr:spPr>
        <a:xfrm>
          <a:off x="16459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68851</xdr:rowOff>
    </xdr:from>
    <xdr:ext cx="762000" cy="259045"/>
    <xdr:sp macro="" textlink="">
      <xdr:nvSpPr>
        <xdr:cNvPr id="456" name="公債費以外該当値テキスト"/>
        <xdr:cNvSpPr txBox="1"/>
      </xdr:nvSpPr>
      <xdr:spPr>
        <a:xfrm>
          <a:off x="165989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57" name="楕円 456"/>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58" name="テキスト ボックス 457"/>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9" name="楕円 458"/>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60" name="テキスト ボックス 459"/>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61" name="楕円 460"/>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62" name="テキスト ボックス 461"/>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63" name="楕円 462"/>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64" name="テキスト ボックス 463"/>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126543</xdr:rowOff>
    </xdr:from>
    <xdr:to>
      <xdr:col>29</xdr:col>
      <xdr:colOff>127000</xdr:colOff>
      <xdr:row>20</xdr:row>
      <xdr:rowOff>49695</xdr:rowOff>
    </xdr:to>
    <xdr:cxnSp macro="">
      <xdr:nvCxnSpPr>
        <xdr:cNvPr id="50" name="直線コネクタ 49"/>
        <xdr:cNvCxnSpPr/>
      </xdr:nvCxnSpPr>
      <xdr:spPr bwMode="auto">
        <a:xfrm flipV="1">
          <a:off x="5003800" y="3431718"/>
          <a:ext cx="647700" cy="9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24033</xdr:rowOff>
    </xdr:from>
    <xdr:ext cx="762000" cy="259045"/>
    <xdr:sp macro="" textlink="">
      <xdr:nvSpPr>
        <xdr:cNvPr id="51" name="人口1人当たり決算額の推移平均値テキスト130"/>
        <xdr:cNvSpPr txBox="1"/>
      </xdr:nvSpPr>
      <xdr:spPr>
        <a:xfrm>
          <a:off x="5740400" y="281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49695</xdr:rowOff>
    </xdr:from>
    <xdr:to>
      <xdr:col>26</xdr:col>
      <xdr:colOff>50800</xdr:colOff>
      <xdr:row>20</xdr:row>
      <xdr:rowOff>109207</xdr:rowOff>
    </xdr:to>
    <xdr:cxnSp macro="">
      <xdr:nvCxnSpPr>
        <xdr:cNvPr id="53" name="直線コネクタ 52"/>
        <xdr:cNvCxnSpPr/>
      </xdr:nvCxnSpPr>
      <xdr:spPr bwMode="auto">
        <a:xfrm flipV="1">
          <a:off x="4305300" y="3526320"/>
          <a:ext cx="698500" cy="5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147858</xdr:rowOff>
    </xdr:from>
    <xdr:ext cx="736600" cy="259045"/>
    <xdr:sp macro="" textlink="">
      <xdr:nvSpPr>
        <xdr:cNvPr id="55" name="テキスト ボックス 54"/>
        <xdr:cNvSpPr txBox="1"/>
      </xdr:nvSpPr>
      <xdr:spPr>
        <a:xfrm>
          <a:off x="4622800" y="276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109207</xdr:rowOff>
    </xdr:from>
    <xdr:to>
      <xdr:col>22</xdr:col>
      <xdr:colOff>114300</xdr:colOff>
      <xdr:row>20</xdr:row>
      <xdr:rowOff>122161</xdr:rowOff>
    </xdr:to>
    <xdr:cxnSp macro="">
      <xdr:nvCxnSpPr>
        <xdr:cNvPr id="56" name="直線コネクタ 55"/>
        <xdr:cNvCxnSpPr/>
      </xdr:nvCxnSpPr>
      <xdr:spPr bwMode="auto">
        <a:xfrm flipV="1">
          <a:off x="3606800" y="3585832"/>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3802</xdr:rowOff>
    </xdr:from>
    <xdr:ext cx="762000" cy="259045"/>
    <xdr:sp macro="" textlink="">
      <xdr:nvSpPr>
        <xdr:cNvPr id="58" name="テキスト ボックス 57"/>
        <xdr:cNvSpPr txBox="1"/>
      </xdr:nvSpPr>
      <xdr:spPr>
        <a:xfrm>
          <a:off x="3924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122161</xdr:rowOff>
    </xdr:from>
    <xdr:to>
      <xdr:col>18</xdr:col>
      <xdr:colOff>177800</xdr:colOff>
      <xdr:row>20</xdr:row>
      <xdr:rowOff>155651</xdr:rowOff>
    </xdr:to>
    <xdr:cxnSp macro="">
      <xdr:nvCxnSpPr>
        <xdr:cNvPr id="59" name="直線コネクタ 58"/>
        <xdr:cNvCxnSpPr/>
      </xdr:nvCxnSpPr>
      <xdr:spPr bwMode="auto">
        <a:xfrm flipV="1">
          <a:off x="2908300" y="3598786"/>
          <a:ext cx="698500" cy="3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37444</xdr:rowOff>
    </xdr:from>
    <xdr:ext cx="762000" cy="259045"/>
    <xdr:sp macro="" textlink="">
      <xdr:nvSpPr>
        <xdr:cNvPr id="61" name="テキスト ボックス 60"/>
        <xdr:cNvSpPr txBox="1"/>
      </xdr:nvSpPr>
      <xdr:spPr>
        <a:xfrm>
          <a:off x="32258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75743</xdr:rowOff>
    </xdr:from>
    <xdr:to>
      <xdr:col>29</xdr:col>
      <xdr:colOff>177800</xdr:colOff>
      <xdr:row>20</xdr:row>
      <xdr:rowOff>5893</xdr:rowOff>
    </xdr:to>
    <xdr:sp macro="" textlink="">
      <xdr:nvSpPr>
        <xdr:cNvPr id="69" name="楕円 68"/>
        <xdr:cNvSpPr/>
      </xdr:nvSpPr>
      <xdr:spPr bwMode="auto">
        <a:xfrm>
          <a:off x="5600700" y="3380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47820</xdr:rowOff>
    </xdr:from>
    <xdr:ext cx="762000" cy="259045"/>
    <xdr:sp macro="" textlink="">
      <xdr:nvSpPr>
        <xdr:cNvPr id="70" name="人口1人当たり決算額の推移該当値テキスト130"/>
        <xdr:cNvSpPr txBox="1"/>
      </xdr:nvSpPr>
      <xdr:spPr>
        <a:xfrm>
          <a:off x="5740400" y="335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170345</xdr:rowOff>
    </xdr:from>
    <xdr:to>
      <xdr:col>26</xdr:col>
      <xdr:colOff>101600</xdr:colOff>
      <xdr:row>20</xdr:row>
      <xdr:rowOff>100495</xdr:rowOff>
    </xdr:to>
    <xdr:sp macro="" textlink="">
      <xdr:nvSpPr>
        <xdr:cNvPr id="71" name="楕円 70"/>
        <xdr:cNvSpPr/>
      </xdr:nvSpPr>
      <xdr:spPr bwMode="auto">
        <a:xfrm>
          <a:off x="4953000" y="347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85272</xdr:rowOff>
    </xdr:from>
    <xdr:ext cx="736600" cy="259045"/>
    <xdr:sp macro="" textlink="">
      <xdr:nvSpPr>
        <xdr:cNvPr id="72" name="テキスト ボックス 71"/>
        <xdr:cNvSpPr txBox="1"/>
      </xdr:nvSpPr>
      <xdr:spPr>
        <a:xfrm>
          <a:off x="4622800" y="35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58407</xdr:rowOff>
    </xdr:from>
    <xdr:to>
      <xdr:col>22</xdr:col>
      <xdr:colOff>165100</xdr:colOff>
      <xdr:row>20</xdr:row>
      <xdr:rowOff>160007</xdr:rowOff>
    </xdr:to>
    <xdr:sp macro="" textlink="">
      <xdr:nvSpPr>
        <xdr:cNvPr id="73" name="楕円 72"/>
        <xdr:cNvSpPr/>
      </xdr:nvSpPr>
      <xdr:spPr bwMode="auto">
        <a:xfrm>
          <a:off x="4254500" y="353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144784</xdr:rowOff>
    </xdr:from>
    <xdr:ext cx="762000" cy="259045"/>
    <xdr:sp macro="" textlink="">
      <xdr:nvSpPr>
        <xdr:cNvPr id="74" name="テキスト ボックス 73"/>
        <xdr:cNvSpPr txBox="1"/>
      </xdr:nvSpPr>
      <xdr:spPr>
        <a:xfrm>
          <a:off x="3924300" y="362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71361</xdr:rowOff>
    </xdr:from>
    <xdr:to>
      <xdr:col>19</xdr:col>
      <xdr:colOff>38100</xdr:colOff>
      <xdr:row>21</xdr:row>
      <xdr:rowOff>1511</xdr:rowOff>
    </xdr:to>
    <xdr:sp macro="" textlink="">
      <xdr:nvSpPr>
        <xdr:cNvPr id="75" name="楕円 74"/>
        <xdr:cNvSpPr/>
      </xdr:nvSpPr>
      <xdr:spPr bwMode="auto">
        <a:xfrm>
          <a:off x="3556000" y="354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157738</xdr:rowOff>
    </xdr:from>
    <xdr:ext cx="762000" cy="259045"/>
    <xdr:sp macro="" textlink="">
      <xdr:nvSpPr>
        <xdr:cNvPr id="76" name="テキスト ボックス 75"/>
        <xdr:cNvSpPr txBox="1"/>
      </xdr:nvSpPr>
      <xdr:spPr>
        <a:xfrm>
          <a:off x="3225800" y="363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104851</xdr:rowOff>
    </xdr:from>
    <xdr:to>
      <xdr:col>15</xdr:col>
      <xdr:colOff>101600</xdr:colOff>
      <xdr:row>21</xdr:row>
      <xdr:rowOff>35001</xdr:rowOff>
    </xdr:to>
    <xdr:sp macro="" textlink="">
      <xdr:nvSpPr>
        <xdr:cNvPr id="77" name="楕円 76"/>
        <xdr:cNvSpPr/>
      </xdr:nvSpPr>
      <xdr:spPr bwMode="auto">
        <a:xfrm>
          <a:off x="2857500" y="3581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19778</xdr:rowOff>
    </xdr:from>
    <xdr:ext cx="762000" cy="259045"/>
    <xdr:sp macro="" textlink="">
      <xdr:nvSpPr>
        <xdr:cNvPr id="78" name="テキスト ボックス 77"/>
        <xdr:cNvSpPr txBox="1"/>
      </xdr:nvSpPr>
      <xdr:spPr>
        <a:xfrm>
          <a:off x="2527300" y="366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313080</xdr:rowOff>
    </xdr:from>
    <xdr:to>
      <xdr:col>29</xdr:col>
      <xdr:colOff>127000</xdr:colOff>
      <xdr:row>35</xdr:row>
      <xdr:rowOff>334950</xdr:rowOff>
    </xdr:to>
    <xdr:cxnSp macro="">
      <xdr:nvCxnSpPr>
        <xdr:cNvPr id="111" name="直線コネクタ 110"/>
        <xdr:cNvCxnSpPr/>
      </xdr:nvCxnSpPr>
      <xdr:spPr bwMode="auto">
        <a:xfrm>
          <a:off x="5003800" y="6923430"/>
          <a:ext cx="647700" cy="2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313080</xdr:rowOff>
    </xdr:from>
    <xdr:to>
      <xdr:col>26</xdr:col>
      <xdr:colOff>50800</xdr:colOff>
      <xdr:row>35</xdr:row>
      <xdr:rowOff>319139</xdr:rowOff>
    </xdr:to>
    <xdr:cxnSp macro="">
      <xdr:nvCxnSpPr>
        <xdr:cNvPr id="114" name="直線コネクタ 113"/>
        <xdr:cNvCxnSpPr/>
      </xdr:nvCxnSpPr>
      <xdr:spPr bwMode="auto">
        <a:xfrm flipV="1">
          <a:off x="4305300" y="6923430"/>
          <a:ext cx="698500" cy="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319139</xdr:rowOff>
    </xdr:from>
    <xdr:to>
      <xdr:col>22</xdr:col>
      <xdr:colOff>114300</xdr:colOff>
      <xdr:row>35</xdr:row>
      <xdr:rowOff>324815</xdr:rowOff>
    </xdr:to>
    <xdr:cxnSp macro="">
      <xdr:nvCxnSpPr>
        <xdr:cNvPr id="117" name="直線コネクタ 116"/>
        <xdr:cNvCxnSpPr/>
      </xdr:nvCxnSpPr>
      <xdr:spPr bwMode="auto">
        <a:xfrm flipV="1">
          <a:off x="3606800" y="6929489"/>
          <a:ext cx="698500" cy="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319786</xdr:rowOff>
    </xdr:from>
    <xdr:to>
      <xdr:col>18</xdr:col>
      <xdr:colOff>177800</xdr:colOff>
      <xdr:row>35</xdr:row>
      <xdr:rowOff>324815</xdr:rowOff>
    </xdr:to>
    <xdr:cxnSp macro="">
      <xdr:nvCxnSpPr>
        <xdr:cNvPr id="120" name="直線コネクタ 119"/>
        <xdr:cNvCxnSpPr/>
      </xdr:nvCxnSpPr>
      <xdr:spPr bwMode="auto">
        <a:xfrm>
          <a:off x="2908300" y="6930136"/>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284150</xdr:rowOff>
    </xdr:from>
    <xdr:to>
      <xdr:col>29</xdr:col>
      <xdr:colOff>177800</xdr:colOff>
      <xdr:row>36</xdr:row>
      <xdr:rowOff>42850</xdr:rowOff>
    </xdr:to>
    <xdr:sp macro="" textlink="">
      <xdr:nvSpPr>
        <xdr:cNvPr id="130" name="楕円 129"/>
        <xdr:cNvSpPr/>
      </xdr:nvSpPr>
      <xdr:spPr bwMode="auto">
        <a:xfrm>
          <a:off x="5600700" y="689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256227</xdr:rowOff>
    </xdr:from>
    <xdr:ext cx="762000" cy="259045"/>
    <xdr:sp macro="" textlink="">
      <xdr:nvSpPr>
        <xdr:cNvPr id="131" name="人口1人当たり決算額の推移該当値テキスト445"/>
        <xdr:cNvSpPr txBox="1"/>
      </xdr:nvSpPr>
      <xdr:spPr>
        <a:xfrm>
          <a:off x="5740400" y="68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262280</xdr:rowOff>
    </xdr:from>
    <xdr:to>
      <xdr:col>26</xdr:col>
      <xdr:colOff>101600</xdr:colOff>
      <xdr:row>36</xdr:row>
      <xdr:rowOff>20980</xdr:rowOff>
    </xdr:to>
    <xdr:sp macro="" textlink="">
      <xdr:nvSpPr>
        <xdr:cNvPr id="132" name="楕円 131"/>
        <xdr:cNvSpPr/>
      </xdr:nvSpPr>
      <xdr:spPr bwMode="auto">
        <a:xfrm>
          <a:off x="4953000" y="687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5757</xdr:rowOff>
    </xdr:from>
    <xdr:ext cx="736600" cy="259045"/>
    <xdr:sp macro="" textlink="">
      <xdr:nvSpPr>
        <xdr:cNvPr id="133" name="テキスト ボックス 132"/>
        <xdr:cNvSpPr txBox="1"/>
      </xdr:nvSpPr>
      <xdr:spPr>
        <a:xfrm>
          <a:off x="4622800" y="695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268339</xdr:rowOff>
    </xdr:from>
    <xdr:to>
      <xdr:col>22</xdr:col>
      <xdr:colOff>165100</xdr:colOff>
      <xdr:row>36</xdr:row>
      <xdr:rowOff>27039</xdr:rowOff>
    </xdr:to>
    <xdr:sp macro="" textlink="">
      <xdr:nvSpPr>
        <xdr:cNvPr id="134" name="楕円 133"/>
        <xdr:cNvSpPr/>
      </xdr:nvSpPr>
      <xdr:spPr bwMode="auto">
        <a:xfrm>
          <a:off x="4254500" y="687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11816</xdr:rowOff>
    </xdr:from>
    <xdr:ext cx="762000" cy="259045"/>
    <xdr:sp macro="" textlink="">
      <xdr:nvSpPr>
        <xdr:cNvPr id="135" name="テキスト ボックス 134"/>
        <xdr:cNvSpPr txBox="1"/>
      </xdr:nvSpPr>
      <xdr:spPr>
        <a:xfrm>
          <a:off x="3924300" y="696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274015</xdr:rowOff>
    </xdr:from>
    <xdr:to>
      <xdr:col>19</xdr:col>
      <xdr:colOff>38100</xdr:colOff>
      <xdr:row>36</xdr:row>
      <xdr:rowOff>32715</xdr:rowOff>
    </xdr:to>
    <xdr:sp macro="" textlink="">
      <xdr:nvSpPr>
        <xdr:cNvPr id="136" name="楕円 135"/>
        <xdr:cNvSpPr/>
      </xdr:nvSpPr>
      <xdr:spPr bwMode="auto">
        <a:xfrm>
          <a:off x="3556000" y="688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17492</xdr:rowOff>
    </xdr:from>
    <xdr:ext cx="762000" cy="259045"/>
    <xdr:sp macro="" textlink="">
      <xdr:nvSpPr>
        <xdr:cNvPr id="137" name="テキスト ボックス 136"/>
        <xdr:cNvSpPr txBox="1"/>
      </xdr:nvSpPr>
      <xdr:spPr>
        <a:xfrm>
          <a:off x="3225800" y="697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268986</xdr:rowOff>
    </xdr:from>
    <xdr:to>
      <xdr:col>15</xdr:col>
      <xdr:colOff>101600</xdr:colOff>
      <xdr:row>36</xdr:row>
      <xdr:rowOff>27686</xdr:rowOff>
    </xdr:to>
    <xdr:sp macro="" textlink="">
      <xdr:nvSpPr>
        <xdr:cNvPr id="138" name="楕円 137"/>
        <xdr:cNvSpPr/>
      </xdr:nvSpPr>
      <xdr:spPr bwMode="auto">
        <a:xfrm>
          <a:off x="2857500" y="687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12463</xdr:rowOff>
    </xdr:from>
    <xdr:ext cx="762000" cy="259045"/>
    <xdr:sp macro="" textlink="">
      <xdr:nvSpPr>
        <xdr:cNvPr id="139" name="テキスト ボックス 138"/>
        <xdr:cNvSpPr txBox="1"/>
      </xdr:nvSpPr>
      <xdr:spPr>
        <a:xfrm>
          <a:off x="25273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249,645
242,137
27.46
80,696,764
76,729,868
3,281,153
44,128,950
59,968,866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44374</xdr:rowOff>
    </xdr:from>
    <xdr:to>
      <xdr:col>24</xdr:col>
      <xdr:colOff>62865</xdr:colOff>
      <xdr:row>36</xdr:row>
      <xdr:rowOff>106713</xdr:rowOff>
    </xdr:to>
    <xdr:cxnSp macro="">
      <xdr:nvCxnSpPr>
        <xdr:cNvPr id="54" name="直線コネクタ 53"/>
        <xdr:cNvCxnSpPr/>
      </xdr:nvCxnSpPr>
      <xdr:spPr>
        <a:xfrm flipV="1">
          <a:off x="4633595" y="5187874"/>
          <a:ext cx="1270" cy="109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110540</xdr:rowOff>
    </xdr:from>
    <xdr:ext cx="534377" cy="259045"/>
    <xdr:sp macro="" textlink="">
      <xdr:nvSpPr>
        <xdr:cNvPr id="55" name="人件費最小値テキスト"/>
        <xdr:cNvSpPr txBox="1"/>
      </xdr:nvSpPr>
      <xdr:spPr>
        <a:xfrm>
          <a:off x="4686300" y="62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106713</xdr:rowOff>
    </xdr:from>
    <xdr:to>
      <xdr:col>24</xdr:col>
      <xdr:colOff>152400</xdr:colOff>
      <xdr:row>36</xdr:row>
      <xdr:rowOff>106713</xdr:rowOff>
    </xdr:to>
    <xdr:cxnSp macro="">
      <xdr:nvCxnSpPr>
        <xdr:cNvPr id="56" name="直線コネクタ 55"/>
        <xdr:cNvCxnSpPr/>
      </xdr:nvCxnSpPr>
      <xdr:spPr>
        <a:xfrm>
          <a:off x="4546600" y="62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162501</xdr:rowOff>
    </xdr:from>
    <xdr:ext cx="534377" cy="259045"/>
    <xdr:sp macro="" textlink="">
      <xdr:nvSpPr>
        <xdr:cNvPr id="57" name="人件費最大値テキスト"/>
        <xdr:cNvSpPr txBox="1"/>
      </xdr:nvSpPr>
      <xdr:spPr>
        <a:xfrm>
          <a:off x="4686300" y="496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44374</xdr:rowOff>
    </xdr:from>
    <xdr:to>
      <xdr:col>24</xdr:col>
      <xdr:colOff>152400</xdr:colOff>
      <xdr:row>30</xdr:row>
      <xdr:rowOff>44374</xdr:rowOff>
    </xdr:to>
    <xdr:cxnSp macro="">
      <xdr:nvCxnSpPr>
        <xdr:cNvPr id="58" name="直線コネクタ 57"/>
        <xdr:cNvCxnSpPr/>
      </xdr:nvCxnSpPr>
      <xdr:spPr>
        <a:xfrm>
          <a:off x="4546600" y="518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106713</xdr:rowOff>
    </xdr:from>
    <xdr:to>
      <xdr:col>24</xdr:col>
      <xdr:colOff>63500</xdr:colOff>
      <xdr:row>36</xdr:row>
      <xdr:rowOff>133734</xdr:rowOff>
    </xdr:to>
    <xdr:cxnSp macro="">
      <xdr:nvCxnSpPr>
        <xdr:cNvPr id="59" name="直線コネクタ 58"/>
        <xdr:cNvCxnSpPr/>
      </xdr:nvCxnSpPr>
      <xdr:spPr>
        <a:xfrm flipV="1">
          <a:off x="3797300" y="6278913"/>
          <a:ext cx="8382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123847</xdr:rowOff>
    </xdr:from>
    <xdr:ext cx="534377" cy="259045"/>
    <xdr:sp macro="" textlink="">
      <xdr:nvSpPr>
        <xdr:cNvPr id="60" name="人件費平均値テキスト"/>
        <xdr:cNvSpPr txBox="1"/>
      </xdr:nvSpPr>
      <xdr:spPr>
        <a:xfrm>
          <a:off x="4686300" y="561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100970</xdr:rowOff>
    </xdr:from>
    <xdr:to>
      <xdr:col>24</xdr:col>
      <xdr:colOff>114300</xdr:colOff>
      <xdr:row>34</xdr:row>
      <xdr:rowOff>31120</xdr:rowOff>
    </xdr:to>
    <xdr:sp macro="" textlink="">
      <xdr:nvSpPr>
        <xdr:cNvPr id="61" name="フローチャート: 判断 60"/>
        <xdr:cNvSpPr/>
      </xdr:nvSpPr>
      <xdr:spPr>
        <a:xfrm>
          <a:off x="4584700" y="575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133734</xdr:rowOff>
    </xdr:from>
    <xdr:to>
      <xdr:col>19</xdr:col>
      <xdr:colOff>177800</xdr:colOff>
      <xdr:row>36</xdr:row>
      <xdr:rowOff>163749</xdr:rowOff>
    </xdr:to>
    <xdr:cxnSp macro="">
      <xdr:nvCxnSpPr>
        <xdr:cNvPr id="62" name="直線コネクタ 61"/>
        <xdr:cNvCxnSpPr/>
      </xdr:nvCxnSpPr>
      <xdr:spPr>
        <a:xfrm flipV="1">
          <a:off x="2908300" y="6305934"/>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112103</xdr:rowOff>
    </xdr:from>
    <xdr:to>
      <xdr:col>20</xdr:col>
      <xdr:colOff>38100</xdr:colOff>
      <xdr:row>34</xdr:row>
      <xdr:rowOff>42253</xdr:rowOff>
    </xdr:to>
    <xdr:sp macro="" textlink="">
      <xdr:nvSpPr>
        <xdr:cNvPr id="63" name="フローチャート: 判断 62"/>
        <xdr:cNvSpPr/>
      </xdr:nvSpPr>
      <xdr:spPr>
        <a:xfrm>
          <a:off x="3746500" y="576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58780</xdr:rowOff>
    </xdr:from>
    <xdr:ext cx="534377" cy="259045"/>
    <xdr:sp macro="" textlink="">
      <xdr:nvSpPr>
        <xdr:cNvPr id="64" name="テキスト ボックス 63"/>
        <xdr:cNvSpPr txBox="1"/>
      </xdr:nvSpPr>
      <xdr:spPr>
        <a:xfrm>
          <a:off x="3530111" y="554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163749</xdr:rowOff>
    </xdr:from>
    <xdr:to>
      <xdr:col>15</xdr:col>
      <xdr:colOff>50800</xdr:colOff>
      <xdr:row>36</xdr:row>
      <xdr:rowOff>164320</xdr:rowOff>
    </xdr:to>
    <xdr:cxnSp macro="">
      <xdr:nvCxnSpPr>
        <xdr:cNvPr id="65" name="直線コネクタ 64"/>
        <xdr:cNvCxnSpPr/>
      </xdr:nvCxnSpPr>
      <xdr:spPr>
        <a:xfrm flipV="1">
          <a:off x="2019300" y="633594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121361</xdr:rowOff>
    </xdr:from>
    <xdr:to>
      <xdr:col>15</xdr:col>
      <xdr:colOff>101600</xdr:colOff>
      <xdr:row>34</xdr:row>
      <xdr:rowOff>51511</xdr:rowOff>
    </xdr:to>
    <xdr:sp macro="" textlink="">
      <xdr:nvSpPr>
        <xdr:cNvPr id="66" name="フローチャート: 判断 65"/>
        <xdr:cNvSpPr/>
      </xdr:nvSpPr>
      <xdr:spPr>
        <a:xfrm>
          <a:off x="28575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68038</xdr:rowOff>
    </xdr:from>
    <xdr:ext cx="534377" cy="259045"/>
    <xdr:sp macro="" textlink="">
      <xdr:nvSpPr>
        <xdr:cNvPr id="67" name="テキスト ボックス 66"/>
        <xdr:cNvSpPr txBox="1"/>
      </xdr:nvSpPr>
      <xdr:spPr>
        <a:xfrm>
          <a:off x="2641111" y="55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152479</xdr:rowOff>
    </xdr:from>
    <xdr:to>
      <xdr:col>10</xdr:col>
      <xdr:colOff>114300</xdr:colOff>
      <xdr:row>36</xdr:row>
      <xdr:rowOff>164320</xdr:rowOff>
    </xdr:to>
    <xdr:cxnSp macro="">
      <xdr:nvCxnSpPr>
        <xdr:cNvPr id="68" name="直線コネクタ 67"/>
        <xdr:cNvCxnSpPr/>
      </xdr:nvCxnSpPr>
      <xdr:spPr>
        <a:xfrm>
          <a:off x="1130300" y="6153229"/>
          <a:ext cx="889000" cy="18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127396</xdr:rowOff>
    </xdr:from>
    <xdr:to>
      <xdr:col>10</xdr:col>
      <xdr:colOff>165100</xdr:colOff>
      <xdr:row>34</xdr:row>
      <xdr:rowOff>57546</xdr:rowOff>
    </xdr:to>
    <xdr:sp macro="" textlink="">
      <xdr:nvSpPr>
        <xdr:cNvPr id="69" name="フローチャート: 判断 68"/>
        <xdr:cNvSpPr/>
      </xdr:nvSpPr>
      <xdr:spPr>
        <a:xfrm>
          <a:off x="1968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74073</xdr:rowOff>
    </xdr:from>
    <xdr:ext cx="534377" cy="259045"/>
    <xdr:sp macro="" textlink="">
      <xdr:nvSpPr>
        <xdr:cNvPr id="70" name="テキスト ボックス 69"/>
        <xdr:cNvSpPr txBox="1"/>
      </xdr:nvSpPr>
      <xdr:spPr>
        <a:xfrm>
          <a:off x="1752111" y="556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90455</xdr:rowOff>
    </xdr:from>
    <xdr:to>
      <xdr:col>6</xdr:col>
      <xdr:colOff>38100</xdr:colOff>
      <xdr:row>34</xdr:row>
      <xdr:rowOff>20605</xdr:rowOff>
    </xdr:to>
    <xdr:sp macro="" textlink="">
      <xdr:nvSpPr>
        <xdr:cNvPr id="71" name="フローチャート: 判断 70"/>
        <xdr:cNvSpPr/>
      </xdr:nvSpPr>
      <xdr:spPr>
        <a:xfrm>
          <a:off x="1079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37132</xdr:rowOff>
    </xdr:from>
    <xdr:ext cx="534377" cy="259045"/>
    <xdr:sp macro="" textlink="">
      <xdr:nvSpPr>
        <xdr:cNvPr id="72" name="テキスト ボックス 71"/>
        <xdr:cNvSpPr txBox="1"/>
      </xdr:nvSpPr>
      <xdr:spPr>
        <a:xfrm>
          <a:off x="863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55913</xdr:rowOff>
    </xdr:from>
    <xdr:to>
      <xdr:col>24</xdr:col>
      <xdr:colOff>114300</xdr:colOff>
      <xdr:row>36</xdr:row>
      <xdr:rowOff>157513</xdr:rowOff>
    </xdr:to>
    <xdr:sp macro="" textlink="">
      <xdr:nvSpPr>
        <xdr:cNvPr id="78" name="楕円 77"/>
        <xdr:cNvSpPr/>
      </xdr:nvSpPr>
      <xdr:spPr>
        <a:xfrm>
          <a:off x="4584700" y="62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142290</xdr:rowOff>
    </xdr:from>
    <xdr:ext cx="534377" cy="259045"/>
    <xdr:sp macro="" textlink="">
      <xdr:nvSpPr>
        <xdr:cNvPr id="79" name="人件費該当値テキスト"/>
        <xdr:cNvSpPr txBox="1"/>
      </xdr:nvSpPr>
      <xdr:spPr>
        <a:xfrm>
          <a:off x="4686300" y="614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82934</xdr:rowOff>
    </xdr:from>
    <xdr:to>
      <xdr:col>20</xdr:col>
      <xdr:colOff>38100</xdr:colOff>
      <xdr:row>37</xdr:row>
      <xdr:rowOff>13084</xdr:rowOff>
    </xdr:to>
    <xdr:sp macro="" textlink="">
      <xdr:nvSpPr>
        <xdr:cNvPr id="80" name="楕円 79"/>
        <xdr:cNvSpPr/>
      </xdr:nvSpPr>
      <xdr:spPr>
        <a:xfrm>
          <a:off x="3746500" y="62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4211</xdr:rowOff>
    </xdr:from>
    <xdr:ext cx="534377" cy="259045"/>
    <xdr:sp macro="" textlink="">
      <xdr:nvSpPr>
        <xdr:cNvPr id="81" name="テキスト ボックス 80"/>
        <xdr:cNvSpPr txBox="1"/>
      </xdr:nvSpPr>
      <xdr:spPr>
        <a:xfrm>
          <a:off x="3530111" y="634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112949</xdr:rowOff>
    </xdr:from>
    <xdr:to>
      <xdr:col>15</xdr:col>
      <xdr:colOff>101600</xdr:colOff>
      <xdr:row>37</xdr:row>
      <xdr:rowOff>43099</xdr:rowOff>
    </xdr:to>
    <xdr:sp macro="" textlink="">
      <xdr:nvSpPr>
        <xdr:cNvPr id="82" name="楕円 81"/>
        <xdr:cNvSpPr/>
      </xdr:nvSpPr>
      <xdr:spPr>
        <a:xfrm>
          <a:off x="2857500" y="62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34226</xdr:rowOff>
    </xdr:from>
    <xdr:ext cx="534377" cy="259045"/>
    <xdr:sp macro="" textlink="">
      <xdr:nvSpPr>
        <xdr:cNvPr id="83" name="テキスト ボックス 82"/>
        <xdr:cNvSpPr txBox="1"/>
      </xdr:nvSpPr>
      <xdr:spPr>
        <a:xfrm>
          <a:off x="2641111" y="637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113520</xdr:rowOff>
    </xdr:from>
    <xdr:to>
      <xdr:col>10</xdr:col>
      <xdr:colOff>165100</xdr:colOff>
      <xdr:row>37</xdr:row>
      <xdr:rowOff>43670</xdr:rowOff>
    </xdr:to>
    <xdr:sp macro="" textlink="">
      <xdr:nvSpPr>
        <xdr:cNvPr id="84" name="楕円 83"/>
        <xdr:cNvSpPr/>
      </xdr:nvSpPr>
      <xdr:spPr>
        <a:xfrm>
          <a:off x="1968500" y="62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34797</xdr:rowOff>
    </xdr:from>
    <xdr:ext cx="534377" cy="259045"/>
    <xdr:sp macro="" textlink="">
      <xdr:nvSpPr>
        <xdr:cNvPr id="85" name="テキスト ボックス 84"/>
        <xdr:cNvSpPr txBox="1"/>
      </xdr:nvSpPr>
      <xdr:spPr>
        <a:xfrm>
          <a:off x="1752111" y="637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101679</xdr:rowOff>
    </xdr:from>
    <xdr:to>
      <xdr:col>6</xdr:col>
      <xdr:colOff>38100</xdr:colOff>
      <xdr:row>36</xdr:row>
      <xdr:rowOff>31829</xdr:rowOff>
    </xdr:to>
    <xdr:sp macro="" textlink="">
      <xdr:nvSpPr>
        <xdr:cNvPr id="86" name="楕円 85"/>
        <xdr:cNvSpPr/>
      </xdr:nvSpPr>
      <xdr:spPr>
        <a:xfrm>
          <a:off x="1079500" y="61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22956</xdr:rowOff>
    </xdr:from>
    <xdr:ext cx="534377" cy="259045"/>
    <xdr:sp macro="" textlink="">
      <xdr:nvSpPr>
        <xdr:cNvPr id="87" name="テキスト ボックス 86"/>
        <xdr:cNvSpPr txBox="1"/>
      </xdr:nvSpPr>
      <xdr:spPr>
        <a:xfrm>
          <a:off x="863111" y="619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0" name="直線コネクタ 109"/>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1"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2" name="直線コネクタ 111"/>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3"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14" name="直線コネクタ 113"/>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28463</xdr:rowOff>
    </xdr:from>
    <xdr:to>
      <xdr:col>24</xdr:col>
      <xdr:colOff>63500</xdr:colOff>
      <xdr:row>56</xdr:row>
      <xdr:rowOff>99512</xdr:rowOff>
    </xdr:to>
    <xdr:cxnSp macro="">
      <xdr:nvCxnSpPr>
        <xdr:cNvPr id="115" name="直線コネクタ 114"/>
        <xdr:cNvCxnSpPr/>
      </xdr:nvCxnSpPr>
      <xdr:spPr>
        <a:xfrm flipV="1">
          <a:off x="3797300" y="9629663"/>
          <a:ext cx="8382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46077</xdr:rowOff>
    </xdr:from>
    <xdr:ext cx="534377" cy="259045"/>
    <xdr:sp macro="" textlink="">
      <xdr:nvSpPr>
        <xdr:cNvPr id="116" name="物件費平均値テキスト"/>
        <xdr:cNvSpPr txBox="1"/>
      </xdr:nvSpPr>
      <xdr:spPr>
        <a:xfrm>
          <a:off x="4686300" y="930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17" name="フローチャート: 判断 116"/>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99512</xdr:rowOff>
    </xdr:from>
    <xdr:to>
      <xdr:col>19</xdr:col>
      <xdr:colOff>177800</xdr:colOff>
      <xdr:row>57</xdr:row>
      <xdr:rowOff>65085</xdr:rowOff>
    </xdr:to>
    <xdr:cxnSp macro="">
      <xdr:nvCxnSpPr>
        <xdr:cNvPr id="118" name="直線コネクタ 117"/>
        <xdr:cNvCxnSpPr/>
      </xdr:nvCxnSpPr>
      <xdr:spPr>
        <a:xfrm flipV="1">
          <a:off x="2908300" y="9700712"/>
          <a:ext cx="889000" cy="13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19" name="フローチャート: 判断 118"/>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124731</xdr:rowOff>
    </xdr:from>
    <xdr:ext cx="534377" cy="259045"/>
    <xdr:sp macro="" textlink="">
      <xdr:nvSpPr>
        <xdr:cNvPr id="120" name="テキスト ボックス 119"/>
        <xdr:cNvSpPr txBox="1"/>
      </xdr:nvSpPr>
      <xdr:spPr>
        <a:xfrm>
          <a:off x="3530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112496</xdr:rowOff>
    </xdr:from>
    <xdr:to>
      <xdr:col>15</xdr:col>
      <xdr:colOff>50800</xdr:colOff>
      <xdr:row>57</xdr:row>
      <xdr:rowOff>65085</xdr:rowOff>
    </xdr:to>
    <xdr:cxnSp macro="">
      <xdr:nvCxnSpPr>
        <xdr:cNvPr id="121" name="直線コネクタ 120"/>
        <xdr:cNvCxnSpPr/>
      </xdr:nvCxnSpPr>
      <xdr:spPr>
        <a:xfrm>
          <a:off x="2019300" y="9713696"/>
          <a:ext cx="889000" cy="1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2" name="フローチャート: 判断 121"/>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9334</xdr:rowOff>
    </xdr:from>
    <xdr:ext cx="534377" cy="259045"/>
    <xdr:sp macro="" textlink="">
      <xdr:nvSpPr>
        <xdr:cNvPr id="123" name="テキスト ボックス 122"/>
        <xdr:cNvSpPr txBox="1"/>
      </xdr:nvSpPr>
      <xdr:spPr>
        <a:xfrm>
          <a:off x="2641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112496</xdr:rowOff>
    </xdr:from>
    <xdr:to>
      <xdr:col>10</xdr:col>
      <xdr:colOff>114300</xdr:colOff>
      <xdr:row>57</xdr:row>
      <xdr:rowOff>85385</xdr:rowOff>
    </xdr:to>
    <xdr:cxnSp macro="">
      <xdr:nvCxnSpPr>
        <xdr:cNvPr id="124" name="直線コネクタ 123"/>
        <xdr:cNvCxnSpPr/>
      </xdr:nvCxnSpPr>
      <xdr:spPr>
        <a:xfrm flipV="1">
          <a:off x="1130300" y="9713696"/>
          <a:ext cx="889000" cy="14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25" name="フローチャート: 判断 124"/>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26" name="テキスト ボックス 125"/>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27" name="フローチャート: 判断 126"/>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49659</xdr:rowOff>
    </xdr:from>
    <xdr:ext cx="534377" cy="259045"/>
    <xdr:sp macro="" textlink="">
      <xdr:nvSpPr>
        <xdr:cNvPr id="128" name="テキスト ボックス 127"/>
        <xdr:cNvSpPr txBox="1"/>
      </xdr:nvSpPr>
      <xdr:spPr>
        <a:xfrm>
          <a:off x="863111" y="94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149113</xdr:rowOff>
    </xdr:from>
    <xdr:to>
      <xdr:col>24</xdr:col>
      <xdr:colOff>114300</xdr:colOff>
      <xdr:row>56</xdr:row>
      <xdr:rowOff>79263</xdr:rowOff>
    </xdr:to>
    <xdr:sp macro="" textlink="">
      <xdr:nvSpPr>
        <xdr:cNvPr id="134" name="楕円 133"/>
        <xdr:cNvSpPr/>
      </xdr:nvSpPr>
      <xdr:spPr>
        <a:xfrm>
          <a:off x="4584700" y="95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127540</xdr:rowOff>
    </xdr:from>
    <xdr:ext cx="534377" cy="259045"/>
    <xdr:sp macro="" textlink="">
      <xdr:nvSpPr>
        <xdr:cNvPr id="135" name="物件費該当値テキスト"/>
        <xdr:cNvSpPr txBox="1"/>
      </xdr:nvSpPr>
      <xdr:spPr>
        <a:xfrm>
          <a:off x="4686300"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48712</xdr:rowOff>
    </xdr:from>
    <xdr:to>
      <xdr:col>20</xdr:col>
      <xdr:colOff>38100</xdr:colOff>
      <xdr:row>56</xdr:row>
      <xdr:rowOff>150312</xdr:rowOff>
    </xdr:to>
    <xdr:sp macro="" textlink="">
      <xdr:nvSpPr>
        <xdr:cNvPr id="136" name="楕円 135"/>
        <xdr:cNvSpPr/>
      </xdr:nvSpPr>
      <xdr:spPr>
        <a:xfrm>
          <a:off x="3746500" y="96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141439</xdr:rowOff>
    </xdr:from>
    <xdr:ext cx="534377" cy="259045"/>
    <xdr:sp macro="" textlink="">
      <xdr:nvSpPr>
        <xdr:cNvPr id="137" name="テキスト ボックス 136"/>
        <xdr:cNvSpPr txBox="1"/>
      </xdr:nvSpPr>
      <xdr:spPr>
        <a:xfrm>
          <a:off x="3530111" y="974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14285</xdr:rowOff>
    </xdr:from>
    <xdr:to>
      <xdr:col>15</xdr:col>
      <xdr:colOff>101600</xdr:colOff>
      <xdr:row>57</xdr:row>
      <xdr:rowOff>115885</xdr:rowOff>
    </xdr:to>
    <xdr:sp macro="" textlink="">
      <xdr:nvSpPr>
        <xdr:cNvPr id="138" name="楕円 137"/>
        <xdr:cNvSpPr/>
      </xdr:nvSpPr>
      <xdr:spPr>
        <a:xfrm>
          <a:off x="2857500" y="978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107012</xdr:rowOff>
    </xdr:from>
    <xdr:ext cx="534377" cy="259045"/>
    <xdr:sp macro="" textlink="">
      <xdr:nvSpPr>
        <xdr:cNvPr id="139" name="テキスト ボックス 138"/>
        <xdr:cNvSpPr txBox="1"/>
      </xdr:nvSpPr>
      <xdr:spPr>
        <a:xfrm>
          <a:off x="2641111" y="987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61696</xdr:rowOff>
    </xdr:from>
    <xdr:to>
      <xdr:col>10</xdr:col>
      <xdr:colOff>165100</xdr:colOff>
      <xdr:row>56</xdr:row>
      <xdr:rowOff>163296</xdr:rowOff>
    </xdr:to>
    <xdr:sp macro="" textlink="">
      <xdr:nvSpPr>
        <xdr:cNvPr id="140" name="楕円 139"/>
        <xdr:cNvSpPr/>
      </xdr:nvSpPr>
      <xdr:spPr>
        <a:xfrm>
          <a:off x="1968500" y="96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8373</xdr:rowOff>
    </xdr:from>
    <xdr:ext cx="534377" cy="259045"/>
    <xdr:sp macro="" textlink="">
      <xdr:nvSpPr>
        <xdr:cNvPr id="141" name="テキスト ボックス 140"/>
        <xdr:cNvSpPr txBox="1"/>
      </xdr:nvSpPr>
      <xdr:spPr>
        <a:xfrm>
          <a:off x="1752111" y="94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34585</xdr:rowOff>
    </xdr:from>
    <xdr:to>
      <xdr:col>6</xdr:col>
      <xdr:colOff>38100</xdr:colOff>
      <xdr:row>57</xdr:row>
      <xdr:rowOff>136185</xdr:rowOff>
    </xdr:to>
    <xdr:sp macro="" textlink="">
      <xdr:nvSpPr>
        <xdr:cNvPr id="142" name="楕円 141"/>
        <xdr:cNvSpPr/>
      </xdr:nvSpPr>
      <xdr:spPr>
        <a:xfrm>
          <a:off x="1079500" y="98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127312</xdr:rowOff>
    </xdr:from>
    <xdr:ext cx="534377" cy="259045"/>
    <xdr:sp macro="" textlink="">
      <xdr:nvSpPr>
        <xdr:cNvPr id="143" name="テキスト ボックス 142"/>
        <xdr:cNvSpPr txBox="1"/>
      </xdr:nvSpPr>
      <xdr:spPr>
        <a:xfrm>
          <a:off x="863111" y="989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69" name="直線コネクタ 168"/>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0"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1" name="直線コネクタ 170"/>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2"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3" name="直線コネクタ 172"/>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32040</xdr:rowOff>
    </xdr:from>
    <xdr:to>
      <xdr:col>24</xdr:col>
      <xdr:colOff>63500</xdr:colOff>
      <xdr:row>79</xdr:row>
      <xdr:rowOff>34327</xdr:rowOff>
    </xdr:to>
    <xdr:cxnSp macro="">
      <xdr:nvCxnSpPr>
        <xdr:cNvPr id="174" name="直線コネクタ 173"/>
        <xdr:cNvCxnSpPr/>
      </xdr:nvCxnSpPr>
      <xdr:spPr>
        <a:xfrm>
          <a:off x="3797300" y="1357659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75" name="維持補修費平均値テキスト"/>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76" name="フローチャート: 判断 175"/>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22025</xdr:rowOff>
    </xdr:from>
    <xdr:to>
      <xdr:col>19</xdr:col>
      <xdr:colOff>177800</xdr:colOff>
      <xdr:row>79</xdr:row>
      <xdr:rowOff>32040</xdr:rowOff>
    </xdr:to>
    <xdr:cxnSp macro="">
      <xdr:nvCxnSpPr>
        <xdr:cNvPr id="177" name="直線コネクタ 176"/>
        <xdr:cNvCxnSpPr/>
      </xdr:nvCxnSpPr>
      <xdr:spPr>
        <a:xfrm>
          <a:off x="2908300" y="13566575"/>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78" name="フローチャート: 判断 177"/>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79" name="テキスト ボックス 178"/>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22025</xdr:rowOff>
    </xdr:from>
    <xdr:to>
      <xdr:col>15</xdr:col>
      <xdr:colOff>50800</xdr:colOff>
      <xdr:row>79</xdr:row>
      <xdr:rowOff>35742</xdr:rowOff>
    </xdr:to>
    <xdr:cxnSp macro="">
      <xdr:nvCxnSpPr>
        <xdr:cNvPr id="180" name="直線コネクタ 179"/>
        <xdr:cNvCxnSpPr/>
      </xdr:nvCxnSpPr>
      <xdr:spPr>
        <a:xfrm flipV="1">
          <a:off x="2019300" y="1356657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1" name="フローチャート: 判断 180"/>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2" name="テキスト ボックス 181"/>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21589</xdr:rowOff>
    </xdr:from>
    <xdr:to>
      <xdr:col>10</xdr:col>
      <xdr:colOff>114300</xdr:colOff>
      <xdr:row>79</xdr:row>
      <xdr:rowOff>35742</xdr:rowOff>
    </xdr:to>
    <xdr:cxnSp macro="">
      <xdr:nvCxnSpPr>
        <xdr:cNvPr id="183" name="直線コネクタ 182"/>
        <xdr:cNvCxnSpPr/>
      </xdr:nvCxnSpPr>
      <xdr:spPr>
        <a:xfrm>
          <a:off x="1130300" y="13566139"/>
          <a:ext cx="8890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84" name="フローチャート: 判断 183"/>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85" name="テキスト ボックス 184"/>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86" name="フローチャート: 判断 185"/>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87" name="テキスト ボックス 186"/>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154977</xdr:rowOff>
    </xdr:from>
    <xdr:to>
      <xdr:col>24</xdr:col>
      <xdr:colOff>114300</xdr:colOff>
      <xdr:row>79</xdr:row>
      <xdr:rowOff>85127</xdr:rowOff>
    </xdr:to>
    <xdr:sp macro="" textlink="">
      <xdr:nvSpPr>
        <xdr:cNvPr id="193" name="楕円 192"/>
        <xdr:cNvSpPr/>
      </xdr:nvSpPr>
      <xdr:spPr>
        <a:xfrm>
          <a:off x="4584700" y="1352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69904</xdr:rowOff>
    </xdr:from>
    <xdr:ext cx="378565" cy="259045"/>
    <xdr:sp macro="" textlink="">
      <xdr:nvSpPr>
        <xdr:cNvPr id="194" name="維持補修費該当値テキスト"/>
        <xdr:cNvSpPr txBox="1"/>
      </xdr:nvSpPr>
      <xdr:spPr>
        <a:xfrm>
          <a:off x="4686300" y="13443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152690</xdr:rowOff>
    </xdr:from>
    <xdr:to>
      <xdr:col>20</xdr:col>
      <xdr:colOff>38100</xdr:colOff>
      <xdr:row>79</xdr:row>
      <xdr:rowOff>82840</xdr:rowOff>
    </xdr:to>
    <xdr:sp macro="" textlink="">
      <xdr:nvSpPr>
        <xdr:cNvPr id="195" name="楕円 194"/>
        <xdr:cNvSpPr/>
      </xdr:nvSpPr>
      <xdr:spPr>
        <a:xfrm>
          <a:off x="3746500" y="135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73967</xdr:rowOff>
    </xdr:from>
    <xdr:ext cx="378565" cy="259045"/>
    <xdr:sp macro="" textlink="">
      <xdr:nvSpPr>
        <xdr:cNvPr id="196" name="テキスト ボックス 195"/>
        <xdr:cNvSpPr txBox="1"/>
      </xdr:nvSpPr>
      <xdr:spPr>
        <a:xfrm>
          <a:off x="3608017" y="13618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142675</xdr:rowOff>
    </xdr:from>
    <xdr:to>
      <xdr:col>15</xdr:col>
      <xdr:colOff>101600</xdr:colOff>
      <xdr:row>79</xdr:row>
      <xdr:rowOff>72825</xdr:rowOff>
    </xdr:to>
    <xdr:sp macro="" textlink="">
      <xdr:nvSpPr>
        <xdr:cNvPr id="197" name="楕円 196"/>
        <xdr:cNvSpPr/>
      </xdr:nvSpPr>
      <xdr:spPr>
        <a:xfrm>
          <a:off x="2857500" y="1351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63952</xdr:rowOff>
    </xdr:from>
    <xdr:ext cx="378565" cy="259045"/>
    <xdr:sp macro="" textlink="">
      <xdr:nvSpPr>
        <xdr:cNvPr id="198" name="テキスト ボックス 197"/>
        <xdr:cNvSpPr txBox="1"/>
      </xdr:nvSpPr>
      <xdr:spPr>
        <a:xfrm>
          <a:off x="2719017" y="13608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156392</xdr:rowOff>
    </xdr:from>
    <xdr:to>
      <xdr:col>10</xdr:col>
      <xdr:colOff>165100</xdr:colOff>
      <xdr:row>79</xdr:row>
      <xdr:rowOff>86542</xdr:rowOff>
    </xdr:to>
    <xdr:sp macro="" textlink="">
      <xdr:nvSpPr>
        <xdr:cNvPr id="199" name="楕円 198"/>
        <xdr:cNvSpPr/>
      </xdr:nvSpPr>
      <xdr:spPr>
        <a:xfrm>
          <a:off x="1968500" y="135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77669</xdr:rowOff>
    </xdr:from>
    <xdr:ext cx="378565" cy="259045"/>
    <xdr:sp macro="" textlink="">
      <xdr:nvSpPr>
        <xdr:cNvPr id="200" name="テキスト ボックス 199"/>
        <xdr:cNvSpPr txBox="1"/>
      </xdr:nvSpPr>
      <xdr:spPr>
        <a:xfrm>
          <a:off x="1830017" y="13622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142239</xdr:rowOff>
    </xdr:from>
    <xdr:to>
      <xdr:col>6</xdr:col>
      <xdr:colOff>38100</xdr:colOff>
      <xdr:row>79</xdr:row>
      <xdr:rowOff>72389</xdr:rowOff>
    </xdr:to>
    <xdr:sp macro="" textlink="">
      <xdr:nvSpPr>
        <xdr:cNvPr id="201" name="楕円 200"/>
        <xdr:cNvSpPr/>
      </xdr:nvSpPr>
      <xdr:spPr>
        <a:xfrm>
          <a:off x="1079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63516</xdr:rowOff>
    </xdr:from>
    <xdr:ext cx="378565" cy="259045"/>
    <xdr:sp macro="" textlink="">
      <xdr:nvSpPr>
        <xdr:cNvPr id="202" name="テキスト ボックス 201"/>
        <xdr:cNvSpPr txBox="1"/>
      </xdr:nvSpPr>
      <xdr:spPr>
        <a:xfrm>
          <a:off x="941017" y="1360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27" name="直線コネクタ 226"/>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28"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29" name="直線コネクタ 228"/>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0"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1" name="直線コネクタ 230"/>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141376</xdr:rowOff>
    </xdr:from>
    <xdr:to>
      <xdr:col>24</xdr:col>
      <xdr:colOff>63500</xdr:colOff>
      <xdr:row>98</xdr:row>
      <xdr:rowOff>9361</xdr:rowOff>
    </xdr:to>
    <xdr:cxnSp macro="">
      <xdr:nvCxnSpPr>
        <xdr:cNvPr id="232" name="直線コネクタ 231"/>
        <xdr:cNvCxnSpPr/>
      </xdr:nvCxnSpPr>
      <xdr:spPr>
        <a:xfrm flipV="1">
          <a:off x="3797300" y="16772026"/>
          <a:ext cx="8382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33" name="扶助費平均値テキスト"/>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34" name="フローチャート: 判断 233"/>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864</xdr:rowOff>
    </xdr:from>
    <xdr:to>
      <xdr:col>19</xdr:col>
      <xdr:colOff>177800</xdr:colOff>
      <xdr:row>98</xdr:row>
      <xdr:rowOff>9361</xdr:rowOff>
    </xdr:to>
    <xdr:cxnSp macro="">
      <xdr:nvCxnSpPr>
        <xdr:cNvPr id="235" name="直線コネクタ 234"/>
        <xdr:cNvCxnSpPr/>
      </xdr:nvCxnSpPr>
      <xdr:spPr>
        <a:xfrm>
          <a:off x="2908300" y="16802964"/>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36" name="フローチャート: 判断 235"/>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37" name="テキスト ボックス 236"/>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162655</xdr:rowOff>
    </xdr:from>
    <xdr:to>
      <xdr:col>15</xdr:col>
      <xdr:colOff>50800</xdr:colOff>
      <xdr:row>98</xdr:row>
      <xdr:rowOff>864</xdr:rowOff>
    </xdr:to>
    <xdr:cxnSp macro="">
      <xdr:nvCxnSpPr>
        <xdr:cNvPr id="238" name="直線コネクタ 237"/>
        <xdr:cNvCxnSpPr/>
      </xdr:nvCxnSpPr>
      <xdr:spPr>
        <a:xfrm>
          <a:off x="2019300" y="16793305"/>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39" name="フローチャート: 判断 238"/>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0" name="テキスト ボックス 239"/>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162655</xdr:rowOff>
    </xdr:from>
    <xdr:to>
      <xdr:col>10</xdr:col>
      <xdr:colOff>114300</xdr:colOff>
      <xdr:row>98</xdr:row>
      <xdr:rowOff>67387</xdr:rowOff>
    </xdr:to>
    <xdr:cxnSp macro="">
      <xdr:nvCxnSpPr>
        <xdr:cNvPr id="241" name="直線コネクタ 240"/>
        <xdr:cNvCxnSpPr/>
      </xdr:nvCxnSpPr>
      <xdr:spPr>
        <a:xfrm flipV="1">
          <a:off x="1130300" y="16793305"/>
          <a:ext cx="889000" cy="7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2" name="フローチャート: 判断 241"/>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3" name="テキスト ボックス 242"/>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44" name="フローチャート: 判断 243"/>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45" name="テキスト ボックス 244"/>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90576</xdr:rowOff>
    </xdr:from>
    <xdr:to>
      <xdr:col>24</xdr:col>
      <xdr:colOff>114300</xdr:colOff>
      <xdr:row>98</xdr:row>
      <xdr:rowOff>20726</xdr:rowOff>
    </xdr:to>
    <xdr:sp macro="" textlink="">
      <xdr:nvSpPr>
        <xdr:cNvPr id="251" name="楕円 250"/>
        <xdr:cNvSpPr/>
      </xdr:nvSpPr>
      <xdr:spPr>
        <a:xfrm>
          <a:off x="4584700" y="167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5503</xdr:rowOff>
    </xdr:from>
    <xdr:ext cx="534377" cy="259045"/>
    <xdr:sp macro="" textlink="">
      <xdr:nvSpPr>
        <xdr:cNvPr id="252" name="扶助費該当値テキスト"/>
        <xdr:cNvSpPr txBox="1"/>
      </xdr:nvSpPr>
      <xdr:spPr>
        <a:xfrm>
          <a:off x="4686300" y="166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130011</xdr:rowOff>
    </xdr:from>
    <xdr:to>
      <xdr:col>20</xdr:col>
      <xdr:colOff>38100</xdr:colOff>
      <xdr:row>98</xdr:row>
      <xdr:rowOff>60161</xdr:rowOff>
    </xdr:to>
    <xdr:sp macro="" textlink="">
      <xdr:nvSpPr>
        <xdr:cNvPr id="253" name="楕円 252"/>
        <xdr:cNvSpPr/>
      </xdr:nvSpPr>
      <xdr:spPr>
        <a:xfrm>
          <a:off x="3746500" y="167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51288</xdr:rowOff>
    </xdr:from>
    <xdr:ext cx="534377" cy="259045"/>
    <xdr:sp macro="" textlink="">
      <xdr:nvSpPr>
        <xdr:cNvPr id="254" name="テキスト ボックス 253"/>
        <xdr:cNvSpPr txBox="1"/>
      </xdr:nvSpPr>
      <xdr:spPr>
        <a:xfrm>
          <a:off x="3530111" y="168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121514</xdr:rowOff>
    </xdr:from>
    <xdr:to>
      <xdr:col>15</xdr:col>
      <xdr:colOff>101600</xdr:colOff>
      <xdr:row>98</xdr:row>
      <xdr:rowOff>51664</xdr:rowOff>
    </xdr:to>
    <xdr:sp macro="" textlink="">
      <xdr:nvSpPr>
        <xdr:cNvPr id="255" name="楕円 254"/>
        <xdr:cNvSpPr/>
      </xdr:nvSpPr>
      <xdr:spPr>
        <a:xfrm>
          <a:off x="2857500" y="167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42791</xdr:rowOff>
    </xdr:from>
    <xdr:ext cx="534377" cy="259045"/>
    <xdr:sp macro="" textlink="">
      <xdr:nvSpPr>
        <xdr:cNvPr id="256" name="テキスト ボックス 255"/>
        <xdr:cNvSpPr txBox="1"/>
      </xdr:nvSpPr>
      <xdr:spPr>
        <a:xfrm>
          <a:off x="2641111" y="168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111855</xdr:rowOff>
    </xdr:from>
    <xdr:to>
      <xdr:col>10</xdr:col>
      <xdr:colOff>165100</xdr:colOff>
      <xdr:row>98</xdr:row>
      <xdr:rowOff>42005</xdr:rowOff>
    </xdr:to>
    <xdr:sp macro="" textlink="">
      <xdr:nvSpPr>
        <xdr:cNvPr id="257" name="楕円 256"/>
        <xdr:cNvSpPr/>
      </xdr:nvSpPr>
      <xdr:spPr>
        <a:xfrm>
          <a:off x="1968500" y="167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33132</xdr:rowOff>
    </xdr:from>
    <xdr:ext cx="534377" cy="259045"/>
    <xdr:sp macro="" textlink="">
      <xdr:nvSpPr>
        <xdr:cNvPr id="258" name="テキスト ボックス 257"/>
        <xdr:cNvSpPr txBox="1"/>
      </xdr:nvSpPr>
      <xdr:spPr>
        <a:xfrm>
          <a:off x="1752111" y="1683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16587</xdr:rowOff>
    </xdr:from>
    <xdr:to>
      <xdr:col>6</xdr:col>
      <xdr:colOff>38100</xdr:colOff>
      <xdr:row>98</xdr:row>
      <xdr:rowOff>118187</xdr:rowOff>
    </xdr:to>
    <xdr:sp macro="" textlink="">
      <xdr:nvSpPr>
        <xdr:cNvPr id="259" name="楕円 258"/>
        <xdr:cNvSpPr/>
      </xdr:nvSpPr>
      <xdr:spPr>
        <a:xfrm>
          <a:off x="1079500" y="168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109314</xdr:rowOff>
    </xdr:from>
    <xdr:ext cx="534377" cy="259045"/>
    <xdr:sp macro="" textlink="">
      <xdr:nvSpPr>
        <xdr:cNvPr id="260" name="テキスト ボックス 259"/>
        <xdr:cNvSpPr txBox="1"/>
      </xdr:nvSpPr>
      <xdr:spPr>
        <a:xfrm>
          <a:off x="863111" y="169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87" name="直線コネクタ 286"/>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88"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89" name="直線コネクタ 288"/>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0"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1" name="直線コネクタ 290"/>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119714</xdr:rowOff>
    </xdr:from>
    <xdr:to>
      <xdr:col>55</xdr:col>
      <xdr:colOff>0</xdr:colOff>
      <xdr:row>31</xdr:row>
      <xdr:rowOff>131601</xdr:rowOff>
    </xdr:to>
    <xdr:cxnSp macro="">
      <xdr:nvCxnSpPr>
        <xdr:cNvPr id="292" name="直線コネクタ 291"/>
        <xdr:cNvCxnSpPr/>
      </xdr:nvCxnSpPr>
      <xdr:spPr>
        <a:xfrm flipV="1">
          <a:off x="9639300" y="5263214"/>
          <a:ext cx="8382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147239</xdr:rowOff>
    </xdr:from>
    <xdr:ext cx="534377" cy="259045"/>
    <xdr:sp macro="" textlink="">
      <xdr:nvSpPr>
        <xdr:cNvPr id="293" name="補助費等平均値テキスト"/>
        <xdr:cNvSpPr txBox="1"/>
      </xdr:nvSpPr>
      <xdr:spPr>
        <a:xfrm>
          <a:off x="10528300" y="597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294" name="フローチャート: 判断 293"/>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131601</xdr:rowOff>
    </xdr:from>
    <xdr:to>
      <xdr:col>50</xdr:col>
      <xdr:colOff>114300</xdr:colOff>
      <xdr:row>32</xdr:row>
      <xdr:rowOff>66581</xdr:rowOff>
    </xdr:to>
    <xdr:cxnSp macro="">
      <xdr:nvCxnSpPr>
        <xdr:cNvPr id="295" name="直線コネクタ 294"/>
        <xdr:cNvCxnSpPr/>
      </xdr:nvCxnSpPr>
      <xdr:spPr>
        <a:xfrm flipV="1">
          <a:off x="8750300" y="5446551"/>
          <a:ext cx="889000" cy="10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296" name="フローチャート: 判断 295"/>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104426</xdr:rowOff>
    </xdr:from>
    <xdr:ext cx="534377" cy="259045"/>
    <xdr:sp macro="" textlink="">
      <xdr:nvSpPr>
        <xdr:cNvPr id="297" name="テキスト ボックス 296"/>
        <xdr:cNvSpPr txBox="1"/>
      </xdr:nvSpPr>
      <xdr:spPr>
        <a:xfrm>
          <a:off x="9372111" y="61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66581</xdr:rowOff>
    </xdr:from>
    <xdr:to>
      <xdr:col>45</xdr:col>
      <xdr:colOff>177800</xdr:colOff>
      <xdr:row>33</xdr:row>
      <xdr:rowOff>38855</xdr:rowOff>
    </xdr:to>
    <xdr:cxnSp macro="">
      <xdr:nvCxnSpPr>
        <xdr:cNvPr id="298" name="直線コネクタ 297"/>
        <xdr:cNvCxnSpPr/>
      </xdr:nvCxnSpPr>
      <xdr:spPr>
        <a:xfrm flipV="1">
          <a:off x="7861300" y="5552981"/>
          <a:ext cx="889000" cy="14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299" name="フローチャート: 判断 298"/>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123824</xdr:rowOff>
    </xdr:from>
    <xdr:ext cx="534377" cy="259045"/>
    <xdr:sp macro="" textlink="">
      <xdr:nvSpPr>
        <xdr:cNvPr id="300" name="テキスト ボックス 299"/>
        <xdr:cNvSpPr txBox="1"/>
      </xdr:nvSpPr>
      <xdr:spPr>
        <a:xfrm>
          <a:off x="8483111" y="61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38855</xdr:rowOff>
    </xdr:from>
    <xdr:to>
      <xdr:col>41</xdr:col>
      <xdr:colOff>50800</xdr:colOff>
      <xdr:row>34</xdr:row>
      <xdr:rowOff>22428</xdr:rowOff>
    </xdr:to>
    <xdr:cxnSp macro="">
      <xdr:nvCxnSpPr>
        <xdr:cNvPr id="301" name="直線コネクタ 300"/>
        <xdr:cNvCxnSpPr/>
      </xdr:nvCxnSpPr>
      <xdr:spPr>
        <a:xfrm flipV="1">
          <a:off x="6972300" y="5696705"/>
          <a:ext cx="889000" cy="1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2" name="フローチャート: 判断 301"/>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120362</xdr:rowOff>
    </xdr:from>
    <xdr:ext cx="534377" cy="259045"/>
    <xdr:sp macro="" textlink="">
      <xdr:nvSpPr>
        <xdr:cNvPr id="303" name="テキスト ボックス 302"/>
        <xdr:cNvSpPr txBox="1"/>
      </xdr:nvSpPr>
      <xdr:spPr>
        <a:xfrm>
          <a:off x="7594111" y="6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04" name="フローチャート: 判断 303"/>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145312</xdr:rowOff>
    </xdr:from>
    <xdr:ext cx="534377" cy="259045"/>
    <xdr:sp macro="" textlink="">
      <xdr:nvSpPr>
        <xdr:cNvPr id="305" name="テキスト ボックス 304"/>
        <xdr:cNvSpPr txBox="1"/>
      </xdr:nvSpPr>
      <xdr:spPr>
        <a:xfrm>
          <a:off x="6705111" y="6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68914</xdr:rowOff>
    </xdr:from>
    <xdr:to>
      <xdr:col>55</xdr:col>
      <xdr:colOff>50800</xdr:colOff>
      <xdr:row>30</xdr:row>
      <xdr:rowOff>170514</xdr:rowOff>
    </xdr:to>
    <xdr:sp macro="" textlink="">
      <xdr:nvSpPr>
        <xdr:cNvPr id="311" name="楕円 310"/>
        <xdr:cNvSpPr/>
      </xdr:nvSpPr>
      <xdr:spPr>
        <a:xfrm>
          <a:off x="10426700" y="52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169911</xdr:rowOff>
    </xdr:from>
    <xdr:ext cx="534377" cy="259045"/>
    <xdr:sp macro="" textlink="">
      <xdr:nvSpPr>
        <xdr:cNvPr id="312" name="補助費等該当値テキスト"/>
        <xdr:cNvSpPr txBox="1"/>
      </xdr:nvSpPr>
      <xdr:spPr>
        <a:xfrm>
          <a:off x="10528300" y="514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80801</xdr:rowOff>
    </xdr:from>
    <xdr:to>
      <xdr:col>50</xdr:col>
      <xdr:colOff>165100</xdr:colOff>
      <xdr:row>32</xdr:row>
      <xdr:rowOff>10951</xdr:rowOff>
    </xdr:to>
    <xdr:sp macro="" textlink="">
      <xdr:nvSpPr>
        <xdr:cNvPr id="313" name="楕円 312"/>
        <xdr:cNvSpPr/>
      </xdr:nvSpPr>
      <xdr:spPr>
        <a:xfrm>
          <a:off x="9588500" y="53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27478</xdr:rowOff>
    </xdr:from>
    <xdr:ext cx="534377" cy="259045"/>
    <xdr:sp macro="" textlink="">
      <xdr:nvSpPr>
        <xdr:cNvPr id="314" name="テキスト ボックス 313"/>
        <xdr:cNvSpPr txBox="1"/>
      </xdr:nvSpPr>
      <xdr:spPr>
        <a:xfrm>
          <a:off x="9372111" y="51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15781</xdr:rowOff>
    </xdr:from>
    <xdr:to>
      <xdr:col>46</xdr:col>
      <xdr:colOff>38100</xdr:colOff>
      <xdr:row>32</xdr:row>
      <xdr:rowOff>117381</xdr:rowOff>
    </xdr:to>
    <xdr:sp macro="" textlink="">
      <xdr:nvSpPr>
        <xdr:cNvPr id="315" name="楕円 314"/>
        <xdr:cNvSpPr/>
      </xdr:nvSpPr>
      <xdr:spPr>
        <a:xfrm>
          <a:off x="8699500" y="55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133908</xdr:rowOff>
    </xdr:from>
    <xdr:ext cx="534377" cy="259045"/>
    <xdr:sp macro="" textlink="">
      <xdr:nvSpPr>
        <xdr:cNvPr id="316" name="テキスト ボックス 315"/>
        <xdr:cNvSpPr txBox="1"/>
      </xdr:nvSpPr>
      <xdr:spPr>
        <a:xfrm>
          <a:off x="8483111" y="527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159505</xdr:rowOff>
    </xdr:from>
    <xdr:to>
      <xdr:col>41</xdr:col>
      <xdr:colOff>101600</xdr:colOff>
      <xdr:row>33</xdr:row>
      <xdr:rowOff>89655</xdr:rowOff>
    </xdr:to>
    <xdr:sp macro="" textlink="">
      <xdr:nvSpPr>
        <xdr:cNvPr id="317" name="楕円 316"/>
        <xdr:cNvSpPr/>
      </xdr:nvSpPr>
      <xdr:spPr>
        <a:xfrm>
          <a:off x="7810500" y="56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106182</xdr:rowOff>
    </xdr:from>
    <xdr:ext cx="534377" cy="259045"/>
    <xdr:sp macro="" textlink="">
      <xdr:nvSpPr>
        <xdr:cNvPr id="318" name="テキスト ボックス 317"/>
        <xdr:cNvSpPr txBox="1"/>
      </xdr:nvSpPr>
      <xdr:spPr>
        <a:xfrm>
          <a:off x="7594111" y="542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143078</xdr:rowOff>
    </xdr:from>
    <xdr:to>
      <xdr:col>36</xdr:col>
      <xdr:colOff>165100</xdr:colOff>
      <xdr:row>34</xdr:row>
      <xdr:rowOff>73228</xdr:rowOff>
    </xdr:to>
    <xdr:sp macro="" textlink="">
      <xdr:nvSpPr>
        <xdr:cNvPr id="319" name="楕円 318"/>
        <xdr:cNvSpPr/>
      </xdr:nvSpPr>
      <xdr:spPr>
        <a:xfrm>
          <a:off x="6921500" y="58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89755</xdr:rowOff>
    </xdr:from>
    <xdr:ext cx="534377" cy="259045"/>
    <xdr:sp macro="" textlink="">
      <xdr:nvSpPr>
        <xdr:cNvPr id="320" name="テキスト ボックス 319"/>
        <xdr:cNvSpPr txBox="1"/>
      </xdr:nvSpPr>
      <xdr:spPr>
        <a:xfrm>
          <a:off x="6705111" y="55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1" name="直線コネクタ 330"/>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2" name="テキスト ボックス 331"/>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4" name="テキスト ボックス 333"/>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35" name="直線コネクタ 334"/>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36" name="テキスト ボックス 335"/>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39" name="直線コネクタ 338"/>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0" name="テキスト ボックス 339"/>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3" name="直線コネクタ 342"/>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4" name="テキスト ボックス 343"/>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48" name="直線コネクタ 347"/>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49"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0" name="直線コネクタ 349"/>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1"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2" name="直線コネクタ 351"/>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42859</xdr:rowOff>
    </xdr:from>
    <xdr:to>
      <xdr:col>55</xdr:col>
      <xdr:colOff>0</xdr:colOff>
      <xdr:row>57</xdr:row>
      <xdr:rowOff>161903</xdr:rowOff>
    </xdr:to>
    <xdr:cxnSp macro="">
      <xdr:nvCxnSpPr>
        <xdr:cNvPr id="353" name="直線コネクタ 352"/>
        <xdr:cNvCxnSpPr/>
      </xdr:nvCxnSpPr>
      <xdr:spPr>
        <a:xfrm flipV="1">
          <a:off x="9639300" y="9815509"/>
          <a:ext cx="838200" cy="11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54" name="普通建設事業費平均値テキスト"/>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55" name="フローチャート: 判断 354"/>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159459</xdr:rowOff>
    </xdr:from>
    <xdr:to>
      <xdr:col>50</xdr:col>
      <xdr:colOff>114300</xdr:colOff>
      <xdr:row>57</xdr:row>
      <xdr:rowOff>161903</xdr:rowOff>
    </xdr:to>
    <xdr:cxnSp macro="">
      <xdr:nvCxnSpPr>
        <xdr:cNvPr id="356" name="直線コネクタ 355"/>
        <xdr:cNvCxnSpPr/>
      </xdr:nvCxnSpPr>
      <xdr:spPr>
        <a:xfrm>
          <a:off x="8750300" y="9932109"/>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57" name="フローチャート: 判断 356"/>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58" name="テキスト ボックス 357"/>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159459</xdr:rowOff>
    </xdr:from>
    <xdr:to>
      <xdr:col>45</xdr:col>
      <xdr:colOff>177800</xdr:colOff>
      <xdr:row>58</xdr:row>
      <xdr:rowOff>826</xdr:rowOff>
    </xdr:to>
    <xdr:cxnSp macro="">
      <xdr:nvCxnSpPr>
        <xdr:cNvPr id="359" name="直線コネクタ 358"/>
        <xdr:cNvCxnSpPr/>
      </xdr:nvCxnSpPr>
      <xdr:spPr>
        <a:xfrm flipV="1">
          <a:off x="7861300" y="9932109"/>
          <a:ext cx="889000" cy="1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0" name="フローチャート: 判断 359"/>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1" name="テキスト ボックス 360"/>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152544</xdr:rowOff>
    </xdr:from>
    <xdr:to>
      <xdr:col>41</xdr:col>
      <xdr:colOff>50800</xdr:colOff>
      <xdr:row>58</xdr:row>
      <xdr:rowOff>826</xdr:rowOff>
    </xdr:to>
    <xdr:cxnSp macro="">
      <xdr:nvCxnSpPr>
        <xdr:cNvPr id="362" name="直線コネクタ 361"/>
        <xdr:cNvCxnSpPr/>
      </xdr:nvCxnSpPr>
      <xdr:spPr>
        <a:xfrm>
          <a:off x="6972300" y="9925194"/>
          <a:ext cx="8890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3" name="フローチャート: 判断 362"/>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64" name="テキスト ボックス 363"/>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65" name="フローチャート: 判断 364"/>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66" name="テキスト ボックス 365"/>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163509</xdr:rowOff>
    </xdr:from>
    <xdr:to>
      <xdr:col>55</xdr:col>
      <xdr:colOff>50800</xdr:colOff>
      <xdr:row>57</xdr:row>
      <xdr:rowOff>93659</xdr:rowOff>
    </xdr:to>
    <xdr:sp macro="" textlink="">
      <xdr:nvSpPr>
        <xdr:cNvPr id="372" name="楕円 371"/>
        <xdr:cNvSpPr/>
      </xdr:nvSpPr>
      <xdr:spPr>
        <a:xfrm>
          <a:off x="10426700" y="97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141936</xdr:rowOff>
    </xdr:from>
    <xdr:ext cx="534377" cy="259045"/>
    <xdr:sp macro="" textlink="">
      <xdr:nvSpPr>
        <xdr:cNvPr id="373" name="普通建設事業費該当値テキスト"/>
        <xdr:cNvSpPr txBox="1"/>
      </xdr:nvSpPr>
      <xdr:spPr>
        <a:xfrm>
          <a:off x="10528300" y="974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111103</xdr:rowOff>
    </xdr:from>
    <xdr:to>
      <xdr:col>50</xdr:col>
      <xdr:colOff>165100</xdr:colOff>
      <xdr:row>58</xdr:row>
      <xdr:rowOff>41253</xdr:rowOff>
    </xdr:to>
    <xdr:sp macro="" textlink="">
      <xdr:nvSpPr>
        <xdr:cNvPr id="374" name="楕円 373"/>
        <xdr:cNvSpPr/>
      </xdr:nvSpPr>
      <xdr:spPr>
        <a:xfrm>
          <a:off x="9588500" y="98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32380</xdr:rowOff>
    </xdr:from>
    <xdr:ext cx="534377" cy="259045"/>
    <xdr:sp macro="" textlink="">
      <xdr:nvSpPr>
        <xdr:cNvPr id="375" name="テキスト ボックス 374"/>
        <xdr:cNvSpPr txBox="1"/>
      </xdr:nvSpPr>
      <xdr:spPr>
        <a:xfrm>
          <a:off x="9372111" y="997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108659</xdr:rowOff>
    </xdr:from>
    <xdr:to>
      <xdr:col>46</xdr:col>
      <xdr:colOff>38100</xdr:colOff>
      <xdr:row>58</xdr:row>
      <xdr:rowOff>38809</xdr:rowOff>
    </xdr:to>
    <xdr:sp macro="" textlink="">
      <xdr:nvSpPr>
        <xdr:cNvPr id="376" name="楕円 375"/>
        <xdr:cNvSpPr/>
      </xdr:nvSpPr>
      <xdr:spPr>
        <a:xfrm>
          <a:off x="8699500" y="98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29936</xdr:rowOff>
    </xdr:from>
    <xdr:ext cx="534377" cy="259045"/>
    <xdr:sp macro="" textlink="">
      <xdr:nvSpPr>
        <xdr:cNvPr id="377" name="テキスト ボックス 376"/>
        <xdr:cNvSpPr txBox="1"/>
      </xdr:nvSpPr>
      <xdr:spPr>
        <a:xfrm>
          <a:off x="8483111" y="997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121476</xdr:rowOff>
    </xdr:from>
    <xdr:to>
      <xdr:col>41</xdr:col>
      <xdr:colOff>101600</xdr:colOff>
      <xdr:row>58</xdr:row>
      <xdr:rowOff>51626</xdr:rowOff>
    </xdr:to>
    <xdr:sp macro="" textlink="">
      <xdr:nvSpPr>
        <xdr:cNvPr id="378" name="楕円 377"/>
        <xdr:cNvSpPr/>
      </xdr:nvSpPr>
      <xdr:spPr>
        <a:xfrm>
          <a:off x="7810500" y="989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42753</xdr:rowOff>
    </xdr:from>
    <xdr:ext cx="534377" cy="259045"/>
    <xdr:sp macro="" textlink="">
      <xdr:nvSpPr>
        <xdr:cNvPr id="379" name="テキスト ボックス 378"/>
        <xdr:cNvSpPr txBox="1"/>
      </xdr:nvSpPr>
      <xdr:spPr>
        <a:xfrm>
          <a:off x="7594111" y="998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101744</xdr:rowOff>
    </xdr:from>
    <xdr:to>
      <xdr:col>36</xdr:col>
      <xdr:colOff>165100</xdr:colOff>
      <xdr:row>58</xdr:row>
      <xdr:rowOff>31894</xdr:rowOff>
    </xdr:to>
    <xdr:sp macro="" textlink="">
      <xdr:nvSpPr>
        <xdr:cNvPr id="380" name="楕円 379"/>
        <xdr:cNvSpPr/>
      </xdr:nvSpPr>
      <xdr:spPr>
        <a:xfrm>
          <a:off x="6921500" y="98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23021</xdr:rowOff>
    </xdr:from>
    <xdr:ext cx="534377" cy="259045"/>
    <xdr:sp macro="" textlink="">
      <xdr:nvSpPr>
        <xdr:cNvPr id="381" name="テキスト ボックス 380"/>
        <xdr:cNvSpPr txBox="1"/>
      </xdr:nvSpPr>
      <xdr:spPr>
        <a:xfrm>
          <a:off x="6705111" y="996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05" name="直線コネクタ 404"/>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06"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07" name="直線コネクタ 406"/>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08"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09" name="直線コネクタ 408"/>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2617</xdr:rowOff>
    </xdr:from>
    <xdr:to>
      <xdr:col>55</xdr:col>
      <xdr:colOff>0</xdr:colOff>
      <xdr:row>78</xdr:row>
      <xdr:rowOff>53099</xdr:rowOff>
    </xdr:to>
    <xdr:cxnSp macro="">
      <xdr:nvCxnSpPr>
        <xdr:cNvPr id="410" name="直線コネクタ 409"/>
        <xdr:cNvCxnSpPr/>
      </xdr:nvCxnSpPr>
      <xdr:spPr>
        <a:xfrm flipV="1">
          <a:off x="9639300" y="13375717"/>
          <a:ext cx="8382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1"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2" name="フローチャート: 判断 411"/>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53099</xdr:rowOff>
    </xdr:from>
    <xdr:to>
      <xdr:col>50</xdr:col>
      <xdr:colOff>114300</xdr:colOff>
      <xdr:row>78</xdr:row>
      <xdr:rowOff>82702</xdr:rowOff>
    </xdr:to>
    <xdr:cxnSp macro="">
      <xdr:nvCxnSpPr>
        <xdr:cNvPr id="413" name="直線コネクタ 412"/>
        <xdr:cNvCxnSpPr/>
      </xdr:nvCxnSpPr>
      <xdr:spPr>
        <a:xfrm flipV="1">
          <a:off x="8750300" y="13426199"/>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14" name="フローチャート: 判断 413"/>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15" name="テキスト ボックス 414"/>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82702</xdr:rowOff>
    </xdr:from>
    <xdr:to>
      <xdr:col>45</xdr:col>
      <xdr:colOff>177800</xdr:colOff>
      <xdr:row>78</xdr:row>
      <xdr:rowOff>103524</xdr:rowOff>
    </xdr:to>
    <xdr:cxnSp macro="">
      <xdr:nvCxnSpPr>
        <xdr:cNvPr id="416" name="直線コネクタ 415"/>
        <xdr:cNvCxnSpPr/>
      </xdr:nvCxnSpPr>
      <xdr:spPr>
        <a:xfrm flipV="1">
          <a:off x="7861300" y="13455802"/>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17" name="フローチャート: 判断 416"/>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18" name="テキスト ボックス 417"/>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54280</xdr:rowOff>
    </xdr:from>
    <xdr:to>
      <xdr:col>41</xdr:col>
      <xdr:colOff>50800</xdr:colOff>
      <xdr:row>78</xdr:row>
      <xdr:rowOff>103524</xdr:rowOff>
    </xdr:to>
    <xdr:cxnSp macro="">
      <xdr:nvCxnSpPr>
        <xdr:cNvPr id="419" name="直線コネクタ 418"/>
        <xdr:cNvCxnSpPr/>
      </xdr:nvCxnSpPr>
      <xdr:spPr>
        <a:xfrm>
          <a:off x="6972300" y="13427380"/>
          <a:ext cx="8890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0" name="フローチャート: 判断 419"/>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1" name="テキスト ボックス 420"/>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2" name="フローチャート: 判断 421"/>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23" name="テキスト ボックス 422"/>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123267</xdr:rowOff>
    </xdr:from>
    <xdr:to>
      <xdr:col>55</xdr:col>
      <xdr:colOff>50800</xdr:colOff>
      <xdr:row>78</xdr:row>
      <xdr:rowOff>53417</xdr:rowOff>
    </xdr:to>
    <xdr:sp macro="" textlink="">
      <xdr:nvSpPr>
        <xdr:cNvPr id="429" name="楕円 428"/>
        <xdr:cNvSpPr/>
      </xdr:nvSpPr>
      <xdr:spPr>
        <a:xfrm>
          <a:off x="10426700" y="13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101694</xdr:rowOff>
    </xdr:from>
    <xdr:ext cx="534377" cy="259045"/>
    <xdr:sp macro="" textlink="">
      <xdr:nvSpPr>
        <xdr:cNvPr id="430" name="普通建設事業費 （ うち新規整備　）該当値テキスト"/>
        <xdr:cNvSpPr txBox="1"/>
      </xdr:nvSpPr>
      <xdr:spPr>
        <a:xfrm>
          <a:off x="10528300" y="133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2299</xdr:rowOff>
    </xdr:from>
    <xdr:to>
      <xdr:col>50</xdr:col>
      <xdr:colOff>165100</xdr:colOff>
      <xdr:row>78</xdr:row>
      <xdr:rowOff>103899</xdr:rowOff>
    </xdr:to>
    <xdr:sp macro="" textlink="">
      <xdr:nvSpPr>
        <xdr:cNvPr id="431" name="楕円 430"/>
        <xdr:cNvSpPr/>
      </xdr:nvSpPr>
      <xdr:spPr>
        <a:xfrm>
          <a:off x="9588500" y="133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95026</xdr:rowOff>
    </xdr:from>
    <xdr:ext cx="469744" cy="259045"/>
    <xdr:sp macro="" textlink="">
      <xdr:nvSpPr>
        <xdr:cNvPr id="432" name="テキスト ボックス 431"/>
        <xdr:cNvSpPr txBox="1"/>
      </xdr:nvSpPr>
      <xdr:spPr>
        <a:xfrm>
          <a:off x="9404428" y="1346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31902</xdr:rowOff>
    </xdr:from>
    <xdr:to>
      <xdr:col>46</xdr:col>
      <xdr:colOff>38100</xdr:colOff>
      <xdr:row>78</xdr:row>
      <xdr:rowOff>133502</xdr:rowOff>
    </xdr:to>
    <xdr:sp macro="" textlink="">
      <xdr:nvSpPr>
        <xdr:cNvPr id="433" name="楕円 432"/>
        <xdr:cNvSpPr/>
      </xdr:nvSpPr>
      <xdr:spPr>
        <a:xfrm>
          <a:off x="8699500" y="134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124629</xdr:rowOff>
    </xdr:from>
    <xdr:ext cx="469744" cy="259045"/>
    <xdr:sp macro="" textlink="">
      <xdr:nvSpPr>
        <xdr:cNvPr id="434" name="テキスト ボックス 433"/>
        <xdr:cNvSpPr txBox="1"/>
      </xdr:nvSpPr>
      <xdr:spPr>
        <a:xfrm>
          <a:off x="8515428" y="1349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52724</xdr:rowOff>
    </xdr:from>
    <xdr:to>
      <xdr:col>41</xdr:col>
      <xdr:colOff>101600</xdr:colOff>
      <xdr:row>78</xdr:row>
      <xdr:rowOff>154324</xdr:rowOff>
    </xdr:to>
    <xdr:sp macro="" textlink="">
      <xdr:nvSpPr>
        <xdr:cNvPr id="435" name="楕円 434"/>
        <xdr:cNvSpPr/>
      </xdr:nvSpPr>
      <xdr:spPr>
        <a:xfrm>
          <a:off x="7810500" y="134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145451</xdr:rowOff>
    </xdr:from>
    <xdr:ext cx="469744" cy="259045"/>
    <xdr:sp macro="" textlink="">
      <xdr:nvSpPr>
        <xdr:cNvPr id="436" name="テキスト ボックス 435"/>
        <xdr:cNvSpPr txBox="1"/>
      </xdr:nvSpPr>
      <xdr:spPr>
        <a:xfrm>
          <a:off x="7626428" y="1351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3480</xdr:rowOff>
    </xdr:from>
    <xdr:to>
      <xdr:col>36</xdr:col>
      <xdr:colOff>165100</xdr:colOff>
      <xdr:row>78</xdr:row>
      <xdr:rowOff>105080</xdr:rowOff>
    </xdr:to>
    <xdr:sp macro="" textlink="">
      <xdr:nvSpPr>
        <xdr:cNvPr id="437" name="楕円 436"/>
        <xdr:cNvSpPr/>
      </xdr:nvSpPr>
      <xdr:spPr>
        <a:xfrm>
          <a:off x="6921500" y="133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96207</xdr:rowOff>
    </xdr:from>
    <xdr:ext cx="469744" cy="259045"/>
    <xdr:sp macro="" textlink="">
      <xdr:nvSpPr>
        <xdr:cNvPr id="438" name="テキスト ボックス 437"/>
        <xdr:cNvSpPr txBox="1"/>
      </xdr:nvSpPr>
      <xdr:spPr>
        <a:xfrm>
          <a:off x="6737428" y="134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2" name="直線コネクタ 461"/>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3"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64" name="直線コネクタ 463"/>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65"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66" name="直線コネクタ 465"/>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75540</xdr:rowOff>
    </xdr:from>
    <xdr:to>
      <xdr:col>55</xdr:col>
      <xdr:colOff>0</xdr:colOff>
      <xdr:row>97</xdr:row>
      <xdr:rowOff>161513</xdr:rowOff>
    </xdr:to>
    <xdr:cxnSp macro="">
      <xdr:nvCxnSpPr>
        <xdr:cNvPr id="467" name="直線コネクタ 466"/>
        <xdr:cNvCxnSpPr/>
      </xdr:nvCxnSpPr>
      <xdr:spPr>
        <a:xfrm flipV="1">
          <a:off x="9639300" y="16706190"/>
          <a:ext cx="838200" cy="8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68" name="普通建設事業費 （ うち更新整備　）平均値テキスト"/>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69" name="フローチャート: 判断 468"/>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131471</xdr:rowOff>
    </xdr:from>
    <xdr:to>
      <xdr:col>50</xdr:col>
      <xdr:colOff>114300</xdr:colOff>
      <xdr:row>97</xdr:row>
      <xdr:rowOff>161513</xdr:rowOff>
    </xdr:to>
    <xdr:cxnSp macro="">
      <xdr:nvCxnSpPr>
        <xdr:cNvPr id="470" name="直線コネクタ 469"/>
        <xdr:cNvCxnSpPr/>
      </xdr:nvCxnSpPr>
      <xdr:spPr>
        <a:xfrm>
          <a:off x="8750300" y="16762121"/>
          <a:ext cx="8890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1" name="フローチャート: 判断 470"/>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2" name="テキスト ボックス 471"/>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131471</xdr:rowOff>
    </xdr:from>
    <xdr:to>
      <xdr:col>45</xdr:col>
      <xdr:colOff>177800</xdr:colOff>
      <xdr:row>98</xdr:row>
      <xdr:rowOff>30335</xdr:rowOff>
    </xdr:to>
    <xdr:cxnSp macro="">
      <xdr:nvCxnSpPr>
        <xdr:cNvPr id="473" name="直線コネクタ 472"/>
        <xdr:cNvCxnSpPr/>
      </xdr:nvCxnSpPr>
      <xdr:spPr>
        <a:xfrm flipV="1">
          <a:off x="7861300" y="16762121"/>
          <a:ext cx="8890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4" name="フローチャート: 判断 473"/>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75" name="テキスト ボックス 474"/>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143548</xdr:rowOff>
    </xdr:from>
    <xdr:to>
      <xdr:col>41</xdr:col>
      <xdr:colOff>50800</xdr:colOff>
      <xdr:row>98</xdr:row>
      <xdr:rowOff>30335</xdr:rowOff>
    </xdr:to>
    <xdr:cxnSp macro="">
      <xdr:nvCxnSpPr>
        <xdr:cNvPr id="476" name="直線コネクタ 475"/>
        <xdr:cNvCxnSpPr/>
      </xdr:nvCxnSpPr>
      <xdr:spPr>
        <a:xfrm>
          <a:off x="6972300" y="16774198"/>
          <a:ext cx="889000" cy="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77" name="フローチャート: 判断 476"/>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78" name="テキスト ボックス 477"/>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9" name="フローチャート: 判断 478"/>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0" name="テキスト ボックス 479"/>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24740</xdr:rowOff>
    </xdr:from>
    <xdr:to>
      <xdr:col>55</xdr:col>
      <xdr:colOff>50800</xdr:colOff>
      <xdr:row>97</xdr:row>
      <xdr:rowOff>126340</xdr:rowOff>
    </xdr:to>
    <xdr:sp macro="" textlink="">
      <xdr:nvSpPr>
        <xdr:cNvPr id="486" name="楕円 485"/>
        <xdr:cNvSpPr/>
      </xdr:nvSpPr>
      <xdr:spPr>
        <a:xfrm>
          <a:off x="10426700" y="166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3167</xdr:rowOff>
    </xdr:from>
    <xdr:ext cx="534377" cy="259045"/>
    <xdr:sp macro="" textlink="">
      <xdr:nvSpPr>
        <xdr:cNvPr id="487" name="普通建設事業費 （ うち更新整備　）該当値テキスト"/>
        <xdr:cNvSpPr txBox="1"/>
      </xdr:nvSpPr>
      <xdr:spPr>
        <a:xfrm>
          <a:off x="10528300" y="166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110713</xdr:rowOff>
    </xdr:from>
    <xdr:to>
      <xdr:col>50</xdr:col>
      <xdr:colOff>165100</xdr:colOff>
      <xdr:row>98</xdr:row>
      <xdr:rowOff>40863</xdr:rowOff>
    </xdr:to>
    <xdr:sp macro="" textlink="">
      <xdr:nvSpPr>
        <xdr:cNvPr id="488" name="楕円 487"/>
        <xdr:cNvSpPr/>
      </xdr:nvSpPr>
      <xdr:spPr>
        <a:xfrm>
          <a:off x="9588500" y="167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31990</xdr:rowOff>
    </xdr:from>
    <xdr:ext cx="534377" cy="259045"/>
    <xdr:sp macro="" textlink="">
      <xdr:nvSpPr>
        <xdr:cNvPr id="489" name="テキスト ボックス 488"/>
        <xdr:cNvSpPr txBox="1"/>
      </xdr:nvSpPr>
      <xdr:spPr>
        <a:xfrm>
          <a:off x="9372111" y="1683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80671</xdr:rowOff>
    </xdr:from>
    <xdr:to>
      <xdr:col>46</xdr:col>
      <xdr:colOff>38100</xdr:colOff>
      <xdr:row>98</xdr:row>
      <xdr:rowOff>10821</xdr:rowOff>
    </xdr:to>
    <xdr:sp macro="" textlink="">
      <xdr:nvSpPr>
        <xdr:cNvPr id="490" name="楕円 489"/>
        <xdr:cNvSpPr/>
      </xdr:nvSpPr>
      <xdr:spPr>
        <a:xfrm>
          <a:off x="8699500" y="167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1948</xdr:rowOff>
    </xdr:from>
    <xdr:ext cx="534377" cy="259045"/>
    <xdr:sp macro="" textlink="">
      <xdr:nvSpPr>
        <xdr:cNvPr id="491" name="テキスト ボックス 490"/>
        <xdr:cNvSpPr txBox="1"/>
      </xdr:nvSpPr>
      <xdr:spPr>
        <a:xfrm>
          <a:off x="8483111" y="168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150985</xdr:rowOff>
    </xdr:from>
    <xdr:to>
      <xdr:col>41</xdr:col>
      <xdr:colOff>101600</xdr:colOff>
      <xdr:row>98</xdr:row>
      <xdr:rowOff>81135</xdr:rowOff>
    </xdr:to>
    <xdr:sp macro="" textlink="">
      <xdr:nvSpPr>
        <xdr:cNvPr id="492" name="楕円 491"/>
        <xdr:cNvSpPr/>
      </xdr:nvSpPr>
      <xdr:spPr>
        <a:xfrm>
          <a:off x="7810500" y="167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72262</xdr:rowOff>
    </xdr:from>
    <xdr:ext cx="469744" cy="259045"/>
    <xdr:sp macro="" textlink="">
      <xdr:nvSpPr>
        <xdr:cNvPr id="493" name="テキスト ボックス 492"/>
        <xdr:cNvSpPr txBox="1"/>
      </xdr:nvSpPr>
      <xdr:spPr>
        <a:xfrm>
          <a:off x="7626428" y="1687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92748</xdr:rowOff>
    </xdr:from>
    <xdr:to>
      <xdr:col>36</xdr:col>
      <xdr:colOff>165100</xdr:colOff>
      <xdr:row>98</xdr:row>
      <xdr:rowOff>22898</xdr:rowOff>
    </xdr:to>
    <xdr:sp macro="" textlink="">
      <xdr:nvSpPr>
        <xdr:cNvPr id="494" name="楕円 493"/>
        <xdr:cNvSpPr/>
      </xdr:nvSpPr>
      <xdr:spPr>
        <a:xfrm>
          <a:off x="6921500" y="167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14025</xdr:rowOff>
    </xdr:from>
    <xdr:ext cx="534377" cy="259045"/>
    <xdr:sp macro="" textlink="">
      <xdr:nvSpPr>
        <xdr:cNvPr id="495" name="テキスト ボックス 494"/>
        <xdr:cNvSpPr txBox="1"/>
      </xdr:nvSpPr>
      <xdr:spPr>
        <a:xfrm>
          <a:off x="6705111" y="168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9" name="テキスト ボックス 508"/>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1" name="テキスト ボックス 510"/>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3" name="テキスト ボックス 512"/>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5" name="テキスト ボックス 51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17" name="直線コネクタ 516"/>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0"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1" name="直線コネクタ 520"/>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3" name="災害復旧事業費平均値テキスト"/>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24" name="フローチャート: 判断 523"/>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26" name="フローチャート: 判断 525"/>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27" name="テキスト ボックス 526"/>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29" name="フローチャート: 判断 528"/>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0" name="テキスト ボックス 529"/>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2" name="フローチャート: 判断 531"/>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3" name="テキスト ボックス 532"/>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34" name="フローチャート: 判断 533"/>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35" name="テキスト ボックス 534"/>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2"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26" name="直線コネクタ 625"/>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27"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28" name="直線コネクタ 627"/>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29"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0" name="直線コネクタ 629"/>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34479</xdr:rowOff>
    </xdr:from>
    <xdr:to>
      <xdr:col>85</xdr:col>
      <xdr:colOff>127000</xdr:colOff>
      <xdr:row>77</xdr:row>
      <xdr:rowOff>37255</xdr:rowOff>
    </xdr:to>
    <xdr:cxnSp macro="">
      <xdr:nvCxnSpPr>
        <xdr:cNvPr id="631" name="直線コネクタ 630"/>
        <xdr:cNvCxnSpPr/>
      </xdr:nvCxnSpPr>
      <xdr:spPr>
        <a:xfrm>
          <a:off x="15481300" y="13236129"/>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2" name="公債費平均値テキスト"/>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3" name="フローチャート: 判断 632"/>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20665</xdr:rowOff>
    </xdr:from>
    <xdr:to>
      <xdr:col>81</xdr:col>
      <xdr:colOff>50800</xdr:colOff>
      <xdr:row>77</xdr:row>
      <xdr:rowOff>34479</xdr:rowOff>
    </xdr:to>
    <xdr:cxnSp macro="">
      <xdr:nvCxnSpPr>
        <xdr:cNvPr id="634" name="直線コネクタ 633"/>
        <xdr:cNvCxnSpPr/>
      </xdr:nvCxnSpPr>
      <xdr:spPr>
        <a:xfrm>
          <a:off x="14592300" y="13222315"/>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35" name="フローチャート: 判断 634"/>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36" name="テキスト ボックス 635"/>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20665</xdr:rowOff>
    </xdr:from>
    <xdr:to>
      <xdr:col>76</xdr:col>
      <xdr:colOff>114300</xdr:colOff>
      <xdr:row>77</xdr:row>
      <xdr:rowOff>43786</xdr:rowOff>
    </xdr:to>
    <xdr:cxnSp macro="">
      <xdr:nvCxnSpPr>
        <xdr:cNvPr id="637" name="直線コネクタ 636"/>
        <xdr:cNvCxnSpPr/>
      </xdr:nvCxnSpPr>
      <xdr:spPr>
        <a:xfrm flipV="1">
          <a:off x="13703300" y="13222315"/>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38" name="フローチャート: 判断 637"/>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39" name="テキスト ボックス 638"/>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43786</xdr:rowOff>
    </xdr:from>
    <xdr:to>
      <xdr:col>71</xdr:col>
      <xdr:colOff>177800</xdr:colOff>
      <xdr:row>77</xdr:row>
      <xdr:rowOff>64883</xdr:rowOff>
    </xdr:to>
    <xdr:cxnSp macro="">
      <xdr:nvCxnSpPr>
        <xdr:cNvPr id="640" name="直線コネクタ 639"/>
        <xdr:cNvCxnSpPr/>
      </xdr:nvCxnSpPr>
      <xdr:spPr>
        <a:xfrm flipV="1">
          <a:off x="12814300" y="13245436"/>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1" name="フローチャート: 判断 640"/>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2" name="テキスト ボックス 641"/>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3" name="フローチャート: 判断 642"/>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44" name="テキスト ボックス 643"/>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157905</xdr:rowOff>
    </xdr:from>
    <xdr:to>
      <xdr:col>85</xdr:col>
      <xdr:colOff>177800</xdr:colOff>
      <xdr:row>77</xdr:row>
      <xdr:rowOff>88055</xdr:rowOff>
    </xdr:to>
    <xdr:sp macro="" textlink="">
      <xdr:nvSpPr>
        <xdr:cNvPr id="650" name="楕円 649"/>
        <xdr:cNvSpPr/>
      </xdr:nvSpPr>
      <xdr:spPr>
        <a:xfrm>
          <a:off x="16268700" y="131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136332</xdr:rowOff>
    </xdr:from>
    <xdr:ext cx="534377" cy="259045"/>
    <xdr:sp macro="" textlink="">
      <xdr:nvSpPr>
        <xdr:cNvPr id="651" name="公債費該当値テキスト"/>
        <xdr:cNvSpPr txBox="1"/>
      </xdr:nvSpPr>
      <xdr:spPr>
        <a:xfrm>
          <a:off x="16370300" y="1316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155129</xdr:rowOff>
    </xdr:from>
    <xdr:to>
      <xdr:col>81</xdr:col>
      <xdr:colOff>101600</xdr:colOff>
      <xdr:row>77</xdr:row>
      <xdr:rowOff>85279</xdr:rowOff>
    </xdr:to>
    <xdr:sp macro="" textlink="">
      <xdr:nvSpPr>
        <xdr:cNvPr id="652" name="楕円 651"/>
        <xdr:cNvSpPr/>
      </xdr:nvSpPr>
      <xdr:spPr>
        <a:xfrm>
          <a:off x="15430500" y="131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76406</xdr:rowOff>
    </xdr:from>
    <xdr:ext cx="534377" cy="259045"/>
    <xdr:sp macro="" textlink="">
      <xdr:nvSpPr>
        <xdr:cNvPr id="653" name="テキスト ボックス 652"/>
        <xdr:cNvSpPr txBox="1"/>
      </xdr:nvSpPr>
      <xdr:spPr>
        <a:xfrm>
          <a:off x="15214111" y="132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141315</xdr:rowOff>
    </xdr:from>
    <xdr:to>
      <xdr:col>76</xdr:col>
      <xdr:colOff>165100</xdr:colOff>
      <xdr:row>77</xdr:row>
      <xdr:rowOff>71465</xdr:rowOff>
    </xdr:to>
    <xdr:sp macro="" textlink="">
      <xdr:nvSpPr>
        <xdr:cNvPr id="654" name="楕円 653"/>
        <xdr:cNvSpPr/>
      </xdr:nvSpPr>
      <xdr:spPr>
        <a:xfrm>
          <a:off x="14541500" y="131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62592</xdr:rowOff>
    </xdr:from>
    <xdr:ext cx="534377" cy="259045"/>
    <xdr:sp macro="" textlink="">
      <xdr:nvSpPr>
        <xdr:cNvPr id="655" name="テキスト ボックス 654"/>
        <xdr:cNvSpPr txBox="1"/>
      </xdr:nvSpPr>
      <xdr:spPr>
        <a:xfrm>
          <a:off x="14325111" y="132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164436</xdr:rowOff>
    </xdr:from>
    <xdr:to>
      <xdr:col>72</xdr:col>
      <xdr:colOff>38100</xdr:colOff>
      <xdr:row>77</xdr:row>
      <xdr:rowOff>94586</xdr:rowOff>
    </xdr:to>
    <xdr:sp macro="" textlink="">
      <xdr:nvSpPr>
        <xdr:cNvPr id="656" name="楕円 655"/>
        <xdr:cNvSpPr/>
      </xdr:nvSpPr>
      <xdr:spPr>
        <a:xfrm>
          <a:off x="13652500" y="1319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85713</xdr:rowOff>
    </xdr:from>
    <xdr:ext cx="534377" cy="259045"/>
    <xdr:sp macro="" textlink="">
      <xdr:nvSpPr>
        <xdr:cNvPr id="657" name="テキスト ボックス 656"/>
        <xdr:cNvSpPr txBox="1"/>
      </xdr:nvSpPr>
      <xdr:spPr>
        <a:xfrm>
          <a:off x="13436111" y="132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14083</xdr:rowOff>
    </xdr:from>
    <xdr:to>
      <xdr:col>67</xdr:col>
      <xdr:colOff>101600</xdr:colOff>
      <xdr:row>77</xdr:row>
      <xdr:rowOff>115683</xdr:rowOff>
    </xdr:to>
    <xdr:sp macro="" textlink="">
      <xdr:nvSpPr>
        <xdr:cNvPr id="658" name="楕円 657"/>
        <xdr:cNvSpPr/>
      </xdr:nvSpPr>
      <xdr:spPr>
        <a:xfrm>
          <a:off x="12763500" y="1321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106810</xdr:rowOff>
    </xdr:from>
    <xdr:ext cx="534377" cy="259045"/>
    <xdr:sp macro="" textlink="">
      <xdr:nvSpPr>
        <xdr:cNvPr id="659" name="テキスト ボックス 658"/>
        <xdr:cNvSpPr txBox="1"/>
      </xdr:nvSpPr>
      <xdr:spPr>
        <a:xfrm>
          <a:off x="12547111" y="1330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1" name="直線コネクタ 680"/>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2"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3" name="直線コネクタ 682"/>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84"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85" name="直線コネクタ 684"/>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25902</xdr:rowOff>
    </xdr:from>
    <xdr:to>
      <xdr:col>85</xdr:col>
      <xdr:colOff>127000</xdr:colOff>
      <xdr:row>98</xdr:row>
      <xdr:rowOff>40487</xdr:rowOff>
    </xdr:to>
    <xdr:cxnSp macro="">
      <xdr:nvCxnSpPr>
        <xdr:cNvPr id="686" name="直線コネクタ 685"/>
        <xdr:cNvCxnSpPr/>
      </xdr:nvCxnSpPr>
      <xdr:spPr>
        <a:xfrm flipV="1">
          <a:off x="15481300" y="16656552"/>
          <a:ext cx="838200" cy="18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87" name="積立金平均値テキスト"/>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88" name="フローチャート: 判断 687"/>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9719</xdr:rowOff>
    </xdr:from>
    <xdr:to>
      <xdr:col>81</xdr:col>
      <xdr:colOff>50800</xdr:colOff>
      <xdr:row>98</xdr:row>
      <xdr:rowOff>40487</xdr:rowOff>
    </xdr:to>
    <xdr:cxnSp macro="">
      <xdr:nvCxnSpPr>
        <xdr:cNvPr id="689" name="直線コネクタ 688"/>
        <xdr:cNvCxnSpPr/>
      </xdr:nvCxnSpPr>
      <xdr:spPr>
        <a:xfrm>
          <a:off x="14592300" y="16468919"/>
          <a:ext cx="889000" cy="37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0" name="フローチャート: 判断 689"/>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1" name="テキスト ボックス 690"/>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9719</xdr:rowOff>
    </xdr:from>
    <xdr:to>
      <xdr:col>76</xdr:col>
      <xdr:colOff>114300</xdr:colOff>
      <xdr:row>97</xdr:row>
      <xdr:rowOff>66914</xdr:rowOff>
    </xdr:to>
    <xdr:cxnSp macro="">
      <xdr:nvCxnSpPr>
        <xdr:cNvPr id="692" name="直線コネクタ 691"/>
        <xdr:cNvCxnSpPr/>
      </xdr:nvCxnSpPr>
      <xdr:spPr>
        <a:xfrm flipV="1">
          <a:off x="13703300" y="16468919"/>
          <a:ext cx="889000" cy="2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3" name="フローチャート: 判断 692"/>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115470</xdr:rowOff>
    </xdr:from>
    <xdr:ext cx="469744" cy="259045"/>
    <xdr:sp macro="" textlink="">
      <xdr:nvSpPr>
        <xdr:cNvPr id="694" name="テキスト ボックス 693"/>
        <xdr:cNvSpPr txBox="1"/>
      </xdr:nvSpPr>
      <xdr:spPr>
        <a:xfrm>
          <a:off x="14357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66914</xdr:rowOff>
    </xdr:from>
    <xdr:to>
      <xdr:col>71</xdr:col>
      <xdr:colOff>177800</xdr:colOff>
      <xdr:row>97</xdr:row>
      <xdr:rowOff>120817</xdr:rowOff>
    </xdr:to>
    <xdr:cxnSp macro="">
      <xdr:nvCxnSpPr>
        <xdr:cNvPr id="695" name="直線コネクタ 694"/>
        <xdr:cNvCxnSpPr/>
      </xdr:nvCxnSpPr>
      <xdr:spPr>
        <a:xfrm flipV="1">
          <a:off x="12814300" y="16697564"/>
          <a:ext cx="889000" cy="5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696" name="フローチャート: 判断 695"/>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697" name="テキスト ボックス 696"/>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698" name="フローチャート: 判断 697"/>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699" name="テキスト ボックス 698"/>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146552</xdr:rowOff>
    </xdr:from>
    <xdr:to>
      <xdr:col>85</xdr:col>
      <xdr:colOff>177800</xdr:colOff>
      <xdr:row>97</xdr:row>
      <xdr:rowOff>76702</xdr:rowOff>
    </xdr:to>
    <xdr:sp macro="" textlink="">
      <xdr:nvSpPr>
        <xdr:cNvPr id="705" name="楕円 704"/>
        <xdr:cNvSpPr/>
      </xdr:nvSpPr>
      <xdr:spPr>
        <a:xfrm>
          <a:off x="16268700" y="166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124979</xdr:rowOff>
    </xdr:from>
    <xdr:ext cx="469744" cy="259045"/>
    <xdr:sp macro="" textlink="">
      <xdr:nvSpPr>
        <xdr:cNvPr id="706" name="積立金該当値テキスト"/>
        <xdr:cNvSpPr txBox="1"/>
      </xdr:nvSpPr>
      <xdr:spPr>
        <a:xfrm>
          <a:off x="16370300" y="1658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161137</xdr:rowOff>
    </xdr:from>
    <xdr:to>
      <xdr:col>81</xdr:col>
      <xdr:colOff>101600</xdr:colOff>
      <xdr:row>98</xdr:row>
      <xdr:rowOff>91287</xdr:rowOff>
    </xdr:to>
    <xdr:sp macro="" textlink="">
      <xdr:nvSpPr>
        <xdr:cNvPr id="707" name="楕円 706"/>
        <xdr:cNvSpPr/>
      </xdr:nvSpPr>
      <xdr:spPr>
        <a:xfrm>
          <a:off x="15430500" y="167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82414</xdr:rowOff>
    </xdr:from>
    <xdr:ext cx="469744" cy="259045"/>
    <xdr:sp macro="" textlink="">
      <xdr:nvSpPr>
        <xdr:cNvPr id="708" name="テキスト ボックス 707"/>
        <xdr:cNvSpPr txBox="1"/>
      </xdr:nvSpPr>
      <xdr:spPr>
        <a:xfrm>
          <a:off x="15246428" y="1688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130369</xdr:rowOff>
    </xdr:from>
    <xdr:to>
      <xdr:col>76</xdr:col>
      <xdr:colOff>165100</xdr:colOff>
      <xdr:row>96</xdr:row>
      <xdr:rowOff>60519</xdr:rowOff>
    </xdr:to>
    <xdr:sp macro="" textlink="">
      <xdr:nvSpPr>
        <xdr:cNvPr id="709" name="楕円 708"/>
        <xdr:cNvSpPr/>
      </xdr:nvSpPr>
      <xdr:spPr>
        <a:xfrm>
          <a:off x="14541500" y="164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77046</xdr:rowOff>
    </xdr:from>
    <xdr:ext cx="534377" cy="259045"/>
    <xdr:sp macro="" textlink="">
      <xdr:nvSpPr>
        <xdr:cNvPr id="710" name="テキスト ボックス 709"/>
        <xdr:cNvSpPr txBox="1"/>
      </xdr:nvSpPr>
      <xdr:spPr>
        <a:xfrm>
          <a:off x="14325111" y="1619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16114</xdr:rowOff>
    </xdr:from>
    <xdr:to>
      <xdr:col>72</xdr:col>
      <xdr:colOff>38100</xdr:colOff>
      <xdr:row>97</xdr:row>
      <xdr:rowOff>117714</xdr:rowOff>
    </xdr:to>
    <xdr:sp macro="" textlink="">
      <xdr:nvSpPr>
        <xdr:cNvPr id="711" name="楕円 710"/>
        <xdr:cNvSpPr/>
      </xdr:nvSpPr>
      <xdr:spPr>
        <a:xfrm>
          <a:off x="13652500" y="166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108841</xdr:rowOff>
    </xdr:from>
    <xdr:ext cx="469744" cy="259045"/>
    <xdr:sp macro="" textlink="">
      <xdr:nvSpPr>
        <xdr:cNvPr id="712" name="テキスト ボックス 711"/>
        <xdr:cNvSpPr txBox="1"/>
      </xdr:nvSpPr>
      <xdr:spPr>
        <a:xfrm>
          <a:off x="13468428" y="1673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70017</xdr:rowOff>
    </xdr:from>
    <xdr:to>
      <xdr:col>67</xdr:col>
      <xdr:colOff>101600</xdr:colOff>
      <xdr:row>98</xdr:row>
      <xdr:rowOff>167</xdr:rowOff>
    </xdr:to>
    <xdr:sp macro="" textlink="">
      <xdr:nvSpPr>
        <xdr:cNvPr id="713" name="楕円 712"/>
        <xdr:cNvSpPr/>
      </xdr:nvSpPr>
      <xdr:spPr>
        <a:xfrm>
          <a:off x="12763500" y="167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162744</xdr:rowOff>
    </xdr:from>
    <xdr:ext cx="469744" cy="259045"/>
    <xdr:sp macro="" textlink="">
      <xdr:nvSpPr>
        <xdr:cNvPr id="714" name="テキスト ボックス 713"/>
        <xdr:cNvSpPr txBox="1"/>
      </xdr:nvSpPr>
      <xdr:spPr>
        <a:xfrm>
          <a:off x="12579428" y="1679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38" name="直線コネクタ 737"/>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1"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2" name="直線コネクタ 741"/>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44" name="投資及び出資金平均値テキスト"/>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45" name="フローチャート: 判断 744"/>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47" name="フローチャート: 判断 746"/>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48" name="テキスト ボックス 747"/>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0" name="フローチャート: 判断 749"/>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1" name="テキスト ボックス 750"/>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3" name="フローチャート: 判断 752"/>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54" name="テキスト ボックス 753"/>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55" name="フローチャート: 判断 754"/>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56" name="テキスト ボックス 755"/>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3" name="直線コネクタ 792"/>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796"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797" name="直線コネクタ 796"/>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72354</xdr:rowOff>
    </xdr:from>
    <xdr:to>
      <xdr:col>116</xdr:col>
      <xdr:colOff>63500</xdr:colOff>
      <xdr:row>58</xdr:row>
      <xdr:rowOff>80630</xdr:rowOff>
    </xdr:to>
    <xdr:cxnSp macro="">
      <xdr:nvCxnSpPr>
        <xdr:cNvPr id="798" name="直線コネクタ 797"/>
        <xdr:cNvCxnSpPr/>
      </xdr:nvCxnSpPr>
      <xdr:spPr>
        <a:xfrm>
          <a:off x="21323300" y="10016454"/>
          <a:ext cx="8382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799" name="貸付金平均値テキスト"/>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0" name="フローチャート: 判断 799"/>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72354</xdr:rowOff>
    </xdr:from>
    <xdr:to>
      <xdr:col>111</xdr:col>
      <xdr:colOff>177800</xdr:colOff>
      <xdr:row>58</xdr:row>
      <xdr:rowOff>95992</xdr:rowOff>
    </xdr:to>
    <xdr:cxnSp macro="">
      <xdr:nvCxnSpPr>
        <xdr:cNvPr id="801" name="直線コネクタ 800"/>
        <xdr:cNvCxnSpPr/>
      </xdr:nvCxnSpPr>
      <xdr:spPr>
        <a:xfrm flipV="1">
          <a:off x="20434300" y="10016454"/>
          <a:ext cx="8890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2" name="フローチャート: 判断 801"/>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3" name="テキスト ボックス 802"/>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95169</xdr:rowOff>
    </xdr:from>
    <xdr:to>
      <xdr:col>107</xdr:col>
      <xdr:colOff>50800</xdr:colOff>
      <xdr:row>58</xdr:row>
      <xdr:rowOff>95992</xdr:rowOff>
    </xdr:to>
    <xdr:cxnSp macro="">
      <xdr:nvCxnSpPr>
        <xdr:cNvPr id="804" name="直線コネクタ 803"/>
        <xdr:cNvCxnSpPr/>
      </xdr:nvCxnSpPr>
      <xdr:spPr>
        <a:xfrm>
          <a:off x="19545300" y="1003926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05" name="フローチャート: 判断 804"/>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06" name="テキスト ボックス 805"/>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95169</xdr:rowOff>
    </xdr:from>
    <xdr:to>
      <xdr:col>102</xdr:col>
      <xdr:colOff>114300</xdr:colOff>
      <xdr:row>58</xdr:row>
      <xdr:rowOff>106462</xdr:rowOff>
    </xdr:to>
    <xdr:cxnSp macro="">
      <xdr:nvCxnSpPr>
        <xdr:cNvPr id="807" name="直線コネクタ 806"/>
        <xdr:cNvCxnSpPr/>
      </xdr:nvCxnSpPr>
      <xdr:spPr>
        <a:xfrm flipV="1">
          <a:off x="18656300" y="10039269"/>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08" name="フローチャート: 判断 807"/>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09" name="テキスト ボックス 808"/>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0" name="フローチャート: 判断 809"/>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1" name="テキスト ボックス 810"/>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29830</xdr:rowOff>
    </xdr:from>
    <xdr:to>
      <xdr:col>116</xdr:col>
      <xdr:colOff>114300</xdr:colOff>
      <xdr:row>58</xdr:row>
      <xdr:rowOff>131430</xdr:rowOff>
    </xdr:to>
    <xdr:sp macro="" textlink="">
      <xdr:nvSpPr>
        <xdr:cNvPr id="817" name="楕円 816"/>
        <xdr:cNvSpPr/>
      </xdr:nvSpPr>
      <xdr:spPr>
        <a:xfrm>
          <a:off x="22110700" y="9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116207</xdr:rowOff>
    </xdr:from>
    <xdr:ext cx="469744" cy="259045"/>
    <xdr:sp macro="" textlink="">
      <xdr:nvSpPr>
        <xdr:cNvPr id="818" name="貸付金該当値テキスト"/>
        <xdr:cNvSpPr txBox="1"/>
      </xdr:nvSpPr>
      <xdr:spPr>
        <a:xfrm>
          <a:off x="22212300" y="988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21554</xdr:rowOff>
    </xdr:from>
    <xdr:to>
      <xdr:col>112</xdr:col>
      <xdr:colOff>38100</xdr:colOff>
      <xdr:row>58</xdr:row>
      <xdr:rowOff>123154</xdr:rowOff>
    </xdr:to>
    <xdr:sp macro="" textlink="">
      <xdr:nvSpPr>
        <xdr:cNvPr id="819" name="楕円 818"/>
        <xdr:cNvSpPr/>
      </xdr:nvSpPr>
      <xdr:spPr>
        <a:xfrm>
          <a:off x="21272500" y="99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114281</xdr:rowOff>
    </xdr:from>
    <xdr:ext cx="469744" cy="259045"/>
    <xdr:sp macro="" textlink="">
      <xdr:nvSpPr>
        <xdr:cNvPr id="820" name="テキスト ボックス 819"/>
        <xdr:cNvSpPr txBox="1"/>
      </xdr:nvSpPr>
      <xdr:spPr>
        <a:xfrm>
          <a:off x="21088428" y="1005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45192</xdr:rowOff>
    </xdr:from>
    <xdr:to>
      <xdr:col>107</xdr:col>
      <xdr:colOff>101600</xdr:colOff>
      <xdr:row>58</xdr:row>
      <xdr:rowOff>146792</xdr:rowOff>
    </xdr:to>
    <xdr:sp macro="" textlink="">
      <xdr:nvSpPr>
        <xdr:cNvPr id="821" name="楕円 820"/>
        <xdr:cNvSpPr/>
      </xdr:nvSpPr>
      <xdr:spPr>
        <a:xfrm>
          <a:off x="20383500" y="99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137919</xdr:rowOff>
    </xdr:from>
    <xdr:ext cx="378565" cy="259045"/>
    <xdr:sp macro="" textlink="">
      <xdr:nvSpPr>
        <xdr:cNvPr id="822" name="テキスト ボックス 821"/>
        <xdr:cNvSpPr txBox="1"/>
      </xdr:nvSpPr>
      <xdr:spPr>
        <a:xfrm>
          <a:off x="20245017" y="10082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44369</xdr:rowOff>
    </xdr:from>
    <xdr:to>
      <xdr:col>102</xdr:col>
      <xdr:colOff>165100</xdr:colOff>
      <xdr:row>58</xdr:row>
      <xdr:rowOff>145969</xdr:rowOff>
    </xdr:to>
    <xdr:sp macro="" textlink="">
      <xdr:nvSpPr>
        <xdr:cNvPr id="823" name="楕円 822"/>
        <xdr:cNvSpPr/>
      </xdr:nvSpPr>
      <xdr:spPr>
        <a:xfrm>
          <a:off x="19494500" y="99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137096</xdr:rowOff>
    </xdr:from>
    <xdr:ext cx="378565" cy="259045"/>
    <xdr:sp macro="" textlink="">
      <xdr:nvSpPr>
        <xdr:cNvPr id="824" name="テキスト ボックス 823"/>
        <xdr:cNvSpPr txBox="1"/>
      </xdr:nvSpPr>
      <xdr:spPr>
        <a:xfrm>
          <a:off x="19356017" y="1008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55662</xdr:rowOff>
    </xdr:from>
    <xdr:to>
      <xdr:col>98</xdr:col>
      <xdr:colOff>38100</xdr:colOff>
      <xdr:row>58</xdr:row>
      <xdr:rowOff>157262</xdr:rowOff>
    </xdr:to>
    <xdr:sp macro="" textlink="">
      <xdr:nvSpPr>
        <xdr:cNvPr id="825" name="楕円 824"/>
        <xdr:cNvSpPr/>
      </xdr:nvSpPr>
      <xdr:spPr>
        <a:xfrm>
          <a:off x="186055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148389</xdr:rowOff>
    </xdr:from>
    <xdr:ext cx="378565" cy="259045"/>
    <xdr:sp macro="" textlink="">
      <xdr:nvSpPr>
        <xdr:cNvPr id="826" name="テキスト ボックス 825"/>
        <xdr:cNvSpPr txBox="1"/>
      </xdr:nvSpPr>
      <xdr:spPr>
        <a:xfrm>
          <a:off x="18467017" y="10092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1" name="直線コネクタ 850"/>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2"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3" name="直線コネクタ 852"/>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54"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55" name="直線コネクタ 854"/>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xdr:rowOff>
    </xdr:from>
    <xdr:to>
      <xdr:col>116</xdr:col>
      <xdr:colOff>63500</xdr:colOff>
      <xdr:row>77</xdr:row>
      <xdr:rowOff>42469</xdr:rowOff>
    </xdr:to>
    <xdr:cxnSp macro="">
      <xdr:nvCxnSpPr>
        <xdr:cNvPr id="856" name="直線コネクタ 855"/>
        <xdr:cNvCxnSpPr/>
      </xdr:nvCxnSpPr>
      <xdr:spPr>
        <a:xfrm flipV="1">
          <a:off x="21323300" y="13201675"/>
          <a:ext cx="8382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57" name="繰出金平均値テキスト"/>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58" name="フローチャート: 判断 857"/>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42469</xdr:rowOff>
    </xdr:from>
    <xdr:to>
      <xdr:col>111</xdr:col>
      <xdr:colOff>177800</xdr:colOff>
      <xdr:row>77</xdr:row>
      <xdr:rowOff>105981</xdr:rowOff>
    </xdr:to>
    <xdr:cxnSp macro="">
      <xdr:nvCxnSpPr>
        <xdr:cNvPr id="859" name="直線コネクタ 858"/>
        <xdr:cNvCxnSpPr/>
      </xdr:nvCxnSpPr>
      <xdr:spPr>
        <a:xfrm flipV="1">
          <a:off x="20434300" y="13244119"/>
          <a:ext cx="889000" cy="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0" name="フローチャート: 判断 859"/>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1" name="テキスト ボックス 860"/>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78436</xdr:rowOff>
    </xdr:from>
    <xdr:to>
      <xdr:col>107</xdr:col>
      <xdr:colOff>50800</xdr:colOff>
      <xdr:row>77</xdr:row>
      <xdr:rowOff>105981</xdr:rowOff>
    </xdr:to>
    <xdr:cxnSp macro="">
      <xdr:nvCxnSpPr>
        <xdr:cNvPr id="862" name="直線コネクタ 861"/>
        <xdr:cNvCxnSpPr/>
      </xdr:nvCxnSpPr>
      <xdr:spPr>
        <a:xfrm>
          <a:off x="19545300" y="12937186"/>
          <a:ext cx="889000" cy="37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3" name="フローチャート: 判断 862"/>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64" name="テキスト ボックス 863"/>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78436</xdr:rowOff>
    </xdr:from>
    <xdr:to>
      <xdr:col>102</xdr:col>
      <xdr:colOff>114300</xdr:colOff>
      <xdr:row>75</xdr:row>
      <xdr:rowOff>168390</xdr:rowOff>
    </xdr:to>
    <xdr:cxnSp macro="">
      <xdr:nvCxnSpPr>
        <xdr:cNvPr id="865" name="直線コネクタ 864"/>
        <xdr:cNvCxnSpPr/>
      </xdr:nvCxnSpPr>
      <xdr:spPr>
        <a:xfrm flipV="1">
          <a:off x="18656300" y="12937186"/>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66" name="フローチャート: 判断 865"/>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67" name="テキスト ボックス 866"/>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68" name="フローチャート: 判断 867"/>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69" name="テキスト ボックス 868"/>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120675</xdr:rowOff>
    </xdr:from>
    <xdr:to>
      <xdr:col>116</xdr:col>
      <xdr:colOff>114300</xdr:colOff>
      <xdr:row>77</xdr:row>
      <xdr:rowOff>50825</xdr:rowOff>
    </xdr:to>
    <xdr:sp macro="" textlink="">
      <xdr:nvSpPr>
        <xdr:cNvPr id="875" name="楕円 874"/>
        <xdr:cNvSpPr/>
      </xdr:nvSpPr>
      <xdr:spPr>
        <a:xfrm>
          <a:off x="22110700" y="131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99102</xdr:rowOff>
    </xdr:from>
    <xdr:ext cx="534377" cy="259045"/>
    <xdr:sp macro="" textlink="">
      <xdr:nvSpPr>
        <xdr:cNvPr id="876" name="繰出金該当値テキスト"/>
        <xdr:cNvSpPr txBox="1"/>
      </xdr:nvSpPr>
      <xdr:spPr>
        <a:xfrm>
          <a:off x="22212300" y="1312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163119</xdr:rowOff>
    </xdr:from>
    <xdr:to>
      <xdr:col>112</xdr:col>
      <xdr:colOff>38100</xdr:colOff>
      <xdr:row>77</xdr:row>
      <xdr:rowOff>93269</xdr:rowOff>
    </xdr:to>
    <xdr:sp macro="" textlink="">
      <xdr:nvSpPr>
        <xdr:cNvPr id="877" name="楕円 876"/>
        <xdr:cNvSpPr/>
      </xdr:nvSpPr>
      <xdr:spPr>
        <a:xfrm>
          <a:off x="21272500" y="131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84396</xdr:rowOff>
    </xdr:from>
    <xdr:ext cx="534377" cy="259045"/>
    <xdr:sp macro="" textlink="">
      <xdr:nvSpPr>
        <xdr:cNvPr id="878" name="テキスト ボックス 877"/>
        <xdr:cNvSpPr txBox="1"/>
      </xdr:nvSpPr>
      <xdr:spPr>
        <a:xfrm>
          <a:off x="21056111" y="132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55181</xdr:rowOff>
    </xdr:from>
    <xdr:to>
      <xdr:col>107</xdr:col>
      <xdr:colOff>101600</xdr:colOff>
      <xdr:row>77</xdr:row>
      <xdr:rowOff>156781</xdr:rowOff>
    </xdr:to>
    <xdr:sp macro="" textlink="">
      <xdr:nvSpPr>
        <xdr:cNvPr id="879" name="楕円 878"/>
        <xdr:cNvSpPr/>
      </xdr:nvSpPr>
      <xdr:spPr>
        <a:xfrm>
          <a:off x="20383500" y="132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147908</xdr:rowOff>
    </xdr:from>
    <xdr:ext cx="534377" cy="259045"/>
    <xdr:sp macro="" textlink="">
      <xdr:nvSpPr>
        <xdr:cNvPr id="880" name="テキスト ボックス 879"/>
        <xdr:cNvSpPr txBox="1"/>
      </xdr:nvSpPr>
      <xdr:spPr>
        <a:xfrm>
          <a:off x="20167111" y="133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27636</xdr:rowOff>
    </xdr:from>
    <xdr:to>
      <xdr:col>102</xdr:col>
      <xdr:colOff>165100</xdr:colOff>
      <xdr:row>75</xdr:row>
      <xdr:rowOff>129236</xdr:rowOff>
    </xdr:to>
    <xdr:sp macro="" textlink="">
      <xdr:nvSpPr>
        <xdr:cNvPr id="881" name="楕円 880"/>
        <xdr:cNvSpPr/>
      </xdr:nvSpPr>
      <xdr:spPr>
        <a:xfrm>
          <a:off x="19494500" y="12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145763</xdr:rowOff>
    </xdr:from>
    <xdr:ext cx="534377" cy="259045"/>
    <xdr:sp macro="" textlink="">
      <xdr:nvSpPr>
        <xdr:cNvPr id="882" name="テキスト ボックス 881"/>
        <xdr:cNvSpPr txBox="1"/>
      </xdr:nvSpPr>
      <xdr:spPr>
        <a:xfrm>
          <a:off x="19278111" y="1266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117589</xdr:rowOff>
    </xdr:from>
    <xdr:to>
      <xdr:col>98</xdr:col>
      <xdr:colOff>38100</xdr:colOff>
      <xdr:row>76</xdr:row>
      <xdr:rowOff>47740</xdr:rowOff>
    </xdr:to>
    <xdr:sp macro="" textlink="">
      <xdr:nvSpPr>
        <xdr:cNvPr id="883" name="楕円 882"/>
        <xdr:cNvSpPr/>
      </xdr:nvSpPr>
      <xdr:spPr>
        <a:xfrm>
          <a:off x="18605500" y="12976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38867</xdr:rowOff>
    </xdr:from>
    <xdr:ext cx="534377" cy="259045"/>
    <xdr:sp macro="" textlink="">
      <xdr:nvSpPr>
        <xdr:cNvPr id="884" name="テキスト ボックス 883"/>
        <xdr:cNvSpPr txBox="1"/>
      </xdr:nvSpPr>
      <xdr:spPr>
        <a:xfrm>
          <a:off x="18389111" y="130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傾向として、補助費等については一貫して増額となっており、類似団体や全国平均と比較しても高い数値となっている。令和元年度については、主に民間保育推進事業費の増や、幼稚園就園奨励推進事業費の増などによって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一方で、財政調整基金の積立を約</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億円行ったことなどにより、積立金が増となり、類似団体平均と近い数値となった。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249,645
242,137
27.46
80,696,764
76,729,868
3,281,153
44,128,950
59,968,866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156028</xdr:rowOff>
    </xdr:from>
    <xdr:to>
      <xdr:col>24</xdr:col>
      <xdr:colOff>63500</xdr:colOff>
      <xdr:row>37</xdr:row>
      <xdr:rowOff>164193</xdr:rowOff>
    </xdr:to>
    <xdr:cxnSp macro="">
      <xdr:nvCxnSpPr>
        <xdr:cNvPr id="63" name="直線コネクタ 62"/>
        <xdr:cNvCxnSpPr/>
      </xdr:nvCxnSpPr>
      <xdr:spPr>
        <a:xfrm>
          <a:off x="3797300" y="649967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152599</xdr:rowOff>
    </xdr:from>
    <xdr:ext cx="469744" cy="259045"/>
    <xdr:sp macro="" textlink="">
      <xdr:nvSpPr>
        <xdr:cNvPr id="64" name="議会費平均値テキスト"/>
        <xdr:cNvSpPr txBox="1"/>
      </xdr:nvSpPr>
      <xdr:spPr>
        <a:xfrm>
          <a:off x="4686300" y="5810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36830</xdr:rowOff>
    </xdr:from>
    <xdr:to>
      <xdr:col>19</xdr:col>
      <xdr:colOff>177800</xdr:colOff>
      <xdr:row>37</xdr:row>
      <xdr:rowOff>156028</xdr:rowOff>
    </xdr:to>
    <xdr:cxnSp macro="">
      <xdr:nvCxnSpPr>
        <xdr:cNvPr id="66" name="直線コネクタ 65"/>
        <xdr:cNvCxnSpPr/>
      </xdr:nvCxnSpPr>
      <xdr:spPr>
        <a:xfrm>
          <a:off x="2908300" y="6380480"/>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151130</xdr:rowOff>
    </xdr:from>
    <xdr:to>
      <xdr:col>15</xdr:col>
      <xdr:colOff>50800</xdr:colOff>
      <xdr:row>37</xdr:row>
      <xdr:rowOff>36830</xdr:rowOff>
    </xdr:to>
    <xdr:cxnSp macro="">
      <xdr:nvCxnSpPr>
        <xdr:cNvPr id="69" name="直線コネクタ 68"/>
        <xdr:cNvCxnSpPr/>
      </xdr:nvCxnSpPr>
      <xdr:spPr>
        <a:xfrm>
          <a:off x="2019300" y="63233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58057</xdr:rowOff>
    </xdr:from>
    <xdr:to>
      <xdr:col>10</xdr:col>
      <xdr:colOff>114300</xdr:colOff>
      <xdr:row>36</xdr:row>
      <xdr:rowOff>151130</xdr:rowOff>
    </xdr:to>
    <xdr:cxnSp macro="">
      <xdr:nvCxnSpPr>
        <xdr:cNvPr id="72" name="直線コネクタ 71"/>
        <xdr:cNvCxnSpPr/>
      </xdr:nvCxnSpPr>
      <xdr:spPr>
        <a:xfrm>
          <a:off x="1130300" y="6058807"/>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113393</xdr:rowOff>
    </xdr:from>
    <xdr:to>
      <xdr:col>24</xdr:col>
      <xdr:colOff>114300</xdr:colOff>
      <xdr:row>38</xdr:row>
      <xdr:rowOff>43543</xdr:rowOff>
    </xdr:to>
    <xdr:sp macro="" textlink="">
      <xdr:nvSpPr>
        <xdr:cNvPr id="82" name="楕円 81"/>
        <xdr:cNvSpPr/>
      </xdr:nvSpPr>
      <xdr:spPr>
        <a:xfrm>
          <a:off x="45847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28320</xdr:rowOff>
    </xdr:from>
    <xdr:ext cx="469744" cy="259045"/>
    <xdr:sp macro="" textlink="">
      <xdr:nvSpPr>
        <xdr:cNvPr id="83" name="議会費該当値テキスト"/>
        <xdr:cNvSpPr txBox="1"/>
      </xdr:nvSpPr>
      <xdr:spPr>
        <a:xfrm>
          <a:off x="4686300" y="637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105228</xdr:rowOff>
    </xdr:from>
    <xdr:to>
      <xdr:col>20</xdr:col>
      <xdr:colOff>38100</xdr:colOff>
      <xdr:row>38</xdr:row>
      <xdr:rowOff>35378</xdr:rowOff>
    </xdr:to>
    <xdr:sp macro="" textlink="">
      <xdr:nvSpPr>
        <xdr:cNvPr id="84" name="楕円 83"/>
        <xdr:cNvSpPr/>
      </xdr:nvSpPr>
      <xdr:spPr>
        <a:xfrm>
          <a:off x="3746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26505</xdr:rowOff>
    </xdr:from>
    <xdr:ext cx="469744" cy="259045"/>
    <xdr:sp macro="" textlink="">
      <xdr:nvSpPr>
        <xdr:cNvPr id="85" name="テキスト ボックス 84"/>
        <xdr:cNvSpPr txBox="1"/>
      </xdr:nvSpPr>
      <xdr:spPr>
        <a:xfrm>
          <a:off x="3562428" y="654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157480</xdr:rowOff>
    </xdr:from>
    <xdr:to>
      <xdr:col>15</xdr:col>
      <xdr:colOff>101600</xdr:colOff>
      <xdr:row>37</xdr:row>
      <xdr:rowOff>87630</xdr:rowOff>
    </xdr:to>
    <xdr:sp macro="" textlink="">
      <xdr:nvSpPr>
        <xdr:cNvPr id="86" name="楕円 85"/>
        <xdr:cNvSpPr/>
      </xdr:nvSpPr>
      <xdr:spPr>
        <a:xfrm>
          <a:off x="2857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78757</xdr:rowOff>
    </xdr:from>
    <xdr:ext cx="469744" cy="259045"/>
    <xdr:sp macro="" textlink="">
      <xdr:nvSpPr>
        <xdr:cNvPr id="87" name="テキスト ボックス 86"/>
        <xdr:cNvSpPr txBox="1"/>
      </xdr:nvSpPr>
      <xdr:spPr>
        <a:xfrm>
          <a:off x="2673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100330</xdr:rowOff>
    </xdr:from>
    <xdr:to>
      <xdr:col>10</xdr:col>
      <xdr:colOff>165100</xdr:colOff>
      <xdr:row>37</xdr:row>
      <xdr:rowOff>30480</xdr:rowOff>
    </xdr:to>
    <xdr:sp macro="" textlink="">
      <xdr:nvSpPr>
        <xdr:cNvPr id="88" name="楕円 87"/>
        <xdr:cNvSpPr/>
      </xdr:nvSpPr>
      <xdr:spPr>
        <a:xfrm>
          <a:off x="196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21607</xdr:rowOff>
    </xdr:from>
    <xdr:ext cx="469744" cy="259045"/>
    <xdr:sp macro="" textlink="">
      <xdr:nvSpPr>
        <xdr:cNvPr id="89" name="テキスト ボックス 88"/>
        <xdr:cNvSpPr txBox="1"/>
      </xdr:nvSpPr>
      <xdr:spPr>
        <a:xfrm>
          <a:off x="1784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xdr:rowOff>
    </xdr:from>
    <xdr:to>
      <xdr:col>6</xdr:col>
      <xdr:colOff>38100</xdr:colOff>
      <xdr:row>35</xdr:row>
      <xdr:rowOff>108857</xdr:rowOff>
    </xdr:to>
    <xdr:sp macro="" textlink="">
      <xdr:nvSpPr>
        <xdr:cNvPr id="90" name="楕円 89"/>
        <xdr:cNvSpPr/>
      </xdr:nvSpPr>
      <xdr:spPr>
        <a:xfrm>
          <a:off x="1079500" y="60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99984</xdr:rowOff>
    </xdr:from>
    <xdr:ext cx="469744" cy="259045"/>
    <xdr:sp macro="" textlink="">
      <xdr:nvSpPr>
        <xdr:cNvPr id="91" name="テキスト ボックス 90"/>
        <xdr:cNvSpPr txBox="1"/>
      </xdr:nvSpPr>
      <xdr:spPr>
        <a:xfrm>
          <a:off x="895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102987</xdr:rowOff>
    </xdr:from>
    <xdr:to>
      <xdr:col>24</xdr:col>
      <xdr:colOff>63500</xdr:colOff>
      <xdr:row>59</xdr:row>
      <xdr:rowOff>24029</xdr:rowOff>
    </xdr:to>
    <xdr:cxnSp macro="">
      <xdr:nvCxnSpPr>
        <xdr:cNvPr id="119" name="直線コネクタ 118"/>
        <xdr:cNvCxnSpPr/>
      </xdr:nvCxnSpPr>
      <xdr:spPr>
        <a:xfrm flipV="1">
          <a:off x="3797300" y="9875637"/>
          <a:ext cx="838200" cy="2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31767</xdr:rowOff>
    </xdr:from>
    <xdr:ext cx="534377" cy="259045"/>
    <xdr:sp macro="" textlink="">
      <xdr:nvSpPr>
        <xdr:cNvPr id="120" name="総務費平均値テキスト"/>
        <xdr:cNvSpPr txBox="1"/>
      </xdr:nvSpPr>
      <xdr:spPr>
        <a:xfrm>
          <a:off x="4686300" y="946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74046</xdr:rowOff>
    </xdr:from>
    <xdr:to>
      <xdr:col>19</xdr:col>
      <xdr:colOff>177800</xdr:colOff>
      <xdr:row>59</xdr:row>
      <xdr:rowOff>24029</xdr:rowOff>
    </xdr:to>
    <xdr:cxnSp macro="">
      <xdr:nvCxnSpPr>
        <xdr:cNvPr id="122" name="直線コネクタ 121"/>
        <xdr:cNvCxnSpPr/>
      </xdr:nvCxnSpPr>
      <xdr:spPr>
        <a:xfrm>
          <a:off x="2908300" y="9846696"/>
          <a:ext cx="889000" cy="29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158427</xdr:rowOff>
    </xdr:from>
    <xdr:ext cx="534377" cy="259045"/>
    <xdr:sp macro="" textlink="">
      <xdr:nvSpPr>
        <xdr:cNvPr id="124" name="テキスト ボックス 123"/>
        <xdr:cNvSpPr txBox="1"/>
      </xdr:nvSpPr>
      <xdr:spPr>
        <a:xfrm>
          <a:off x="3530111" y="94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74046</xdr:rowOff>
    </xdr:from>
    <xdr:to>
      <xdr:col>15</xdr:col>
      <xdr:colOff>50800</xdr:colOff>
      <xdr:row>57</xdr:row>
      <xdr:rowOff>104450</xdr:rowOff>
    </xdr:to>
    <xdr:cxnSp macro="">
      <xdr:nvCxnSpPr>
        <xdr:cNvPr id="125" name="直線コネクタ 124"/>
        <xdr:cNvCxnSpPr/>
      </xdr:nvCxnSpPr>
      <xdr:spPr>
        <a:xfrm flipV="1">
          <a:off x="2019300" y="984669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7" name="テキスト ボックス 126"/>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14015</xdr:rowOff>
    </xdr:from>
    <xdr:to>
      <xdr:col>10</xdr:col>
      <xdr:colOff>114300</xdr:colOff>
      <xdr:row>57</xdr:row>
      <xdr:rowOff>104450</xdr:rowOff>
    </xdr:to>
    <xdr:cxnSp macro="">
      <xdr:nvCxnSpPr>
        <xdr:cNvPr id="128" name="直線コネクタ 127"/>
        <xdr:cNvCxnSpPr/>
      </xdr:nvCxnSpPr>
      <xdr:spPr>
        <a:xfrm>
          <a:off x="1130300" y="9786665"/>
          <a:ext cx="889000" cy="9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98671</xdr:rowOff>
    </xdr:from>
    <xdr:ext cx="534377" cy="259045"/>
    <xdr:sp macro="" textlink="">
      <xdr:nvSpPr>
        <xdr:cNvPr id="130" name="テキスト ボックス 129"/>
        <xdr:cNvSpPr txBox="1"/>
      </xdr:nvSpPr>
      <xdr:spPr>
        <a:xfrm>
          <a:off x="1752111" y="95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68770</xdr:rowOff>
    </xdr:from>
    <xdr:ext cx="534377" cy="259045"/>
    <xdr:sp macro="" textlink="">
      <xdr:nvSpPr>
        <xdr:cNvPr id="132" name="テキスト ボックス 131"/>
        <xdr:cNvSpPr txBox="1"/>
      </xdr:nvSpPr>
      <xdr:spPr>
        <a:xfrm>
          <a:off x="863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52187</xdr:rowOff>
    </xdr:from>
    <xdr:to>
      <xdr:col>24</xdr:col>
      <xdr:colOff>114300</xdr:colOff>
      <xdr:row>57</xdr:row>
      <xdr:rowOff>153787</xdr:rowOff>
    </xdr:to>
    <xdr:sp macro="" textlink="">
      <xdr:nvSpPr>
        <xdr:cNvPr id="138" name="楕円 137"/>
        <xdr:cNvSpPr/>
      </xdr:nvSpPr>
      <xdr:spPr>
        <a:xfrm>
          <a:off x="4584700" y="982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30614</xdr:rowOff>
    </xdr:from>
    <xdr:ext cx="534377" cy="259045"/>
    <xdr:sp macro="" textlink="">
      <xdr:nvSpPr>
        <xdr:cNvPr id="139" name="総務費該当値テキスト"/>
        <xdr:cNvSpPr txBox="1"/>
      </xdr:nvSpPr>
      <xdr:spPr>
        <a:xfrm>
          <a:off x="4686300" y="9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144679</xdr:rowOff>
    </xdr:from>
    <xdr:to>
      <xdr:col>20</xdr:col>
      <xdr:colOff>38100</xdr:colOff>
      <xdr:row>59</xdr:row>
      <xdr:rowOff>74829</xdr:rowOff>
    </xdr:to>
    <xdr:sp macro="" textlink="">
      <xdr:nvSpPr>
        <xdr:cNvPr id="140" name="楕円 139"/>
        <xdr:cNvSpPr/>
      </xdr:nvSpPr>
      <xdr:spPr>
        <a:xfrm>
          <a:off x="3746500" y="100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65956</xdr:rowOff>
    </xdr:from>
    <xdr:ext cx="534377" cy="259045"/>
    <xdr:sp macro="" textlink="">
      <xdr:nvSpPr>
        <xdr:cNvPr id="141" name="テキスト ボックス 140"/>
        <xdr:cNvSpPr txBox="1"/>
      </xdr:nvSpPr>
      <xdr:spPr>
        <a:xfrm>
          <a:off x="3530111" y="1018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23246</xdr:rowOff>
    </xdr:from>
    <xdr:to>
      <xdr:col>15</xdr:col>
      <xdr:colOff>101600</xdr:colOff>
      <xdr:row>57</xdr:row>
      <xdr:rowOff>124846</xdr:rowOff>
    </xdr:to>
    <xdr:sp macro="" textlink="">
      <xdr:nvSpPr>
        <xdr:cNvPr id="142" name="楕円 141"/>
        <xdr:cNvSpPr/>
      </xdr:nvSpPr>
      <xdr:spPr>
        <a:xfrm>
          <a:off x="2857500" y="97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115973</xdr:rowOff>
    </xdr:from>
    <xdr:ext cx="534377" cy="259045"/>
    <xdr:sp macro="" textlink="">
      <xdr:nvSpPr>
        <xdr:cNvPr id="143" name="テキスト ボックス 142"/>
        <xdr:cNvSpPr txBox="1"/>
      </xdr:nvSpPr>
      <xdr:spPr>
        <a:xfrm>
          <a:off x="2641111" y="988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53650</xdr:rowOff>
    </xdr:from>
    <xdr:to>
      <xdr:col>10</xdr:col>
      <xdr:colOff>165100</xdr:colOff>
      <xdr:row>57</xdr:row>
      <xdr:rowOff>155250</xdr:rowOff>
    </xdr:to>
    <xdr:sp macro="" textlink="">
      <xdr:nvSpPr>
        <xdr:cNvPr id="144" name="楕円 143"/>
        <xdr:cNvSpPr/>
      </xdr:nvSpPr>
      <xdr:spPr>
        <a:xfrm>
          <a:off x="1968500" y="98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146377</xdr:rowOff>
    </xdr:from>
    <xdr:ext cx="534377" cy="259045"/>
    <xdr:sp macro="" textlink="">
      <xdr:nvSpPr>
        <xdr:cNvPr id="145" name="テキスト ボックス 144"/>
        <xdr:cNvSpPr txBox="1"/>
      </xdr:nvSpPr>
      <xdr:spPr>
        <a:xfrm>
          <a:off x="1752111" y="99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134665</xdr:rowOff>
    </xdr:from>
    <xdr:to>
      <xdr:col>6</xdr:col>
      <xdr:colOff>38100</xdr:colOff>
      <xdr:row>57</xdr:row>
      <xdr:rowOff>64815</xdr:rowOff>
    </xdr:to>
    <xdr:sp macro="" textlink="">
      <xdr:nvSpPr>
        <xdr:cNvPr id="146" name="楕円 145"/>
        <xdr:cNvSpPr/>
      </xdr:nvSpPr>
      <xdr:spPr>
        <a:xfrm>
          <a:off x="1079500" y="97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55942</xdr:rowOff>
    </xdr:from>
    <xdr:ext cx="534377" cy="259045"/>
    <xdr:sp macro="" textlink="">
      <xdr:nvSpPr>
        <xdr:cNvPr id="147" name="テキスト ボックス 146"/>
        <xdr:cNvSpPr txBox="1"/>
      </xdr:nvSpPr>
      <xdr:spPr>
        <a:xfrm>
          <a:off x="863111" y="98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170351</xdr:rowOff>
    </xdr:from>
    <xdr:to>
      <xdr:col>24</xdr:col>
      <xdr:colOff>63500</xdr:colOff>
      <xdr:row>77</xdr:row>
      <xdr:rowOff>166046</xdr:rowOff>
    </xdr:to>
    <xdr:cxnSp macro="">
      <xdr:nvCxnSpPr>
        <xdr:cNvPr id="177" name="直線コネクタ 176"/>
        <xdr:cNvCxnSpPr/>
      </xdr:nvCxnSpPr>
      <xdr:spPr>
        <a:xfrm flipV="1">
          <a:off x="3797300" y="13200551"/>
          <a:ext cx="838200" cy="1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78" name="民生費平均値テキスト"/>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166046</xdr:rowOff>
    </xdr:from>
    <xdr:to>
      <xdr:col>19</xdr:col>
      <xdr:colOff>177800</xdr:colOff>
      <xdr:row>78</xdr:row>
      <xdr:rowOff>56966</xdr:rowOff>
    </xdr:to>
    <xdr:cxnSp macro="">
      <xdr:nvCxnSpPr>
        <xdr:cNvPr id="180" name="直線コネクタ 179"/>
        <xdr:cNvCxnSpPr/>
      </xdr:nvCxnSpPr>
      <xdr:spPr>
        <a:xfrm flipV="1">
          <a:off x="2908300" y="13367696"/>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2" name="テキスト ボックス 181"/>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88151</xdr:rowOff>
    </xdr:from>
    <xdr:to>
      <xdr:col>15</xdr:col>
      <xdr:colOff>50800</xdr:colOff>
      <xdr:row>78</xdr:row>
      <xdr:rowOff>56966</xdr:rowOff>
    </xdr:to>
    <xdr:cxnSp macro="">
      <xdr:nvCxnSpPr>
        <xdr:cNvPr id="183" name="直線コネクタ 182"/>
        <xdr:cNvCxnSpPr/>
      </xdr:nvCxnSpPr>
      <xdr:spPr>
        <a:xfrm>
          <a:off x="2019300" y="13289801"/>
          <a:ext cx="889000" cy="14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5" name="テキスト ボックス 184"/>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88151</xdr:rowOff>
    </xdr:from>
    <xdr:to>
      <xdr:col>10</xdr:col>
      <xdr:colOff>114300</xdr:colOff>
      <xdr:row>78</xdr:row>
      <xdr:rowOff>162637</xdr:rowOff>
    </xdr:to>
    <xdr:cxnSp macro="">
      <xdr:nvCxnSpPr>
        <xdr:cNvPr id="186" name="直線コネクタ 185"/>
        <xdr:cNvCxnSpPr/>
      </xdr:nvCxnSpPr>
      <xdr:spPr>
        <a:xfrm flipV="1">
          <a:off x="1130300" y="13289801"/>
          <a:ext cx="889000" cy="24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88" name="テキスト ボックス 187"/>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0" name="テキスト ボックス 189"/>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119551</xdr:rowOff>
    </xdr:from>
    <xdr:to>
      <xdr:col>24</xdr:col>
      <xdr:colOff>114300</xdr:colOff>
      <xdr:row>77</xdr:row>
      <xdr:rowOff>49701</xdr:rowOff>
    </xdr:to>
    <xdr:sp macro="" textlink="">
      <xdr:nvSpPr>
        <xdr:cNvPr id="196" name="楕円 195"/>
        <xdr:cNvSpPr/>
      </xdr:nvSpPr>
      <xdr:spPr>
        <a:xfrm>
          <a:off x="4584700" y="131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97978</xdr:rowOff>
    </xdr:from>
    <xdr:ext cx="599010" cy="259045"/>
    <xdr:sp macro="" textlink="">
      <xdr:nvSpPr>
        <xdr:cNvPr id="197" name="民生費該当値テキスト"/>
        <xdr:cNvSpPr txBox="1"/>
      </xdr:nvSpPr>
      <xdr:spPr>
        <a:xfrm>
          <a:off x="4686300" y="1312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115246</xdr:rowOff>
    </xdr:from>
    <xdr:to>
      <xdr:col>20</xdr:col>
      <xdr:colOff>38100</xdr:colOff>
      <xdr:row>78</xdr:row>
      <xdr:rowOff>45396</xdr:rowOff>
    </xdr:to>
    <xdr:sp macro="" textlink="">
      <xdr:nvSpPr>
        <xdr:cNvPr id="198" name="楕円 197"/>
        <xdr:cNvSpPr/>
      </xdr:nvSpPr>
      <xdr:spPr>
        <a:xfrm>
          <a:off x="3746500" y="133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36523</xdr:rowOff>
    </xdr:from>
    <xdr:ext cx="599010" cy="259045"/>
    <xdr:sp macro="" textlink="">
      <xdr:nvSpPr>
        <xdr:cNvPr id="199" name="テキスト ボックス 198"/>
        <xdr:cNvSpPr txBox="1"/>
      </xdr:nvSpPr>
      <xdr:spPr>
        <a:xfrm>
          <a:off x="3497795" y="1340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6166</xdr:rowOff>
    </xdr:from>
    <xdr:to>
      <xdr:col>15</xdr:col>
      <xdr:colOff>101600</xdr:colOff>
      <xdr:row>78</xdr:row>
      <xdr:rowOff>107766</xdr:rowOff>
    </xdr:to>
    <xdr:sp macro="" textlink="">
      <xdr:nvSpPr>
        <xdr:cNvPr id="200" name="楕円 199"/>
        <xdr:cNvSpPr/>
      </xdr:nvSpPr>
      <xdr:spPr>
        <a:xfrm>
          <a:off x="2857500" y="133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98893</xdr:rowOff>
    </xdr:from>
    <xdr:ext cx="599010" cy="259045"/>
    <xdr:sp macro="" textlink="">
      <xdr:nvSpPr>
        <xdr:cNvPr id="201" name="テキスト ボックス 200"/>
        <xdr:cNvSpPr txBox="1"/>
      </xdr:nvSpPr>
      <xdr:spPr>
        <a:xfrm>
          <a:off x="2608795" y="134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37351</xdr:rowOff>
    </xdr:from>
    <xdr:to>
      <xdr:col>10</xdr:col>
      <xdr:colOff>165100</xdr:colOff>
      <xdr:row>77</xdr:row>
      <xdr:rowOff>138951</xdr:rowOff>
    </xdr:to>
    <xdr:sp macro="" textlink="">
      <xdr:nvSpPr>
        <xdr:cNvPr id="202" name="楕円 201"/>
        <xdr:cNvSpPr/>
      </xdr:nvSpPr>
      <xdr:spPr>
        <a:xfrm>
          <a:off x="1968500" y="132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130078</xdr:rowOff>
    </xdr:from>
    <xdr:ext cx="599010" cy="259045"/>
    <xdr:sp macro="" textlink="">
      <xdr:nvSpPr>
        <xdr:cNvPr id="203" name="テキスト ボックス 202"/>
        <xdr:cNvSpPr txBox="1"/>
      </xdr:nvSpPr>
      <xdr:spPr>
        <a:xfrm>
          <a:off x="1719795" y="1333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111837</xdr:rowOff>
    </xdr:from>
    <xdr:to>
      <xdr:col>6</xdr:col>
      <xdr:colOff>38100</xdr:colOff>
      <xdr:row>79</xdr:row>
      <xdr:rowOff>41987</xdr:rowOff>
    </xdr:to>
    <xdr:sp macro="" textlink="">
      <xdr:nvSpPr>
        <xdr:cNvPr id="204" name="楕円 203"/>
        <xdr:cNvSpPr/>
      </xdr:nvSpPr>
      <xdr:spPr>
        <a:xfrm>
          <a:off x="1079500" y="134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33114</xdr:rowOff>
    </xdr:from>
    <xdr:ext cx="599010" cy="259045"/>
    <xdr:sp macro="" textlink="">
      <xdr:nvSpPr>
        <xdr:cNvPr id="205" name="テキスト ボックス 204"/>
        <xdr:cNvSpPr txBox="1"/>
      </xdr:nvSpPr>
      <xdr:spPr>
        <a:xfrm>
          <a:off x="830795" y="1357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86779</xdr:rowOff>
    </xdr:from>
    <xdr:to>
      <xdr:col>24</xdr:col>
      <xdr:colOff>63500</xdr:colOff>
      <xdr:row>98</xdr:row>
      <xdr:rowOff>87579</xdr:rowOff>
    </xdr:to>
    <xdr:cxnSp macro="">
      <xdr:nvCxnSpPr>
        <xdr:cNvPr id="233" name="直線コネクタ 232"/>
        <xdr:cNvCxnSpPr/>
      </xdr:nvCxnSpPr>
      <xdr:spPr>
        <a:xfrm flipV="1">
          <a:off x="3797300" y="1688887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4" name="衛生費平均値テキスト"/>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87579</xdr:rowOff>
    </xdr:from>
    <xdr:to>
      <xdr:col>19</xdr:col>
      <xdr:colOff>177800</xdr:colOff>
      <xdr:row>98</xdr:row>
      <xdr:rowOff>119058</xdr:rowOff>
    </xdr:to>
    <xdr:cxnSp macro="">
      <xdr:nvCxnSpPr>
        <xdr:cNvPr id="236" name="直線コネクタ 235"/>
        <xdr:cNvCxnSpPr/>
      </xdr:nvCxnSpPr>
      <xdr:spPr>
        <a:xfrm flipV="1">
          <a:off x="2908300" y="16889679"/>
          <a:ext cx="889000" cy="3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97318</xdr:rowOff>
    </xdr:from>
    <xdr:to>
      <xdr:col>15</xdr:col>
      <xdr:colOff>50800</xdr:colOff>
      <xdr:row>98</xdr:row>
      <xdr:rowOff>119058</xdr:rowOff>
    </xdr:to>
    <xdr:cxnSp macro="">
      <xdr:nvCxnSpPr>
        <xdr:cNvPr id="239" name="直線コネクタ 238"/>
        <xdr:cNvCxnSpPr/>
      </xdr:nvCxnSpPr>
      <xdr:spPr>
        <a:xfrm>
          <a:off x="2019300" y="16899418"/>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87717</xdr:rowOff>
    </xdr:from>
    <xdr:to>
      <xdr:col>10</xdr:col>
      <xdr:colOff>114300</xdr:colOff>
      <xdr:row>98</xdr:row>
      <xdr:rowOff>97318</xdr:rowOff>
    </xdr:to>
    <xdr:cxnSp macro="">
      <xdr:nvCxnSpPr>
        <xdr:cNvPr id="242" name="直線コネクタ 241"/>
        <xdr:cNvCxnSpPr/>
      </xdr:nvCxnSpPr>
      <xdr:spPr>
        <a:xfrm>
          <a:off x="1130300" y="1688981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35979</xdr:rowOff>
    </xdr:from>
    <xdr:to>
      <xdr:col>24</xdr:col>
      <xdr:colOff>114300</xdr:colOff>
      <xdr:row>98</xdr:row>
      <xdr:rowOff>137579</xdr:rowOff>
    </xdr:to>
    <xdr:sp macro="" textlink="">
      <xdr:nvSpPr>
        <xdr:cNvPr id="252" name="楕円 251"/>
        <xdr:cNvSpPr/>
      </xdr:nvSpPr>
      <xdr:spPr>
        <a:xfrm>
          <a:off x="4584700" y="168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122356</xdr:rowOff>
    </xdr:from>
    <xdr:ext cx="534377" cy="259045"/>
    <xdr:sp macro="" textlink="">
      <xdr:nvSpPr>
        <xdr:cNvPr id="253" name="衛生費該当値テキスト"/>
        <xdr:cNvSpPr txBox="1"/>
      </xdr:nvSpPr>
      <xdr:spPr>
        <a:xfrm>
          <a:off x="4686300" y="1675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36779</xdr:rowOff>
    </xdr:from>
    <xdr:to>
      <xdr:col>20</xdr:col>
      <xdr:colOff>38100</xdr:colOff>
      <xdr:row>98</xdr:row>
      <xdr:rowOff>138379</xdr:rowOff>
    </xdr:to>
    <xdr:sp macro="" textlink="">
      <xdr:nvSpPr>
        <xdr:cNvPr id="254" name="楕円 253"/>
        <xdr:cNvSpPr/>
      </xdr:nvSpPr>
      <xdr:spPr>
        <a:xfrm>
          <a:off x="3746500" y="168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129506</xdr:rowOff>
    </xdr:from>
    <xdr:ext cx="534377" cy="259045"/>
    <xdr:sp macro="" textlink="">
      <xdr:nvSpPr>
        <xdr:cNvPr id="255" name="テキスト ボックス 254"/>
        <xdr:cNvSpPr txBox="1"/>
      </xdr:nvSpPr>
      <xdr:spPr>
        <a:xfrm>
          <a:off x="3530111" y="1693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68258</xdr:rowOff>
    </xdr:from>
    <xdr:to>
      <xdr:col>15</xdr:col>
      <xdr:colOff>101600</xdr:colOff>
      <xdr:row>98</xdr:row>
      <xdr:rowOff>169858</xdr:rowOff>
    </xdr:to>
    <xdr:sp macro="" textlink="">
      <xdr:nvSpPr>
        <xdr:cNvPr id="256" name="楕円 255"/>
        <xdr:cNvSpPr/>
      </xdr:nvSpPr>
      <xdr:spPr>
        <a:xfrm>
          <a:off x="2857500" y="168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160985</xdr:rowOff>
    </xdr:from>
    <xdr:ext cx="534377" cy="259045"/>
    <xdr:sp macro="" textlink="">
      <xdr:nvSpPr>
        <xdr:cNvPr id="257" name="テキスト ボックス 256"/>
        <xdr:cNvSpPr txBox="1"/>
      </xdr:nvSpPr>
      <xdr:spPr>
        <a:xfrm>
          <a:off x="2641111" y="169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46518</xdr:rowOff>
    </xdr:from>
    <xdr:to>
      <xdr:col>10</xdr:col>
      <xdr:colOff>165100</xdr:colOff>
      <xdr:row>98</xdr:row>
      <xdr:rowOff>148118</xdr:rowOff>
    </xdr:to>
    <xdr:sp macro="" textlink="">
      <xdr:nvSpPr>
        <xdr:cNvPr id="258" name="楕円 257"/>
        <xdr:cNvSpPr/>
      </xdr:nvSpPr>
      <xdr:spPr>
        <a:xfrm>
          <a:off x="1968500" y="168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139245</xdr:rowOff>
    </xdr:from>
    <xdr:ext cx="534377" cy="259045"/>
    <xdr:sp macro="" textlink="">
      <xdr:nvSpPr>
        <xdr:cNvPr id="259" name="テキスト ボックス 258"/>
        <xdr:cNvSpPr txBox="1"/>
      </xdr:nvSpPr>
      <xdr:spPr>
        <a:xfrm>
          <a:off x="1752111" y="1694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36917</xdr:rowOff>
    </xdr:from>
    <xdr:to>
      <xdr:col>6</xdr:col>
      <xdr:colOff>38100</xdr:colOff>
      <xdr:row>98</xdr:row>
      <xdr:rowOff>138517</xdr:rowOff>
    </xdr:to>
    <xdr:sp macro="" textlink="">
      <xdr:nvSpPr>
        <xdr:cNvPr id="260" name="楕円 259"/>
        <xdr:cNvSpPr/>
      </xdr:nvSpPr>
      <xdr:spPr>
        <a:xfrm>
          <a:off x="1079500" y="1683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129644</xdr:rowOff>
    </xdr:from>
    <xdr:ext cx="534377" cy="259045"/>
    <xdr:sp macro="" textlink="">
      <xdr:nvSpPr>
        <xdr:cNvPr id="261" name="テキスト ボックス 260"/>
        <xdr:cNvSpPr txBox="1"/>
      </xdr:nvSpPr>
      <xdr:spPr>
        <a:xfrm>
          <a:off x="863111" y="1693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98933</xdr:rowOff>
    </xdr:from>
    <xdr:to>
      <xdr:col>55</xdr:col>
      <xdr:colOff>0</xdr:colOff>
      <xdr:row>38</xdr:row>
      <xdr:rowOff>100457</xdr:rowOff>
    </xdr:to>
    <xdr:cxnSp macro="">
      <xdr:nvCxnSpPr>
        <xdr:cNvPr id="290" name="直線コネクタ 289"/>
        <xdr:cNvCxnSpPr/>
      </xdr:nvCxnSpPr>
      <xdr:spPr>
        <a:xfrm>
          <a:off x="9639300" y="661403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1" name="労働費平均値テキスト"/>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91694</xdr:rowOff>
    </xdr:from>
    <xdr:to>
      <xdr:col>50</xdr:col>
      <xdr:colOff>114300</xdr:colOff>
      <xdr:row>38</xdr:row>
      <xdr:rowOff>98933</xdr:rowOff>
    </xdr:to>
    <xdr:cxnSp macro="">
      <xdr:nvCxnSpPr>
        <xdr:cNvPr id="293" name="直線コネクタ 292"/>
        <xdr:cNvCxnSpPr/>
      </xdr:nvCxnSpPr>
      <xdr:spPr>
        <a:xfrm>
          <a:off x="8750300" y="66067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5" name="テキスト ボックス 294"/>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91694</xdr:rowOff>
    </xdr:from>
    <xdr:to>
      <xdr:col>45</xdr:col>
      <xdr:colOff>177800</xdr:colOff>
      <xdr:row>38</xdr:row>
      <xdr:rowOff>97409</xdr:rowOff>
    </xdr:to>
    <xdr:cxnSp macro="">
      <xdr:nvCxnSpPr>
        <xdr:cNvPr id="296" name="直線コネクタ 295"/>
        <xdr:cNvCxnSpPr/>
      </xdr:nvCxnSpPr>
      <xdr:spPr>
        <a:xfrm flipV="1">
          <a:off x="7861300" y="660679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298" name="テキスト ボックス 297"/>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80645</xdr:rowOff>
    </xdr:from>
    <xdr:to>
      <xdr:col>41</xdr:col>
      <xdr:colOff>50800</xdr:colOff>
      <xdr:row>38</xdr:row>
      <xdr:rowOff>97409</xdr:rowOff>
    </xdr:to>
    <xdr:cxnSp macro="">
      <xdr:nvCxnSpPr>
        <xdr:cNvPr id="299" name="直線コネクタ 298"/>
        <xdr:cNvCxnSpPr/>
      </xdr:nvCxnSpPr>
      <xdr:spPr>
        <a:xfrm>
          <a:off x="6972300" y="6595745"/>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1" name="テキスト ボックス 300"/>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49657</xdr:rowOff>
    </xdr:from>
    <xdr:to>
      <xdr:col>55</xdr:col>
      <xdr:colOff>50800</xdr:colOff>
      <xdr:row>38</xdr:row>
      <xdr:rowOff>151257</xdr:rowOff>
    </xdr:to>
    <xdr:sp macro="" textlink="">
      <xdr:nvSpPr>
        <xdr:cNvPr id="309" name="楕円 308"/>
        <xdr:cNvSpPr/>
      </xdr:nvSpPr>
      <xdr:spPr>
        <a:xfrm>
          <a:off x="104267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136034</xdr:rowOff>
    </xdr:from>
    <xdr:ext cx="378565" cy="259045"/>
    <xdr:sp macro="" textlink="">
      <xdr:nvSpPr>
        <xdr:cNvPr id="310" name="労働費該当値テキスト"/>
        <xdr:cNvSpPr txBox="1"/>
      </xdr:nvSpPr>
      <xdr:spPr>
        <a:xfrm>
          <a:off x="10528300" y="64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48133</xdr:rowOff>
    </xdr:from>
    <xdr:to>
      <xdr:col>50</xdr:col>
      <xdr:colOff>165100</xdr:colOff>
      <xdr:row>38</xdr:row>
      <xdr:rowOff>149733</xdr:rowOff>
    </xdr:to>
    <xdr:sp macro="" textlink="">
      <xdr:nvSpPr>
        <xdr:cNvPr id="311" name="楕円 310"/>
        <xdr:cNvSpPr/>
      </xdr:nvSpPr>
      <xdr:spPr>
        <a:xfrm>
          <a:off x="9588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140860</xdr:rowOff>
    </xdr:from>
    <xdr:ext cx="378565" cy="259045"/>
    <xdr:sp macro="" textlink="">
      <xdr:nvSpPr>
        <xdr:cNvPr id="312" name="テキスト ボックス 311"/>
        <xdr:cNvSpPr txBox="1"/>
      </xdr:nvSpPr>
      <xdr:spPr>
        <a:xfrm>
          <a:off x="9450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40894</xdr:rowOff>
    </xdr:from>
    <xdr:to>
      <xdr:col>46</xdr:col>
      <xdr:colOff>38100</xdr:colOff>
      <xdr:row>38</xdr:row>
      <xdr:rowOff>142494</xdr:rowOff>
    </xdr:to>
    <xdr:sp macro="" textlink="">
      <xdr:nvSpPr>
        <xdr:cNvPr id="313" name="楕円 312"/>
        <xdr:cNvSpPr/>
      </xdr:nvSpPr>
      <xdr:spPr>
        <a:xfrm>
          <a:off x="8699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133621</xdr:rowOff>
    </xdr:from>
    <xdr:ext cx="378565" cy="259045"/>
    <xdr:sp macro="" textlink="">
      <xdr:nvSpPr>
        <xdr:cNvPr id="314" name="テキスト ボックス 313"/>
        <xdr:cNvSpPr txBox="1"/>
      </xdr:nvSpPr>
      <xdr:spPr>
        <a:xfrm>
          <a:off x="8561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46609</xdr:rowOff>
    </xdr:from>
    <xdr:to>
      <xdr:col>41</xdr:col>
      <xdr:colOff>101600</xdr:colOff>
      <xdr:row>38</xdr:row>
      <xdr:rowOff>148209</xdr:rowOff>
    </xdr:to>
    <xdr:sp macro="" textlink="">
      <xdr:nvSpPr>
        <xdr:cNvPr id="315" name="楕円 314"/>
        <xdr:cNvSpPr/>
      </xdr:nvSpPr>
      <xdr:spPr>
        <a:xfrm>
          <a:off x="7810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139336</xdr:rowOff>
    </xdr:from>
    <xdr:ext cx="378565" cy="259045"/>
    <xdr:sp macro="" textlink="">
      <xdr:nvSpPr>
        <xdr:cNvPr id="316" name="テキスト ボックス 315"/>
        <xdr:cNvSpPr txBox="1"/>
      </xdr:nvSpPr>
      <xdr:spPr>
        <a:xfrm>
          <a:off x="7672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29845</xdr:rowOff>
    </xdr:from>
    <xdr:to>
      <xdr:col>36</xdr:col>
      <xdr:colOff>165100</xdr:colOff>
      <xdr:row>38</xdr:row>
      <xdr:rowOff>131445</xdr:rowOff>
    </xdr:to>
    <xdr:sp macro="" textlink="">
      <xdr:nvSpPr>
        <xdr:cNvPr id="317" name="楕円 316"/>
        <xdr:cNvSpPr/>
      </xdr:nvSpPr>
      <xdr:spPr>
        <a:xfrm>
          <a:off x="6921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122572</xdr:rowOff>
    </xdr:from>
    <xdr:ext cx="378565" cy="259045"/>
    <xdr:sp macro="" textlink="">
      <xdr:nvSpPr>
        <xdr:cNvPr id="318" name="テキスト ボックス 317"/>
        <xdr:cNvSpPr txBox="1"/>
      </xdr:nvSpPr>
      <xdr:spPr>
        <a:xfrm>
          <a:off x="67830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124155</xdr:rowOff>
    </xdr:from>
    <xdr:to>
      <xdr:col>55</xdr:col>
      <xdr:colOff>0</xdr:colOff>
      <xdr:row>58</xdr:row>
      <xdr:rowOff>126898</xdr:rowOff>
    </xdr:to>
    <xdr:cxnSp macro="">
      <xdr:nvCxnSpPr>
        <xdr:cNvPr id="345" name="直線コネクタ 344"/>
        <xdr:cNvCxnSpPr/>
      </xdr:nvCxnSpPr>
      <xdr:spPr>
        <a:xfrm flipV="1">
          <a:off x="9639300" y="1006825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6" name="農林水産業費平均値テキスト"/>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126898</xdr:rowOff>
    </xdr:from>
    <xdr:to>
      <xdr:col>50</xdr:col>
      <xdr:colOff>114300</xdr:colOff>
      <xdr:row>58</xdr:row>
      <xdr:rowOff>128270</xdr:rowOff>
    </xdr:to>
    <xdr:cxnSp macro="">
      <xdr:nvCxnSpPr>
        <xdr:cNvPr id="348" name="直線コネクタ 347"/>
        <xdr:cNvCxnSpPr/>
      </xdr:nvCxnSpPr>
      <xdr:spPr>
        <a:xfrm flipV="1">
          <a:off x="8750300" y="100709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0" name="テキスト ボックス 349"/>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127996</xdr:rowOff>
    </xdr:from>
    <xdr:to>
      <xdr:col>45</xdr:col>
      <xdr:colOff>177800</xdr:colOff>
      <xdr:row>58</xdr:row>
      <xdr:rowOff>128270</xdr:rowOff>
    </xdr:to>
    <xdr:cxnSp macro="">
      <xdr:nvCxnSpPr>
        <xdr:cNvPr id="351" name="直線コネクタ 350"/>
        <xdr:cNvCxnSpPr/>
      </xdr:nvCxnSpPr>
      <xdr:spPr>
        <a:xfrm>
          <a:off x="7861300" y="1007209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3" name="テキスト ボックス 352"/>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127127</xdr:rowOff>
    </xdr:from>
    <xdr:to>
      <xdr:col>41</xdr:col>
      <xdr:colOff>50800</xdr:colOff>
      <xdr:row>58</xdr:row>
      <xdr:rowOff>127996</xdr:rowOff>
    </xdr:to>
    <xdr:cxnSp macro="">
      <xdr:nvCxnSpPr>
        <xdr:cNvPr id="354" name="直線コネクタ 353"/>
        <xdr:cNvCxnSpPr/>
      </xdr:nvCxnSpPr>
      <xdr:spPr>
        <a:xfrm>
          <a:off x="6972300" y="1007122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6" name="テキスト ボックス 355"/>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58" name="テキスト ボックス 357"/>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73355</xdr:rowOff>
    </xdr:from>
    <xdr:to>
      <xdr:col>55</xdr:col>
      <xdr:colOff>50800</xdr:colOff>
      <xdr:row>59</xdr:row>
      <xdr:rowOff>3505</xdr:rowOff>
    </xdr:to>
    <xdr:sp macro="" textlink="">
      <xdr:nvSpPr>
        <xdr:cNvPr id="364" name="楕円 363"/>
        <xdr:cNvSpPr/>
      </xdr:nvSpPr>
      <xdr:spPr>
        <a:xfrm>
          <a:off x="10426700" y="10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159732</xdr:rowOff>
    </xdr:from>
    <xdr:ext cx="378565" cy="259045"/>
    <xdr:sp macro="" textlink="">
      <xdr:nvSpPr>
        <xdr:cNvPr id="365" name="農林水産業費該当値テキスト"/>
        <xdr:cNvSpPr txBox="1"/>
      </xdr:nvSpPr>
      <xdr:spPr>
        <a:xfrm>
          <a:off x="10528300" y="993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76098</xdr:rowOff>
    </xdr:from>
    <xdr:to>
      <xdr:col>50</xdr:col>
      <xdr:colOff>165100</xdr:colOff>
      <xdr:row>59</xdr:row>
      <xdr:rowOff>6248</xdr:rowOff>
    </xdr:to>
    <xdr:sp macro="" textlink="">
      <xdr:nvSpPr>
        <xdr:cNvPr id="366" name="楕円 365"/>
        <xdr:cNvSpPr/>
      </xdr:nvSpPr>
      <xdr:spPr>
        <a:xfrm>
          <a:off x="9588500" y="100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168825</xdr:rowOff>
    </xdr:from>
    <xdr:ext cx="378565" cy="259045"/>
    <xdr:sp macro="" textlink="">
      <xdr:nvSpPr>
        <xdr:cNvPr id="367" name="テキスト ボックス 366"/>
        <xdr:cNvSpPr txBox="1"/>
      </xdr:nvSpPr>
      <xdr:spPr>
        <a:xfrm>
          <a:off x="9450017" y="101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77470</xdr:rowOff>
    </xdr:from>
    <xdr:to>
      <xdr:col>46</xdr:col>
      <xdr:colOff>38100</xdr:colOff>
      <xdr:row>59</xdr:row>
      <xdr:rowOff>7620</xdr:rowOff>
    </xdr:to>
    <xdr:sp macro="" textlink="">
      <xdr:nvSpPr>
        <xdr:cNvPr id="368" name="楕円 367"/>
        <xdr:cNvSpPr/>
      </xdr:nvSpPr>
      <xdr:spPr>
        <a:xfrm>
          <a:off x="8699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170197</xdr:rowOff>
    </xdr:from>
    <xdr:ext cx="378565" cy="259045"/>
    <xdr:sp macro="" textlink="">
      <xdr:nvSpPr>
        <xdr:cNvPr id="369" name="テキスト ボックス 368"/>
        <xdr:cNvSpPr txBox="1"/>
      </xdr:nvSpPr>
      <xdr:spPr>
        <a:xfrm>
          <a:off x="8561017" y="1011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77196</xdr:rowOff>
    </xdr:from>
    <xdr:to>
      <xdr:col>41</xdr:col>
      <xdr:colOff>101600</xdr:colOff>
      <xdr:row>59</xdr:row>
      <xdr:rowOff>7346</xdr:rowOff>
    </xdr:to>
    <xdr:sp macro="" textlink="">
      <xdr:nvSpPr>
        <xdr:cNvPr id="370" name="楕円 369"/>
        <xdr:cNvSpPr/>
      </xdr:nvSpPr>
      <xdr:spPr>
        <a:xfrm>
          <a:off x="7810500" y="100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169923</xdr:rowOff>
    </xdr:from>
    <xdr:ext cx="378565" cy="259045"/>
    <xdr:sp macro="" textlink="">
      <xdr:nvSpPr>
        <xdr:cNvPr id="371" name="テキスト ボックス 370"/>
        <xdr:cNvSpPr txBox="1"/>
      </xdr:nvSpPr>
      <xdr:spPr>
        <a:xfrm>
          <a:off x="7672017" y="1011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76327</xdr:rowOff>
    </xdr:from>
    <xdr:to>
      <xdr:col>36</xdr:col>
      <xdr:colOff>165100</xdr:colOff>
      <xdr:row>59</xdr:row>
      <xdr:rowOff>6477</xdr:rowOff>
    </xdr:to>
    <xdr:sp macro="" textlink="">
      <xdr:nvSpPr>
        <xdr:cNvPr id="372" name="楕円 371"/>
        <xdr:cNvSpPr/>
      </xdr:nvSpPr>
      <xdr:spPr>
        <a:xfrm>
          <a:off x="6921500" y="100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169054</xdr:rowOff>
    </xdr:from>
    <xdr:ext cx="378565" cy="259045"/>
    <xdr:sp macro="" textlink="">
      <xdr:nvSpPr>
        <xdr:cNvPr id="373" name="テキスト ボックス 372"/>
        <xdr:cNvSpPr txBox="1"/>
      </xdr:nvSpPr>
      <xdr:spPr>
        <a:xfrm>
          <a:off x="6783017" y="1011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147655</xdr:rowOff>
    </xdr:from>
    <xdr:to>
      <xdr:col>55</xdr:col>
      <xdr:colOff>0</xdr:colOff>
      <xdr:row>78</xdr:row>
      <xdr:rowOff>61657</xdr:rowOff>
    </xdr:to>
    <xdr:cxnSp macro="">
      <xdr:nvCxnSpPr>
        <xdr:cNvPr id="400" name="直線コネクタ 399"/>
        <xdr:cNvCxnSpPr/>
      </xdr:nvCxnSpPr>
      <xdr:spPr>
        <a:xfrm flipV="1">
          <a:off x="9639300" y="13349305"/>
          <a:ext cx="838200" cy="8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1" name="商工費平均値テキスト"/>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47574</xdr:rowOff>
    </xdr:from>
    <xdr:to>
      <xdr:col>50</xdr:col>
      <xdr:colOff>114300</xdr:colOff>
      <xdr:row>78</xdr:row>
      <xdr:rowOff>61657</xdr:rowOff>
    </xdr:to>
    <xdr:cxnSp macro="">
      <xdr:nvCxnSpPr>
        <xdr:cNvPr id="403" name="直線コネクタ 402"/>
        <xdr:cNvCxnSpPr/>
      </xdr:nvCxnSpPr>
      <xdr:spPr>
        <a:xfrm>
          <a:off x="8750300" y="13420674"/>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5" name="テキスト ボックス 404"/>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45608</xdr:rowOff>
    </xdr:from>
    <xdr:to>
      <xdr:col>45</xdr:col>
      <xdr:colOff>177800</xdr:colOff>
      <xdr:row>78</xdr:row>
      <xdr:rowOff>47574</xdr:rowOff>
    </xdr:to>
    <xdr:cxnSp macro="">
      <xdr:nvCxnSpPr>
        <xdr:cNvPr id="406" name="直線コネクタ 405"/>
        <xdr:cNvCxnSpPr/>
      </xdr:nvCxnSpPr>
      <xdr:spPr>
        <a:xfrm>
          <a:off x="7861300" y="13418708"/>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08" name="テキスト ボックス 407"/>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14153</xdr:rowOff>
    </xdr:from>
    <xdr:to>
      <xdr:col>41</xdr:col>
      <xdr:colOff>50800</xdr:colOff>
      <xdr:row>78</xdr:row>
      <xdr:rowOff>45608</xdr:rowOff>
    </xdr:to>
    <xdr:cxnSp macro="">
      <xdr:nvCxnSpPr>
        <xdr:cNvPr id="409" name="直線コネクタ 408"/>
        <xdr:cNvCxnSpPr/>
      </xdr:nvCxnSpPr>
      <xdr:spPr>
        <a:xfrm>
          <a:off x="6972300" y="13387253"/>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1" name="テキスト ボックス 410"/>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3" name="テキスト ボックス 412"/>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96855</xdr:rowOff>
    </xdr:from>
    <xdr:to>
      <xdr:col>55</xdr:col>
      <xdr:colOff>50800</xdr:colOff>
      <xdr:row>78</xdr:row>
      <xdr:rowOff>27005</xdr:rowOff>
    </xdr:to>
    <xdr:sp macro="" textlink="">
      <xdr:nvSpPr>
        <xdr:cNvPr id="419" name="楕円 418"/>
        <xdr:cNvSpPr/>
      </xdr:nvSpPr>
      <xdr:spPr>
        <a:xfrm>
          <a:off x="10426700" y="132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11782</xdr:rowOff>
    </xdr:from>
    <xdr:ext cx="469744" cy="259045"/>
    <xdr:sp macro="" textlink="">
      <xdr:nvSpPr>
        <xdr:cNvPr id="420" name="商工費該当値テキスト"/>
        <xdr:cNvSpPr txBox="1"/>
      </xdr:nvSpPr>
      <xdr:spPr>
        <a:xfrm>
          <a:off x="10528300" y="1321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10857</xdr:rowOff>
    </xdr:from>
    <xdr:to>
      <xdr:col>50</xdr:col>
      <xdr:colOff>165100</xdr:colOff>
      <xdr:row>78</xdr:row>
      <xdr:rowOff>112457</xdr:rowOff>
    </xdr:to>
    <xdr:sp macro="" textlink="">
      <xdr:nvSpPr>
        <xdr:cNvPr id="421" name="楕円 420"/>
        <xdr:cNvSpPr/>
      </xdr:nvSpPr>
      <xdr:spPr>
        <a:xfrm>
          <a:off x="9588500" y="133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103584</xdr:rowOff>
    </xdr:from>
    <xdr:ext cx="469744" cy="259045"/>
    <xdr:sp macro="" textlink="">
      <xdr:nvSpPr>
        <xdr:cNvPr id="422" name="テキスト ボックス 421"/>
        <xdr:cNvSpPr txBox="1"/>
      </xdr:nvSpPr>
      <xdr:spPr>
        <a:xfrm>
          <a:off x="9404428" y="134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168224</xdr:rowOff>
    </xdr:from>
    <xdr:to>
      <xdr:col>46</xdr:col>
      <xdr:colOff>38100</xdr:colOff>
      <xdr:row>78</xdr:row>
      <xdr:rowOff>98374</xdr:rowOff>
    </xdr:to>
    <xdr:sp macro="" textlink="">
      <xdr:nvSpPr>
        <xdr:cNvPr id="423" name="楕円 422"/>
        <xdr:cNvSpPr/>
      </xdr:nvSpPr>
      <xdr:spPr>
        <a:xfrm>
          <a:off x="8699500" y="133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89501</xdr:rowOff>
    </xdr:from>
    <xdr:ext cx="469744" cy="259045"/>
    <xdr:sp macro="" textlink="">
      <xdr:nvSpPr>
        <xdr:cNvPr id="424" name="テキスト ボックス 423"/>
        <xdr:cNvSpPr txBox="1"/>
      </xdr:nvSpPr>
      <xdr:spPr>
        <a:xfrm>
          <a:off x="8515428" y="134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166258</xdr:rowOff>
    </xdr:from>
    <xdr:to>
      <xdr:col>41</xdr:col>
      <xdr:colOff>101600</xdr:colOff>
      <xdr:row>78</xdr:row>
      <xdr:rowOff>96408</xdr:rowOff>
    </xdr:to>
    <xdr:sp macro="" textlink="">
      <xdr:nvSpPr>
        <xdr:cNvPr id="425" name="楕円 424"/>
        <xdr:cNvSpPr/>
      </xdr:nvSpPr>
      <xdr:spPr>
        <a:xfrm>
          <a:off x="7810500" y="133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87535</xdr:rowOff>
    </xdr:from>
    <xdr:ext cx="469744" cy="259045"/>
    <xdr:sp macro="" textlink="">
      <xdr:nvSpPr>
        <xdr:cNvPr id="426" name="テキスト ボックス 425"/>
        <xdr:cNvSpPr txBox="1"/>
      </xdr:nvSpPr>
      <xdr:spPr>
        <a:xfrm>
          <a:off x="7626428" y="134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134803</xdr:rowOff>
    </xdr:from>
    <xdr:to>
      <xdr:col>36</xdr:col>
      <xdr:colOff>165100</xdr:colOff>
      <xdr:row>78</xdr:row>
      <xdr:rowOff>64953</xdr:rowOff>
    </xdr:to>
    <xdr:sp macro="" textlink="">
      <xdr:nvSpPr>
        <xdr:cNvPr id="427" name="楕円 426"/>
        <xdr:cNvSpPr/>
      </xdr:nvSpPr>
      <xdr:spPr>
        <a:xfrm>
          <a:off x="6921500" y="133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56080</xdr:rowOff>
    </xdr:from>
    <xdr:ext cx="469744" cy="259045"/>
    <xdr:sp macro="" textlink="">
      <xdr:nvSpPr>
        <xdr:cNvPr id="428" name="テキスト ボックス 427"/>
        <xdr:cNvSpPr txBox="1"/>
      </xdr:nvSpPr>
      <xdr:spPr>
        <a:xfrm>
          <a:off x="6737428" y="1342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120002</xdr:rowOff>
    </xdr:from>
    <xdr:to>
      <xdr:col>55</xdr:col>
      <xdr:colOff>0</xdr:colOff>
      <xdr:row>97</xdr:row>
      <xdr:rowOff>34620</xdr:rowOff>
    </xdr:to>
    <xdr:cxnSp macro="">
      <xdr:nvCxnSpPr>
        <xdr:cNvPr id="458" name="直線コネクタ 457"/>
        <xdr:cNvCxnSpPr/>
      </xdr:nvCxnSpPr>
      <xdr:spPr>
        <a:xfrm flipV="1">
          <a:off x="9639300" y="16579202"/>
          <a:ext cx="8382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115047</xdr:rowOff>
    </xdr:from>
    <xdr:ext cx="534377" cy="259045"/>
    <xdr:sp macro="" textlink="">
      <xdr:nvSpPr>
        <xdr:cNvPr id="459" name="土木費平均値テキスト"/>
        <xdr:cNvSpPr txBox="1"/>
      </xdr:nvSpPr>
      <xdr:spPr>
        <a:xfrm>
          <a:off x="10528300" y="16574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34620</xdr:rowOff>
    </xdr:from>
    <xdr:to>
      <xdr:col>50</xdr:col>
      <xdr:colOff>114300</xdr:colOff>
      <xdr:row>97</xdr:row>
      <xdr:rowOff>41250</xdr:rowOff>
    </xdr:to>
    <xdr:cxnSp macro="">
      <xdr:nvCxnSpPr>
        <xdr:cNvPr id="461" name="直線コネクタ 460"/>
        <xdr:cNvCxnSpPr/>
      </xdr:nvCxnSpPr>
      <xdr:spPr>
        <a:xfrm flipV="1">
          <a:off x="8750300" y="16665270"/>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3" name="テキスト ボックス 462"/>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41250</xdr:rowOff>
    </xdr:from>
    <xdr:to>
      <xdr:col>45</xdr:col>
      <xdr:colOff>177800</xdr:colOff>
      <xdr:row>97</xdr:row>
      <xdr:rowOff>85903</xdr:rowOff>
    </xdr:to>
    <xdr:cxnSp macro="">
      <xdr:nvCxnSpPr>
        <xdr:cNvPr id="464" name="直線コネクタ 463"/>
        <xdr:cNvCxnSpPr/>
      </xdr:nvCxnSpPr>
      <xdr:spPr>
        <a:xfrm flipV="1">
          <a:off x="7861300" y="16671900"/>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6" name="テキスト ボックス 465"/>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54738</xdr:rowOff>
    </xdr:from>
    <xdr:to>
      <xdr:col>41</xdr:col>
      <xdr:colOff>50800</xdr:colOff>
      <xdr:row>97</xdr:row>
      <xdr:rowOff>85903</xdr:rowOff>
    </xdr:to>
    <xdr:cxnSp macro="">
      <xdr:nvCxnSpPr>
        <xdr:cNvPr id="467" name="直線コネクタ 466"/>
        <xdr:cNvCxnSpPr/>
      </xdr:nvCxnSpPr>
      <xdr:spPr>
        <a:xfrm>
          <a:off x="6972300" y="16685388"/>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69" name="テキスト ボックス 468"/>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69202</xdr:rowOff>
    </xdr:from>
    <xdr:to>
      <xdr:col>55</xdr:col>
      <xdr:colOff>50800</xdr:colOff>
      <xdr:row>96</xdr:row>
      <xdr:rowOff>170802</xdr:rowOff>
    </xdr:to>
    <xdr:sp macro="" textlink="">
      <xdr:nvSpPr>
        <xdr:cNvPr id="477" name="楕円 476"/>
        <xdr:cNvSpPr/>
      </xdr:nvSpPr>
      <xdr:spPr>
        <a:xfrm>
          <a:off x="10426700" y="165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92079</xdr:rowOff>
    </xdr:from>
    <xdr:ext cx="534377" cy="259045"/>
    <xdr:sp macro="" textlink="">
      <xdr:nvSpPr>
        <xdr:cNvPr id="478" name="土木費該当値テキスト"/>
        <xdr:cNvSpPr txBox="1"/>
      </xdr:nvSpPr>
      <xdr:spPr>
        <a:xfrm>
          <a:off x="10528300" y="1637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155270</xdr:rowOff>
    </xdr:from>
    <xdr:to>
      <xdr:col>50</xdr:col>
      <xdr:colOff>165100</xdr:colOff>
      <xdr:row>97</xdr:row>
      <xdr:rowOff>85420</xdr:rowOff>
    </xdr:to>
    <xdr:sp macro="" textlink="">
      <xdr:nvSpPr>
        <xdr:cNvPr id="479" name="楕円 478"/>
        <xdr:cNvSpPr/>
      </xdr:nvSpPr>
      <xdr:spPr>
        <a:xfrm>
          <a:off x="9588500" y="166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76547</xdr:rowOff>
    </xdr:from>
    <xdr:ext cx="534377" cy="259045"/>
    <xdr:sp macro="" textlink="">
      <xdr:nvSpPr>
        <xdr:cNvPr id="480" name="テキスト ボックス 479"/>
        <xdr:cNvSpPr txBox="1"/>
      </xdr:nvSpPr>
      <xdr:spPr>
        <a:xfrm>
          <a:off x="9372111" y="167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161900</xdr:rowOff>
    </xdr:from>
    <xdr:to>
      <xdr:col>46</xdr:col>
      <xdr:colOff>38100</xdr:colOff>
      <xdr:row>97</xdr:row>
      <xdr:rowOff>92050</xdr:rowOff>
    </xdr:to>
    <xdr:sp macro="" textlink="">
      <xdr:nvSpPr>
        <xdr:cNvPr id="481" name="楕円 480"/>
        <xdr:cNvSpPr/>
      </xdr:nvSpPr>
      <xdr:spPr>
        <a:xfrm>
          <a:off x="8699500" y="166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83177</xdr:rowOff>
    </xdr:from>
    <xdr:ext cx="534377" cy="259045"/>
    <xdr:sp macro="" textlink="">
      <xdr:nvSpPr>
        <xdr:cNvPr id="482" name="テキスト ボックス 481"/>
        <xdr:cNvSpPr txBox="1"/>
      </xdr:nvSpPr>
      <xdr:spPr>
        <a:xfrm>
          <a:off x="8483111" y="167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35103</xdr:rowOff>
    </xdr:from>
    <xdr:to>
      <xdr:col>41</xdr:col>
      <xdr:colOff>101600</xdr:colOff>
      <xdr:row>97</xdr:row>
      <xdr:rowOff>136703</xdr:rowOff>
    </xdr:to>
    <xdr:sp macro="" textlink="">
      <xdr:nvSpPr>
        <xdr:cNvPr id="483" name="楕円 482"/>
        <xdr:cNvSpPr/>
      </xdr:nvSpPr>
      <xdr:spPr>
        <a:xfrm>
          <a:off x="7810500" y="166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127830</xdr:rowOff>
    </xdr:from>
    <xdr:ext cx="534377" cy="259045"/>
    <xdr:sp macro="" textlink="">
      <xdr:nvSpPr>
        <xdr:cNvPr id="484" name="テキスト ボックス 483"/>
        <xdr:cNvSpPr txBox="1"/>
      </xdr:nvSpPr>
      <xdr:spPr>
        <a:xfrm>
          <a:off x="7594111" y="167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3938</xdr:rowOff>
    </xdr:from>
    <xdr:to>
      <xdr:col>36</xdr:col>
      <xdr:colOff>165100</xdr:colOff>
      <xdr:row>97</xdr:row>
      <xdr:rowOff>105538</xdr:rowOff>
    </xdr:to>
    <xdr:sp macro="" textlink="">
      <xdr:nvSpPr>
        <xdr:cNvPr id="485" name="楕円 484"/>
        <xdr:cNvSpPr/>
      </xdr:nvSpPr>
      <xdr:spPr>
        <a:xfrm>
          <a:off x="6921500" y="166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96665</xdr:rowOff>
    </xdr:from>
    <xdr:ext cx="534377" cy="259045"/>
    <xdr:sp macro="" textlink="">
      <xdr:nvSpPr>
        <xdr:cNvPr id="486" name="テキスト ボックス 485"/>
        <xdr:cNvSpPr txBox="1"/>
      </xdr:nvSpPr>
      <xdr:spPr>
        <a:xfrm>
          <a:off x="6705111" y="1672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146958</xdr:rowOff>
    </xdr:from>
    <xdr:to>
      <xdr:col>85</xdr:col>
      <xdr:colOff>127000</xdr:colOff>
      <xdr:row>38</xdr:row>
      <xdr:rowOff>3683</xdr:rowOff>
    </xdr:to>
    <xdr:cxnSp macro="">
      <xdr:nvCxnSpPr>
        <xdr:cNvPr id="512" name="直線コネクタ 511"/>
        <xdr:cNvCxnSpPr/>
      </xdr:nvCxnSpPr>
      <xdr:spPr>
        <a:xfrm flipV="1">
          <a:off x="15481300" y="6490608"/>
          <a:ext cx="8382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3" name="消防費平均値テキスト"/>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3683</xdr:rowOff>
    </xdr:from>
    <xdr:to>
      <xdr:col>81</xdr:col>
      <xdr:colOff>50800</xdr:colOff>
      <xdr:row>38</xdr:row>
      <xdr:rowOff>18885</xdr:rowOff>
    </xdr:to>
    <xdr:cxnSp macro="">
      <xdr:nvCxnSpPr>
        <xdr:cNvPr id="515" name="直線コネクタ 514"/>
        <xdr:cNvCxnSpPr/>
      </xdr:nvCxnSpPr>
      <xdr:spPr>
        <a:xfrm flipV="1">
          <a:off x="14592300" y="6518783"/>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7" name="テキスト ボックス 516"/>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18885</xdr:rowOff>
    </xdr:from>
    <xdr:to>
      <xdr:col>76</xdr:col>
      <xdr:colOff>114300</xdr:colOff>
      <xdr:row>38</xdr:row>
      <xdr:rowOff>54204</xdr:rowOff>
    </xdr:to>
    <xdr:cxnSp macro="">
      <xdr:nvCxnSpPr>
        <xdr:cNvPr id="518" name="直線コネクタ 517"/>
        <xdr:cNvCxnSpPr/>
      </xdr:nvCxnSpPr>
      <xdr:spPr>
        <a:xfrm flipV="1">
          <a:off x="13703300" y="6533985"/>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0" name="テキスト ボックス 519"/>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54204</xdr:rowOff>
    </xdr:from>
    <xdr:to>
      <xdr:col>71</xdr:col>
      <xdr:colOff>177800</xdr:colOff>
      <xdr:row>38</xdr:row>
      <xdr:rowOff>58433</xdr:rowOff>
    </xdr:to>
    <xdr:cxnSp macro="">
      <xdr:nvCxnSpPr>
        <xdr:cNvPr id="521" name="直線コネクタ 520"/>
        <xdr:cNvCxnSpPr/>
      </xdr:nvCxnSpPr>
      <xdr:spPr>
        <a:xfrm flipV="1">
          <a:off x="12814300" y="656930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3" name="テキスト ボックス 522"/>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5" name="テキスト ボックス 524"/>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96158</xdr:rowOff>
    </xdr:from>
    <xdr:to>
      <xdr:col>85</xdr:col>
      <xdr:colOff>177800</xdr:colOff>
      <xdr:row>38</xdr:row>
      <xdr:rowOff>26308</xdr:rowOff>
    </xdr:to>
    <xdr:sp macro="" textlink="">
      <xdr:nvSpPr>
        <xdr:cNvPr id="531" name="楕円 530"/>
        <xdr:cNvSpPr/>
      </xdr:nvSpPr>
      <xdr:spPr>
        <a:xfrm>
          <a:off x="16268700" y="64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11085</xdr:rowOff>
    </xdr:from>
    <xdr:ext cx="534377" cy="259045"/>
    <xdr:sp macro="" textlink="">
      <xdr:nvSpPr>
        <xdr:cNvPr id="532" name="消防費該当値テキスト"/>
        <xdr:cNvSpPr txBox="1"/>
      </xdr:nvSpPr>
      <xdr:spPr>
        <a:xfrm>
          <a:off x="16370300" y="63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124333</xdr:rowOff>
    </xdr:from>
    <xdr:to>
      <xdr:col>81</xdr:col>
      <xdr:colOff>101600</xdr:colOff>
      <xdr:row>38</xdr:row>
      <xdr:rowOff>54483</xdr:rowOff>
    </xdr:to>
    <xdr:sp macro="" textlink="">
      <xdr:nvSpPr>
        <xdr:cNvPr id="533" name="楕円 532"/>
        <xdr:cNvSpPr/>
      </xdr:nvSpPr>
      <xdr:spPr>
        <a:xfrm>
          <a:off x="15430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45610</xdr:rowOff>
    </xdr:from>
    <xdr:ext cx="534377" cy="259045"/>
    <xdr:sp macro="" textlink="">
      <xdr:nvSpPr>
        <xdr:cNvPr id="534" name="テキスト ボックス 533"/>
        <xdr:cNvSpPr txBox="1"/>
      </xdr:nvSpPr>
      <xdr:spPr>
        <a:xfrm>
          <a:off x="15214111" y="656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139535</xdr:rowOff>
    </xdr:from>
    <xdr:to>
      <xdr:col>76</xdr:col>
      <xdr:colOff>165100</xdr:colOff>
      <xdr:row>38</xdr:row>
      <xdr:rowOff>69685</xdr:rowOff>
    </xdr:to>
    <xdr:sp macro="" textlink="">
      <xdr:nvSpPr>
        <xdr:cNvPr id="535" name="楕円 534"/>
        <xdr:cNvSpPr/>
      </xdr:nvSpPr>
      <xdr:spPr>
        <a:xfrm>
          <a:off x="14541500" y="64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60812</xdr:rowOff>
    </xdr:from>
    <xdr:ext cx="534377" cy="259045"/>
    <xdr:sp macro="" textlink="">
      <xdr:nvSpPr>
        <xdr:cNvPr id="536" name="テキスト ボックス 535"/>
        <xdr:cNvSpPr txBox="1"/>
      </xdr:nvSpPr>
      <xdr:spPr>
        <a:xfrm>
          <a:off x="14325111" y="65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3404</xdr:rowOff>
    </xdr:from>
    <xdr:to>
      <xdr:col>72</xdr:col>
      <xdr:colOff>38100</xdr:colOff>
      <xdr:row>38</xdr:row>
      <xdr:rowOff>105004</xdr:rowOff>
    </xdr:to>
    <xdr:sp macro="" textlink="">
      <xdr:nvSpPr>
        <xdr:cNvPr id="537" name="楕円 536"/>
        <xdr:cNvSpPr/>
      </xdr:nvSpPr>
      <xdr:spPr>
        <a:xfrm>
          <a:off x="13652500" y="65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96131</xdr:rowOff>
    </xdr:from>
    <xdr:ext cx="469744" cy="259045"/>
    <xdr:sp macro="" textlink="">
      <xdr:nvSpPr>
        <xdr:cNvPr id="538" name="テキスト ボックス 537"/>
        <xdr:cNvSpPr txBox="1"/>
      </xdr:nvSpPr>
      <xdr:spPr>
        <a:xfrm>
          <a:off x="13468428" y="661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7633</xdr:rowOff>
    </xdr:from>
    <xdr:to>
      <xdr:col>67</xdr:col>
      <xdr:colOff>101600</xdr:colOff>
      <xdr:row>38</xdr:row>
      <xdr:rowOff>109233</xdr:rowOff>
    </xdr:to>
    <xdr:sp macro="" textlink="">
      <xdr:nvSpPr>
        <xdr:cNvPr id="539" name="楕円 538"/>
        <xdr:cNvSpPr/>
      </xdr:nvSpPr>
      <xdr:spPr>
        <a:xfrm>
          <a:off x="12763500" y="65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100360</xdr:rowOff>
    </xdr:from>
    <xdr:ext cx="469744" cy="259045"/>
    <xdr:sp macro="" textlink="">
      <xdr:nvSpPr>
        <xdr:cNvPr id="540" name="テキスト ボックス 539"/>
        <xdr:cNvSpPr txBox="1"/>
      </xdr:nvSpPr>
      <xdr:spPr>
        <a:xfrm>
          <a:off x="12579428" y="661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66205</xdr:rowOff>
    </xdr:from>
    <xdr:to>
      <xdr:col>85</xdr:col>
      <xdr:colOff>126364</xdr:colOff>
      <xdr:row>57</xdr:row>
      <xdr:rowOff>146764</xdr:rowOff>
    </xdr:to>
    <xdr:cxnSp macro="">
      <xdr:nvCxnSpPr>
        <xdr:cNvPr id="563" name="直線コネクタ 562"/>
        <xdr:cNvCxnSpPr/>
      </xdr:nvCxnSpPr>
      <xdr:spPr>
        <a:xfrm flipV="1">
          <a:off x="16317595" y="8810155"/>
          <a:ext cx="1269" cy="1109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150591</xdr:rowOff>
    </xdr:from>
    <xdr:ext cx="534377" cy="259045"/>
    <xdr:sp macro="" textlink="">
      <xdr:nvSpPr>
        <xdr:cNvPr id="564" name="教育費最小値テキスト"/>
        <xdr:cNvSpPr txBox="1"/>
      </xdr:nvSpPr>
      <xdr:spPr>
        <a:xfrm>
          <a:off x="16370300" y="992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146764</xdr:rowOff>
    </xdr:from>
    <xdr:to>
      <xdr:col>86</xdr:col>
      <xdr:colOff>25400</xdr:colOff>
      <xdr:row>57</xdr:row>
      <xdr:rowOff>146764</xdr:rowOff>
    </xdr:to>
    <xdr:cxnSp macro="">
      <xdr:nvCxnSpPr>
        <xdr:cNvPr id="565" name="直線コネクタ 564"/>
        <xdr:cNvCxnSpPr/>
      </xdr:nvCxnSpPr>
      <xdr:spPr>
        <a:xfrm>
          <a:off x="16230600" y="991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12882</xdr:rowOff>
    </xdr:from>
    <xdr:ext cx="534377" cy="259045"/>
    <xdr:sp macro="" textlink="">
      <xdr:nvSpPr>
        <xdr:cNvPr id="566" name="教育費最大値テキスト"/>
        <xdr:cNvSpPr txBox="1"/>
      </xdr:nvSpPr>
      <xdr:spPr>
        <a:xfrm>
          <a:off x="16370300" y="85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66205</xdr:rowOff>
    </xdr:from>
    <xdr:to>
      <xdr:col>86</xdr:col>
      <xdr:colOff>25400</xdr:colOff>
      <xdr:row>51</xdr:row>
      <xdr:rowOff>66205</xdr:rowOff>
    </xdr:to>
    <xdr:cxnSp macro="">
      <xdr:nvCxnSpPr>
        <xdr:cNvPr id="567" name="直線コネクタ 566"/>
        <xdr:cNvCxnSpPr/>
      </xdr:nvCxnSpPr>
      <xdr:spPr>
        <a:xfrm>
          <a:off x="16230600" y="881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127927</xdr:rowOff>
    </xdr:from>
    <xdr:to>
      <xdr:col>85</xdr:col>
      <xdr:colOff>127000</xdr:colOff>
      <xdr:row>58</xdr:row>
      <xdr:rowOff>7295</xdr:rowOff>
    </xdr:to>
    <xdr:cxnSp macro="">
      <xdr:nvCxnSpPr>
        <xdr:cNvPr id="568" name="直線コネクタ 567"/>
        <xdr:cNvCxnSpPr/>
      </xdr:nvCxnSpPr>
      <xdr:spPr>
        <a:xfrm flipV="1">
          <a:off x="15481300" y="9900577"/>
          <a:ext cx="838200" cy="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101787</xdr:rowOff>
    </xdr:from>
    <xdr:ext cx="534377" cy="259045"/>
    <xdr:sp macro="" textlink="">
      <xdr:nvSpPr>
        <xdr:cNvPr id="569" name="教育費平均値テキスト"/>
        <xdr:cNvSpPr txBox="1"/>
      </xdr:nvSpPr>
      <xdr:spPr>
        <a:xfrm>
          <a:off x="16370300" y="936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78910</xdr:rowOff>
    </xdr:from>
    <xdr:to>
      <xdr:col>85</xdr:col>
      <xdr:colOff>177800</xdr:colOff>
      <xdr:row>56</xdr:row>
      <xdr:rowOff>9060</xdr:rowOff>
    </xdr:to>
    <xdr:sp macro="" textlink="">
      <xdr:nvSpPr>
        <xdr:cNvPr id="570" name="フローチャート: 判断 569"/>
        <xdr:cNvSpPr/>
      </xdr:nvSpPr>
      <xdr:spPr>
        <a:xfrm>
          <a:off x="16268700" y="95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7295</xdr:rowOff>
    </xdr:from>
    <xdr:to>
      <xdr:col>81</xdr:col>
      <xdr:colOff>50800</xdr:colOff>
      <xdr:row>58</xdr:row>
      <xdr:rowOff>61747</xdr:rowOff>
    </xdr:to>
    <xdr:cxnSp macro="">
      <xdr:nvCxnSpPr>
        <xdr:cNvPr id="571" name="直線コネクタ 570"/>
        <xdr:cNvCxnSpPr/>
      </xdr:nvCxnSpPr>
      <xdr:spPr>
        <a:xfrm flipV="1">
          <a:off x="14592300" y="9951395"/>
          <a:ext cx="8890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137134</xdr:rowOff>
    </xdr:from>
    <xdr:to>
      <xdr:col>81</xdr:col>
      <xdr:colOff>101600</xdr:colOff>
      <xdr:row>56</xdr:row>
      <xdr:rowOff>67284</xdr:rowOff>
    </xdr:to>
    <xdr:sp macro="" textlink="">
      <xdr:nvSpPr>
        <xdr:cNvPr id="572" name="フローチャート: 判断 571"/>
        <xdr:cNvSpPr/>
      </xdr:nvSpPr>
      <xdr:spPr>
        <a:xfrm>
          <a:off x="15430500" y="95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83811</xdr:rowOff>
    </xdr:from>
    <xdr:ext cx="534377" cy="259045"/>
    <xdr:sp macro="" textlink="">
      <xdr:nvSpPr>
        <xdr:cNvPr id="573" name="テキスト ボックス 572"/>
        <xdr:cNvSpPr txBox="1"/>
      </xdr:nvSpPr>
      <xdr:spPr>
        <a:xfrm>
          <a:off x="15214111" y="9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61747</xdr:rowOff>
    </xdr:from>
    <xdr:to>
      <xdr:col>76</xdr:col>
      <xdr:colOff>114300</xdr:colOff>
      <xdr:row>58</xdr:row>
      <xdr:rowOff>113023</xdr:rowOff>
    </xdr:to>
    <xdr:cxnSp macro="">
      <xdr:nvCxnSpPr>
        <xdr:cNvPr id="574" name="直線コネクタ 573"/>
        <xdr:cNvCxnSpPr/>
      </xdr:nvCxnSpPr>
      <xdr:spPr>
        <a:xfrm flipV="1">
          <a:off x="13703300" y="10005847"/>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75" name="フローチャート: 判断 574"/>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81869</xdr:rowOff>
    </xdr:from>
    <xdr:ext cx="534377" cy="259045"/>
    <xdr:sp macro="" textlink="">
      <xdr:nvSpPr>
        <xdr:cNvPr id="576" name="テキスト ボックス 575"/>
        <xdr:cNvSpPr txBox="1"/>
      </xdr:nvSpPr>
      <xdr:spPr>
        <a:xfrm>
          <a:off x="14325111"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70137</xdr:rowOff>
    </xdr:from>
    <xdr:to>
      <xdr:col>71</xdr:col>
      <xdr:colOff>177800</xdr:colOff>
      <xdr:row>58</xdr:row>
      <xdr:rowOff>113023</xdr:rowOff>
    </xdr:to>
    <xdr:cxnSp macro="">
      <xdr:nvCxnSpPr>
        <xdr:cNvPr id="577" name="直線コネクタ 576"/>
        <xdr:cNvCxnSpPr/>
      </xdr:nvCxnSpPr>
      <xdr:spPr>
        <a:xfrm>
          <a:off x="12814300" y="10014237"/>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78" name="フローチャート: 判断 577"/>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123634</xdr:rowOff>
    </xdr:from>
    <xdr:ext cx="534377" cy="259045"/>
    <xdr:sp macro="" textlink="">
      <xdr:nvSpPr>
        <xdr:cNvPr id="579" name="テキスト ボックス 578"/>
        <xdr:cNvSpPr txBox="1"/>
      </xdr:nvSpPr>
      <xdr:spPr>
        <a:xfrm>
          <a:off x="13436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0" name="フローチャート: 判断 579"/>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137372</xdr:rowOff>
    </xdr:from>
    <xdr:ext cx="534377" cy="259045"/>
    <xdr:sp macro="" textlink="">
      <xdr:nvSpPr>
        <xdr:cNvPr id="581" name="テキスト ボックス 580"/>
        <xdr:cNvSpPr txBox="1"/>
      </xdr:nvSpPr>
      <xdr:spPr>
        <a:xfrm>
          <a:off x="12547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77127</xdr:rowOff>
    </xdr:from>
    <xdr:to>
      <xdr:col>85</xdr:col>
      <xdr:colOff>177800</xdr:colOff>
      <xdr:row>58</xdr:row>
      <xdr:rowOff>7277</xdr:rowOff>
    </xdr:to>
    <xdr:sp macro="" textlink="">
      <xdr:nvSpPr>
        <xdr:cNvPr id="587" name="楕円 586"/>
        <xdr:cNvSpPr/>
      </xdr:nvSpPr>
      <xdr:spPr>
        <a:xfrm>
          <a:off x="16268700" y="984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163504</xdr:rowOff>
    </xdr:from>
    <xdr:ext cx="534377" cy="259045"/>
    <xdr:sp macro="" textlink="">
      <xdr:nvSpPr>
        <xdr:cNvPr id="588" name="教育費該当値テキスト"/>
        <xdr:cNvSpPr txBox="1"/>
      </xdr:nvSpPr>
      <xdr:spPr>
        <a:xfrm>
          <a:off x="16370300" y="97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127945</xdr:rowOff>
    </xdr:from>
    <xdr:to>
      <xdr:col>81</xdr:col>
      <xdr:colOff>101600</xdr:colOff>
      <xdr:row>58</xdr:row>
      <xdr:rowOff>58095</xdr:rowOff>
    </xdr:to>
    <xdr:sp macro="" textlink="">
      <xdr:nvSpPr>
        <xdr:cNvPr id="589" name="楕円 588"/>
        <xdr:cNvSpPr/>
      </xdr:nvSpPr>
      <xdr:spPr>
        <a:xfrm>
          <a:off x="15430500" y="9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49222</xdr:rowOff>
    </xdr:from>
    <xdr:ext cx="534377" cy="259045"/>
    <xdr:sp macro="" textlink="">
      <xdr:nvSpPr>
        <xdr:cNvPr id="590" name="テキスト ボックス 589"/>
        <xdr:cNvSpPr txBox="1"/>
      </xdr:nvSpPr>
      <xdr:spPr>
        <a:xfrm>
          <a:off x="15214111" y="99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10947</xdr:rowOff>
    </xdr:from>
    <xdr:to>
      <xdr:col>76</xdr:col>
      <xdr:colOff>165100</xdr:colOff>
      <xdr:row>58</xdr:row>
      <xdr:rowOff>112547</xdr:rowOff>
    </xdr:to>
    <xdr:sp macro="" textlink="">
      <xdr:nvSpPr>
        <xdr:cNvPr id="591" name="楕円 590"/>
        <xdr:cNvSpPr/>
      </xdr:nvSpPr>
      <xdr:spPr>
        <a:xfrm>
          <a:off x="145415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103674</xdr:rowOff>
    </xdr:from>
    <xdr:ext cx="534377" cy="259045"/>
    <xdr:sp macro="" textlink="">
      <xdr:nvSpPr>
        <xdr:cNvPr id="592" name="テキスト ボックス 591"/>
        <xdr:cNvSpPr txBox="1"/>
      </xdr:nvSpPr>
      <xdr:spPr>
        <a:xfrm>
          <a:off x="14325111" y="100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62223</xdr:rowOff>
    </xdr:from>
    <xdr:to>
      <xdr:col>72</xdr:col>
      <xdr:colOff>38100</xdr:colOff>
      <xdr:row>58</xdr:row>
      <xdr:rowOff>163823</xdr:rowOff>
    </xdr:to>
    <xdr:sp macro="" textlink="">
      <xdr:nvSpPr>
        <xdr:cNvPr id="593" name="楕円 592"/>
        <xdr:cNvSpPr/>
      </xdr:nvSpPr>
      <xdr:spPr>
        <a:xfrm>
          <a:off x="13652500" y="100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154950</xdr:rowOff>
    </xdr:from>
    <xdr:ext cx="534377" cy="259045"/>
    <xdr:sp macro="" textlink="">
      <xdr:nvSpPr>
        <xdr:cNvPr id="594" name="テキスト ボックス 593"/>
        <xdr:cNvSpPr txBox="1"/>
      </xdr:nvSpPr>
      <xdr:spPr>
        <a:xfrm>
          <a:off x="13436111" y="1009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19337</xdr:rowOff>
    </xdr:from>
    <xdr:to>
      <xdr:col>67</xdr:col>
      <xdr:colOff>101600</xdr:colOff>
      <xdr:row>58</xdr:row>
      <xdr:rowOff>120937</xdr:rowOff>
    </xdr:to>
    <xdr:sp macro="" textlink="">
      <xdr:nvSpPr>
        <xdr:cNvPr id="595" name="楕円 594"/>
        <xdr:cNvSpPr/>
      </xdr:nvSpPr>
      <xdr:spPr>
        <a:xfrm>
          <a:off x="12763500" y="99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112064</xdr:rowOff>
    </xdr:from>
    <xdr:ext cx="534377" cy="259045"/>
    <xdr:sp macro="" textlink="">
      <xdr:nvSpPr>
        <xdr:cNvPr id="596" name="テキスト ボックス 595"/>
        <xdr:cNvSpPr txBox="1"/>
      </xdr:nvSpPr>
      <xdr:spPr>
        <a:xfrm>
          <a:off x="12547111" y="100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0" name="テキスト ボックス 60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2" name="テキスト ボックス 61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14" name="テキスト ボックス 61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16" name="テキスト ボックス 61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18" name="直線コネクタ 617"/>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1"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2" name="直線コネクタ 621"/>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3" name="直線コネクタ 62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24" name="災害復旧費平均値テキスト"/>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25" name="フローチャート: 判断 624"/>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6" name="直線コネクタ 62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27" name="フローチャート: 判断 626"/>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28" name="テキスト ボックス 627"/>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9" name="直線コネクタ 62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0" name="フローチャート: 判断 629"/>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1" name="テキスト ボックス 630"/>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2" name="直線コネクタ 63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3" name="フローチャート: 判断 632"/>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34" name="テキスト ボックス 633"/>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35" name="フローチャート: 判断 634"/>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36" name="テキスト ボックス 635"/>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2" name="楕円 64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4" name="楕円 64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5" name="テキスト ボックス 64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6" name="楕円 64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7" name="テキスト ボックス 64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8" name="楕円 64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9" name="テキスト ボックス 64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0" name="楕円 64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1" name="テキスト ボックス 65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2" name="テキスト ボックス 66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4" name="テキスト ボックス 66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4" name="テキスト ボックス 67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78" name="直線コネクタ 677"/>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79"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0" name="直線コネクタ 679"/>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1"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2" name="直線コネクタ 681"/>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34479</xdr:rowOff>
    </xdr:from>
    <xdr:to>
      <xdr:col>85</xdr:col>
      <xdr:colOff>127000</xdr:colOff>
      <xdr:row>97</xdr:row>
      <xdr:rowOff>37255</xdr:rowOff>
    </xdr:to>
    <xdr:cxnSp macro="">
      <xdr:nvCxnSpPr>
        <xdr:cNvPr id="683" name="直線コネクタ 682"/>
        <xdr:cNvCxnSpPr/>
      </xdr:nvCxnSpPr>
      <xdr:spPr>
        <a:xfrm>
          <a:off x="15481300" y="16665129"/>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84" name="公債費平均値テキスト"/>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85" name="フローチャート: 判断 684"/>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20665</xdr:rowOff>
    </xdr:from>
    <xdr:to>
      <xdr:col>81</xdr:col>
      <xdr:colOff>50800</xdr:colOff>
      <xdr:row>97</xdr:row>
      <xdr:rowOff>34479</xdr:rowOff>
    </xdr:to>
    <xdr:cxnSp macro="">
      <xdr:nvCxnSpPr>
        <xdr:cNvPr id="686" name="直線コネクタ 685"/>
        <xdr:cNvCxnSpPr/>
      </xdr:nvCxnSpPr>
      <xdr:spPr>
        <a:xfrm>
          <a:off x="14592300" y="16651315"/>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87" name="フローチャート: 判断 686"/>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88" name="テキスト ボックス 687"/>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20665</xdr:rowOff>
    </xdr:from>
    <xdr:to>
      <xdr:col>76</xdr:col>
      <xdr:colOff>114300</xdr:colOff>
      <xdr:row>97</xdr:row>
      <xdr:rowOff>43786</xdr:rowOff>
    </xdr:to>
    <xdr:cxnSp macro="">
      <xdr:nvCxnSpPr>
        <xdr:cNvPr id="689" name="直線コネクタ 688"/>
        <xdr:cNvCxnSpPr/>
      </xdr:nvCxnSpPr>
      <xdr:spPr>
        <a:xfrm flipV="1">
          <a:off x="13703300" y="16651315"/>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0" name="フローチャート: 判断 689"/>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1" name="テキスト ボックス 690"/>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43786</xdr:rowOff>
    </xdr:from>
    <xdr:to>
      <xdr:col>71</xdr:col>
      <xdr:colOff>177800</xdr:colOff>
      <xdr:row>97</xdr:row>
      <xdr:rowOff>64883</xdr:rowOff>
    </xdr:to>
    <xdr:cxnSp macro="">
      <xdr:nvCxnSpPr>
        <xdr:cNvPr id="692" name="直線コネクタ 691"/>
        <xdr:cNvCxnSpPr/>
      </xdr:nvCxnSpPr>
      <xdr:spPr>
        <a:xfrm flipV="1">
          <a:off x="12814300" y="16674436"/>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3" name="フローチャート: 判断 692"/>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694" name="テキスト ボックス 693"/>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695" name="フローチャート: 判断 694"/>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696" name="テキスト ボックス 695"/>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157905</xdr:rowOff>
    </xdr:from>
    <xdr:to>
      <xdr:col>85</xdr:col>
      <xdr:colOff>177800</xdr:colOff>
      <xdr:row>97</xdr:row>
      <xdr:rowOff>88055</xdr:rowOff>
    </xdr:to>
    <xdr:sp macro="" textlink="">
      <xdr:nvSpPr>
        <xdr:cNvPr id="702" name="楕円 701"/>
        <xdr:cNvSpPr/>
      </xdr:nvSpPr>
      <xdr:spPr>
        <a:xfrm>
          <a:off x="16268700" y="166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136332</xdr:rowOff>
    </xdr:from>
    <xdr:ext cx="534377" cy="259045"/>
    <xdr:sp macro="" textlink="">
      <xdr:nvSpPr>
        <xdr:cNvPr id="703" name="公債費該当値テキスト"/>
        <xdr:cNvSpPr txBox="1"/>
      </xdr:nvSpPr>
      <xdr:spPr>
        <a:xfrm>
          <a:off x="16370300" y="165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155129</xdr:rowOff>
    </xdr:from>
    <xdr:to>
      <xdr:col>81</xdr:col>
      <xdr:colOff>101600</xdr:colOff>
      <xdr:row>97</xdr:row>
      <xdr:rowOff>85279</xdr:rowOff>
    </xdr:to>
    <xdr:sp macro="" textlink="">
      <xdr:nvSpPr>
        <xdr:cNvPr id="704" name="楕円 703"/>
        <xdr:cNvSpPr/>
      </xdr:nvSpPr>
      <xdr:spPr>
        <a:xfrm>
          <a:off x="15430500" y="166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76406</xdr:rowOff>
    </xdr:from>
    <xdr:ext cx="534377" cy="259045"/>
    <xdr:sp macro="" textlink="">
      <xdr:nvSpPr>
        <xdr:cNvPr id="705" name="テキスト ボックス 704"/>
        <xdr:cNvSpPr txBox="1"/>
      </xdr:nvSpPr>
      <xdr:spPr>
        <a:xfrm>
          <a:off x="15214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141315</xdr:rowOff>
    </xdr:from>
    <xdr:to>
      <xdr:col>76</xdr:col>
      <xdr:colOff>165100</xdr:colOff>
      <xdr:row>97</xdr:row>
      <xdr:rowOff>71465</xdr:rowOff>
    </xdr:to>
    <xdr:sp macro="" textlink="">
      <xdr:nvSpPr>
        <xdr:cNvPr id="706" name="楕円 705"/>
        <xdr:cNvSpPr/>
      </xdr:nvSpPr>
      <xdr:spPr>
        <a:xfrm>
          <a:off x="14541500" y="166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62592</xdr:rowOff>
    </xdr:from>
    <xdr:ext cx="534377" cy="259045"/>
    <xdr:sp macro="" textlink="">
      <xdr:nvSpPr>
        <xdr:cNvPr id="707" name="テキスト ボックス 706"/>
        <xdr:cNvSpPr txBox="1"/>
      </xdr:nvSpPr>
      <xdr:spPr>
        <a:xfrm>
          <a:off x="14325111" y="166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164436</xdr:rowOff>
    </xdr:from>
    <xdr:to>
      <xdr:col>72</xdr:col>
      <xdr:colOff>38100</xdr:colOff>
      <xdr:row>97</xdr:row>
      <xdr:rowOff>94586</xdr:rowOff>
    </xdr:to>
    <xdr:sp macro="" textlink="">
      <xdr:nvSpPr>
        <xdr:cNvPr id="708" name="楕円 707"/>
        <xdr:cNvSpPr/>
      </xdr:nvSpPr>
      <xdr:spPr>
        <a:xfrm>
          <a:off x="13652500" y="166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85713</xdr:rowOff>
    </xdr:from>
    <xdr:ext cx="534377" cy="259045"/>
    <xdr:sp macro="" textlink="">
      <xdr:nvSpPr>
        <xdr:cNvPr id="709" name="テキスト ボックス 708"/>
        <xdr:cNvSpPr txBox="1"/>
      </xdr:nvSpPr>
      <xdr:spPr>
        <a:xfrm>
          <a:off x="13436111" y="167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14083</xdr:rowOff>
    </xdr:from>
    <xdr:to>
      <xdr:col>67</xdr:col>
      <xdr:colOff>101600</xdr:colOff>
      <xdr:row>97</xdr:row>
      <xdr:rowOff>115683</xdr:rowOff>
    </xdr:to>
    <xdr:sp macro="" textlink="">
      <xdr:nvSpPr>
        <xdr:cNvPr id="710" name="楕円 709"/>
        <xdr:cNvSpPr/>
      </xdr:nvSpPr>
      <xdr:spPr>
        <a:xfrm>
          <a:off x="12763500" y="166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106810</xdr:rowOff>
    </xdr:from>
    <xdr:ext cx="534377" cy="259045"/>
    <xdr:sp macro="" textlink="">
      <xdr:nvSpPr>
        <xdr:cNvPr id="711" name="テキスト ボックス 710"/>
        <xdr:cNvSpPr txBox="1"/>
      </xdr:nvSpPr>
      <xdr:spPr>
        <a:xfrm>
          <a:off x="12547111" y="167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35" name="直線コネクタ 734"/>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38"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39" name="直線コネクタ 738"/>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1"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2" name="フローチャート: 判断 741"/>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44" name="フローチャート: 判断 743"/>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45" name="テキスト ボックス 744"/>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47" name="フローチャート: 判断 746"/>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48" name="テキスト ボックス 747"/>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0" name="フローチャート: 判断 749"/>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1" name="テキスト ボックス 750"/>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2" name="フローチャート: 判断 751"/>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3" name="テキスト ボックス 752"/>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令和元年度は、商工費がプレミアム付商品券事業費の増等により増額（前年度比</a:t>
          </a:r>
          <a:r>
            <a:rPr kumimoji="1" lang="en-US" altLang="ja-JP" sz="1300">
              <a:latin typeface="ＭＳ Ｐゴシック" panose="020B0600070205080204" pitchFamily="50" charset="-128"/>
              <a:ea typeface="ＭＳ Ｐゴシック" panose="020B0600070205080204" pitchFamily="50" charset="-128"/>
            </a:rPr>
            <a:t>+110.4%</a:t>
          </a:r>
          <a:r>
            <a:rPr kumimoji="1" lang="ja-JP" altLang="en-US" sz="1300">
              <a:latin typeface="ＭＳ Ｐゴシック" panose="020B0600070205080204" pitchFamily="50" charset="-128"/>
              <a:ea typeface="ＭＳ Ｐゴシック" panose="020B0600070205080204" pitchFamily="50" charset="-128"/>
            </a:rPr>
            <a:t>）となった。また、総務費では財政調整基金積立金の増や本庁舎等解体工事費の増等により増額となった。（前年度比</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歳出全体としては、</a:t>
          </a:r>
          <a:r>
            <a:rPr kumimoji="1" lang="en-US" altLang="ja-JP" sz="1300">
              <a:latin typeface="ＭＳ Ｐゴシック" panose="020B0600070205080204" pitchFamily="50" charset="-128"/>
              <a:ea typeface="ＭＳ Ｐゴシック" panose="020B0600070205080204" pitchFamily="50" charset="-128"/>
            </a:rPr>
            <a:t>6,232,098</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財政調整基金残高の標準財政規模比については、令和元年度は財政調整基金へ約</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億円積み立てたため、</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　実質収支額の標準財政規模比については、効率的な行財政運営を進めていることから、継続的に黒字を確保している。</a:t>
          </a:r>
        </a:p>
        <a:p>
          <a:r>
            <a:rPr kumimoji="1" lang="ja-JP" altLang="en-US" sz="1400">
              <a:latin typeface="ＭＳ ゴシック" pitchFamily="49" charset="-128"/>
              <a:ea typeface="ＭＳ ゴシック" pitchFamily="49" charset="-128"/>
            </a:rPr>
            <a:t>　実質単年度収支の標準財政規模比については、人件費（職員給）の増、国民健康保険特別会計繰出金の増、介護保険特別会計繰出金の増などにより、歳入の増加幅を超える約</a:t>
          </a:r>
          <a:r>
            <a:rPr kumimoji="1" lang="en-US" altLang="ja-JP" sz="1400">
              <a:latin typeface="ＭＳ ゴシック" pitchFamily="49" charset="-128"/>
              <a:ea typeface="ＭＳ ゴシック" pitchFamily="49" charset="-128"/>
            </a:rPr>
            <a:t>62.3</a:t>
          </a:r>
          <a:r>
            <a:rPr kumimoji="1" lang="ja-JP" altLang="en-US" sz="1400">
              <a:latin typeface="ＭＳ ゴシック" pitchFamily="49" charset="-128"/>
              <a:ea typeface="ＭＳ ゴシック" pitchFamily="49" charset="-128"/>
            </a:rPr>
            <a:t>億円の伸びにより、マイナスとなった。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各会計において財政の効率的な運用という観点で運営を行っており、連結実質赤字比率は黒字である。</a:t>
          </a:r>
        </a:p>
        <a:p>
          <a:r>
            <a:rPr kumimoji="1" lang="ja-JP" altLang="en-US" sz="1400">
              <a:latin typeface="ＭＳ ゴシック" pitchFamily="49" charset="-128"/>
              <a:ea typeface="ＭＳ ゴシック" pitchFamily="49" charset="-128"/>
            </a:rPr>
            <a:t>　今後も歳出の抑制を行っていくだけでなく、歳入の動向についても注視しながら財政の健全化を図る。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80696764</v>
      </c>
      <c r="BO4" s="431"/>
      <c r="BP4" s="431"/>
      <c r="BQ4" s="431"/>
      <c r="BR4" s="431"/>
      <c r="BS4" s="431"/>
      <c r="BT4" s="431"/>
      <c r="BU4" s="432"/>
      <c r="BV4" s="430">
        <v>75259779</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7.4</v>
      </c>
      <c r="CU4" s="437"/>
      <c r="CV4" s="437"/>
      <c r="CW4" s="437"/>
      <c r="CX4" s="437"/>
      <c r="CY4" s="437"/>
      <c r="CZ4" s="437"/>
      <c r="DA4" s="438"/>
      <c r="DB4" s="436">
        <v>9.4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76729868</v>
      </c>
      <c r="BO5" s="468"/>
      <c r="BP5" s="468"/>
      <c r="BQ5" s="468"/>
      <c r="BR5" s="468"/>
      <c r="BS5" s="468"/>
      <c r="BT5" s="468"/>
      <c r="BU5" s="469"/>
      <c r="BV5" s="467">
        <v>70497770</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96.5</v>
      </c>
      <c r="CU5" s="465"/>
      <c r="CV5" s="465"/>
      <c r="CW5" s="465"/>
      <c r="CX5" s="465"/>
      <c r="CY5" s="465"/>
      <c r="CZ5" s="465"/>
      <c r="DA5" s="466"/>
      <c r="DB5" s="464">
        <v>94.8</v>
      </c>
      <c r="DC5" s="465"/>
      <c r="DD5" s="465"/>
      <c r="DE5" s="465"/>
      <c r="DF5" s="465"/>
      <c r="DG5" s="465"/>
      <c r="DH5" s="465"/>
      <c r="DI5" s="466"/>
      <c r="DJ5" s="186"/>
      <c r="DK5" s="186"/>
      <c r="DL5" s="186"/>
      <c r="DM5" s="186"/>
      <c r="DN5" s="186"/>
      <c r="DO5" s="186"/>
    </row>
    <row r="6" spans="1:119" ht="18.75" customHeight="1" x14ac:dyDescent="0.15">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92</v>
      </c>
      <c r="AV6" s="500"/>
      <c r="AW6" s="500"/>
      <c r="AX6" s="500"/>
      <c r="AY6" s="501" t="s">
        <v>100</v>
      </c>
      <c r="AZ6" s="502"/>
      <c r="BA6" s="502"/>
      <c r="BB6" s="502"/>
      <c r="BC6" s="502"/>
      <c r="BD6" s="502"/>
      <c r="BE6" s="502"/>
      <c r="BF6" s="502"/>
      <c r="BG6" s="502"/>
      <c r="BH6" s="502"/>
      <c r="BI6" s="502"/>
      <c r="BJ6" s="502"/>
      <c r="BK6" s="502"/>
      <c r="BL6" s="502"/>
      <c r="BM6" s="503"/>
      <c r="BN6" s="467">
        <v>3966896</v>
      </c>
      <c r="BO6" s="468"/>
      <c r="BP6" s="468"/>
      <c r="BQ6" s="468"/>
      <c r="BR6" s="468"/>
      <c r="BS6" s="468"/>
      <c r="BT6" s="468"/>
      <c r="BU6" s="469"/>
      <c r="BV6" s="467">
        <v>4762009</v>
      </c>
      <c r="BW6" s="468"/>
      <c r="BX6" s="468"/>
      <c r="BY6" s="468"/>
      <c r="BZ6" s="468"/>
      <c r="CA6" s="468"/>
      <c r="CB6" s="468"/>
      <c r="CC6" s="469"/>
      <c r="CD6" s="470" t="s">
        <v>101</v>
      </c>
      <c r="CE6" s="471"/>
      <c r="CF6" s="471"/>
      <c r="CG6" s="471"/>
      <c r="CH6" s="471"/>
      <c r="CI6" s="471"/>
      <c r="CJ6" s="471"/>
      <c r="CK6" s="471"/>
      <c r="CL6" s="471"/>
      <c r="CM6" s="471"/>
      <c r="CN6" s="471"/>
      <c r="CO6" s="471"/>
      <c r="CP6" s="471"/>
      <c r="CQ6" s="471"/>
      <c r="CR6" s="471"/>
      <c r="CS6" s="472"/>
      <c r="CT6" s="504">
        <v>101.8</v>
      </c>
      <c r="CU6" s="505"/>
      <c r="CV6" s="505"/>
      <c r="CW6" s="505"/>
      <c r="CX6" s="505"/>
      <c r="CY6" s="505"/>
      <c r="CZ6" s="505"/>
      <c r="DA6" s="506"/>
      <c r="DB6" s="504">
        <v>101.3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102</v>
      </c>
      <c r="AN7" s="497"/>
      <c r="AO7" s="497"/>
      <c r="AP7" s="497"/>
      <c r="AQ7" s="497"/>
      <c r="AR7" s="497"/>
      <c r="AS7" s="497"/>
      <c r="AT7" s="498"/>
      <c r="AU7" s="499" t="s">
        <v>103</v>
      </c>
      <c r="AV7" s="500"/>
      <c r="AW7" s="500"/>
      <c r="AX7" s="500"/>
      <c r="AY7" s="501" t="s">
        <v>104</v>
      </c>
      <c r="AZ7" s="502"/>
      <c r="BA7" s="502"/>
      <c r="BB7" s="502"/>
      <c r="BC7" s="502"/>
      <c r="BD7" s="502"/>
      <c r="BE7" s="502"/>
      <c r="BF7" s="502"/>
      <c r="BG7" s="502"/>
      <c r="BH7" s="502"/>
      <c r="BI7" s="502"/>
      <c r="BJ7" s="502"/>
      <c r="BK7" s="502"/>
      <c r="BL7" s="502"/>
      <c r="BM7" s="503"/>
      <c r="BN7" s="467">
        <v>685743</v>
      </c>
      <c r="BO7" s="468"/>
      <c r="BP7" s="468"/>
      <c r="BQ7" s="468"/>
      <c r="BR7" s="468"/>
      <c r="BS7" s="468"/>
      <c r="BT7" s="468"/>
      <c r="BU7" s="469"/>
      <c r="BV7" s="467">
        <v>604155</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44128950</v>
      </c>
      <c r="CU7" s="468"/>
      <c r="CV7" s="468"/>
      <c r="CW7" s="468"/>
      <c r="CX7" s="468"/>
      <c r="CY7" s="468"/>
      <c r="CZ7" s="468"/>
      <c r="DA7" s="469"/>
      <c r="DB7" s="467">
        <v>44000155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3281153</v>
      </c>
      <c r="BO8" s="468"/>
      <c r="BP8" s="468"/>
      <c r="BQ8" s="468"/>
      <c r="BR8" s="468"/>
      <c r="BS8" s="468"/>
      <c r="BT8" s="468"/>
      <c r="BU8" s="469"/>
      <c r="BV8" s="467">
        <v>4157854</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0.92</v>
      </c>
      <c r="CU8" s="508"/>
      <c r="CV8" s="508"/>
      <c r="CW8" s="508"/>
      <c r="CX8" s="508"/>
      <c r="CY8" s="508"/>
      <c r="CZ8" s="508"/>
      <c r="DA8" s="509"/>
      <c r="DB8" s="507">
        <v>0.92</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247034</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-876701</v>
      </c>
      <c r="BO9" s="468"/>
      <c r="BP9" s="468"/>
      <c r="BQ9" s="468"/>
      <c r="BR9" s="468"/>
      <c r="BS9" s="468"/>
      <c r="BT9" s="468"/>
      <c r="BU9" s="469"/>
      <c r="BV9" s="467">
        <v>567099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10.3</v>
      </c>
      <c r="CU9" s="465"/>
      <c r="CV9" s="465"/>
      <c r="CW9" s="465"/>
      <c r="CX9" s="465"/>
      <c r="CY9" s="465"/>
      <c r="CZ9" s="465"/>
      <c r="DA9" s="466"/>
      <c r="DB9" s="464">
        <v>10.6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243855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114</v>
      </c>
      <c r="AV10" s="500"/>
      <c r="AW10" s="500"/>
      <c r="AX10" s="500"/>
      <c r="AY10" s="501" t="s">
        <v>119</v>
      </c>
      <c r="AZ10" s="502"/>
      <c r="BA10" s="502"/>
      <c r="BB10" s="502"/>
      <c r="BC10" s="502"/>
      <c r="BD10" s="502"/>
      <c r="BE10" s="502"/>
      <c r="BF10" s="502"/>
      <c r="BG10" s="502"/>
      <c r="BH10" s="502"/>
      <c r="BI10" s="502"/>
      <c r="BJ10" s="502"/>
      <c r="BK10" s="502"/>
      <c r="BL10" s="502"/>
      <c r="BM10" s="503"/>
      <c r="BN10" s="467">
        <v>821052</v>
      </c>
      <c r="BO10" s="468"/>
      <c r="BP10" s="468"/>
      <c r="BQ10" s="468"/>
      <c r="BR10" s="468"/>
      <c r="BS10" s="468"/>
      <c r="BT10" s="468"/>
      <c r="BU10" s="469"/>
      <c r="BV10" s="467">
        <v>22</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107</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249645</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107</v>
      </c>
      <c r="AV12" s="500"/>
      <c r="AW12" s="500"/>
      <c r="AX12" s="500"/>
      <c r="AY12" s="501" t="s">
        <v>133</v>
      </c>
      <c r="AZ12" s="502"/>
      <c r="BA12" s="502"/>
      <c r="BB12" s="502"/>
      <c r="BC12" s="502"/>
      <c r="BD12" s="502"/>
      <c r="BE12" s="502"/>
      <c r="BF12" s="502"/>
      <c r="BG12" s="502"/>
      <c r="BH12" s="502"/>
      <c r="BI12" s="502"/>
      <c r="BJ12" s="502"/>
      <c r="BK12" s="502"/>
      <c r="BL12" s="502"/>
      <c r="BM12" s="503"/>
      <c r="BN12" s="467">
        <v>1755</v>
      </c>
      <c r="BO12" s="468"/>
      <c r="BP12" s="468"/>
      <c r="BQ12" s="468"/>
      <c r="BR12" s="468"/>
      <c r="BS12" s="468"/>
      <c r="BT12" s="468"/>
      <c r="BU12" s="469"/>
      <c r="BV12" s="467">
        <v>418596</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242137</v>
      </c>
      <c r="S13" s="552"/>
      <c r="T13" s="552"/>
      <c r="U13" s="552"/>
      <c r="V13" s="553"/>
      <c r="W13" s="483" t="s">
        <v>136</v>
      </c>
      <c r="X13" s="484"/>
      <c r="Y13" s="484"/>
      <c r="Z13" s="484"/>
      <c r="AA13" s="484"/>
      <c r="AB13" s="474"/>
      <c r="AC13" s="518">
        <v>652</v>
      </c>
      <c r="AD13" s="519"/>
      <c r="AE13" s="519"/>
      <c r="AF13" s="519"/>
      <c r="AG13" s="561"/>
      <c r="AH13" s="518">
        <v>622</v>
      </c>
      <c r="AI13" s="519"/>
      <c r="AJ13" s="519"/>
      <c r="AK13" s="519"/>
      <c r="AL13" s="520"/>
      <c r="AM13" s="496" t="s">
        <v>137</v>
      </c>
      <c r="AN13" s="497"/>
      <c r="AO13" s="497"/>
      <c r="AP13" s="497"/>
      <c r="AQ13" s="497"/>
      <c r="AR13" s="497"/>
      <c r="AS13" s="497"/>
      <c r="AT13" s="498"/>
      <c r="AU13" s="499" t="s">
        <v>138</v>
      </c>
      <c r="AV13" s="500"/>
      <c r="AW13" s="500"/>
      <c r="AX13" s="500"/>
      <c r="AY13" s="501" t="s">
        <v>139</v>
      </c>
      <c r="AZ13" s="502"/>
      <c r="BA13" s="502"/>
      <c r="BB13" s="502"/>
      <c r="BC13" s="502"/>
      <c r="BD13" s="502"/>
      <c r="BE13" s="502"/>
      <c r="BF13" s="502"/>
      <c r="BG13" s="502"/>
      <c r="BH13" s="502"/>
      <c r="BI13" s="502"/>
      <c r="BJ13" s="502"/>
      <c r="BK13" s="502"/>
      <c r="BL13" s="502"/>
      <c r="BM13" s="503"/>
      <c r="BN13" s="467">
        <v>-57404</v>
      </c>
      <c r="BO13" s="468"/>
      <c r="BP13" s="468"/>
      <c r="BQ13" s="468"/>
      <c r="BR13" s="468"/>
      <c r="BS13" s="468"/>
      <c r="BT13" s="468"/>
      <c r="BU13" s="469"/>
      <c r="BV13" s="467">
        <v>148525</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4.0999999999999996</v>
      </c>
      <c r="CU13" s="465"/>
      <c r="CV13" s="465"/>
      <c r="CW13" s="465"/>
      <c r="CX13" s="465"/>
      <c r="CY13" s="465"/>
      <c r="CZ13" s="465"/>
      <c r="DA13" s="466"/>
      <c r="DB13" s="464">
        <v>4.2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248488</v>
      </c>
      <c r="S14" s="552"/>
      <c r="T14" s="552"/>
      <c r="U14" s="552"/>
      <c r="V14" s="553"/>
      <c r="W14" s="457"/>
      <c r="X14" s="458"/>
      <c r="Y14" s="458"/>
      <c r="Z14" s="458"/>
      <c r="AA14" s="458"/>
      <c r="AB14" s="447"/>
      <c r="AC14" s="554">
        <v>0.6</v>
      </c>
      <c r="AD14" s="555"/>
      <c r="AE14" s="555"/>
      <c r="AF14" s="555"/>
      <c r="AG14" s="556"/>
      <c r="AH14" s="554">
        <v>0.6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5.4</v>
      </c>
      <c r="CU14" s="566"/>
      <c r="CV14" s="566"/>
      <c r="CW14" s="566"/>
      <c r="CX14" s="566"/>
      <c r="CY14" s="566"/>
      <c r="CZ14" s="566"/>
      <c r="DA14" s="567"/>
      <c r="DB14" s="565">
        <v>6.1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135</v>
      </c>
      <c r="N15" s="559"/>
      <c r="O15" s="559"/>
      <c r="P15" s="559"/>
      <c r="Q15" s="560"/>
      <c r="R15" s="551">
        <v>241751</v>
      </c>
      <c r="S15" s="552"/>
      <c r="T15" s="552"/>
      <c r="U15" s="552"/>
      <c r="V15" s="553"/>
      <c r="W15" s="483" t="s">
        <v>143</v>
      </c>
      <c r="X15" s="484"/>
      <c r="Y15" s="484"/>
      <c r="Z15" s="484"/>
      <c r="AA15" s="484"/>
      <c r="AB15" s="474"/>
      <c r="AC15" s="518">
        <v>28287</v>
      </c>
      <c r="AD15" s="519"/>
      <c r="AE15" s="519"/>
      <c r="AF15" s="519"/>
      <c r="AG15" s="561"/>
      <c r="AH15" s="518">
        <v>26995</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30662333</v>
      </c>
      <c r="BO15" s="431"/>
      <c r="BP15" s="431"/>
      <c r="BQ15" s="431"/>
      <c r="BR15" s="431"/>
      <c r="BS15" s="431"/>
      <c r="BT15" s="431"/>
      <c r="BU15" s="432"/>
      <c r="BV15" s="430">
        <v>30197644</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26.4</v>
      </c>
      <c r="AD16" s="555"/>
      <c r="AE16" s="555"/>
      <c r="AF16" s="555"/>
      <c r="AG16" s="556"/>
      <c r="AH16" s="554">
        <v>26.5</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33092182</v>
      </c>
      <c r="BO16" s="468"/>
      <c r="BP16" s="468"/>
      <c r="BQ16" s="468"/>
      <c r="BR16" s="468"/>
      <c r="BS16" s="468"/>
      <c r="BT16" s="468"/>
      <c r="BU16" s="469"/>
      <c r="BV16" s="467">
        <v>32488727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78255</v>
      </c>
      <c r="AD17" s="519"/>
      <c r="AE17" s="519"/>
      <c r="AF17" s="519"/>
      <c r="AG17" s="561"/>
      <c r="AH17" s="518">
        <v>74414</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39279444</v>
      </c>
      <c r="BO17" s="468"/>
      <c r="BP17" s="468"/>
      <c r="BQ17" s="468"/>
      <c r="BR17" s="468"/>
      <c r="BS17" s="468"/>
      <c r="BT17" s="468"/>
      <c r="BU17" s="469"/>
      <c r="BV17" s="467">
        <v>38782862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27.46</v>
      </c>
      <c r="M18" s="583"/>
      <c r="N18" s="583"/>
      <c r="O18" s="583"/>
      <c r="P18" s="583"/>
      <c r="Q18" s="583"/>
      <c r="R18" s="584"/>
      <c r="S18" s="584"/>
      <c r="T18" s="584"/>
      <c r="U18" s="584"/>
      <c r="V18" s="585"/>
      <c r="W18" s="485"/>
      <c r="X18" s="486"/>
      <c r="Y18" s="486"/>
      <c r="Z18" s="486"/>
      <c r="AA18" s="486"/>
      <c r="AB18" s="477"/>
      <c r="AC18" s="586">
        <v>73</v>
      </c>
      <c r="AD18" s="587"/>
      <c r="AE18" s="587"/>
      <c r="AF18" s="587"/>
      <c r="AG18" s="588"/>
      <c r="AH18" s="586">
        <v>72.900000000000006</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43962655</v>
      </c>
      <c r="BO18" s="468"/>
      <c r="BP18" s="468"/>
      <c r="BQ18" s="468"/>
      <c r="BR18" s="468"/>
      <c r="BS18" s="468"/>
      <c r="BT18" s="468"/>
      <c r="BU18" s="469"/>
      <c r="BV18" s="467">
        <v>42729997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8996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54147612</v>
      </c>
      <c r="BO19" s="468"/>
      <c r="BP19" s="468"/>
      <c r="BQ19" s="468"/>
      <c r="BR19" s="468"/>
      <c r="BS19" s="468"/>
      <c r="BT19" s="468"/>
      <c r="BU19" s="469"/>
      <c r="BV19" s="467">
        <v>52901634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105827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59968866</v>
      </c>
      <c r="BO23" s="468"/>
      <c r="BP23" s="468"/>
      <c r="BQ23" s="468"/>
      <c r="BR23" s="468"/>
      <c r="BS23" s="468"/>
      <c r="BT23" s="468"/>
      <c r="BU23" s="469"/>
      <c r="BV23" s="467">
        <v>58401633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10400</v>
      </c>
      <c r="R24" s="519"/>
      <c r="S24" s="519"/>
      <c r="T24" s="519"/>
      <c r="U24" s="519"/>
      <c r="V24" s="561"/>
      <c r="W24" s="620"/>
      <c r="X24" s="608"/>
      <c r="Y24" s="609"/>
      <c r="Z24" s="517" t="s">
        <v>167</v>
      </c>
      <c r="AA24" s="497"/>
      <c r="AB24" s="497"/>
      <c r="AC24" s="497"/>
      <c r="AD24" s="497"/>
      <c r="AE24" s="497"/>
      <c r="AF24" s="497"/>
      <c r="AG24" s="498"/>
      <c r="AH24" s="518">
        <v>1164</v>
      </c>
      <c r="AI24" s="519"/>
      <c r="AJ24" s="519"/>
      <c r="AK24" s="519"/>
      <c r="AL24" s="561"/>
      <c r="AM24" s="518">
        <v>3382584</v>
      </c>
      <c r="AN24" s="519"/>
      <c r="AO24" s="519"/>
      <c r="AP24" s="519"/>
      <c r="AQ24" s="519"/>
      <c r="AR24" s="561"/>
      <c r="AS24" s="518">
        <v>2906</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46305593</v>
      </c>
      <c r="BO24" s="468"/>
      <c r="BP24" s="468"/>
      <c r="BQ24" s="468"/>
      <c r="BR24" s="468"/>
      <c r="BS24" s="468"/>
      <c r="BT24" s="468"/>
      <c r="BU24" s="469"/>
      <c r="BV24" s="467">
        <v>46969349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2</v>
      </c>
      <c r="M25" s="519"/>
      <c r="N25" s="519"/>
      <c r="O25" s="519"/>
      <c r="P25" s="561"/>
      <c r="Q25" s="518">
        <v>8750</v>
      </c>
      <c r="R25" s="519"/>
      <c r="S25" s="519"/>
      <c r="T25" s="519"/>
      <c r="U25" s="519"/>
      <c r="V25" s="561"/>
      <c r="W25" s="620"/>
      <c r="X25" s="608"/>
      <c r="Y25" s="609"/>
      <c r="Z25" s="517" t="s">
        <v>170</v>
      </c>
      <c r="AA25" s="497"/>
      <c r="AB25" s="497"/>
      <c r="AC25" s="497"/>
      <c r="AD25" s="497"/>
      <c r="AE25" s="497"/>
      <c r="AF25" s="497"/>
      <c r="AG25" s="498"/>
      <c r="AH25" s="518" t="s">
        <v>126</v>
      </c>
      <c r="AI25" s="519"/>
      <c r="AJ25" s="519"/>
      <c r="AK25" s="519"/>
      <c r="AL25" s="561"/>
      <c r="AM25" s="518" t="s">
        <v>171</v>
      </c>
      <c r="AN25" s="519"/>
      <c r="AO25" s="519"/>
      <c r="AP25" s="519"/>
      <c r="AQ25" s="519"/>
      <c r="AR25" s="561"/>
      <c r="AS25" s="518" t="s">
        <v>171</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11379775</v>
      </c>
      <c r="BO25" s="431"/>
      <c r="BP25" s="431"/>
      <c r="BQ25" s="431"/>
      <c r="BR25" s="431"/>
      <c r="BS25" s="431"/>
      <c r="BT25" s="431"/>
      <c r="BU25" s="432"/>
      <c r="BV25" s="430">
        <v>12972627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7500</v>
      </c>
      <c r="R26" s="519"/>
      <c r="S26" s="519"/>
      <c r="T26" s="519"/>
      <c r="U26" s="519"/>
      <c r="V26" s="561"/>
      <c r="W26" s="620"/>
      <c r="X26" s="608"/>
      <c r="Y26" s="609"/>
      <c r="Z26" s="517" t="s">
        <v>174</v>
      </c>
      <c r="AA26" s="630"/>
      <c r="AB26" s="630"/>
      <c r="AC26" s="630"/>
      <c r="AD26" s="630"/>
      <c r="AE26" s="630"/>
      <c r="AF26" s="630"/>
      <c r="AG26" s="631"/>
      <c r="AH26" s="518">
        <v>77</v>
      </c>
      <c r="AI26" s="519"/>
      <c r="AJ26" s="519"/>
      <c r="AK26" s="519"/>
      <c r="AL26" s="561"/>
      <c r="AM26" s="518">
        <v>225379</v>
      </c>
      <c r="AN26" s="519"/>
      <c r="AO26" s="519"/>
      <c r="AP26" s="519"/>
      <c r="AQ26" s="519"/>
      <c r="AR26" s="561"/>
      <c r="AS26" s="518">
        <v>2927</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v>50000</v>
      </c>
      <c r="BO26" s="468"/>
      <c r="BP26" s="468"/>
      <c r="BQ26" s="468"/>
      <c r="BR26" s="468"/>
      <c r="BS26" s="468"/>
      <c r="BT26" s="468"/>
      <c r="BU26" s="469"/>
      <c r="BV26" s="467">
        <v>50000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5400</v>
      </c>
      <c r="R27" s="519"/>
      <c r="S27" s="519"/>
      <c r="T27" s="519"/>
      <c r="U27" s="519"/>
      <c r="V27" s="561"/>
      <c r="W27" s="620"/>
      <c r="X27" s="608"/>
      <c r="Y27" s="609"/>
      <c r="Z27" s="517" t="s">
        <v>177</v>
      </c>
      <c r="AA27" s="497"/>
      <c r="AB27" s="497"/>
      <c r="AC27" s="497"/>
      <c r="AD27" s="497"/>
      <c r="AE27" s="497"/>
      <c r="AF27" s="497"/>
      <c r="AG27" s="498"/>
      <c r="AH27" s="518">
        <v>23</v>
      </c>
      <c r="AI27" s="519"/>
      <c r="AJ27" s="519"/>
      <c r="AK27" s="519"/>
      <c r="AL27" s="561"/>
      <c r="AM27" s="518">
        <v>91034</v>
      </c>
      <c r="AN27" s="519"/>
      <c r="AO27" s="519"/>
      <c r="AP27" s="519"/>
      <c r="AQ27" s="519"/>
      <c r="AR27" s="561"/>
      <c r="AS27" s="518">
        <v>3958</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126</v>
      </c>
      <c r="BO27" s="644"/>
      <c r="BP27" s="644"/>
      <c r="BQ27" s="644"/>
      <c r="BR27" s="644"/>
      <c r="BS27" s="644"/>
      <c r="BT27" s="644"/>
      <c r="BU27" s="645"/>
      <c r="BV27" s="643" t="s">
        <v>126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5050</v>
      </c>
      <c r="R28" s="519"/>
      <c r="S28" s="519"/>
      <c r="T28" s="519"/>
      <c r="U28" s="519"/>
      <c r="V28" s="561"/>
      <c r="W28" s="620"/>
      <c r="X28" s="608"/>
      <c r="Y28" s="609"/>
      <c r="Z28" s="517" t="s">
        <v>180</v>
      </c>
      <c r="AA28" s="497"/>
      <c r="AB28" s="497"/>
      <c r="AC28" s="497"/>
      <c r="AD28" s="497"/>
      <c r="AE28" s="497"/>
      <c r="AF28" s="497"/>
      <c r="AG28" s="498"/>
      <c r="AH28" s="518" t="s">
        <v>126</v>
      </c>
      <c r="AI28" s="519"/>
      <c r="AJ28" s="519"/>
      <c r="AK28" s="519"/>
      <c r="AL28" s="561"/>
      <c r="AM28" s="518" t="s">
        <v>181</v>
      </c>
      <c r="AN28" s="519"/>
      <c r="AO28" s="519"/>
      <c r="AP28" s="519"/>
      <c r="AQ28" s="519"/>
      <c r="AR28" s="561"/>
      <c r="AS28" s="518" t="s">
        <v>181</v>
      </c>
      <c r="AT28" s="519"/>
      <c r="AU28" s="519"/>
      <c r="AV28" s="519"/>
      <c r="AW28" s="519"/>
      <c r="AX28" s="520"/>
      <c r="AY28" s="646" t="s">
        <v>182</v>
      </c>
      <c r="AZ28" s="647"/>
      <c r="BA28" s="647"/>
      <c r="BB28" s="648"/>
      <c r="BC28" s="427" t="s">
        <v>47</v>
      </c>
      <c r="BD28" s="428"/>
      <c r="BE28" s="428"/>
      <c r="BF28" s="428"/>
      <c r="BG28" s="428"/>
      <c r="BH28" s="428"/>
      <c r="BI28" s="428"/>
      <c r="BJ28" s="428"/>
      <c r="BK28" s="428"/>
      <c r="BL28" s="428"/>
      <c r="BM28" s="429"/>
      <c r="BN28" s="430">
        <v>5937640</v>
      </c>
      <c r="BO28" s="431"/>
      <c r="BP28" s="431"/>
      <c r="BQ28" s="431"/>
      <c r="BR28" s="431"/>
      <c r="BS28" s="431"/>
      <c r="BT28" s="431"/>
      <c r="BU28" s="432"/>
      <c r="BV28" s="430">
        <v>5118343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26</v>
      </c>
      <c r="M29" s="519"/>
      <c r="N29" s="519"/>
      <c r="O29" s="519"/>
      <c r="P29" s="561"/>
      <c r="Q29" s="518">
        <v>4700</v>
      </c>
      <c r="R29" s="519"/>
      <c r="S29" s="519"/>
      <c r="T29" s="519"/>
      <c r="U29" s="519"/>
      <c r="V29" s="561"/>
      <c r="W29" s="621"/>
      <c r="X29" s="622"/>
      <c r="Y29" s="623"/>
      <c r="Z29" s="517" t="s">
        <v>184</v>
      </c>
      <c r="AA29" s="497"/>
      <c r="AB29" s="497"/>
      <c r="AC29" s="497"/>
      <c r="AD29" s="497"/>
      <c r="AE29" s="497"/>
      <c r="AF29" s="497"/>
      <c r="AG29" s="498"/>
      <c r="AH29" s="518">
        <v>1187</v>
      </c>
      <c r="AI29" s="519"/>
      <c r="AJ29" s="519"/>
      <c r="AK29" s="519"/>
      <c r="AL29" s="561"/>
      <c r="AM29" s="518">
        <v>3473618</v>
      </c>
      <c r="AN29" s="519"/>
      <c r="AO29" s="519"/>
      <c r="AP29" s="519"/>
      <c r="AQ29" s="519"/>
      <c r="AR29" s="561"/>
      <c r="AS29" s="518">
        <v>2926</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t="s">
        <v>126</v>
      </c>
      <c r="BO29" s="468"/>
      <c r="BP29" s="468"/>
      <c r="BQ29" s="468"/>
      <c r="BR29" s="468"/>
      <c r="BS29" s="468"/>
      <c r="BT29" s="468"/>
      <c r="BU29" s="469"/>
      <c r="BV29" s="467" t="s">
        <v>171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100.3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7723454</v>
      </c>
      <c r="BO30" s="644"/>
      <c r="BP30" s="644"/>
      <c r="BQ30" s="644"/>
      <c r="BR30" s="644"/>
      <c r="BS30" s="644"/>
      <c r="BT30" s="644"/>
      <c r="BU30" s="645"/>
      <c r="BV30" s="643">
        <v>7994212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193</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IF('各会計、関係団体の財政状況及び健全化判断比率'!B34="","",'各会計、関係団体の財政状況及び健全化判断比率'!B34)</f>
        <v>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IF('各会計、関係団体の財政状況及び健全化判断比率'!B36="","",'各会計、関係団体の財政状況及び健全化判断比率'!B36)</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15</v>
      </c>
      <c r="BX34" s="656"/>
      <c r="BY34" s="657" t="str">
        <f>IF('各会計、関係団体の財政状況及び健全化判断比率'!B68="","",'各会計、関係団体の財政状況及び健全化判断比率'!B68)</f>
        <v>埼玉県後期高齢者医療広域連合</v>
      </c>
      <c r="BZ34" s="657"/>
      <c r="CA34" s="657"/>
      <c r="CB34" s="657"/>
      <c r="CC34" s="657"/>
      <c r="CD34" s="657"/>
      <c r="CE34" s="657"/>
      <c r="CF34" s="657"/>
      <c r="CG34" s="657"/>
      <c r="CH34" s="657"/>
      <c r="CI34" s="657"/>
      <c r="CJ34" s="657"/>
      <c r="CK34" s="657"/>
      <c r="CL34" s="657"/>
      <c r="CM34" s="657"/>
      <c r="CN34" s="214"/>
      <c r="CO34" s="656">
        <f>IF(CQ34="","",MAX(C34:D43,U34:V43,AM34:AN43,BE34:BF43,BW34:BX43)+1)</f>
        <v>23</v>
      </c>
      <c r="CP34" s="656"/>
      <c r="CQ34" s="657" t="str">
        <f>IF('各会計、関係団体の財政状況及び健全化判断比率'!BS7="","",'各会計、関係団体の財政状況及び健全化判断比率'!BS7)</f>
        <v>アコス株式会社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草加都市計画新田西部土地区画整理事業特別会計（一般会計等）</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IF('各会計、関係団体の財政状況及び健全化判断比率'!B35="","",'各会計、関係団体の財政状況及び健全化判断比率'!B35)</f>
        <v>病院事業会計</v>
      </c>
      <c r="AP35" s="657"/>
      <c r="AQ35" s="657"/>
      <c r="AR35" s="657"/>
      <c r="AS35" s="657"/>
      <c r="AT35" s="657"/>
      <c r="AU35" s="657"/>
      <c r="AV35" s="657"/>
      <c r="AW35" s="657"/>
      <c r="AX35" s="657"/>
      <c r="AY35" s="657"/>
      <c r="AZ35" s="657"/>
      <c r="BA35" s="657"/>
      <c r="BB35" s="657"/>
      <c r="BC35" s="657"/>
      <c r="BD35" s="214"/>
      <c r="BE35" s="656">
        <f t="shared" ref="BE35:BE43" si="1">IF(BG35="","",BE34+1)</f>
        <v>13</v>
      </c>
      <c r="BF35" s="656"/>
      <c r="BG35" s="657" t="str">
        <f>IF('各会計、関係団体の財政状況及び健全化判断比率'!B37="","",'各会計、関係団体の財政状況及び健全化判断比率'!B37)</f>
        <v>草加都市計画新田西部土地区画整理事業特別会計</v>
      </c>
      <c r="BH35" s="657"/>
      <c r="BI35" s="657"/>
      <c r="BJ35" s="657"/>
      <c r="BK35" s="657"/>
      <c r="BL35" s="657"/>
      <c r="BM35" s="657"/>
      <c r="BN35" s="657"/>
      <c r="BO35" s="657"/>
      <c r="BP35" s="657"/>
      <c r="BQ35" s="657"/>
      <c r="BR35" s="657"/>
      <c r="BS35" s="657"/>
      <c r="BT35" s="657"/>
      <c r="BU35" s="657"/>
      <c r="BV35" s="214"/>
      <c r="BW35" s="656">
        <f t="shared" ref="BW35:BW43" si="2">IF(BY35="","",BW34+1)</f>
        <v>16</v>
      </c>
      <c r="BX35" s="656"/>
      <c r="BY35" s="657" t="str">
        <f>IF('各会計、関係団体の財政状況及び健全化判断比率'!B69="","",'各会計、関係団体の財政状況及び健全化判断比率'!B69)</f>
        <v>埼玉県後期高齢者医療広域連合</v>
      </c>
      <c r="BZ35" s="657"/>
      <c r="CA35" s="657"/>
      <c r="CB35" s="657"/>
      <c r="CC35" s="657"/>
      <c r="CD35" s="657"/>
      <c r="CE35" s="657"/>
      <c r="CF35" s="657"/>
      <c r="CG35" s="657"/>
      <c r="CH35" s="657"/>
      <c r="CI35" s="657"/>
      <c r="CJ35" s="657"/>
      <c r="CK35" s="657"/>
      <c r="CL35" s="657"/>
      <c r="CM35" s="657"/>
      <c r="CN35" s="214"/>
      <c r="CO35" s="656">
        <f t="shared" ref="CO35:CO43" si="3">IF(CQ35="","",CO34+1)</f>
        <v>24</v>
      </c>
      <c r="CP35" s="656"/>
      <c r="CQ35" s="657" t="str">
        <f>IF('各会計、関係団体の財政状況及び健全化判断比率'!BS8="","",'各会計、関係団体の財政状況及び健全化判断比率'!BS8)</f>
        <v>草加市体育協会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草加都市計画新田駅西口土地区画整理事業特別会計（一般会計等）</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14</v>
      </c>
      <c r="BF36" s="656"/>
      <c r="BG36" s="657" t="str">
        <f>IF('各会計、関係団体の財政状況及び健全化判断比率'!B38="","",'各会計、関係団体の財政状況及び健全化判断比率'!B38)</f>
        <v>草加都市計画新田駅西口土地区画整理事業特別会計</v>
      </c>
      <c r="BH36" s="657"/>
      <c r="BI36" s="657"/>
      <c r="BJ36" s="657"/>
      <c r="BK36" s="657"/>
      <c r="BL36" s="657"/>
      <c r="BM36" s="657"/>
      <c r="BN36" s="657"/>
      <c r="BO36" s="657"/>
      <c r="BP36" s="657"/>
      <c r="BQ36" s="657"/>
      <c r="BR36" s="657"/>
      <c r="BS36" s="657"/>
      <c r="BT36" s="657"/>
      <c r="BU36" s="657"/>
      <c r="BV36" s="214"/>
      <c r="BW36" s="656">
        <f t="shared" si="2"/>
        <v>17</v>
      </c>
      <c r="BX36" s="656"/>
      <c r="BY36" s="657" t="str">
        <f>IF('各会計、関係団体の財政状況及び健全化判断比率'!B70="","",'各会計、関係団体の財政状況及び健全化判断比率'!B70)</f>
        <v>埼玉県市町村総合事務組合</v>
      </c>
      <c r="BZ36" s="657"/>
      <c r="CA36" s="657"/>
      <c r="CB36" s="657"/>
      <c r="CC36" s="657"/>
      <c r="CD36" s="657"/>
      <c r="CE36" s="657"/>
      <c r="CF36" s="657"/>
      <c r="CG36" s="657"/>
      <c r="CH36" s="657"/>
      <c r="CI36" s="657"/>
      <c r="CJ36" s="657"/>
      <c r="CK36" s="657"/>
      <c r="CL36" s="657"/>
      <c r="CM36" s="657"/>
      <c r="CN36" s="214"/>
      <c r="CO36" s="656">
        <f t="shared" si="3"/>
        <v>25</v>
      </c>
      <c r="CP36" s="656"/>
      <c r="CQ36" s="657" t="str">
        <f>IF('各会計、関係団体の財政状況及び健全化判断比率'!BS9="","",'各会計、関係団体の財政状況及び健全化判断比率'!BS9)</f>
        <v>草加市土地開発公社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駐車場事業特別会計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18</v>
      </c>
      <c r="BX37" s="656"/>
      <c r="BY37" s="657" t="str">
        <f>IF('各会計、関係団体の財政状況及び健全化判断比率'!B71="","",'各会計、関係団体の財政状況及び健全化判断比率'!B71)</f>
        <v>埼玉県市町村総合事務組合</v>
      </c>
      <c r="BZ37" s="657"/>
      <c r="CA37" s="657"/>
      <c r="CB37" s="657"/>
      <c r="CC37" s="657"/>
      <c r="CD37" s="657"/>
      <c r="CE37" s="657"/>
      <c r="CF37" s="657"/>
      <c r="CG37" s="657"/>
      <c r="CH37" s="657"/>
      <c r="CI37" s="657"/>
      <c r="CJ37" s="657"/>
      <c r="CK37" s="657"/>
      <c r="CL37" s="657"/>
      <c r="CM37" s="657"/>
      <c r="CN37" s="214"/>
      <c r="CO37" s="656">
        <f t="shared" si="3"/>
        <v>26</v>
      </c>
      <c r="CP37" s="656"/>
      <c r="CQ37" s="657" t="str">
        <f>IF('各会計、関係団体の財政状況及び健全化判断比率'!BS10="","",'各会計、関係団体の財政状況及び健全化判断比率'!BS10)</f>
        <v>草加市文化協会</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交通災害共済特別会計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19</v>
      </c>
      <c r="BX38" s="656"/>
      <c r="BY38" s="657" t="str">
        <f>IF('各会計、関係団体の財政状況及び健全化判断比率'!B72="","",'各会計、関係団体の財政状況及び健全化判断比率'!B72)</f>
        <v>彩の国さいたま人づくり広域連合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f t="shared" si="4"/>
        <v>9</v>
      </c>
      <c r="V39" s="656"/>
      <c r="W39" s="657" t="str">
        <f>IF('各会計、関係団体の財政状況及び健全化判断比率'!B33="","",'各会計、関係団体の財政状況及び健全化判断比率'!B33)</f>
        <v>介護サービス事業特別会計</v>
      </c>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20</v>
      </c>
      <c r="BX39" s="656"/>
      <c r="BY39" s="657" t="str">
        <f>IF('各会計、関係団体の財政状況及び健全化判断比率'!B73="","",'各会計、関係団体の財政状況及び健全化判断比率'!B73)</f>
        <v>埼玉県都市競艇組合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21</v>
      </c>
      <c r="BX40" s="656"/>
      <c r="BY40" s="657" t="str">
        <f>IF('各会計、関係団体の財政状況及び健全化判断比率'!B74="","",'各会計、関係団体の財政状況及び健全化判断比率'!B74)</f>
        <v>東埼玉資源環境組合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22</v>
      </c>
      <c r="BX41" s="656"/>
      <c r="BY41" s="657" t="str">
        <f>IF('各会計、関係団体の財政状況及び健全化判断比率'!B75="","",'各会計、関係団体の財政状況及び健全化判断比率'!B75)</f>
        <v>草加八潮消防組合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RCJeCQMrvZdmQjV+rsj+59BhpJjzc9BALK5YXegu1KIhEZuBlJZhOgIACG53+v6GYYnx2ZmDLhM9saZcp2YjmA==" saltValue="4SXCgTn8yL9iP1qRbGqj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7" t="s">
        <v>568</v>
      </c>
      <c r="D34" s="1247"/>
      <c r="E34" s="1248"/>
      <c r="F34" s="32">
        <v>15.33</v>
      </c>
      <c r="G34" s="33">
        <v>15.29</v>
      </c>
      <c r="H34" s="33">
        <v>14.82</v>
      </c>
      <c r="I34" s="33">
        <v>12.27</v>
      </c>
      <c r="J34" s="34">
        <v>10.29</v>
      </c>
      <c r="K34" s="22"/>
      <c r="L34" s="22"/>
      <c r="M34" s="22"/>
      <c r="N34" s="22"/>
      <c r="O34" s="22"/>
      <c r="P34" s="22"/>
    </row>
    <row r="35" spans="1:16" ht="39" customHeight="1" x14ac:dyDescent="0.15">
      <c r="A35" s="22"/>
      <c r="B35" s="35"/>
      <c r="C35" s="1241" t="s">
        <v>569</v>
      </c>
      <c r="D35" s="1242"/>
      <c r="E35" s="1243"/>
      <c r="F35" s="36">
        <v>11.35</v>
      </c>
      <c r="G35" s="37">
        <v>6.1</v>
      </c>
      <c r="H35" s="37">
        <v>8.23</v>
      </c>
      <c r="I35" s="37">
        <v>9.3699999999999992</v>
      </c>
      <c r="J35" s="38">
        <v>7.32</v>
      </c>
      <c r="K35" s="22"/>
      <c r="L35" s="22"/>
      <c r="M35" s="22"/>
      <c r="N35" s="22"/>
      <c r="O35" s="22"/>
      <c r="P35" s="22"/>
    </row>
    <row r="36" spans="1:16" ht="39" customHeight="1" x14ac:dyDescent="0.15">
      <c r="A36" s="22"/>
      <c r="B36" s="35"/>
      <c r="C36" s="1241" t="s">
        <v>570</v>
      </c>
      <c r="D36" s="1242"/>
      <c r="E36" s="1243"/>
      <c r="F36" s="36">
        <v>2.31</v>
      </c>
      <c r="G36" s="37">
        <v>4.54</v>
      </c>
      <c r="H36" s="37">
        <v>3.05</v>
      </c>
      <c r="I36" s="37">
        <v>1.72</v>
      </c>
      <c r="J36" s="38">
        <v>1.55</v>
      </c>
      <c r="K36" s="22"/>
      <c r="L36" s="22"/>
      <c r="M36" s="22"/>
      <c r="N36" s="22"/>
      <c r="O36" s="22"/>
      <c r="P36" s="22"/>
    </row>
    <row r="37" spans="1:16" ht="39" customHeight="1" x14ac:dyDescent="0.15">
      <c r="A37" s="22"/>
      <c r="B37" s="35"/>
      <c r="C37" s="1241" t="s">
        <v>571</v>
      </c>
      <c r="D37" s="1242"/>
      <c r="E37" s="1243"/>
      <c r="F37" s="36">
        <v>6.09</v>
      </c>
      <c r="G37" s="37">
        <v>4.95</v>
      </c>
      <c r="H37" s="37">
        <v>3.04</v>
      </c>
      <c r="I37" s="37">
        <v>1.47</v>
      </c>
      <c r="J37" s="38">
        <v>0.95</v>
      </c>
      <c r="K37" s="22"/>
      <c r="L37" s="22"/>
      <c r="M37" s="22"/>
      <c r="N37" s="22"/>
      <c r="O37" s="22"/>
      <c r="P37" s="22"/>
    </row>
    <row r="38" spans="1:16" ht="39" customHeight="1" x14ac:dyDescent="0.15">
      <c r="A38" s="22"/>
      <c r="B38" s="35"/>
      <c r="C38" s="1241" t="s">
        <v>572</v>
      </c>
      <c r="D38" s="1242"/>
      <c r="E38" s="1243"/>
      <c r="F38" s="36">
        <v>0.48</v>
      </c>
      <c r="G38" s="37">
        <v>0.59</v>
      </c>
      <c r="H38" s="37">
        <v>0.45</v>
      </c>
      <c r="I38" s="37">
        <v>0.56999999999999995</v>
      </c>
      <c r="J38" s="38">
        <v>0.36</v>
      </c>
      <c r="K38" s="22"/>
      <c r="L38" s="22"/>
      <c r="M38" s="22"/>
      <c r="N38" s="22"/>
      <c r="O38" s="22"/>
      <c r="P38" s="22"/>
    </row>
    <row r="39" spans="1:16" ht="39" customHeight="1" x14ac:dyDescent="0.15">
      <c r="A39" s="22"/>
      <c r="B39" s="35"/>
      <c r="C39" s="1241" t="s">
        <v>573</v>
      </c>
      <c r="D39" s="1242"/>
      <c r="E39" s="1243"/>
      <c r="F39" s="36">
        <v>1.27</v>
      </c>
      <c r="G39" s="37">
        <v>1.97</v>
      </c>
      <c r="H39" s="37">
        <v>0.91</v>
      </c>
      <c r="I39" s="37">
        <v>0.38</v>
      </c>
      <c r="J39" s="38">
        <v>0.2</v>
      </c>
      <c r="K39" s="22"/>
      <c r="L39" s="22"/>
      <c r="M39" s="22"/>
      <c r="N39" s="22"/>
      <c r="O39" s="22"/>
      <c r="P39" s="22"/>
    </row>
    <row r="40" spans="1:16" ht="39" customHeight="1" x14ac:dyDescent="0.15">
      <c r="A40" s="22"/>
      <c r="B40" s="35"/>
      <c r="C40" s="1241" t="s">
        <v>574</v>
      </c>
      <c r="D40" s="1242"/>
      <c r="E40" s="1243"/>
      <c r="F40" s="36">
        <v>0.14000000000000001</v>
      </c>
      <c r="G40" s="37">
        <v>0.16</v>
      </c>
      <c r="H40" s="37">
        <v>0.17</v>
      </c>
      <c r="I40" s="37">
        <v>0.15</v>
      </c>
      <c r="J40" s="38">
        <v>0.14000000000000001</v>
      </c>
      <c r="K40" s="22"/>
      <c r="L40" s="22"/>
      <c r="M40" s="22"/>
      <c r="N40" s="22"/>
      <c r="O40" s="22"/>
      <c r="P40" s="22"/>
    </row>
    <row r="41" spans="1:16" ht="39" customHeight="1" x14ac:dyDescent="0.15">
      <c r="A41" s="22"/>
      <c r="B41" s="35"/>
      <c r="C41" s="1241" t="s">
        <v>575</v>
      </c>
      <c r="D41" s="1242"/>
      <c r="E41" s="1243"/>
      <c r="F41" s="36" t="s">
        <v>519</v>
      </c>
      <c r="G41" s="37" t="s">
        <v>519</v>
      </c>
      <c r="H41" s="37">
        <v>0.05</v>
      </c>
      <c r="I41" s="37">
        <v>7.0000000000000007E-2</v>
      </c>
      <c r="J41" s="38">
        <v>0.08</v>
      </c>
      <c r="K41" s="22"/>
      <c r="L41" s="22"/>
      <c r="M41" s="22"/>
      <c r="N41" s="22"/>
      <c r="O41" s="22"/>
      <c r="P41" s="22"/>
    </row>
    <row r="42" spans="1:16" ht="39" customHeight="1" x14ac:dyDescent="0.15">
      <c r="A42" s="22"/>
      <c r="B42" s="39"/>
      <c r="C42" s="1241" t="s">
        <v>576</v>
      </c>
      <c r="D42" s="1242"/>
      <c r="E42" s="1243"/>
      <c r="F42" s="36" t="s">
        <v>519</v>
      </c>
      <c r="G42" s="37" t="s">
        <v>519</v>
      </c>
      <c r="H42" s="37" t="s">
        <v>519</v>
      </c>
      <c r="I42" s="37" t="s">
        <v>519</v>
      </c>
      <c r="J42" s="38" t="s">
        <v>519</v>
      </c>
      <c r="K42" s="22"/>
      <c r="L42" s="22"/>
      <c r="M42" s="22"/>
      <c r="N42" s="22"/>
      <c r="O42" s="22"/>
      <c r="P42" s="22"/>
    </row>
    <row r="43" spans="1:16" ht="39" customHeight="1" thickBot="1" x14ac:dyDescent="0.2">
      <c r="A43" s="22"/>
      <c r="B43" s="40"/>
      <c r="C43" s="1244" t="s">
        <v>577</v>
      </c>
      <c r="D43" s="1245"/>
      <c r="E43" s="1246"/>
      <c r="F43" s="41">
        <v>0.37</v>
      </c>
      <c r="G43" s="42">
        <v>0.4</v>
      </c>
      <c r="H43" s="42">
        <v>0.09</v>
      </c>
      <c r="I43" s="42">
        <v>0.1</v>
      </c>
      <c r="J43" s="43">
        <v>0.16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fKlOQ8ft9S7pN+e9u/P53rc4r/HKqgLZPwXLnq2bSz716rwNNG0FKTuyJPcvOsjBd4LgFL9YseeZbMDSjZCag==" saltValue="ZDcRWVqqnojHLlGUZUqg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85" zoomScaleNormal="85" zoomScaleSheetLayoutView="55" workbookViewId="0">
      <selection activeCell="O50" sqref="O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9" t="s">
        <v>10</v>
      </c>
      <c r="C45" s="1250"/>
      <c r="D45" s="58"/>
      <c r="E45" s="1255" t="s">
        <v>11</v>
      </c>
      <c r="F45" s="1255"/>
      <c r="G45" s="1255"/>
      <c r="H45" s="1255"/>
      <c r="I45" s="1255"/>
      <c r="J45" s="1256"/>
      <c r="K45" s="59">
        <v>5067</v>
      </c>
      <c r="L45" s="60">
        <v>5289</v>
      </c>
      <c r="M45" s="60">
        <v>5678</v>
      </c>
      <c r="N45" s="60">
        <v>5584</v>
      </c>
      <c r="O45" s="61">
        <v>5589</v>
      </c>
      <c r="P45" s="48"/>
      <c r="Q45" s="48"/>
      <c r="R45" s="48"/>
      <c r="S45" s="48"/>
      <c r="T45" s="48"/>
      <c r="U45" s="48"/>
    </row>
    <row r="46" spans="1:21" ht="30.75" customHeight="1" x14ac:dyDescent="0.15">
      <c r="A46" s="48"/>
      <c r="B46" s="1251"/>
      <c r="C46" s="1252"/>
      <c r="D46" s="62"/>
      <c r="E46" s="1257" t="s">
        <v>12</v>
      </c>
      <c r="F46" s="1257"/>
      <c r="G46" s="1257"/>
      <c r="H46" s="1257"/>
      <c r="I46" s="1257"/>
      <c r="J46" s="1258"/>
      <c r="K46" s="63" t="s">
        <v>519</v>
      </c>
      <c r="L46" s="64" t="s">
        <v>519</v>
      </c>
      <c r="M46" s="64" t="s">
        <v>519</v>
      </c>
      <c r="N46" s="64" t="s">
        <v>519</v>
      </c>
      <c r="O46" s="65" t="s">
        <v>519</v>
      </c>
      <c r="P46" s="48"/>
      <c r="Q46" s="48"/>
      <c r="R46" s="48"/>
      <c r="S46" s="48"/>
      <c r="T46" s="48"/>
      <c r="U46" s="48"/>
    </row>
    <row r="47" spans="1:21" ht="30.75" customHeight="1" x14ac:dyDescent="0.15">
      <c r="A47" s="48"/>
      <c r="B47" s="1251"/>
      <c r="C47" s="1252"/>
      <c r="D47" s="62"/>
      <c r="E47" s="1257" t="s">
        <v>13</v>
      </c>
      <c r="F47" s="1257"/>
      <c r="G47" s="1257"/>
      <c r="H47" s="1257"/>
      <c r="I47" s="1257"/>
      <c r="J47" s="1258"/>
      <c r="K47" s="63" t="s">
        <v>519</v>
      </c>
      <c r="L47" s="64" t="s">
        <v>519</v>
      </c>
      <c r="M47" s="64" t="s">
        <v>519</v>
      </c>
      <c r="N47" s="64" t="s">
        <v>519</v>
      </c>
      <c r="O47" s="65" t="s">
        <v>519</v>
      </c>
      <c r="P47" s="48"/>
      <c r="Q47" s="48"/>
      <c r="R47" s="48"/>
      <c r="S47" s="48"/>
      <c r="T47" s="48"/>
      <c r="U47" s="48"/>
    </row>
    <row r="48" spans="1:21" ht="30.75" customHeight="1" x14ac:dyDescent="0.15">
      <c r="A48" s="48"/>
      <c r="B48" s="1251"/>
      <c r="C48" s="1252"/>
      <c r="D48" s="62"/>
      <c r="E48" s="1257" t="s">
        <v>14</v>
      </c>
      <c r="F48" s="1257"/>
      <c r="G48" s="1257"/>
      <c r="H48" s="1257"/>
      <c r="I48" s="1257"/>
      <c r="J48" s="1258"/>
      <c r="K48" s="63">
        <v>3638</v>
      </c>
      <c r="L48" s="64">
        <v>3494</v>
      </c>
      <c r="M48" s="64">
        <v>3339</v>
      </c>
      <c r="N48" s="64">
        <v>3361</v>
      </c>
      <c r="O48" s="65">
        <v>3087</v>
      </c>
      <c r="P48" s="48"/>
      <c r="Q48" s="48"/>
      <c r="R48" s="48"/>
      <c r="S48" s="48"/>
      <c r="T48" s="48"/>
      <c r="U48" s="48"/>
    </row>
    <row r="49" spans="1:21" ht="30.75" customHeight="1" x14ac:dyDescent="0.15">
      <c r="A49" s="48"/>
      <c r="B49" s="1251"/>
      <c r="C49" s="1252"/>
      <c r="D49" s="62"/>
      <c r="E49" s="1257" t="s">
        <v>15</v>
      </c>
      <c r="F49" s="1257"/>
      <c r="G49" s="1257"/>
      <c r="H49" s="1257"/>
      <c r="I49" s="1257"/>
      <c r="J49" s="1258"/>
      <c r="K49" s="63">
        <v>150</v>
      </c>
      <c r="L49" s="64">
        <v>132</v>
      </c>
      <c r="M49" s="64">
        <v>90</v>
      </c>
      <c r="N49" s="64">
        <v>133</v>
      </c>
      <c r="O49" s="65">
        <v>175</v>
      </c>
      <c r="P49" s="48"/>
      <c r="Q49" s="48"/>
      <c r="R49" s="48"/>
      <c r="S49" s="48"/>
      <c r="T49" s="48"/>
      <c r="U49" s="48"/>
    </row>
    <row r="50" spans="1:21" ht="30.75" customHeight="1" x14ac:dyDescent="0.15">
      <c r="A50" s="48"/>
      <c r="B50" s="1251"/>
      <c r="C50" s="1252"/>
      <c r="D50" s="62"/>
      <c r="E50" s="1257" t="s">
        <v>16</v>
      </c>
      <c r="F50" s="1257"/>
      <c r="G50" s="1257"/>
      <c r="H50" s="1257"/>
      <c r="I50" s="1257"/>
      <c r="J50" s="1258"/>
      <c r="K50" s="63">
        <v>79</v>
      </c>
      <c r="L50" s="64">
        <v>139</v>
      </c>
      <c r="M50" s="64">
        <v>26</v>
      </c>
      <c r="N50" s="64">
        <v>116</v>
      </c>
      <c r="O50" s="65">
        <v>71</v>
      </c>
      <c r="P50" s="48"/>
      <c r="Q50" s="48"/>
      <c r="R50" s="48"/>
      <c r="S50" s="48"/>
      <c r="T50" s="48"/>
      <c r="U50" s="48"/>
    </row>
    <row r="51" spans="1:21" ht="30.75" customHeight="1" x14ac:dyDescent="0.15">
      <c r="A51" s="48"/>
      <c r="B51" s="1253"/>
      <c r="C51" s="1254"/>
      <c r="D51" s="66"/>
      <c r="E51" s="1257" t="s">
        <v>17</v>
      </c>
      <c r="F51" s="1257"/>
      <c r="G51" s="1257"/>
      <c r="H51" s="1257"/>
      <c r="I51" s="1257"/>
      <c r="J51" s="1258"/>
      <c r="K51" s="63" t="s">
        <v>519</v>
      </c>
      <c r="L51" s="64" t="s">
        <v>519</v>
      </c>
      <c r="M51" s="64" t="s">
        <v>519</v>
      </c>
      <c r="N51" s="64" t="s">
        <v>519</v>
      </c>
      <c r="O51" s="65" t="s">
        <v>519</v>
      </c>
      <c r="P51" s="48"/>
      <c r="Q51" s="48"/>
      <c r="R51" s="48"/>
      <c r="S51" s="48"/>
      <c r="T51" s="48"/>
      <c r="U51" s="48"/>
    </row>
    <row r="52" spans="1:21" ht="30.75" customHeight="1" x14ac:dyDescent="0.15">
      <c r="A52" s="48"/>
      <c r="B52" s="1259" t="s">
        <v>18</v>
      </c>
      <c r="C52" s="1260"/>
      <c r="D52" s="66"/>
      <c r="E52" s="1257" t="s">
        <v>19</v>
      </c>
      <c r="F52" s="1257"/>
      <c r="G52" s="1257"/>
      <c r="H52" s="1257"/>
      <c r="I52" s="1257"/>
      <c r="J52" s="1258"/>
      <c r="K52" s="63">
        <v>7348</v>
      </c>
      <c r="L52" s="64">
        <v>7496</v>
      </c>
      <c r="M52" s="64">
        <v>7533</v>
      </c>
      <c r="N52" s="64">
        <v>7550</v>
      </c>
      <c r="O52" s="65">
        <v>7414</v>
      </c>
      <c r="P52" s="48"/>
      <c r="Q52" s="48"/>
      <c r="R52" s="48"/>
      <c r="S52" s="48"/>
      <c r="T52" s="48"/>
      <c r="U52" s="48"/>
    </row>
    <row r="53" spans="1:21" ht="30.75" customHeight="1" thickBot="1" x14ac:dyDescent="0.2">
      <c r="A53" s="48"/>
      <c r="B53" s="1261" t="s">
        <v>20</v>
      </c>
      <c r="C53" s="1262"/>
      <c r="D53" s="67"/>
      <c r="E53" s="1263" t="s">
        <v>21</v>
      </c>
      <c r="F53" s="1263"/>
      <c r="G53" s="1263"/>
      <c r="H53" s="1263"/>
      <c r="I53" s="1263"/>
      <c r="J53" s="1264"/>
      <c r="K53" s="68">
        <v>1586</v>
      </c>
      <c r="L53" s="69">
        <v>1558</v>
      </c>
      <c r="M53" s="69">
        <v>1600</v>
      </c>
      <c r="N53" s="69">
        <v>1644</v>
      </c>
      <c r="O53" s="70">
        <v>1508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5" t="s">
        <v>24</v>
      </c>
      <c r="C57" s="1266"/>
      <c r="D57" s="1269" t="s">
        <v>25</v>
      </c>
      <c r="E57" s="1270"/>
      <c r="F57" s="1270"/>
      <c r="G57" s="1270"/>
      <c r="H57" s="1270"/>
      <c r="I57" s="1270"/>
      <c r="J57" s="1271"/>
      <c r="K57" s="83"/>
      <c r="L57" s="84"/>
      <c r="M57" s="84"/>
      <c r="N57" s="84"/>
      <c r="O57" s="85"/>
    </row>
    <row r="58" spans="1:21" ht="31.5" customHeight="1" thickBot="1" x14ac:dyDescent="0.2">
      <c r="B58" s="1267"/>
      <c r="C58" s="1268"/>
      <c r="D58" s="1272" t="s">
        <v>26</v>
      </c>
      <c r="E58" s="1273"/>
      <c r="F58" s="1273"/>
      <c r="G58" s="1273"/>
      <c r="H58" s="1273"/>
      <c r="I58" s="1273"/>
      <c r="J58" s="127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lpTtdTvA6mmnNZf+N2NMEdBVvlKV9EGlajbMM7lQSqfNo9UowPsRroWDyxuBud+J+wgT0aai/xFpiElevs9Kw==" saltValue="u3DK7iipfOqXfNi69kSN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M50" sqref="M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75" t="s">
        <v>29</v>
      </c>
      <c r="C41" s="1276"/>
      <c r="D41" s="102"/>
      <c r="E41" s="1281" t="s">
        <v>30</v>
      </c>
      <c r="F41" s="1281"/>
      <c r="G41" s="1281"/>
      <c r="H41" s="1282"/>
      <c r="I41" s="103">
        <v>57268</v>
      </c>
      <c r="J41" s="104">
        <v>57095</v>
      </c>
      <c r="K41" s="104">
        <v>58354</v>
      </c>
      <c r="L41" s="104">
        <v>58402</v>
      </c>
      <c r="M41" s="105">
        <v>59969</v>
      </c>
    </row>
    <row r="42" spans="2:13" ht="27.75" customHeight="1" x14ac:dyDescent="0.15">
      <c r="B42" s="1277"/>
      <c r="C42" s="1278"/>
      <c r="D42" s="106"/>
      <c r="E42" s="1283" t="s">
        <v>31</v>
      </c>
      <c r="F42" s="1283"/>
      <c r="G42" s="1283"/>
      <c r="H42" s="1284"/>
      <c r="I42" s="107">
        <v>2077</v>
      </c>
      <c r="J42" s="108">
        <v>2066</v>
      </c>
      <c r="K42" s="108">
        <v>2337</v>
      </c>
      <c r="L42" s="108">
        <v>2632</v>
      </c>
      <c r="M42" s="109">
        <v>2455</v>
      </c>
    </row>
    <row r="43" spans="2:13" ht="27.75" customHeight="1" x14ac:dyDescent="0.15">
      <c r="B43" s="1277"/>
      <c r="C43" s="1278"/>
      <c r="D43" s="106"/>
      <c r="E43" s="1283" t="s">
        <v>32</v>
      </c>
      <c r="F43" s="1283"/>
      <c r="G43" s="1283"/>
      <c r="H43" s="1284"/>
      <c r="I43" s="107">
        <v>33758</v>
      </c>
      <c r="J43" s="108">
        <v>32476</v>
      </c>
      <c r="K43" s="108">
        <v>31078</v>
      </c>
      <c r="L43" s="108">
        <v>29532</v>
      </c>
      <c r="M43" s="109">
        <v>27115</v>
      </c>
    </row>
    <row r="44" spans="2:13" ht="27.75" customHeight="1" x14ac:dyDescent="0.15">
      <c r="B44" s="1277"/>
      <c r="C44" s="1278"/>
      <c r="D44" s="106"/>
      <c r="E44" s="1283" t="s">
        <v>33</v>
      </c>
      <c r="F44" s="1283"/>
      <c r="G44" s="1283"/>
      <c r="H44" s="1284"/>
      <c r="I44" s="107">
        <v>2184</v>
      </c>
      <c r="J44" s="108">
        <v>2094</v>
      </c>
      <c r="K44" s="108">
        <v>2092</v>
      </c>
      <c r="L44" s="108">
        <v>1823</v>
      </c>
      <c r="M44" s="109">
        <v>1761</v>
      </c>
    </row>
    <row r="45" spans="2:13" ht="27.75" customHeight="1" x14ac:dyDescent="0.15">
      <c r="B45" s="1277"/>
      <c r="C45" s="1278"/>
      <c r="D45" s="106"/>
      <c r="E45" s="1283" t="s">
        <v>34</v>
      </c>
      <c r="F45" s="1283"/>
      <c r="G45" s="1283"/>
      <c r="H45" s="1284"/>
      <c r="I45" s="107">
        <v>7365</v>
      </c>
      <c r="J45" s="108">
        <v>5725</v>
      </c>
      <c r="K45" s="108">
        <v>5296</v>
      </c>
      <c r="L45" s="108">
        <v>4893</v>
      </c>
      <c r="M45" s="109">
        <v>4727</v>
      </c>
    </row>
    <row r="46" spans="2:13" ht="27.75" customHeight="1" x14ac:dyDescent="0.15">
      <c r="B46" s="1277"/>
      <c r="C46" s="1278"/>
      <c r="D46" s="110"/>
      <c r="E46" s="1283" t="s">
        <v>35</v>
      </c>
      <c r="F46" s="1283"/>
      <c r="G46" s="1283"/>
      <c r="H46" s="1284"/>
      <c r="I46" s="107">
        <v>2</v>
      </c>
      <c r="J46" s="108">
        <v>1</v>
      </c>
      <c r="K46" s="108">
        <v>1</v>
      </c>
      <c r="L46" s="108" t="s">
        <v>519</v>
      </c>
      <c r="M46" s="109">
        <v>1</v>
      </c>
    </row>
    <row r="47" spans="2:13" ht="27.75" customHeight="1" x14ac:dyDescent="0.15">
      <c r="B47" s="1277"/>
      <c r="C47" s="1278"/>
      <c r="D47" s="111"/>
      <c r="E47" s="1285" t="s">
        <v>36</v>
      </c>
      <c r="F47" s="1286"/>
      <c r="G47" s="1286"/>
      <c r="H47" s="1287"/>
      <c r="I47" s="107" t="s">
        <v>519</v>
      </c>
      <c r="J47" s="108" t="s">
        <v>519</v>
      </c>
      <c r="K47" s="108" t="s">
        <v>519</v>
      </c>
      <c r="L47" s="108" t="s">
        <v>519</v>
      </c>
      <c r="M47" s="109" t="s">
        <v>519</v>
      </c>
    </row>
    <row r="48" spans="2:13" ht="27.75" customHeight="1" x14ac:dyDescent="0.15">
      <c r="B48" s="1277"/>
      <c r="C48" s="1278"/>
      <c r="D48" s="106"/>
      <c r="E48" s="1283" t="s">
        <v>37</v>
      </c>
      <c r="F48" s="1283"/>
      <c r="G48" s="1283"/>
      <c r="H48" s="1284"/>
      <c r="I48" s="107" t="s">
        <v>519</v>
      </c>
      <c r="J48" s="108" t="s">
        <v>519</v>
      </c>
      <c r="K48" s="108" t="s">
        <v>519</v>
      </c>
      <c r="L48" s="108" t="s">
        <v>519</v>
      </c>
      <c r="M48" s="109" t="s">
        <v>519</v>
      </c>
    </row>
    <row r="49" spans="2:13" ht="27.75" customHeight="1" x14ac:dyDescent="0.15">
      <c r="B49" s="1279"/>
      <c r="C49" s="1280"/>
      <c r="D49" s="106"/>
      <c r="E49" s="1283" t="s">
        <v>38</v>
      </c>
      <c r="F49" s="1283"/>
      <c r="G49" s="1283"/>
      <c r="H49" s="1284"/>
      <c r="I49" s="107" t="s">
        <v>519</v>
      </c>
      <c r="J49" s="108" t="s">
        <v>519</v>
      </c>
      <c r="K49" s="108" t="s">
        <v>519</v>
      </c>
      <c r="L49" s="108" t="s">
        <v>519</v>
      </c>
      <c r="M49" s="109" t="s">
        <v>519</v>
      </c>
    </row>
    <row r="50" spans="2:13" ht="27.75" customHeight="1" x14ac:dyDescent="0.15">
      <c r="B50" s="1288" t="s">
        <v>39</v>
      </c>
      <c r="C50" s="1289"/>
      <c r="D50" s="112"/>
      <c r="E50" s="1283" t="s">
        <v>40</v>
      </c>
      <c r="F50" s="1283"/>
      <c r="G50" s="1283"/>
      <c r="H50" s="1284"/>
      <c r="I50" s="107">
        <v>11524</v>
      </c>
      <c r="J50" s="108">
        <v>12803</v>
      </c>
      <c r="K50" s="108">
        <v>16083</v>
      </c>
      <c r="L50" s="108">
        <v>16316</v>
      </c>
      <c r="M50" s="109">
        <v>16918</v>
      </c>
    </row>
    <row r="51" spans="2:13" ht="27.75" customHeight="1" x14ac:dyDescent="0.15">
      <c r="B51" s="1277"/>
      <c r="C51" s="1278"/>
      <c r="D51" s="106"/>
      <c r="E51" s="1283" t="s">
        <v>41</v>
      </c>
      <c r="F51" s="1283"/>
      <c r="G51" s="1283"/>
      <c r="H51" s="1284"/>
      <c r="I51" s="107">
        <v>17562</v>
      </c>
      <c r="J51" s="108">
        <v>16598</v>
      </c>
      <c r="K51" s="108">
        <v>16512</v>
      </c>
      <c r="L51" s="108">
        <v>14481</v>
      </c>
      <c r="M51" s="109">
        <v>14095</v>
      </c>
    </row>
    <row r="52" spans="2:13" ht="27.75" customHeight="1" x14ac:dyDescent="0.15">
      <c r="B52" s="1279"/>
      <c r="C52" s="1280"/>
      <c r="D52" s="106"/>
      <c r="E52" s="1283" t="s">
        <v>42</v>
      </c>
      <c r="F52" s="1283"/>
      <c r="G52" s="1283"/>
      <c r="H52" s="1284"/>
      <c r="I52" s="107">
        <v>66812</v>
      </c>
      <c r="J52" s="108">
        <v>65878</v>
      </c>
      <c r="K52" s="108">
        <v>65490</v>
      </c>
      <c r="L52" s="108">
        <v>64133</v>
      </c>
      <c r="M52" s="109">
        <v>62906</v>
      </c>
    </row>
    <row r="53" spans="2:13" ht="27.75" customHeight="1" thickBot="1" x14ac:dyDescent="0.2">
      <c r="B53" s="1290" t="s">
        <v>43</v>
      </c>
      <c r="C53" s="1291"/>
      <c r="D53" s="113"/>
      <c r="E53" s="1292" t="s">
        <v>44</v>
      </c>
      <c r="F53" s="1292"/>
      <c r="G53" s="1292"/>
      <c r="H53" s="1293"/>
      <c r="I53" s="114">
        <v>6756</v>
      </c>
      <c r="J53" s="115">
        <v>4178</v>
      </c>
      <c r="K53" s="115">
        <v>1074</v>
      </c>
      <c r="L53" s="115">
        <v>2351</v>
      </c>
      <c r="M53" s="116">
        <v>2109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X1YK+VkJRI/H7ikM9WlooK9qGm7dSzmmTF7AHClX739ZIJaDwALnRTr/66Q2AtvjKM8L/Qsai37YFZwKKqWtQ==" saltValue="6KtrbOMTMUd702yraWkW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2" t="s">
        <v>47</v>
      </c>
      <c r="D55" s="1302"/>
      <c r="E55" s="1303"/>
      <c r="F55" s="128">
        <v>5537</v>
      </c>
      <c r="G55" s="128">
        <v>5118</v>
      </c>
      <c r="H55" s="129">
        <v>5938</v>
      </c>
    </row>
    <row r="56" spans="2:8" ht="52.5" customHeight="1" x14ac:dyDescent="0.15">
      <c r="B56" s="130"/>
      <c r="C56" s="1304" t="s">
        <v>48</v>
      </c>
      <c r="D56" s="1304"/>
      <c r="E56" s="1305"/>
      <c r="F56" s="131" t="s">
        <v>519</v>
      </c>
      <c r="G56" s="131" t="s">
        <v>519</v>
      </c>
      <c r="H56" s="132" t="s">
        <v>519</v>
      </c>
    </row>
    <row r="57" spans="2:8" ht="53.25" customHeight="1" x14ac:dyDescent="0.15">
      <c r="B57" s="130"/>
      <c r="C57" s="1306" t="s">
        <v>49</v>
      </c>
      <c r="D57" s="1306"/>
      <c r="E57" s="1307"/>
      <c r="F57" s="133">
        <v>7845</v>
      </c>
      <c r="G57" s="133">
        <v>7994</v>
      </c>
      <c r="H57" s="134">
        <v>7723</v>
      </c>
    </row>
    <row r="58" spans="2:8" ht="45.75" customHeight="1" x14ac:dyDescent="0.15">
      <c r="B58" s="135"/>
      <c r="C58" s="1294" t="s">
        <v>598</v>
      </c>
      <c r="D58" s="1295"/>
      <c r="E58" s="1296"/>
      <c r="F58" s="136">
        <v>4000</v>
      </c>
      <c r="G58" s="136">
        <v>4500</v>
      </c>
      <c r="H58" s="137">
        <v>4590</v>
      </c>
    </row>
    <row r="59" spans="2:8" ht="45.75" customHeight="1" x14ac:dyDescent="0.15">
      <c r="B59" s="135"/>
      <c r="C59" s="1294" t="s">
        <v>599</v>
      </c>
      <c r="D59" s="1295"/>
      <c r="E59" s="1296"/>
      <c r="F59" s="136">
        <v>3000</v>
      </c>
      <c r="G59" s="136">
        <v>2688</v>
      </c>
      <c r="H59" s="137">
        <v>2435</v>
      </c>
    </row>
    <row r="60" spans="2:8" ht="45.75" customHeight="1" x14ac:dyDescent="0.15">
      <c r="B60" s="135"/>
      <c r="C60" s="1294" t="s">
        <v>600</v>
      </c>
      <c r="D60" s="1295"/>
      <c r="E60" s="1296"/>
      <c r="F60" s="136">
        <v>307</v>
      </c>
      <c r="G60" s="136">
        <v>307</v>
      </c>
      <c r="H60" s="137">
        <v>304</v>
      </c>
    </row>
    <row r="61" spans="2:8" ht="45.75" customHeight="1" x14ac:dyDescent="0.15">
      <c r="B61" s="135"/>
      <c r="C61" s="1294" t="s">
        <v>601</v>
      </c>
      <c r="D61" s="1295"/>
      <c r="E61" s="1296"/>
      <c r="F61" s="136">
        <v>149</v>
      </c>
      <c r="G61" s="136">
        <v>147</v>
      </c>
      <c r="H61" s="137">
        <v>145</v>
      </c>
    </row>
    <row r="62" spans="2:8" ht="45.75" customHeight="1" thickBot="1" x14ac:dyDescent="0.2">
      <c r="B62" s="138"/>
      <c r="C62" s="1297" t="s">
        <v>602</v>
      </c>
      <c r="D62" s="1298"/>
      <c r="E62" s="1299"/>
      <c r="F62" s="139">
        <v>143</v>
      </c>
      <c r="G62" s="139">
        <v>134</v>
      </c>
      <c r="H62" s="140">
        <v>65</v>
      </c>
    </row>
    <row r="63" spans="2:8" ht="52.5" customHeight="1" thickBot="1" x14ac:dyDescent="0.2">
      <c r="B63" s="141"/>
      <c r="C63" s="1300" t="s">
        <v>50</v>
      </c>
      <c r="D63" s="1300"/>
      <c r="E63" s="1301"/>
      <c r="F63" s="142">
        <v>13382</v>
      </c>
      <c r="G63" s="142">
        <v>13113</v>
      </c>
      <c r="H63" s="143">
        <v>13661</v>
      </c>
    </row>
    <row r="64" spans="2:8" ht="15" customHeight="1" x14ac:dyDescent="0.15"/>
  </sheetData>
  <sheetProtection algorithmName="SHA-512" hashValue="z+V9cfOOfiE2fxfDQEWZUVy2kv7yWsSFjPyAG6GPbqgSzM0QecjzpXyEn64i9vZCuVaGdwJsoc90NbwVx9azSw==" saltValue="Kag6VWdZgawsR8GyKJac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0" t="s">
        <v>606</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5"/>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5"/>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5"/>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5"/>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560</v>
      </c>
      <c r="BQ50" s="1313"/>
      <c r="BR50" s="1313"/>
      <c r="BS50" s="1313"/>
      <c r="BT50" s="1313"/>
      <c r="BU50" s="1313"/>
      <c r="BV50" s="1313"/>
      <c r="BW50" s="1313"/>
      <c r="BX50" s="1313" t="s">
        <v>561</v>
      </c>
      <c r="BY50" s="1313"/>
      <c r="BZ50" s="1313"/>
      <c r="CA50" s="1313"/>
      <c r="CB50" s="1313"/>
      <c r="CC50" s="1313"/>
      <c r="CD50" s="1313"/>
      <c r="CE50" s="1313"/>
      <c r="CF50" s="1313" t="s">
        <v>562</v>
      </c>
      <c r="CG50" s="1313"/>
      <c r="CH50" s="1313"/>
      <c r="CI50" s="1313"/>
      <c r="CJ50" s="1313"/>
      <c r="CK50" s="1313"/>
      <c r="CL50" s="1313"/>
      <c r="CM50" s="1313"/>
      <c r="CN50" s="1313" t="s">
        <v>563</v>
      </c>
      <c r="CO50" s="1313"/>
      <c r="CP50" s="1313"/>
      <c r="CQ50" s="1313"/>
      <c r="CR50" s="1313"/>
      <c r="CS50" s="1313"/>
      <c r="CT50" s="1313"/>
      <c r="CU50" s="1313"/>
      <c r="CV50" s="1313" t="s">
        <v>564</v>
      </c>
      <c r="CW50" s="1313"/>
      <c r="CX50" s="1313"/>
      <c r="CY50" s="1313"/>
      <c r="CZ50" s="1313"/>
      <c r="DA50" s="1313"/>
      <c r="DB50" s="1313"/>
      <c r="DC50" s="1313"/>
    </row>
    <row r="51" spans="1:109" ht="13.5" customHeight="1" x14ac:dyDescent="0.15">
      <c r="B51" s="395"/>
      <c r="G51" s="1316"/>
      <c r="H51" s="1316"/>
      <c r="I51" s="1329"/>
      <c r="J51" s="1329"/>
      <c r="K51" s="1315"/>
      <c r="L51" s="1315"/>
      <c r="M51" s="1315"/>
      <c r="N51" s="1315"/>
      <c r="AM51" s="404"/>
      <c r="AN51" s="1311" t="s">
        <v>608</v>
      </c>
      <c r="AO51" s="1311"/>
      <c r="AP51" s="1311"/>
      <c r="AQ51" s="1311"/>
      <c r="AR51" s="1311"/>
      <c r="AS51" s="1311"/>
      <c r="AT51" s="1311"/>
      <c r="AU51" s="1311"/>
      <c r="AV51" s="1311"/>
      <c r="AW51" s="1311"/>
      <c r="AX51" s="1311"/>
      <c r="AY51" s="1311"/>
      <c r="AZ51" s="1311"/>
      <c r="BA51" s="1311"/>
      <c r="BB51" s="1311" t="s">
        <v>609</v>
      </c>
      <c r="BC51" s="1311"/>
      <c r="BD51" s="1311"/>
      <c r="BE51" s="1311"/>
      <c r="BF51" s="1311"/>
      <c r="BG51" s="1311"/>
      <c r="BH51" s="1311"/>
      <c r="BI51" s="1311"/>
      <c r="BJ51" s="1311"/>
      <c r="BK51" s="1311"/>
      <c r="BL51" s="1311"/>
      <c r="BM51" s="1311"/>
      <c r="BN51" s="1311"/>
      <c r="BO51" s="1311"/>
      <c r="BP51" s="1308">
        <v>18.3</v>
      </c>
      <c r="BQ51" s="1308"/>
      <c r="BR51" s="1308"/>
      <c r="BS51" s="1308"/>
      <c r="BT51" s="1308"/>
      <c r="BU51" s="1308"/>
      <c r="BV51" s="1308"/>
      <c r="BW51" s="1308"/>
      <c r="BX51" s="1308">
        <v>11.2</v>
      </c>
      <c r="BY51" s="1308"/>
      <c r="BZ51" s="1308"/>
      <c r="CA51" s="1308"/>
      <c r="CB51" s="1308"/>
      <c r="CC51" s="1308"/>
      <c r="CD51" s="1308"/>
      <c r="CE51" s="1308"/>
      <c r="CF51" s="1308">
        <v>2.8</v>
      </c>
      <c r="CG51" s="1308"/>
      <c r="CH51" s="1308"/>
      <c r="CI51" s="1308"/>
      <c r="CJ51" s="1308"/>
      <c r="CK51" s="1308"/>
      <c r="CL51" s="1308"/>
      <c r="CM51" s="1308"/>
      <c r="CN51" s="1308">
        <v>6.1</v>
      </c>
      <c r="CO51" s="1308"/>
      <c r="CP51" s="1308"/>
      <c r="CQ51" s="1308"/>
      <c r="CR51" s="1308"/>
      <c r="CS51" s="1308"/>
      <c r="CT51" s="1308"/>
      <c r="CU51" s="1308"/>
      <c r="CV51" s="1308">
        <v>5.4</v>
      </c>
      <c r="CW51" s="1308"/>
      <c r="CX51" s="1308"/>
      <c r="CY51" s="1308"/>
      <c r="CZ51" s="1308"/>
      <c r="DA51" s="1308"/>
      <c r="DB51" s="1308"/>
      <c r="DC51" s="1308"/>
    </row>
    <row r="52" spans="1:109" x14ac:dyDescent="0.15">
      <c r="B52" s="395"/>
      <c r="G52" s="1316"/>
      <c r="H52" s="1316"/>
      <c r="I52" s="1329"/>
      <c r="J52" s="1329"/>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610</v>
      </c>
      <c r="BC53" s="1311"/>
      <c r="BD53" s="1311"/>
      <c r="BE53" s="1311"/>
      <c r="BF53" s="1311"/>
      <c r="BG53" s="1311"/>
      <c r="BH53" s="1311"/>
      <c r="BI53" s="1311"/>
      <c r="BJ53" s="1311"/>
      <c r="BK53" s="1311"/>
      <c r="BL53" s="1311"/>
      <c r="BM53" s="1311"/>
      <c r="BN53" s="1311"/>
      <c r="BO53" s="1311"/>
      <c r="BP53" s="1308">
        <v>53.3</v>
      </c>
      <c r="BQ53" s="1308"/>
      <c r="BR53" s="1308"/>
      <c r="BS53" s="1308"/>
      <c r="BT53" s="1308"/>
      <c r="BU53" s="1308"/>
      <c r="BV53" s="1308"/>
      <c r="BW53" s="1308"/>
      <c r="BX53" s="1308">
        <v>54.3</v>
      </c>
      <c r="BY53" s="1308"/>
      <c r="BZ53" s="1308"/>
      <c r="CA53" s="1308"/>
      <c r="CB53" s="1308"/>
      <c r="CC53" s="1308"/>
      <c r="CD53" s="1308"/>
      <c r="CE53" s="1308"/>
      <c r="CF53" s="1308">
        <v>55.2</v>
      </c>
      <c r="CG53" s="1308"/>
      <c r="CH53" s="1308"/>
      <c r="CI53" s="1308"/>
      <c r="CJ53" s="1308"/>
      <c r="CK53" s="1308"/>
      <c r="CL53" s="1308"/>
      <c r="CM53" s="1308"/>
      <c r="CN53" s="1308">
        <v>56</v>
      </c>
      <c r="CO53" s="1308"/>
      <c r="CP53" s="1308"/>
      <c r="CQ53" s="1308"/>
      <c r="CR53" s="1308"/>
      <c r="CS53" s="1308"/>
      <c r="CT53" s="1308"/>
      <c r="CU53" s="1308"/>
      <c r="CV53" s="1308">
        <v>56.8</v>
      </c>
      <c r="CW53" s="1308"/>
      <c r="CX53" s="1308"/>
      <c r="CY53" s="1308"/>
      <c r="CZ53" s="1308"/>
      <c r="DA53" s="1308"/>
      <c r="DB53" s="1308"/>
      <c r="DC53" s="1308"/>
    </row>
    <row r="54" spans="1:109" x14ac:dyDescent="0.15">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14"/>
      <c r="H55" s="1314"/>
      <c r="I55" s="1314"/>
      <c r="J55" s="1314"/>
      <c r="K55" s="1315"/>
      <c r="L55" s="1315"/>
      <c r="M55" s="1315"/>
      <c r="N55" s="1315"/>
      <c r="AN55" s="1313" t="s">
        <v>612</v>
      </c>
      <c r="AO55" s="1313"/>
      <c r="AP55" s="1313"/>
      <c r="AQ55" s="1313"/>
      <c r="AR55" s="1313"/>
      <c r="AS55" s="1313"/>
      <c r="AT55" s="1313"/>
      <c r="AU55" s="1313"/>
      <c r="AV55" s="1313"/>
      <c r="AW55" s="1313"/>
      <c r="AX55" s="1313"/>
      <c r="AY55" s="1313"/>
      <c r="AZ55" s="1313"/>
      <c r="BA55" s="1313"/>
      <c r="BB55" s="1311" t="s">
        <v>609</v>
      </c>
      <c r="BC55" s="1311"/>
      <c r="BD55" s="1311"/>
      <c r="BE55" s="1311"/>
      <c r="BF55" s="1311"/>
      <c r="BG55" s="1311"/>
      <c r="BH55" s="1311"/>
      <c r="BI55" s="1311"/>
      <c r="BJ55" s="1311"/>
      <c r="BK55" s="1311"/>
      <c r="BL55" s="1311"/>
      <c r="BM55" s="1311"/>
      <c r="BN55" s="1311"/>
      <c r="BO55" s="1311"/>
      <c r="BP55" s="1308">
        <v>37.4</v>
      </c>
      <c r="BQ55" s="1308"/>
      <c r="BR55" s="1308"/>
      <c r="BS55" s="1308"/>
      <c r="BT55" s="1308"/>
      <c r="BU55" s="1308"/>
      <c r="BV55" s="1308"/>
      <c r="BW55" s="1308"/>
      <c r="BX55" s="1308">
        <v>31</v>
      </c>
      <c r="BY55" s="1308"/>
      <c r="BZ55" s="1308"/>
      <c r="CA55" s="1308"/>
      <c r="CB55" s="1308"/>
      <c r="CC55" s="1308"/>
      <c r="CD55" s="1308"/>
      <c r="CE55" s="1308"/>
      <c r="CF55" s="1308">
        <v>30</v>
      </c>
      <c r="CG55" s="1308"/>
      <c r="CH55" s="1308"/>
      <c r="CI55" s="1308"/>
      <c r="CJ55" s="1308"/>
      <c r="CK55" s="1308"/>
      <c r="CL55" s="1308"/>
      <c r="CM55" s="1308"/>
      <c r="CN55" s="1308">
        <v>23.1</v>
      </c>
      <c r="CO55" s="1308"/>
      <c r="CP55" s="1308"/>
      <c r="CQ55" s="1308"/>
      <c r="CR55" s="1308"/>
      <c r="CS55" s="1308"/>
      <c r="CT55" s="1308"/>
      <c r="CU55" s="1308"/>
      <c r="CV55" s="1308">
        <v>19</v>
      </c>
      <c r="CW55" s="1308"/>
      <c r="CX55" s="1308"/>
      <c r="CY55" s="1308"/>
      <c r="CZ55" s="1308"/>
      <c r="DA55" s="1308"/>
      <c r="DB55" s="1308"/>
      <c r="DC55" s="1308"/>
    </row>
    <row r="56" spans="1:109" x14ac:dyDescent="0.15">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610</v>
      </c>
      <c r="BC57" s="1311"/>
      <c r="BD57" s="1311"/>
      <c r="BE57" s="1311"/>
      <c r="BF57" s="1311"/>
      <c r="BG57" s="1311"/>
      <c r="BH57" s="1311"/>
      <c r="BI57" s="1311"/>
      <c r="BJ57" s="1311"/>
      <c r="BK57" s="1311"/>
      <c r="BL57" s="1311"/>
      <c r="BM57" s="1311"/>
      <c r="BN57" s="1311"/>
      <c r="BO57" s="1311"/>
      <c r="BP57" s="1308">
        <v>54.4</v>
      </c>
      <c r="BQ57" s="1308"/>
      <c r="BR57" s="1308"/>
      <c r="BS57" s="1308"/>
      <c r="BT57" s="1308"/>
      <c r="BU57" s="1308"/>
      <c r="BV57" s="1308"/>
      <c r="BW57" s="1308"/>
      <c r="BX57" s="1308">
        <v>57.4</v>
      </c>
      <c r="BY57" s="1308"/>
      <c r="BZ57" s="1308"/>
      <c r="CA57" s="1308"/>
      <c r="CB57" s="1308"/>
      <c r="CC57" s="1308"/>
      <c r="CD57" s="1308"/>
      <c r="CE57" s="1308"/>
      <c r="CF57" s="1308">
        <v>58.3</v>
      </c>
      <c r="CG57" s="1308"/>
      <c r="CH57" s="1308"/>
      <c r="CI57" s="1308"/>
      <c r="CJ57" s="1308"/>
      <c r="CK57" s="1308"/>
      <c r="CL57" s="1308"/>
      <c r="CM57" s="1308"/>
      <c r="CN57" s="1308">
        <v>60.4</v>
      </c>
      <c r="CO57" s="1308"/>
      <c r="CP57" s="1308"/>
      <c r="CQ57" s="1308"/>
      <c r="CR57" s="1308"/>
      <c r="CS57" s="1308"/>
      <c r="CT57" s="1308"/>
      <c r="CU57" s="1308"/>
      <c r="CV57" s="1308">
        <v>61.3</v>
      </c>
      <c r="CW57" s="1308"/>
      <c r="CX57" s="1308"/>
      <c r="CY57" s="1308"/>
      <c r="CZ57" s="1308"/>
      <c r="DA57" s="1308"/>
      <c r="DB57" s="1308"/>
      <c r="DC57" s="1308"/>
      <c r="DD57" s="408"/>
      <c r="DE57" s="407"/>
    </row>
    <row r="58" spans="1:109" s="403" customFormat="1" x14ac:dyDescent="0.15">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0" t="s">
        <v>614</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560</v>
      </c>
      <c r="BQ72" s="1313"/>
      <c r="BR72" s="1313"/>
      <c r="BS72" s="1313"/>
      <c r="BT72" s="1313"/>
      <c r="BU72" s="1313"/>
      <c r="BV72" s="1313"/>
      <c r="BW72" s="1313"/>
      <c r="BX72" s="1313" t="s">
        <v>561</v>
      </c>
      <c r="BY72" s="1313"/>
      <c r="BZ72" s="1313"/>
      <c r="CA72" s="1313"/>
      <c r="CB72" s="1313"/>
      <c r="CC72" s="1313"/>
      <c r="CD72" s="1313"/>
      <c r="CE72" s="1313"/>
      <c r="CF72" s="1313" t="s">
        <v>562</v>
      </c>
      <c r="CG72" s="1313"/>
      <c r="CH72" s="1313"/>
      <c r="CI72" s="1313"/>
      <c r="CJ72" s="1313"/>
      <c r="CK72" s="1313"/>
      <c r="CL72" s="1313"/>
      <c r="CM72" s="1313"/>
      <c r="CN72" s="1313" t="s">
        <v>563</v>
      </c>
      <c r="CO72" s="1313"/>
      <c r="CP72" s="1313"/>
      <c r="CQ72" s="1313"/>
      <c r="CR72" s="1313"/>
      <c r="CS72" s="1313"/>
      <c r="CT72" s="1313"/>
      <c r="CU72" s="1313"/>
      <c r="CV72" s="1313" t="s">
        <v>564</v>
      </c>
      <c r="CW72" s="1313"/>
      <c r="CX72" s="1313"/>
      <c r="CY72" s="1313"/>
      <c r="CZ72" s="1313"/>
      <c r="DA72" s="1313"/>
      <c r="DB72" s="1313"/>
      <c r="DC72" s="1313"/>
    </row>
    <row r="73" spans="2:107" x14ac:dyDescent="0.15">
      <c r="B73" s="395"/>
      <c r="G73" s="1316"/>
      <c r="H73" s="1316"/>
      <c r="I73" s="1316"/>
      <c r="J73" s="1316"/>
      <c r="K73" s="1312"/>
      <c r="L73" s="1312"/>
      <c r="M73" s="1312"/>
      <c r="N73" s="1312"/>
      <c r="AM73" s="404"/>
      <c r="AN73" s="1311" t="s">
        <v>608</v>
      </c>
      <c r="AO73" s="1311"/>
      <c r="AP73" s="1311"/>
      <c r="AQ73" s="1311"/>
      <c r="AR73" s="1311"/>
      <c r="AS73" s="1311"/>
      <c r="AT73" s="1311"/>
      <c r="AU73" s="1311"/>
      <c r="AV73" s="1311"/>
      <c r="AW73" s="1311"/>
      <c r="AX73" s="1311"/>
      <c r="AY73" s="1311"/>
      <c r="AZ73" s="1311"/>
      <c r="BA73" s="1311"/>
      <c r="BB73" s="1311" t="s">
        <v>609</v>
      </c>
      <c r="BC73" s="1311"/>
      <c r="BD73" s="1311"/>
      <c r="BE73" s="1311"/>
      <c r="BF73" s="1311"/>
      <c r="BG73" s="1311"/>
      <c r="BH73" s="1311"/>
      <c r="BI73" s="1311"/>
      <c r="BJ73" s="1311"/>
      <c r="BK73" s="1311"/>
      <c r="BL73" s="1311"/>
      <c r="BM73" s="1311"/>
      <c r="BN73" s="1311"/>
      <c r="BO73" s="1311"/>
      <c r="BP73" s="1308">
        <v>18.3</v>
      </c>
      <c r="BQ73" s="1308"/>
      <c r="BR73" s="1308"/>
      <c r="BS73" s="1308"/>
      <c r="BT73" s="1308"/>
      <c r="BU73" s="1308"/>
      <c r="BV73" s="1308"/>
      <c r="BW73" s="1308"/>
      <c r="BX73" s="1308">
        <v>11.2</v>
      </c>
      <c r="BY73" s="1308"/>
      <c r="BZ73" s="1308"/>
      <c r="CA73" s="1308"/>
      <c r="CB73" s="1308"/>
      <c r="CC73" s="1308"/>
      <c r="CD73" s="1308"/>
      <c r="CE73" s="1308"/>
      <c r="CF73" s="1308">
        <v>2.8</v>
      </c>
      <c r="CG73" s="1308"/>
      <c r="CH73" s="1308"/>
      <c r="CI73" s="1308"/>
      <c r="CJ73" s="1308"/>
      <c r="CK73" s="1308"/>
      <c r="CL73" s="1308"/>
      <c r="CM73" s="1308"/>
      <c r="CN73" s="1308">
        <v>6.1</v>
      </c>
      <c r="CO73" s="1308"/>
      <c r="CP73" s="1308"/>
      <c r="CQ73" s="1308"/>
      <c r="CR73" s="1308"/>
      <c r="CS73" s="1308"/>
      <c r="CT73" s="1308"/>
      <c r="CU73" s="1308"/>
      <c r="CV73" s="1308">
        <v>5.4</v>
      </c>
      <c r="CW73" s="1308"/>
      <c r="CX73" s="1308"/>
      <c r="CY73" s="1308"/>
      <c r="CZ73" s="1308"/>
      <c r="DA73" s="1308"/>
      <c r="DB73" s="1308"/>
      <c r="DC73" s="1308"/>
    </row>
    <row r="74" spans="2:107" x14ac:dyDescent="0.15">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615</v>
      </c>
      <c r="BC75" s="1311"/>
      <c r="BD75" s="1311"/>
      <c r="BE75" s="1311"/>
      <c r="BF75" s="1311"/>
      <c r="BG75" s="1311"/>
      <c r="BH75" s="1311"/>
      <c r="BI75" s="1311"/>
      <c r="BJ75" s="1311"/>
      <c r="BK75" s="1311"/>
      <c r="BL75" s="1311"/>
      <c r="BM75" s="1311"/>
      <c r="BN75" s="1311"/>
      <c r="BO75" s="1311"/>
      <c r="BP75" s="1308">
        <v>3.9</v>
      </c>
      <c r="BQ75" s="1308"/>
      <c r="BR75" s="1308"/>
      <c r="BS75" s="1308"/>
      <c r="BT75" s="1308"/>
      <c r="BU75" s="1308"/>
      <c r="BV75" s="1308"/>
      <c r="BW75" s="1308"/>
      <c r="BX75" s="1308">
        <v>3.9</v>
      </c>
      <c r="BY75" s="1308"/>
      <c r="BZ75" s="1308"/>
      <c r="CA75" s="1308"/>
      <c r="CB75" s="1308"/>
      <c r="CC75" s="1308"/>
      <c r="CD75" s="1308"/>
      <c r="CE75" s="1308"/>
      <c r="CF75" s="1308">
        <v>4.2</v>
      </c>
      <c r="CG75" s="1308"/>
      <c r="CH75" s="1308"/>
      <c r="CI75" s="1308"/>
      <c r="CJ75" s="1308"/>
      <c r="CK75" s="1308"/>
      <c r="CL75" s="1308"/>
      <c r="CM75" s="1308"/>
      <c r="CN75" s="1308">
        <v>4.2</v>
      </c>
      <c r="CO75" s="1308"/>
      <c r="CP75" s="1308"/>
      <c r="CQ75" s="1308"/>
      <c r="CR75" s="1308"/>
      <c r="CS75" s="1308"/>
      <c r="CT75" s="1308"/>
      <c r="CU75" s="1308"/>
      <c r="CV75" s="1308">
        <v>4.0999999999999996</v>
      </c>
      <c r="CW75" s="1308"/>
      <c r="CX75" s="1308"/>
      <c r="CY75" s="1308"/>
      <c r="CZ75" s="1308"/>
      <c r="DA75" s="1308"/>
      <c r="DB75" s="1308"/>
      <c r="DC75" s="1308"/>
    </row>
    <row r="76" spans="2:107" x14ac:dyDescent="0.15">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14"/>
      <c r="H77" s="1314"/>
      <c r="I77" s="1314"/>
      <c r="J77" s="1314"/>
      <c r="K77" s="1312"/>
      <c r="L77" s="1312"/>
      <c r="M77" s="1312"/>
      <c r="N77" s="1312"/>
      <c r="AN77" s="1313" t="s">
        <v>611</v>
      </c>
      <c r="AO77" s="1313"/>
      <c r="AP77" s="1313"/>
      <c r="AQ77" s="1313"/>
      <c r="AR77" s="1313"/>
      <c r="AS77" s="1313"/>
      <c r="AT77" s="1313"/>
      <c r="AU77" s="1313"/>
      <c r="AV77" s="1313"/>
      <c r="AW77" s="1313"/>
      <c r="AX77" s="1313"/>
      <c r="AY77" s="1313"/>
      <c r="AZ77" s="1313"/>
      <c r="BA77" s="1313"/>
      <c r="BB77" s="1311" t="s">
        <v>609</v>
      </c>
      <c r="BC77" s="1311"/>
      <c r="BD77" s="1311"/>
      <c r="BE77" s="1311"/>
      <c r="BF77" s="1311"/>
      <c r="BG77" s="1311"/>
      <c r="BH77" s="1311"/>
      <c r="BI77" s="1311"/>
      <c r="BJ77" s="1311"/>
      <c r="BK77" s="1311"/>
      <c r="BL77" s="1311"/>
      <c r="BM77" s="1311"/>
      <c r="BN77" s="1311"/>
      <c r="BO77" s="1311"/>
      <c r="BP77" s="1308">
        <v>37.4</v>
      </c>
      <c r="BQ77" s="1308"/>
      <c r="BR77" s="1308"/>
      <c r="BS77" s="1308"/>
      <c r="BT77" s="1308"/>
      <c r="BU77" s="1308"/>
      <c r="BV77" s="1308"/>
      <c r="BW77" s="1308"/>
      <c r="BX77" s="1308">
        <v>31</v>
      </c>
      <c r="BY77" s="1308"/>
      <c r="BZ77" s="1308"/>
      <c r="CA77" s="1308"/>
      <c r="CB77" s="1308"/>
      <c r="CC77" s="1308"/>
      <c r="CD77" s="1308"/>
      <c r="CE77" s="1308"/>
      <c r="CF77" s="1308">
        <v>30</v>
      </c>
      <c r="CG77" s="1308"/>
      <c r="CH77" s="1308"/>
      <c r="CI77" s="1308"/>
      <c r="CJ77" s="1308"/>
      <c r="CK77" s="1308"/>
      <c r="CL77" s="1308"/>
      <c r="CM77" s="1308"/>
      <c r="CN77" s="1308">
        <v>23.1</v>
      </c>
      <c r="CO77" s="1308"/>
      <c r="CP77" s="1308"/>
      <c r="CQ77" s="1308"/>
      <c r="CR77" s="1308"/>
      <c r="CS77" s="1308"/>
      <c r="CT77" s="1308"/>
      <c r="CU77" s="1308"/>
      <c r="CV77" s="1308">
        <v>19</v>
      </c>
      <c r="CW77" s="1308"/>
      <c r="CX77" s="1308"/>
      <c r="CY77" s="1308"/>
      <c r="CZ77" s="1308"/>
      <c r="DA77" s="1308"/>
      <c r="DB77" s="1308"/>
      <c r="DC77" s="1308"/>
    </row>
    <row r="78" spans="2:107" x14ac:dyDescent="0.15">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616</v>
      </c>
      <c r="BC79" s="1311"/>
      <c r="BD79" s="1311"/>
      <c r="BE79" s="1311"/>
      <c r="BF79" s="1311"/>
      <c r="BG79" s="1311"/>
      <c r="BH79" s="1311"/>
      <c r="BI79" s="1311"/>
      <c r="BJ79" s="1311"/>
      <c r="BK79" s="1311"/>
      <c r="BL79" s="1311"/>
      <c r="BM79" s="1311"/>
      <c r="BN79" s="1311"/>
      <c r="BO79" s="1311"/>
      <c r="BP79" s="1308">
        <v>6.3</v>
      </c>
      <c r="BQ79" s="1308"/>
      <c r="BR79" s="1308"/>
      <c r="BS79" s="1308"/>
      <c r="BT79" s="1308"/>
      <c r="BU79" s="1308"/>
      <c r="BV79" s="1308"/>
      <c r="BW79" s="1308"/>
      <c r="BX79" s="1308">
        <v>5.2</v>
      </c>
      <c r="BY79" s="1308"/>
      <c r="BZ79" s="1308"/>
      <c r="CA79" s="1308"/>
      <c r="CB79" s="1308"/>
      <c r="CC79" s="1308"/>
      <c r="CD79" s="1308"/>
      <c r="CE79" s="1308"/>
      <c r="CF79" s="1308">
        <v>5</v>
      </c>
      <c r="CG79" s="1308"/>
      <c r="CH79" s="1308"/>
      <c r="CI79" s="1308"/>
      <c r="CJ79" s="1308"/>
      <c r="CK79" s="1308"/>
      <c r="CL79" s="1308"/>
      <c r="CM79" s="1308"/>
      <c r="CN79" s="1308">
        <v>4.2</v>
      </c>
      <c r="CO79" s="1308"/>
      <c r="CP79" s="1308"/>
      <c r="CQ79" s="1308"/>
      <c r="CR79" s="1308"/>
      <c r="CS79" s="1308"/>
      <c r="CT79" s="1308"/>
      <c r="CU79" s="1308"/>
      <c r="CV79" s="1308">
        <v>3.6</v>
      </c>
      <c r="CW79" s="1308"/>
      <c r="CX79" s="1308"/>
      <c r="CY79" s="1308"/>
      <c r="CZ79" s="1308"/>
      <c r="DA79" s="1308"/>
      <c r="DB79" s="1308"/>
      <c r="DC79" s="1308"/>
    </row>
    <row r="80" spans="2:107" x14ac:dyDescent="0.15">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6HmVivLcfzqIHwo/3rp2rLItpR0wyijnzldJvg3WR0wNSpckK1nX4EuM/PFObFPM4PFKZ1p8HP6BRaj0kqdZQ==" saltValue="7KXSIt8iwkEIbyq6zDM9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hjuNF7bLd0Dz53O8vqrk/iLy09uAxs2pr06lOBN3mC0CT/RaT1InFsiKtQuROMGYcxA6OuieYaLFwH7zsjU9Ug==" saltValue="dfzOqWV3AqX6yiJw/6oc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618</v>
      </c>
    </row>
  </sheetData>
  <sheetProtection algorithmName="SHA-512" hashValue="RfSXOOO5o+si5skvXZ1LEDkrdkWtt40b/LJatyAgI30VTJKT9Y6ZBzRpUR8QDsOmxjCMIztFL6eT1P4ANT5qqw==" saltValue="rOJoKN8NLldwSurcT7VM5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23101</v>
      </c>
      <c r="E3" s="162"/>
      <c r="F3" s="163">
        <v>43554</v>
      </c>
      <c r="G3" s="164"/>
      <c r="H3" s="165"/>
    </row>
    <row r="4" spans="1:8" x14ac:dyDescent="0.15">
      <c r="A4" s="166"/>
      <c r="B4" s="167"/>
      <c r="C4" s="168"/>
      <c r="D4" s="169">
        <v>20959</v>
      </c>
      <c r="E4" s="170"/>
      <c r="F4" s="171">
        <v>24811</v>
      </c>
      <c r="G4" s="172"/>
      <c r="H4" s="173"/>
    </row>
    <row r="5" spans="1:8" x14ac:dyDescent="0.15">
      <c r="A5" s="154" t="s">
        <v>552</v>
      </c>
      <c r="B5" s="159"/>
      <c r="C5" s="160"/>
      <c r="D5" s="161">
        <v>21720</v>
      </c>
      <c r="E5" s="162"/>
      <c r="F5" s="163">
        <v>42581</v>
      </c>
      <c r="G5" s="164"/>
      <c r="H5" s="165"/>
    </row>
    <row r="6" spans="1:8" x14ac:dyDescent="0.15">
      <c r="A6" s="166"/>
      <c r="B6" s="167"/>
      <c r="C6" s="168"/>
      <c r="D6" s="169">
        <v>20390</v>
      </c>
      <c r="E6" s="170"/>
      <c r="F6" s="171">
        <v>24354</v>
      </c>
      <c r="G6" s="172"/>
      <c r="H6" s="173"/>
    </row>
    <row r="7" spans="1:8" x14ac:dyDescent="0.15">
      <c r="A7" s="154" t="s">
        <v>553</v>
      </c>
      <c r="B7" s="159"/>
      <c r="C7" s="160"/>
      <c r="D7" s="161">
        <v>22617</v>
      </c>
      <c r="E7" s="162"/>
      <c r="F7" s="163">
        <v>45426</v>
      </c>
      <c r="G7" s="164"/>
      <c r="H7" s="165"/>
    </row>
    <row r="8" spans="1:8" x14ac:dyDescent="0.15">
      <c r="A8" s="166"/>
      <c r="B8" s="167"/>
      <c r="C8" s="168"/>
      <c r="D8" s="169">
        <v>17440</v>
      </c>
      <c r="E8" s="170"/>
      <c r="F8" s="171">
        <v>24508</v>
      </c>
      <c r="G8" s="172"/>
      <c r="H8" s="173"/>
    </row>
    <row r="9" spans="1:8" x14ac:dyDescent="0.15">
      <c r="A9" s="154" t="s">
        <v>554</v>
      </c>
      <c r="B9" s="159"/>
      <c r="C9" s="160"/>
      <c r="D9" s="161">
        <v>22446</v>
      </c>
      <c r="E9" s="162"/>
      <c r="F9" s="163">
        <v>45022</v>
      </c>
      <c r="G9" s="164"/>
      <c r="H9" s="165"/>
    </row>
    <row r="10" spans="1:8" x14ac:dyDescent="0.15">
      <c r="A10" s="166"/>
      <c r="B10" s="167"/>
      <c r="C10" s="168"/>
      <c r="D10" s="169">
        <v>14929</v>
      </c>
      <c r="E10" s="170"/>
      <c r="F10" s="171">
        <v>25247</v>
      </c>
      <c r="G10" s="172"/>
      <c r="H10" s="173"/>
    </row>
    <row r="11" spans="1:8" x14ac:dyDescent="0.15">
      <c r="A11" s="154" t="s">
        <v>555</v>
      </c>
      <c r="B11" s="159"/>
      <c r="C11" s="160"/>
      <c r="D11" s="161">
        <v>30778</v>
      </c>
      <c r="E11" s="162"/>
      <c r="F11" s="163">
        <v>46035</v>
      </c>
      <c r="G11" s="164"/>
      <c r="H11" s="165"/>
    </row>
    <row r="12" spans="1:8" x14ac:dyDescent="0.15">
      <c r="A12" s="166"/>
      <c r="B12" s="167"/>
      <c r="C12" s="174"/>
      <c r="D12" s="169">
        <v>23485</v>
      </c>
      <c r="E12" s="170"/>
      <c r="F12" s="171">
        <v>25158</v>
      </c>
      <c r="G12" s="172"/>
      <c r="H12" s="173"/>
    </row>
    <row r="13" spans="1:8" x14ac:dyDescent="0.15">
      <c r="A13" s="154"/>
      <c r="B13" s="159"/>
      <c r="C13" s="175"/>
      <c r="D13" s="176">
        <v>24132</v>
      </c>
      <c r="E13" s="177"/>
      <c r="F13" s="178">
        <v>44524</v>
      </c>
      <c r="G13" s="179"/>
      <c r="H13" s="165"/>
    </row>
    <row r="14" spans="1:8" x14ac:dyDescent="0.15">
      <c r="A14" s="166"/>
      <c r="B14" s="167"/>
      <c r="C14" s="168"/>
      <c r="D14" s="169">
        <v>19441</v>
      </c>
      <c r="E14" s="170"/>
      <c r="F14" s="171">
        <v>24816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11.35</v>
      </c>
      <c r="C19" s="180">
        <f>ROUND(VALUE(SUBSTITUTE(実質収支比率等に係る経年分析!G$48,"▲","-")),2)</f>
        <v>6.43</v>
      </c>
      <c r="D19" s="180">
        <f>ROUND(VALUE(SUBSTITUTE(実質収支比率等に係る経年分析!H$48,"▲","-")),2)</f>
        <v>8.2899999999999991</v>
      </c>
      <c r="E19" s="180">
        <f>ROUND(VALUE(SUBSTITUTE(実質収支比率等に係る経年分析!I$48,"▲","-")),2)</f>
        <v>9.4499999999999993</v>
      </c>
      <c r="F19" s="180">
        <f>ROUND(VALUE(SUBSTITUTE(実質収支比率等に係る経年分析!J$48,"▲","-")),2)</f>
        <v>7.44</v>
      </c>
    </row>
    <row r="20" spans="1:11" x14ac:dyDescent="0.15">
      <c r="A20" s="180" t="s">
        <v>54</v>
      </c>
      <c r="B20" s="180">
        <f>ROUND(VALUE(SUBSTITUTE(実質収支比率等に係る経年分析!F$47,"▲","-")),2)</f>
        <v>10.44</v>
      </c>
      <c r="C20" s="180">
        <f>ROUND(VALUE(SUBSTITUTE(実質収支比率等に係る経年分析!G$47,"▲","-")),2)</f>
        <v>10.51</v>
      </c>
      <c r="D20" s="180">
        <f>ROUND(VALUE(SUBSTITUTE(実質収支比率等に係る経年分析!H$47,"▲","-")),2)</f>
        <v>12.78</v>
      </c>
      <c r="E20" s="180">
        <f>ROUND(VALUE(SUBSTITUTE(実質収支比率等に係る経年分析!I$47,"▲","-")),2)</f>
        <v>11.63</v>
      </c>
      <c r="F20" s="180">
        <f>ROUND(VALUE(SUBSTITUTE(実質収支比率等に係る経年分析!J$47,"▲","-")),2)</f>
        <v>13.46</v>
      </c>
    </row>
    <row r="21" spans="1:11" x14ac:dyDescent="0.15">
      <c r="A21" s="180" t="s">
        <v>55</v>
      </c>
      <c r="B21" s="180">
        <f>IF(ISNUMBER(VALUE(SUBSTITUTE(実質収支比率等に係る経年分析!F$49,"▲","-"))),ROUND(VALUE(SUBSTITUTE(実質収支比率等に係る経年分析!F$49,"▲","-")),2),NA())</f>
        <v>-0.14000000000000001</v>
      </c>
      <c r="C21" s="180">
        <f>IF(ISNUMBER(VALUE(SUBSTITUTE(実質収支比率等に係る経年分析!G$49,"▲","-"))),ROUND(VALUE(SUBSTITUTE(実質収支比率等に係る経年分析!G$49,"▲","-")),2),NA())</f>
        <v>-4.5599999999999996</v>
      </c>
      <c r="D21" s="180">
        <f>IF(ISNUMBER(VALUE(SUBSTITUTE(実質収支比率等に係る経年分析!H$49,"▲","-"))),ROUND(VALUE(SUBSTITUTE(実質収支比率等に係る経年分析!H$49,"▲","-")),2),NA())</f>
        <v>4.26</v>
      </c>
      <c r="E21" s="180">
        <f>IF(ISNUMBER(VALUE(SUBSTITUTE(実質収支比率等に係る経年分析!I$49,"▲","-"))),ROUND(VALUE(SUBSTITUTE(実質収支比率等に係る経年分析!I$49,"▲","-")),2),NA())</f>
        <v>0.34</v>
      </c>
      <c r="F21" s="180">
        <f>IF(ISNUMBER(VALUE(SUBSTITUTE(実質収支比率等に係る経年分析!J$49,"▲","-"))),ROUND(VALUE(SUBSTITUTE(実質収支比率等に係る経年分析!J$49,"▲","-")),2),NA())</f>
        <v>-0.13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草加都市計画新田駅西口土地区画整理事業特別会計（一般会計等）</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交通災害共済特別会計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1.97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9.3699999999999992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7348</v>
      </c>
      <c r="E42" s="182"/>
      <c r="F42" s="182"/>
      <c r="G42" s="182">
        <f>'実質公債費比率（分子）の構造'!L$52</f>
        <v>7496</v>
      </c>
      <c r="H42" s="182"/>
      <c r="I42" s="182"/>
      <c r="J42" s="182">
        <f>'実質公債費比率（分子）の構造'!M$52</f>
        <v>7533</v>
      </c>
      <c r="K42" s="182"/>
      <c r="L42" s="182"/>
      <c r="M42" s="182">
        <f>'実質公債費比率（分子）の構造'!N$52</f>
        <v>7550</v>
      </c>
      <c r="N42" s="182"/>
      <c r="O42" s="182"/>
      <c r="P42" s="182">
        <f>'実質公債費比率（分子）の構造'!O$52</f>
        <v>7414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79</v>
      </c>
      <c r="C44" s="182"/>
      <c r="D44" s="182"/>
      <c r="E44" s="182">
        <f>'実質公債費比率（分子）の構造'!L$50</f>
        <v>139</v>
      </c>
      <c r="F44" s="182"/>
      <c r="G44" s="182"/>
      <c r="H44" s="182">
        <f>'実質公債費比率（分子）の構造'!M$50</f>
        <v>26</v>
      </c>
      <c r="I44" s="182"/>
      <c r="J44" s="182"/>
      <c r="K44" s="182">
        <f>'実質公債費比率（分子）の構造'!N$50</f>
        <v>116</v>
      </c>
      <c r="L44" s="182"/>
      <c r="M44" s="182"/>
      <c r="N44" s="182">
        <f>'実質公債費比率（分子）の構造'!O$50</f>
        <v>71</v>
      </c>
      <c r="O44" s="182"/>
      <c r="P44" s="182"/>
    </row>
    <row r="45" spans="1:16" x14ac:dyDescent="0.15">
      <c r="A45" s="182" t="s">
        <v>65</v>
      </c>
      <c r="B45" s="182">
        <f>'実質公債費比率（分子）の構造'!K$49</f>
        <v>150</v>
      </c>
      <c r="C45" s="182"/>
      <c r="D45" s="182"/>
      <c r="E45" s="182">
        <f>'実質公債費比率（分子）の構造'!L$49</f>
        <v>132</v>
      </c>
      <c r="F45" s="182"/>
      <c r="G45" s="182"/>
      <c r="H45" s="182">
        <f>'実質公債費比率（分子）の構造'!M$49</f>
        <v>90</v>
      </c>
      <c r="I45" s="182"/>
      <c r="J45" s="182"/>
      <c r="K45" s="182">
        <f>'実質公債費比率（分子）の構造'!N$49</f>
        <v>133</v>
      </c>
      <c r="L45" s="182"/>
      <c r="M45" s="182"/>
      <c r="N45" s="182">
        <f>'実質公債費比率（分子）の構造'!O$49</f>
        <v>175</v>
      </c>
      <c r="O45" s="182"/>
      <c r="P45" s="182"/>
    </row>
    <row r="46" spans="1:16" x14ac:dyDescent="0.15">
      <c r="A46" s="182" t="s">
        <v>66</v>
      </c>
      <c r="B46" s="182">
        <f>'実質公債費比率（分子）の構造'!K$48</f>
        <v>3638</v>
      </c>
      <c r="C46" s="182"/>
      <c r="D46" s="182"/>
      <c r="E46" s="182">
        <f>'実質公債費比率（分子）の構造'!L$48</f>
        <v>3494</v>
      </c>
      <c r="F46" s="182"/>
      <c r="G46" s="182"/>
      <c r="H46" s="182">
        <f>'実質公債費比率（分子）の構造'!M$48</f>
        <v>3339</v>
      </c>
      <c r="I46" s="182"/>
      <c r="J46" s="182"/>
      <c r="K46" s="182">
        <f>'実質公債費比率（分子）の構造'!N$48</f>
        <v>3361</v>
      </c>
      <c r="L46" s="182"/>
      <c r="M46" s="182"/>
      <c r="N46" s="182">
        <f>'実質公債費比率（分子）の構造'!O$48</f>
        <v>3087</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5067</v>
      </c>
      <c r="C49" s="182"/>
      <c r="D49" s="182"/>
      <c r="E49" s="182">
        <f>'実質公債費比率（分子）の構造'!L$45</f>
        <v>5289</v>
      </c>
      <c r="F49" s="182"/>
      <c r="G49" s="182"/>
      <c r="H49" s="182">
        <f>'実質公債費比率（分子）の構造'!M$45</f>
        <v>5678</v>
      </c>
      <c r="I49" s="182"/>
      <c r="J49" s="182"/>
      <c r="K49" s="182">
        <f>'実質公債費比率（分子）の構造'!N$45</f>
        <v>5584</v>
      </c>
      <c r="L49" s="182"/>
      <c r="M49" s="182"/>
      <c r="N49" s="182">
        <f>'実質公債費比率（分子）の構造'!O$45</f>
        <v>5589</v>
      </c>
      <c r="O49" s="182"/>
      <c r="P49" s="182"/>
    </row>
    <row r="50" spans="1:16" x14ac:dyDescent="0.15">
      <c r="A50" s="182" t="s">
        <v>69</v>
      </c>
      <c r="B50" s="182" t="e">
        <f>NA()</f>
        <v>#N/A</v>
      </c>
      <c r="C50" s="182">
        <f>IF(ISNUMBER('実質公債費比率（分子）の構造'!K$53),'実質公債費比率（分子）の構造'!K$53,NA())</f>
        <v>1586</v>
      </c>
      <c r="D50" s="182" t="e">
        <f>NA()</f>
        <v>#N/A</v>
      </c>
      <c r="E50" s="182" t="e">
        <f>NA()</f>
        <v>#N/A</v>
      </c>
      <c r="F50" s="182">
        <f>IF(ISNUMBER('実質公債費比率（分子）の構造'!L$53),'実質公債費比率（分子）の構造'!L$53,NA())</f>
        <v>1558</v>
      </c>
      <c r="G50" s="182" t="e">
        <f>NA()</f>
        <v>#N/A</v>
      </c>
      <c r="H50" s="182" t="e">
        <f>NA()</f>
        <v>#N/A</v>
      </c>
      <c r="I50" s="182">
        <f>IF(ISNUMBER('実質公債費比率（分子）の構造'!M$53),'実質公債費比率（分子）の構造'!M$53,NA())</f>
        <v>1600</v>
      </c>
      <c r="J50" s="182" t="e">
        <f>NA()</f>
        <v>#N/A</v>
      </c>
      <c r="K50" s="182" t="e">
        <f>NA()</f>
        <v>#N/A</v>
      </c>
      <c r="L50" s="182">
        <f>IF(ISNUMBER('実質公債費比率（分子）の構造'!N$53),'実質公債費比率（分子）の構造'!N$53,NA())</f>
        <v>1644</v>
      </c>
      <c r="M50" s="182" t="e">
        <f>NA()</f>
        <v>#N/A</v>
      </c>
      <c r="N50" s="182" t="e">
        <f>NA()</f>
        <v>#N/A</v>
      </c>
      <c r="O50" s="182">
        <f>IF(ISNUMBER('実質公債費比率（分子）の構造'!O$53),'実質公債費比率（分子）の構造'!O$53,NA())</f>
        <v>1508</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66812</v>
      </c>
      <c r="E56" s="181"/>
      <c r="F56" s="181"/>
      <c r="G56" s="181">
        <f>'将来負担比率（分子）の構造'!J$52</f>
        <v>65878</v>
      </c>
      <c r="H56" s="181"/>
      <c r="I56" s="181"/>
      <c r="J56" s="181">
        <f>'将来負担比率（分子）の構造'!K$52</f>
        <v>65490</v>
      </c>
      <c r="K56" s="181"/>
      <c r="L56" s="181"/>
      <c r="M56" s="181">
        <f>'将来負担比率（分子）の構造'!L$52</f>
        <v>64133</v>
      </c>
      <c r="N56" s="181"/>
      <c r="O56" s="181"/>
      <c r="P56" s="181">
        <f>'将来負担比率（分子）の構造'!M$52</f>
        <v>62906</v>
      </c>
    </row>
    <row r="57" spans="1:16" x14ac:dyDescent="0.15">
      <c r="A57" s="181" t="s">
        <v>41</v>
      </c>
      <c r="B57" s="181"/>
      <c r="C57" s="181"/>
      <c r="D57" s="181">
        <f>'将来負担比率（分子）の構造'!I$51</f>
        <v>17562</v>
      </c>
      <c r="E57" s="181"/>
      <c r="F57" s="181"/>
      <c r="G57" s="181">
        <f>'将来負担比率（分子）の構造'!J$51</f>
        <v>16598</v>
      </c>
      <c r="H57" s="181"/>
      <c r="I57" s="181"/>
      <c r="J57" s="181">
        <f>'将来負担比率（分子）の構造'!K$51</f>
        <v>16512</v>
      </c>
      <c r="K57" s="181"/>
      <c r="L57" s="181"/>
      <c r="M57" s="181">
        <f>'将来負担比率（分子）の構造'!L$51</f>
        <v>14481</v>
      </c>
      <c r="N57" s="181"/>
      <c r="O57" s="181"/>
      <c r="P57" s="181">
        <f>'将来負担比率（分子）の構造'!M$51</f>
        <v>14095</v>
      </c>
    </row>
    <row r="58" spans="1:16" x14ac:dyDescent="0.15">
      <c r="A58" s="181" t="s">
        <v>40</v>
      </c>
      <c r="B58" s="181"/>
      <c r="C58" s="181"/>
      <c r="D58" s="181">
        <f>'将来負担比率（分子）の構造'!I$50</f>
        <v>11524</v>
      </c>
      <c r="E58" s="181"/>
      <c r="F58" s="181"/>
      <c r="G58" s="181">
        <f>'将来負担比率（分子）の構造'!J$50</f>
        <v>12803</v>
      </c>
      <c r="H58" s="181"/>
      <c r="I58" s="181"/>
      <c r="J58" s="181">
        <f>'将来負担比率（分子）の構造'!K$50</f>
        <v>16083</v>
      </c>
      <c r="K58" s="181"/>
      <c r="L58" s="181"/>
      <c r="M58" s="181">
        <f>'将来負担比率（分子）の構造'!L$50</f>
        <v>16316</v>
      </c>
      <c r="N58" s="181"/>
      <c r="O58" s="181"/>
      <c r="P58" s="181">
        <f>'将来負担比率（分子）の構造'!M$50</f>
        <v>16918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v>
      </c>
      <c r="C61" s="181"/>
      <c r="D61" s="181"/>
      <c r="E61" s="181">
        <f>'将来負担比率（分子）の構造'!J$46</f>
        <v>1</v>
      </c>
      <c r="F61" s="181"/>
      <c r="G61" s="181"/>
      <c r="H61" s="181">
        <f>'将来負担比率（分子）の構造'!K$46</f>
        <v>1</v>
      </c>
      <c r="I61" s="181"/>
      <c r="J61" s="181"/>
      <c r="K61" s="181" t="str">
        <f>'将来負担比率（分子）の構造'!L$46</f>
        <v>-</v>
      </c>
      <c r="L61" s="181"/>
      <c r="M61" s="181"/>
      <c r="N61" s="181">
        <f>'将来負担比率（分子）の構造'!M$46</f>
        <v>1</v>
      </c>
      <c r="O61" s="181"/>
      <c r="P61" s="181"/>
    </row>
    <row r="62" spans="1:16" x14ac:dyDescent="0.15">
      <c r="A62" s="181" t="s">
        <v>34</v>
      </c>
      <c r="B62" s="181">
        <f>'将来負担比率（分子）の構造'!I$45</f>
        <v>7365</v>
      </c>
      <c r="C62" s="181"/>
      <c r="D62" s="181"/>
      <c r="E62" s="181">
        <f>'将来負担比率（分子）の構造'!J$45</f>
        <v>5725</v>
      </c>
      <c r="F62" s="181"/>
      <c r="G62" s="181"/>
      <c r="H62" s="181">
        <f>'将来負担比率（分子）の構造'!K$45</f>
        <v>5296</v>
      </c>
      <c r="I62" s="181"/>
      <c r="J62" s="181"/>
      <c r="K62" s="181">
        <f>'将来負担比率（分子）の構造'!L$45</f>
        <v>4893</v>
      </c>
      <c r="L62" s="181"/>
      <c r="M62" s="181"/>
      <c r="N62" s="181">
        <f>'将来負担比率（分子）の構造'!M$45</f>
        <v>4727</v>
      </c>
      <c r="O62" s="181"/>
      <c r="P62" s="181"/>
    </row>
    <row r="63" spans="1:16" x14ac:dyDescent="0.15">
      <c r="A63" s="181" t="s">
        <v>33</v>
      </c>
      <c r="B63" s="181">
        <f>'将来負担比率（分子）の構造'!I$44</f>
        <v>2184</v>
      </c>
      <c r="C63" s="181"/>
      <c r="D63" s="181"/>
      <c r="E63" s="181">
        <f>'将来負担比率（分子）の構造'!J$44</f>
        <v>2094</v>
      </c>
      <c r="F63" s="181"/>
      <c r="G63" s="181"/>
      <c r="H63" s="181">
        <f>'将来負担比率（分子）の構造'!K$44</f>
        <v>2092</v>
      </c>
      <c r="I63" s="181"/>
      <c r="J63" s="181"/>
      <c r="K63" s="181">
        <f>'将来負担比率（分子）の構造'!L$44</f>
        <v>1823</v>
      </c>
      <c r="L63" s="181"/>
      <c r="M63" s="181"/>
      <c r="N63" s="181">
        <f>'将来負担比率（分子）の構造'!M$44</f>
        <v>1761</v>
      </c>
      <c r="O63" s="181"/>
      <c r="P63" s="181"/>
    </row>
    <row r="64" spans="1:16" x14ac:dyDescent="0.15">
      <c r="A64" s="181" t="s">
        <v>32</v>
      </c>
      <c r="B64" s="181">
        <f>'将来負担比率（分子）の構造'!I$43</f>
        <v>33758</v>
      </c>
      <c r="C64" s="181"/>
      <c r="D64" s="181"/>
      <c r="E64" s="181">
        <f>'将来負担比率（分子）の構造'!J$43</f>
        <v>32476</v>
      </c>
      <c r="F64" s="181"/>
      <c r="G64" s="181"/>
      <c r="H64" s="181">
        <f>'将来負担比率（分子）の構造'!K$43</f>
        <v>31078</v>
      </c>
      <c r="I64" s="181"/>
      <c r="J64" s="181"/>
      <c r="K64" s="181">
        <f>'将来負担比率（分子）の構造'!L$43</f>
        <v>29532</v>
      </c>
      <c r="L64" s="181"/>
      <c r="M64" s="181"/>
      <c r="N64" s="181">
        <f>'将来負担比率（分子）の構造'!M$43</f>
        <v>27115</v>
      </c>
      <c r="O64" s="181"/>
      <c r="P64" s="181"/>
    </row>
    <row r="65" spans="1:16" x14ac:dyDescent="0.15">
      <c r="A65" s="181" t="s">
        <v>31</v>
      </c>
      <c r="B65" s="181">
        <f>'将来負担比率（分子）の構造'!I$42</f>
        <v>2077</v>
      </c>
      <c r="C65" s="181"/>
      <c r="D65" s="181"/>
      <c r="E65" s="181">
        <f>'将来負担比率（分子）の構造'!J$42</f>
        <v>2066</v>
      </c>
      <c r="F65" s="181"/>
      <c r="G65" s="181"/>
      <c r="H65" s="181">
        <f>'将来負担比率（分子）の構造'!K$42</f>
        <v>2337</v>
      </c>
      <c r="I65" s="181"/>
      <c r="J65" s="181"/>
      <c r="K65" s="181">
        <f>'将来負担比率（分子）の構造'!L$42</f>
        <v>2632</v>
      </c>
      <c r="L65" s="181"/>
      <c r="M65" s="181"/>
      <c r="N65" s="181">
        <f>'将来負担比率（分子）の構造'!M$42</f>
        <v>2455</v>
      </c>
      <c r="O65" s="181"/>
      <c r="P65" s="181"/>
    </row>
    <row r="66" spans="1:16" x14ac:dyDescent="0.15">
      <c r="A66" s="181" t="s">
        <v>30</v>
      </c>
      <c r="B66" s="181">
        <f>'将来負担比率（分子）の構造'!I$41</f>
        <v>57268</v>
      </c>
      <c r="C66" s="181"/>
      <c r="D66" s="181"/>
      <c r="E66" s="181">
        <f>'将来負担比率（分子）の構造'!J$41</f>
        <v>57095</v>
      </c>
      <c r="F66" s="181"/>
      <c r="G66" s="181"/>
      <c r="H66" s="181">
        <f>'将来負担比率（分子）の構造'!K$41</f>
        <v>58354</v>
      </c>
      <c r="I66" s="181"/>
      <c r="J66" s="181"/>
      <c r="K66" s="181">
        <f>'将来負担比率（分子）の構造'!L$41</f>
        <v>58402</v>
      </c>
      <c r="L66" s="181"/>
      <c r="M66" s="181"/>
      <c r="N66" s="181">
        <f>'将来負担比率（分子）の構造'!M$41</f>
        <v>59969</v>
      </c>
      <c r="O66" s="181"/>
      <c r="P66" s="181"/>
    </row>
    <row r="67" spans="1:16" x14ac:dyDescent="0.15">
      <c r="A67" s="181" t="s">
        <v>73</v>
      </c>
      <c r="B67" s="181" t="e">
        <f>NA()</f>
        <v>#N/A</v>
      </c>
      <c r="C67" s="181">
        <f>IF(ISNUMBER('将来負担比率（分子）の構造'!I$53), IF('将来負担比率（分子）の構造'!I$53 &lt; 0, 0, '将来負担比率（分子）の構造'!I$53), NA())</f>
        <v>6756</v>
      </c>
      <c r="D67" s="181" t="e">
        <f>NA()</f>
        <v>#N/A</v>
      </c>
      <c r="E67" s="181" t="e">
        <f>NA()</f>
        <v>#N/A</v>
      </c>
      <c r="F67" s="181">
        <f>IF(ISNUMBER('将来負担比率（分子）の構造'!J$53), IF('将来負担比率（分子）の構造'!J$53 &lt; 0, 0, '将来負担比率（分子）の構造'!J$53), NA())</f>
        <v>4178</v>
      </c>
      <c r="G67" s="181" t="e">
        <f>NA()</f>
        <v>#N/A</v>
      </c>
      <c r="H67" s="181" t="e">
        <f>NA()</f>
        <v>#N/A</v>
      </c>
      <c r="I67" s="181">
        <f>IF(ISNUMBER('将来負担比率（分子）の構造'!K$53), IF('将来負担比率（分子）の構造'!K$53 &lt; 0, 0, '将来負担比率（分子）の構造'!K$53), NA())</f>
        <v>1074</v>
      </c>
      <c r="J67" s="181" t="e">
        <f>NA()</f>
        <v>#N/A</v>
      </c>
      <c r="K67" s="181" t="e">
        <f>NA()</f>
        <v>#N/A</v>
      </c>
      <c r="L67" s="181">
        <f>IF(ISNUMBER('将来負担比率（分子）の構造'!L$53), IF('将来負担比率（分子）の構造'!L$53 &lt; 0, 0, '将来負担比率（分子）の構造'!L$53), NA())</f>
        <v>2351</v>
      </c>
      <c r="M67" s="181" t="e">
        <f>NA()</f>
        <v>#N/A</v>
      </c>
      <c r="N67" s="181" t="e">
        <f>NA()</f>
        <v>#N/A</v>
      </c>
      <c r="O67" s="181">
        <f>IF(ISNUMBER('将来負担比率（分子）の構造'!M$53), IF('将来負担比率（分子）の構造'!M$53 &lt; 0, 0, '将来負担比率（分子）の構造'!M$53), NA())</f>
        <v>2109</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5537</v>
      </c>
      <c r="C72" s="185">
        <f>基金残高に係る経年分析!G55</f>
        <v>5118</v>
      </c>
      <c r="D72" s="185">
        <f>基金残高に係る経年分析!H55</f>
        <v>5938</v>
      </c>
    </row>
    <row r="73" spans="1:16" x14ac:dyDescent="0.15">
      <c r="A73" s="184" t="s">
        <v>76</v>
      </c>
      <c r="B73" s="185" t="str">
        <f>基金残高に係る経年分析!F56</f>
        <v>-</v>
      </c>
      <c r="C73" s="185" t="str">
        <f>基金残高に係る経年分析!G56</f>
        <v>-</v>
      </c>
      <c r="D73" s="185" t="str">
        <f>基金残高に係る経年分析!H56</f>
        <v>-</v>
      </c>
    </row>
    <row r="74" spans="1:16" x14ac:dyDescent="0.15">
      <c r="A74" s="184" t="s">
        <v>77</v>
      </c>
      <c r="B74" s="185">
        <f>基金残高に係る経年分析!F57</f>
        <v>7845</v>
      </c>
      <c r="C74" s="185">
        <f>基金残高に係る経年分析!G57</f>
        <v>7994</v>
      </c>
      <c r="D74" s="185">
        <f>基金残高に係る経年分析!H57</f>
        <v>7723</v>
      </c>
    </row>
  </sheetData>
  <sheetProtection algorithmName="SHA-512" hashValue="GVNEdyvB8um7SFzqWjmpuqwWEpBwXYAaRwqdIUvZBabsoBK0HCn2KnZf7pUWC4XtjRzyAuJIs9geYZqhfu9zbw==" saltValue="cy9OpYtuyESqgtyRzKda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37531953</v>
      </c>
      <c r="S5" s="673"/>
      <c r="T5" s="673"/>
      <c r="U5" s="673"/>
      <c r="V5" s="673"/>
      <c r="W5" s="673"/>
      <c r="X5" s="673"/>
      <c r="Y5" s="674"/>
      <c r="Z5" s="675">
        <v>46.5</v>
      </c>
      <c r="AA5" s="675"/>
      <c r="AB5" s="675"/>
      <c r="AC5" s="675"/>
      <c r="AD5" s="676">
        <v>34903861</v>
      </c>
      <c r="AE5" s="676"/>
      <c r="AF5" s="676"/>
      <c r="AG5" s="676"/>
      <c r="AH5" s="676"/>
      <c r="AI5" s="676"/>
      <c r="AJ5" s="676"/>
      <c r="AK5" s="676"/>
      <c r="AL5" s="677">
        <v>80.900000000000006</v>
      </c>
      <c r="AM5" s="678"/>
      <c r="AN5" s="678"/>
      <c r="AO5" s="679"/>
      <c r="AP5" s="669" t="s">
        <v>225</v>
      </c>
      <c r="AQ5" s="670"/>
      <c r="AR5" s="670"/>
      <c r="AS5" s="670"/>
      <c r="AT5" s="670"/>
      <c r="AU5" s="670"/>
      <c r="AV5" s="670"/>
      <c r="AW5" s="670"/>
      <c r="AX5" s="670"/>
      <c r="AY5" s="670"/>
      <c r="AZ5" s="670"/>
      <c r="BA5" s="670"/>
      <c r="BB5" s="670"/>
      <c r="BC5" s="670"/>
      <c r="BD5" s="670"/>
      <c r="BE5" s="670"/>
      <c r="BF5" s="671"/>
      <c r="BG5" s="683">
        <v>34903861</v>
      </c>
      <c r="BH5" s="684"/>
      <c r="BI5" s="684"/>
      <c r="BJ5" s="684"/>
      <c r="BK5" s="684"/>
      <c r="BL5" s="684"/>
      <c r="BM5" s="684"/>
      <c r="BN5" s="685"/>
      <c r="BO5" s="686">
        <v>93</v>
      </c>
      <c r="BP5" s="686"/>
      <c r="BQ5" s="686"/>
      <c r="BR5" s="686"/>
      <c r="BS5" s="687">
        <v>409124</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421732</v>
      </c>
      <c r="S6" s="684"/>
      <c r="T6" s="684"/>
      <c r="U6" s="684"/>
      <c r="V6" s="684"/>
      <c r="W6" s="684"/>
      <c r="X6" s="684"/>
      <c r="Y6" s="685"/>
      <c r="Z6" s="686">
        <v>0.5</v>
      </c>
      <c r="AA6" s="686"/>
      <c r="AB6" s="686"/>
      <c r="AC6" s="686"/>
      <c r="AD6" s="687">
        <v>421732</v>
      </c>
      <c r="AE6" s="687"/>
      <c r="AF6" s="687"/>
      <c r="AG6" s="687"/>
      <c r="AH6" s="687"/>
      <c r="AI6" s="687"/>
      <c r="AJ6" s="687"/>
      <c r="AK6" s="687"/>
      <c r="AL6" s="688">
        <v>1</v>
      </c>
      <c r="AM6" s="689"/>
      <c r="AN6" s="689"/>
      <c r="AO6" s="690"/>
      <c r="AP6" s="680" t="s">
        <v>230</v>
      </c>
      <c r="AQ6" s="681"/>
      <c r="AR6" s="681"/>
      <c r="AS6" s="681"/>
      <c r="AT6" s="681"/>
      <c r="AU6" s="681"/>
      <c r="AV6" s="681"/>
      <c r="AW6" s="681"/>
      <c r="AX6" s="681"/>
      <c r="AY6" s="681"/>
      <c r="AZ6" s="681"/>
      <c r="BA6" s="681"/>
      <c r="BB6" s="681"/>
      <c r="BC6" s="681"/>
      <c r="BD6" s="681"/>
      <c r="BE6" s="681"/>
      <c r="BF6" s="682"/>
      <c r="BG6" s="683">
        <v>34903861</v>
      </c>
      <c r="BH6" s="684"/>
      <c r="BI6" s="684"/>
      <c r="BJ6" s="684"/>
      <c r="BK6" s="684"/>
      <c r="BL6" s="684"/>
      <c r="BM6" s="684"/>
      <c r="BN6" s="685"/>
      <c r="BO6" s="686">
        <v>93</v>
      </c>
      <c r="BP6" s="686"/>
      <c r="BQ6" s="686"/>
      <c r="BR6" s="686"/>
      <c r="BS6" s="687">
        <v>409124</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392067</v>
      </c>
      <c r="CS6" s="684"/>
      <c r="CT6" s="684"/>
      <c r="CU6" s="684"/>
      <c r="CV6" s="684"/>
      <c r="CW6" s="684"/>
      <c r="CX6" s="684"/>
      <c r="CY6" s="685"/>
      <c r="CZ6" s="677">
        <v>0.5</v>
      </c>
      <c r="DA6" s="678"/>
      <c r="DB6" s="678"/>
      <c r="DC6" s="697"/>
      <c r="DD6" s="692" t="s">
        <v>232</v>
      </c>
      <c r="DE6" s="684"/>
      <c r="DF6" s="684"/>
      <c r="DG6" s="684"/>
      <c r="DH6" s="684"/>
      <c r="DI6" s="684"/>
      <c r="DJ6" s="684"/>
      <c r="DK6" s="684"/>
      <c r="DL6" s="684"/>
      <c r="DM6" s="684"/>
      <c r="DN6" s="684"/>
      <c r="DO6" s="684"/>
      <c r="DP6" s="685"/>
      <c r="DQ6" s="692">
        <v>392067</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27500</v>
      </c>
      <c r="S7" s="684"/>
      <c r="T7" s="684"/>
      <c r="U7" s="684"/>
      <c r="V7" s="684"/>
      <c r="W7" s="684"/>
      <c r="X7" s="684"/>
      <c r="Y7" s="685"/>
      <c r="Z7" s="686">
        <v>0</v>
      </c>
      <c r="AA7" s="686"/>
      <c r="AB7" s="686"/>
      <c r="AC7" s="686"/>
      <c r="AD7" s="687">
        <v>27500</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18838909</v>
      </c>
      <c r="BH7" s="684"/>
      <c r="BI7" s="684"/>
      <c r="BJ7" s="684"/>
      <c r="BK7" s="684"/>
      <c r="BL7" s="684"/>
      <c r="BM7" s="684"/>
      <c r="BN7" s="685"/>
      <c r="BO7" s="686">
        <v>50.2</v>
      </c>
      <c r="BP7" s="686"/>
      <c r="BQ7" s="686"/>
      <c r="BR7" s="686"/>
      <c r="BS7" s="687">
        <v>409124</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8625932</v>
      </c>
      <c r="CS7" s="684"/>
      <c r="CT7" s="684"/>
      <c r="CU7" s="684"/>
      <c r="CV7" s="684"/>
      <c r="CW7" s="684"/>
      <c r="CX7" s="684"/>
      <c r="CY7" s="685"/>
      <c r="CZ7" s="686">
        <v>11.2</v>
      </c>
      <c r="DA7" s="686"/>
      <c r="DB7" s="686"/>
      <c r="DC7" s="686"/>
      <c r="DD7" s="692">
        <v>462073</v>
      </c>
      <c r="DE7" s="684"/>
      <c r="DF7" s="684"/>
      <c r="DG7" s="684"/>
      <c r="DH7" s="684"/>
      <c r="DI7" s="684"/>
      <c r="DJ7" s="684"/>
      <c r="DK7" s="684"/>
      <c r="DL7" s="684"/>
      <c r="DM7" s="684"/>
      <c r="DN7" s="684"/>
      <c r="DO7" s="684"/>
      <c r="DP7" s="685"/>
      <c r="DQ7" s="692">
        <v>6956976</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179880</v>
      </c>
      <c r="S8" s="684"/>
      <c r="T8" s="684"/>
      <c r="U8" s="684"/>
      <c r="V8" s="684"/>
      <c r="W8" s="684"/>
      <c r="X8" s="684"/>
      <c r="Y8" s="685"/>
      <c r="Z8" s="686">
        <v>0.2</v>
      </c>
      <c r="AA8" s="686"/>
      <c r="AB8" s="686"/>
      <c r="AC8" s="686"/>
      <c r="AD8" s="687">
        <v>179880</v>
      </c>
      <c r="AE8" s="687"/>
      <c r="AF8" s="687"/>
      <c r="AG8" s="687"/>
      <c r="AH8" s="687"/>
      <c r="AI8" s="687"/>
      <c r="AJ8" s="687"/>
      <c r="AK8" s="687"/>
      <c r="AL8" s="688">
        <v>0.4</v>
      </c>
      <c r="AM8" s="689"/>
      <c r="AN8" s="689"/>
      <c r="AO8" s="690"/>
      <c r="AP8" s="680" t="s">
        <v>237</v>
      </c>
      <c r="AQ8" s="681"/>
      <c r="AR8" s="681"/>
      <c r="AS8" s="681"/>
      <c r="AT8" s="681"/>
      <c r="AU8" s="681"/>
      <c r="AV8" s="681"/>
      <c r="AW8" s="681"/>
      <c r="AX8" s="681"/>
      <c r="AY8" s="681"/>
      <c r="AZ8" s="681"/>
      <c r="BA8" s="681"/>
      <c r="BB8" s="681"/>
      <c r="BC8" s="681"/>
      <c r="BD8" s="681"/>
      <c r="BE8" s="681"/>
      <c r="BF8" s="682"/>
      <c r="BG8" s="683">
        <v>459346</v>
      </c>
      <c r="BH8" s="684"/>
      <c r="BI8" s="684"/>
      <c r="BJ8" s="684"/>
      <c r="BK8" s="684"/>
      <c r="BL8" s="684"/>
      <c r="BM8" s="684"/>
      <c r="BN8" s="685"/>
      <c r="BO8" s="686">
        <v>1.2</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35047866</v>
      </c>
      <c r="CS8" s="684"/>
      <c r="CT8" s="684"/>
      <c r="CU8" s="684"/>
      <c r="CV8" s="684"/>
      <c r="CW8" s="684"/>
      <c r="CX8" s="684"/>
      <c r="CY8" s="685"/>
      <c r="CZ8" s="686">
        <v>45.7</v>
      </c>
      <c r="DA8" s="686"/>
      <c r="DB8" s="686"/>
      <c r="DC8" s="686"/>
      <c r="DD8" s="692">
        <v>620465</v>
      </c>
      <c r="DE8" s="684"/>
      <c r="DF8" s="684"/>
      <c r="DG8" s="684"/>
      <c r="DH8" s="684"/>
      <c r="DI8" s="684"/>
      <c r="DJ8" s="684"/>
      <c r="DK8" s="684"/>
      <c r="DL8" s="684"/>
      <c r="DM8" s="684"/>
      <c r="DN8" s="684"/>
      <c r="DO8" s="684"/>
      <c r="DP8" s="685"/>
      <c r="DQ8" s="692">
        <v>16756540</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108855</v>
      </c>
      <c r="S9" s="684"/>
      <c r="T9" s="684"/>
      <c r="U9" s="684"/>
      <c r="V9" s="684"/>
      <c r="W9" s="684"/>
      <c r="X9" s="684"/>
      <c r="Y9" s="685"/>
      <c r="Z9" s="686">
        <v>0.1</v>
      </c>
      <c r="AA9" s="686"/>
      <c r="AB9" s="686"/>
      <c r="AC9" s="686"/>
      <c r="AD9" s="687">
        <v>108855</v>
      </c>
      <c r="AE9" s="687"/>
      <c r="AF9" s="687"/>
      <c r="AG9" s="687"/>
      <c r="AH9" s="687"/>
      <c r="AI9" s="687"/>
      <c r="AJ9" s="687"/>
      <c r="AK9" s="687"/>
      <c r="AL9" s="688">
        <v>0.3</v>
      </c>
      <c r="AM9" s="689"/>
      <c r="AN9" s="689"/>
      <c r="AO9" s="690"/>
      <c r="AP9" s="680" t="s">
        <v>241</v>
      </c>
      <c r="AQ9" s="681"/>
      <c r="AR9" s="681"/>
      <c r="AS9" s="681"/>
      <c r="AT9" s="681"/>
      <c r="AU9" s="681"/>
      <c r="AV9" s="681"/>
      <c r="AW9" s="681"/>
      <c r="AX9" s="681"/>
      <c r="AY9" s="681"/>
      <c r="AZ9" s="681"/>
      <c r="BA9" s="681"/>
      <c r="BB9" s="681"/>
      <c r="BC9" s="681"/>
      <c r="BD9" s="681"/>
      <c r="BE9" s="681"/>
      <c r="BF9" s="682"/>
      <c r="BG9" s="683">
        <v>15534669</v>
      </c>
      <c r="BH9" s="684"/>
      <c r="BI9" s="684"/>
      <c r="BJ9" s="684"/>
      <c r="BK9" s="684"/>
      <c r="BL9" s="684"/>
      <c r="BM9" s="684"/>
      <c r="BN9" s="685"/>
      <c r="BO9" s="686">
        <v>41.4</v>
      </c>
      <c r="BP9" s="686"/>
      <c r="BQ9" s="686"/>
      <c r="BR9" s="686"/>
      <c r="BS9" s="692" t="s">
        <v>238</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5570814</v>
      </c>
      <c r="CS9" s="684"/>
      <c r="CT9" s="684"/>
      <c r="CU9" s="684"/>
      <c r="CV9" s="684"/>
      <c r="CW9" s="684"/>
      <c r="CX9" s="684"/>
      <c r="CY9" s="685"/>
      <c r="CZ9" s="686">
        <v>7.3</v>
      </c>
      <c r="DA9" s="686"/>
      <c r="DB9" s="686"/>
      <c r="DC9" s="686"/>
      <c r="DD9" s="692">
        <v>51296</v>
      </c>
      <c r="DE9" s="684"/>
      <c r="DF9" s="684"/>
      <c r="DG9" s="684"/>
      <c r="DH9" s="684"/>
      <c r="DI9" s="684"/>
      <c r="DJ9" s="684"/>
      <c r="DK9" s="684"/>
      <c r="DL9" s="684"/>
      <c r="DM9" s="684"/>
      <c r="DN9" s="684"/>
      <c r="DO9" s="684"/>
      <c r="DP9" s="685"/>
      <c r="DQ9" s="692">
        <v>5277304</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232</v>
      </c>
      <c r="AA10" s="686"/>
      <c r="AB10" s="686"/>
      <c r="AC10" s="686"/>
      <c r="AD10" s="687" t="s">
        <v>232</v>
      </c>
      <c r="AE10" s="687"/>
      <c r="AF10" s="687"/>
      <c r="AG10" s="687"/>
      <c r="AH10" s="687"/>
      <c r="AI10" s="687"/>
      <c r="AJ10" s="687"/>
      <c r="AK10" s="687"/>
      <c r="AL10" s="688" t="s">
        <v>238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600292</v>
      </c>
      <c r="BH10" s="684"/>
      <c r="BI10" s="684"/>
      <c r="BJ10" s="684"/>
      <c r="BK10" s="684"/>
      <c r="BL10" s="684"/>
      <c r="BM10" s="684"/>
      <c r="BN10" s="685"/>
      <c r="BO10" s="686">
        <v>1.6</v>
      </c>
      <c r="BP10" s="686"/>
      <c r="BQ10" s="686"/>
      <c r="BR10" s="686"/>
      <c r="BS10" s="692" t="s">
        <v>171</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75683</v>
      </c>
      <c r="CS10" s="684"/>
      <c r="CT10" s="684"/>
      <c r="CU10" s="684"/>
      <c r="CV10" s="684"/>
      <c r="CW10" s="684"/>
      <c r="CX10" s="684"/>
      <c r="CY10" s="685"/>
      <c r="CZ10" s="686">
        <v>0.1</v>
      </c>
      <c r="DA10" s="686"/>
      <c r="DB10" s="686"/>
      <c r="DC10" s="686"/>
      <c r="DD10" s="692">
        <v>1102</v>
      </c>
      <c r="DE10" s="684"/>
      <c r="DF10" s="684"/>
      <c r="DG10" s="684"/>
      <c r="DH10" s="684"/>
      <c r="DI10" s="684"/>
      <c r="DJ10" s="684"/>
      <c r="DK10" s="684"/>
      <c r="DL10" s="684"/>
      <c r="DM10" s="684"/>
      <c r="DN10" s="684"/>
      <c r="DO10" s="684"/>
      <c r="DP10" s="685"/>
      <c r="DQ10" s="692">
        <v>30812</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3933968</v>
      </c>
      <c r="S11" s="684"/>
      <c r="T11" s="684"/>
      <c r="U11" s="684"/>
      <c r="V11" s="684"/>
      <c r="W11" s="684"/>
      <c r="X11" s="684"/>
      <c r="Y11" s="685"/>
      <c r="Z11" s="688">
        <v>4.9000000000000004</v>
      </c>
      <c r="AA11" s="689"/>
      <c r="AB11" s="689"/>
      <c r="AC11" s="701"/>
      <c r="AD11" s="692">
        <v>3933968</v>
      </c>
      <c r="AE11" s="684"/>
      <c r="AF11" s="684"/>
      <c r="AG11" s="684"/>
      <c r="AH11" s="684"/>
      <c r="AI11" s="684"/>
      <c r="AJ11" s="684"/>
      <c r="AK11" s="685"/>
      <c r="AL11" s="688">
        <v>9.1</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2244602</v>
      </c>
      <c r="BH11" s="684"/>
      <c r="BI11" s="684"/>
      <c r="BJ11" s="684"/>
      <c r="BK11" s="684"/>
      <c r="BL11" s="684"/>
      <c r="BM11" s="684"/>
      <c r="BN11" s="685"/>
      <c r="BO11" s="686">
        <v>6</v>
      </c>
      <c r="BP11" s="686"/>
      <c r="BQ11" s="686"/>
      <c r="BR11" s="686"/>
      <c r="BS11" s="692">
        <v>409124</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84895</v>
      </c>
      <c r="CS11" s="684"/>
      <c r="CT11" s="684"/>
      <c r="CU11" s="684"/>
      <c r="CV11" s="684"/>
      <c r="CW11" s="684"/>
      <c r="CX11" s="684"/>
      <c r="CY11" s="685"/>
      <c r="CZ11" s="686">
        <v>0.1</v>
      </c>
      <c r="DA11" s="686"/>
      <c r="DB11" s="686"/>
      <c r="DC11" s="686"/>
      <c r="DD11" s="692">
        <v>12677</v>
      </c>
      <c r="DE11" s="684"/>
      <c r="DF11" s="684"/>
      <c r="DG11" s="684"/>
      <c r="DH11" s="684"/>
      <c r="DI11" s="684"/>
      <c r="DJ11" s="684"/>
      <c r="DK11" s="684"/>
      <c r="DL11" s="684"/>
      <c r="DM11" s="684"/>
      <c r="DN11" s="684"/>
      <c r="DO11" s="684"/>
      <c r="DP11" s="685"/>
      <c r="DQ11" s="692">
        <v>67751</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232</v>
      </c>
      <c r="S12" s="684"/>
      <c r="T12" s="684"/>
      <c r="U12" s="684"/>
      <c r="V12" s="684"/>
      <c r="W12" s="684"/>
      <c r="X12" s="684"/>
      <c r="Y12" s="685"/>
      <c r="Z12" s="686" t="s">
        <v>232</v>
      </c>
      <c r="AA12" s="686"/>
      <c r="AB12" s="686"/>
      <c r="AC12" s="686"/>
      <c r="AD12" s="687" t="s">
        <v>238</v>
      </c>
      <c r="AE12" s="687"/>
      <c r="AF12" s="687"/>
      <c r="AG12" s="687"/>
      <c r="AH12" s="687"/>
      <c r="AI12" s="687"/>
      <c r="AJ12" s="687"/>
      <c r="AK12" s="687"/>
      <c r="AL12" s="688" t="s">
        <v>171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14102695</v>
      </c>
      <c r="BH12" s="684"/>
      <c r="BI12" s="684"/>
      <c r="BJ12" s="684"/>
      <c r="BK12" s="684"/>
      <c r="BL12" s="684"/>
      <c r="BM12" s="684"/>
      <c r="BN12" s="685"/>
      <c r="BO12" s="686">
        <v>37.6</v>
      </c>
      <c r="BP12" s="686"/>
      <c r="BQ12" s="686"/>
      <c r="BR12" s="686"/>
      <c r="BS12" s="692" t="s">
        <v>232</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892668</v>
      </c>
      <c r="CS12" s="684"/>
      <c r="CT12" s="684"/>
      <c r="CU12" s="684"/>
      <c r="CV12" s="684"/>
      <c r="CW12" s="684"/>
      <c r="CX12" s="684"/>
      <c r="CY12" s="685"/>
      <c r="CZ12" s="686">
        <v>1.2</v>
      </c>
      <c r="DA12" s="686"/>
      <c r="DB12" s="686"/>
      <c r="DC12" s="686"/>
      <c r="DD12" s="692">
        <v>24821</v>
      </c>
      <c r="DE12" s="684"/>
      <c r="DF12" s="684"/>
      <c r="DG12" s="684"/>
      <c r="DH12" s="684"/>
      <c r="DI12" s="684"/>
      <c r="DJ12" s="684"/>
      <c r="DK12" s="684"/>
      <c r="DL12" s="684"/>
      <c r="DM12" s="684"/>
      <c r="DN12" s="684"/>
      <c r="DO12" s="684"/>
      <c r="DP12" s="685"/>
      <c r="DQ12" s="692">
        <v>315411</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232</v>
      </c>
      <c r="S13" s="684"/>
      <c r="T13" s="684"/>
      <c r="U13" s="684"/>
      <c r="V13" s="684"/>
      <c r="W13" s="684"/>
      <c r="X13" s="684"/>
      <c r="Y13" s="685"/>
      <c r="Z13" s="686" t="s">
        <v>238</v>
      </c>
      <c r="AA13" s="686"/>
      <c r="AB13" s="686"/>
      <c r="AC13" s="686"/>
      <c r="AD13" s="687" t="s">
        <v>238</v>
      </c>
      <c r="AE13" s="687"/>
      <c r="AF13" s="687"/>
      <c r="AG13" s="687"/>
      <c r="AH13" s="687"/>
      <c r="AI13" s="687"/>
      <c r="AJ13" s="687"/>
      <c r="AK13" s="687"/>
      <c r="AL13" s="688" t="s">
        <v>238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14073900</v>
      </c>
      <c r="BH13" s="684"/>
      <c r="BI13" s="684"/>
      <c r="BJ13" s="684"/>
      <c r="BK13" s="684"/>
      <c r="BL13" s="684"/>
      <c r="BM13" s="684"/>
      <c r="BN13" s="685"/>
      <c r="BO13" s="686">
        <v>37.5</v>
      </c>
      <c r="BP13" s="686"/>
      <c r="BQ13" s="686"/>
      <c r="BR13" s="686"/>
      <c r="BS13" s="692" t="s">
        <v>171</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10743204</v>
      </c>
      <c r="CS13" s="684"/>
      <c r="CT13" s="684"/>
      <c r="CU13" s="684"/>
      <c r="CV13" s="684"/>
      <c r="CW13" s="684"/>
      <c r="CX13" s="684"/>
      <c r="CY13" s="685"/>
      <c r="CZ13" s="686">
        <v>14</v>
      </c>
      <c r="DA13" s="686"/>
      <c r="DB13" s="686"/>
      <c r="DC13" s="686"/>
      <c r="DD13" s="692">
        <v>4930264</v>
      </c>
      <c r="DE13" s="684"/>
      <c r="DF13" s="684"/>
      <c r="DG13" s="684"/>
      <c r="DH13" s="684"/>
      <c r="DI13" s="684"/>
      <c r="DJ13" s="684"/>
      <c r="DK13" s="684"/>
      <c r="DL13" s="684"/>
      <c r="DM13" s="684"/>
      <c r="DN13" s="684"/>
      <c r="DO13" s="684"/>
      <c r="DP13" s="685"/>
      <c r="DQ13" s="692">
        <v>6928221</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93629</v>
      </c>
      <c r="S14" s="684"/>
      <c r="T14" s="684"/>
      <c r="U14" s="684"/>
      <c r="V14" s="684"/>
      <c r="W14" s="684"/>
      <c r="X14" s="684"/>
      <c r="Y14" s="685"/>
      <c r="Z14" s="686">
        <v>0.1</v>
      </c>
      <c r="AA14" s="686"/>
      <c r="AB14" s="686"/>
      <c r="AC14" s="686"/>
      <c r="AD14" s="687">
        <v>93629</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261575</v>
      </c>
      <c r="BH14" s="684"/>
      <c r="BI14" s="684"/>
      <c r="BJ14" s="684"/>
      <c r="BK14" s="684"/>
      <c r="BL14" s="684"/>
      <c r="BM14" s="684"/>
      <c r="BN14" s="685"/>
      <c r="BO14" s="686">
        <v>0.7</v>
      </c>
      <c r="BP14" s="686"/>
      <c r="BQ14" s="686"/>
      <c r="BR14" s="686"/>
      <c r="BS14" s="692" t="s">
        <v>238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2714307</v>
      </c>
      <c r="CS14" s="684"/>
      <c r="CT14" s="684"/>
      <c r="CU14" s="684"/>
      <c r="CV14" s="684"/>
      <c r="CW14" s="684"/>
      <c r="CX14" s="684"/>
      <c r="CY14" s="685"/>
      <c r="CZ14" s="686">
        <v>3.5</v>
      </c>
      <c r="DA14" s="686"/>
      <c r="DB14" s="686"/>
      <c r="DC14" s="686"/>
      <c r="DD14" s="692">
        <v>12308</v>
      </c>
      <c r="DE14" s="684"/>
      <c r="DF14" s="684"/>
      <c r="DG14" s="684"/>
      <c r="DH14" s="684"/>
      <c r="DI14" s="684"/>
      <c r="DJ14" s="684"/>
      <c r="DK14" s="684"/>
      <c r="DL14" s="684"/>
      <c r="DM14" s="684"/>
      <c r="DN14" s="684"/>
      <c r="DO14" s="684"/>
      <c r="DP14" s="685"/>
      <c r="DQ14" s="692">
        <v>2705263</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171</v>
      </c>
      <c r="S15" s="684"/>
      <c r="T15" s="684"/>
      <c r="U15" s="684"/>
      <c r="V15" s="684"/>
      <c r="W15" s="684"/>
      <c r="X15" s="684"/>
      <c r="Y15" s="685"/>
      <c r="Z15" s="686" t="s">
        <v>238</v>
      </c>
      <c r="AA15" s="686"/>
      <c r="AB15" s="686"/>
      <c r="AC15" s="686"/>
      <c r="AD15" s="687" t="s">
        <v>238</v>
      </c>
      <c r="AE15" s="687"/>
      <c r="AF15" s="687"/>
      <c r="AG15" s="687"/>
      <c r="AH15" s="687"/>
      <c r="AI15" s="687"/>
      <c r="AJ15" s="687"/>
      <c r="AK15" s="687"/>
      <c r="AL15" s="688" t="s">
        <v>238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1700682</v>
      </c>
      <c r="BH15" s="684"/>
      <c r="BI15" s="684"/>
      <c r="BJ15" s="684"/>
      <c r="BK15" s="684"/>
      <c r="BL15" s="684"/>
      <c r="BM15" s="684"/>
      <c r="BN15" s="685"/>
      <c r="BO15" s="686">
        <v>4.5</v>
      </c>
      <c r="BP15" s="686"/>
      <c r="BQ15" s="686"/>
      <c r="BR15" s="686"/>
      <c r="BS15" s="692" t="s">
        <v>232</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6993719</v>
      </c>
      <c r="CS15" s="684"/>
      <c r="CT15" s="684"/>
      <c r="CU15" s="684"/>
      <c r="CV15" s="684"/>
      <c r="CW15" s="684"/>
      <c r="CX15" s="684"/>
      <c r="CY15" s="685"/>
      <c r="CZ15" s="686">
        <v>9.1</v>
      </c>
      <c r="DA15" s="686"/>
      <c r="DB15" s="686"/>
      <c r="DC15" s="686"/>
      <c r="DD15" s="692">
        <v>1568556</v>
      </c>
      <c r="DE15" s="684"/>
      <c r="DF15" s="684"/>
      <c r="DG15" s="684"/>
      <c r="DH15" s="684"/>
      <c r="DI15" s="684"/>
      <c r="DJ15" s="684"/>
      <c r="DK15" s="684"/>
      <c r="DL15" s="684"/>
      <c r="DM15" s="684"/>
      <c r="DN15" s="684"/>
      <c r="DO15" s="684"/>
      <c r="DP15" s="685"/>
      <c r="DQ15" s="692">
        <v>5161658</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28342</v>
      </c>
      <c r="S16" s="684"/>
      <c r="T16" s="684"/>
      <c r="U16" s="684"/>
      <c r="V16" s="684"/>
      <c r="W16" s="684"/>
      <c r="X16" s="684"/>
      <c r="Y16" s="685"/>
      <c r="Z16" s="686">
        <v>0</v>
      </c>
      <c r="AA16" s="686"/>
      <c r="AB16" s="686"/>
      <c r="AC16" s="686"/>
      <c r="AD16" s="687">
        <v>28342</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171</v>
      </c>
      <c r="BH16" s="684"/>
      <c r="BI16" s="684"/>
      <c r="BJ16" s="684"/>
      <c r="BK16" s="684"/>
      <c r="BL16" s="684"/>
      <c r="BM16" s="684"/>
      <c r="BN16" s="685"/>
      <c r="BO16" s="686" t="s">
        <v>232</v>
      </c>
      <c r="BP16" s="686"/>
      <c r="BQ16" s="686"/>
      <c r="BR16" s="686"/>
      <c r="BS16" s="692" t="s">
        <v>232</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171</v>
      </c>
      <c r="CS16" s="684"/>
      <c r="CT16" s="684"/>
      <c r="CU16" s="684"/>
      <c r="CV16" s="684"/>
      <c r="CW16" s="684"/>
      <c r="CX16" s="684"/>
      <c r="CY16" s="685"/>
      <c r="CZ16" s="686" t="s">
        <v>232</v>
      </c>
      <c r="DA16" s="686"/>
      <c r="DB16" s="686"/>
      <c r="DC16" s="686"/>
      <c r="DD16" s="692" t="s">
        <v>238</v>
      </c>
      <c r="DE16" s="684"/>
      <c r="DF16" s="684"/>
      <c r="DG16" s="684"/>
      <c r="DH16" s="684"/>
      <c r="DI16" s="684"/>
      <c r="DJ16" s="684"/>
      <c r="DK16" s="684"/>
      <c r="DL16" s="684"/>
      <c r="DM16" s="684"/>
      <c r="DN16" s="684"/>
      <c r="DO16" s="684"/>
      <c r="DP16" s="685"/>
      <c r="DQ16" s="692" t="s">
        <v>232</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675714</v>
      </c>
      <c r="S17" s="684"/>
      <c r="T17" s="684"/>
      <c r="U17" s="684"/>
      <c r="V17" s="684"/>
      <c r="W17" s="684"/>
      <c r="X17" s="684"/>
      <c r="Y17" s="685"/>
      <c r="Z17" s="686">
        <v>0.8</v>
      </c>
      <c r="AA17" s="686"/>
      <c r="AB17" s="686"/>
      <c r="AC17" s="686"/>
      <c r="AD17" s="687">
        <v>675714</v>
      </c>
      <c r="AE17" s="687"/>
      <c r="AF17" s="687"/>
      <c r="AG17" s="687"/>
      <c r="AH17" s="687"/>
      <c r="AI17" s="687"/>
      <c r="AJ17" s="687"/>
      <c r="AK17" s="687"/>
      <c r="AL17" s="688">
        <v>1.6</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238</v>
      </c>
      <c r="BP17" s="686"/>
      <c r="BQ17" s="686"/>
      <c r="BR17" s="686"/>
      <c r="BS17" s="692" t="s">
        <v>232</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5588713</v>
      </c>
      <c r="CS17" s="684"/>
      <c r="CT17" s="684"/>
      <c r="CU17" s="684"/>
      <c r="CV17" s="684"/>
      <c r="CW17" s="684"/>
      <c r="CX17" s="684"/>
      <c r="CY17" s="685"/>
      <c r="CZ17" s="686">
        <v>7.3</v>
      </c>
      <c r="DA17" s="686"/>
      <c r="DB17" s="686"/>
      <c r="DC17" s="686"/>
      <c r="DD17" s="692" t="s">
        <v>232</v>
      </c>
      <c r="DE17" s="684"/>
      <c r="DF17" s="684"/>
      <c r="DG17" s="684"/>
      <c r="DH17" s="684"/>
      <c r="DI17" s="684"/>
      <c r="DJ17" s="684"/>
      <c r="DK17" s="684"/>
      <c r="DL17" s="684"/>
      <c r="DM17" s="684"/>
      <c r="DN17" s="684"/>
      <c r="DO17" s="684"/>
      <c r="DP17" s="685"/>
      <c r="DQ17" s="692">
        <v>5588713</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263627</v>
      </c>
      <c r="S18" s="684"/>
      <c r="T18" s="684"/>
      <c r="U18" s="684"/>
      <c r="V18" s="684"/>
      <c r="W18" s="684"/>
      <c r="X18" s="684"/>
      <c r="Y18" s="685"/>
      <c r="Z18" s="686">
        <v>0.3</v>
      </c>
      <c r="AA18" s="686"/>
      <c r="AB18" s="686"/>
      <c r="AC18" s="686"/>
      <c r="AD18" s="687">
        <v>263627</v>
      </c>
      <c r="AE18" s="687"/>
      <c r="AF18" s="687"/>
      <c r="AG18" s="687"/>
      <c r="AH18" s="687"/>
      <c r="AI18" s="687"/>
      <c r="AJ18" s="687"/>
      <c r="AK18" s="687"/>
      <c r="AL18" s="688">
        <v>0.6</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171</v>
      </c>
      <c r="BH18" s="684"/>
      <c r="BI18" s="684"/>
      <c r="BJ18" s="684"/>
      <c r="BK18" s="684"/>
      <c r="BL18" s="684"/>
      <c r="BM18" s="684"/>
      <c r="BN18" s="685"/>
      <c r="BO18" s="686" t="s">
        <v>238</v>
      </c>
      <c r="BP18" s="686"/>
      <c r="BQ18" s="686"/>
      <c r="BR18" s="686"/>
      <c r="BS18" s="692" t="s">
        <v>238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238</v>
      </c>
      <c r="DA18" s="686"/>
      <c r="DB18" s="686"/>
      <c r="DC18" s="686"/>
      <c r="DD18" s="692" t="s">
        <v>171</v>
      </c>
      <c r="DE18" s="684"/>
      <c r="DF18" s="684"/>
      <c r="DG18" s="684"/>
      <c r="DH18" s="684"/>
      <c r="DI18" s="684"/>
      <c r="DJ18" s="684"/>
      <c r="DK18" s="684"/>
      <c r="DL18" s="684"/>
      <c r="DM18" s="684"/>
      <c r="DN18" s="684"/>
      <c r="DO18" s="684"/>
      <c r="DP18" s="685"/>
      <c r="DQ18" s="692" t="s">
        <v>238</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11921</v>
      </c>
      <c r="S19" s="684"/>
      <c r="T19" s="684"/>
      <c r="U19" s="684"/>
      <c r="V19" s="684"/>
      <c r="W19" s="684"/>
      <c r="X19" s="684"/>
      <c r="Y19" s="685"/>
      <c r="Z19" s="686">
        <v>0</v>
      </c>
      <c r="AA19" s="686"/>
      <c r="AB19" s="686"/>
      <c r="AC19" s="686"/>
      <c r="AD19" s="687">
        <v>11921</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2628092</v>
      </c>
      <c r="BH19" s="684"/>
      <c r="BI19" s="684"/>
      <c r="BJ19" s="684"/>
      <c r="BK19" s="684"/>
      <c r="BL19" s="684"/>
      <c r="BM19" s="684"/>
      <c r="BN19" s="685"/>
      <c r="BO19" s="686">
        <v>7</v>
      </c>
      <c r="BP19" s="686"/>
      <c r="BQ19" s="686"/>
      <c r="BR19" s="686"/>
      <c r="BS19" s="692" t="s">
        <v>238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171</v>
      </c>
      <c r="CS19" s="684"/>
      <c r="CT19" s="684"/>
      <c r="CU19" s="684"/>
      <c r="CV19" s="684"/>
      <c r="CW19" s="684"/>
      <c r="CX19" s="684"/>
      <c r="CY19" s="685"/>
      <c r="CZ19" s="686" t="s">
        <v>232</v>
      </c>
      <c r="DA19" s="686"/>
      <c r="DB19" s="686"/>
      <c r="DC19" s="686"/>
      <c r="DD19" s="692" t="s">
        <v>171</v>
      </c>
      <c r="DE19" s="684"/>
      <c r="DF19" s="684"/>
      <c r="DG19" s="684"/>
      <c r="DH19" s="684"/>
      <c r="DI19" s="684"/>
      <c r="DJ19" s="684"/>
      <c r="DK19" s="684"/>
      <c r="DL19" s="684"/>
      <c r="DM19" s="684"/>
      <c r="DN19" s="684"/>
      <c r="DO19" s="684"/>
      <c r="DP19" s="685"/>
      <c r="DQ19" s="692" t="s">
        <v>171</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3052</v>
      </c>
      <c r="S20" s="684"/>
      <c r="T20" s="684"/>
      <c r="U20" s="684"/>
      <c r="V20" s="684"/>
      <c r="W20" s="684"/>
      <c r="X20" s="684"/>
      <c r="Y20" s="685"/>
      <c r="Z20" s="686">
        <v>0</v>
      </c>
      <c r="AA20" s="686"/>
      <c r="AB20" s="686"/>
      <c r="AC20" s="686"/>
      <c r="AD20" s="687">
        <v>3052</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2628092</v>
      </c>
      <c r="BH20" s="684"/>
      <c r="BI20" s="684"/>
      <c r="BJ20" s="684"/>
      <c r="BK20" s="684"/>
      <c r="BL20" s="684"/>
      <c r="BM20" s="684"/>
      <c r="BN20" s="685"/>
      <c r="BO20" s="686">
        <v>7</v>
      </c>
      <c r="BP20" s="686"/>
      <c r="BQ20" s="686"/>
      <c r="BR20" s="686"/>
      <c r="BS20" s="692" t="s">
        <v>171</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76729868</v>
      </c>
      <c r="CS20" s="684"/>
      <c r="CT20" s="684"/>
      <c r="CU20" s="684"/>
      <c r="CV20" s="684"/>
      <c r="CW20" s="684"/>
      <c r="CX20" s="684"/>
      <c r="CY20" s="685"/>
      <c r="CZ20" s="686">
        <v>100</v>
      </c>
      <c r="DA20" s="686"/>
      <c r="DB20" s="686"/>
      <c r="DC20" s="686"/>
      <c r="DD20" s="692">
        <v>7683562</v>
      </c>
      <c r="DE20" s="684"/>
      <c r="DF20" s="684"/>
      <c r="DG20" s="684"/>
      <c r="DH20" s="684"/>
      <c r="DI20" s="684"/>
      <c r="DJ20" s="684"/>
      <c r="DK20" s="684"/>
      <c r="DL20" s="684"/>
      <c r="DM20" s="684"/>
      <c r="DN20" s="684"/>
      <c r="DO20" s="684"/>
      <c r="DP20" s="685"/>
      <c r="DQ20" s="692">
        <v>50180716</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397114</v>
      </c>
      <c r="S21" s="684"/>
      <c r="T21" s="684"/>
      <c r="U21" s="684"/>
      <c r="V21" s="684"/>
      <c r="W21" s="684"/>
      <c r="X21" s="684"/>
      <c r="Y21" s="685"/>
      <c r="Z21" s="686">
        <v>0.5</v>
      </c>
      <c r="AA21" s="686"/>
      <c r="AB21" s="686"/>
      <c r="AC21" s="686"/>
      <c r="AD21" s="687">
        <v>397114</v>
      </c>
      <c r="AE21" s="687"/>
      <c r="AF21" s="687"/>
      <c r="AG21" s="687"/>
      <c r="AH21" s="687"/>
      <c r="AI21" s="687"/>
      <c r="AJ21" s="687"/>
      <c r="AK21" s="687"/>
      <c r="AL21" s="688">
        <v>0.9</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232</v>
      </c>
      <c r="BH21" s="684"/>
      <c r="BI21" s="684"/>
      <c r="BJ21" s="684"/>
      <c r="BK21" s="684"/>
      <c r="BL21" s="684"/>
      <c r="BM21" s="684"/>
      <c r="BN21" s="685"/>
      <c r="BO21" s="686" t="s">
        <v>232</v>
      </c>
      <c r="BP21" s="686"/>
      <c r="BQ21" s="686"/>
      <c r="BR21" s="686"/>
      <c r="BS21" s="692" t="s">
        <v>238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2811031</v>
      </c>
      <c r="S22" s="684"/>
      <c r="T22" s="684"/>
      <c r="U22" s="684"/>
      <c r="V22" s="684"/>
      <c r="W22" s="684"/>
      <c r="X22" s="684"/>
      <c r="Y22" s="685"/>
      <c r="Z22" s="686">
        <v>3.5</v>
      </c>
      <c r="AA22" s="686"/>
      <c r="AB22" s="686"/>
      <c r="AC22" s="686"/>
      <c r="AD22" s="687">
        <v>2444519</v>
      </c>
      <c r="AE22" s="687"/>
      <c r="AF22" s="687"/>
      <c r="AG22" s="687"/>
      <c r="AH22" s="687"/>
      <c r="AI22" s="687"/>
      <c r="AJ22" s="687"/>
      <c r="AK22" s="687"/>
      <c r="AL22" s="688">
        <v>5.7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232</v>
      </c>
      <c r="BH22" s="684"/>
      <c r="BI22" s="684"/>
      <c r="BJ22" s="684"/>
      <c r="BK22" s="684"/>
      <c r="BL22" s="684"/>
      <c r="BM22" s="684"/>
      <c r="BN22" s="685"/>
      <c r="BO22" s="686" t="s">
        <v>238</v>
      </c>
      <c r="BP22" s="686"/>
      <c r="BQ22" s="686"/>
      <c r="BR22" s="686"/>
      <c r="BS22" s="692" t="s">
        <v>171</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2444519</v>
      </c>
      <c r="S23" s="684"/>
      <c r="T23" s="684"/>
      <c r="U23" s="684"/>
      <c r="V23" s="684"/>
      <c r="W23" s="684"/>
      <c r="X23" s="684"/>
      <c r="Y23" s="685"/>
      <c r="Z23" s="686">
        <v>3</v>
      </c>
      <c r="AA23" s="686"/>
      <c r="AB23" s="686"/>
      <c r="AC23" s="686"/>
      <c r="AD23" s="687">
        <v>2444519</v>
      </c>
      <c r="AE23" s="687"/>
      <c r="AF23" s="687"/>
      <c r="AG23" s="687"/>
      <c r="AH23" s="687"/>
      <c r="AI23" s="687"/>
      <c r="AJ23" s="687"/>
      <c r="AK23" s="687"/>
      <c r="AL23" s="688">
        <v>5.7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2628092</v>
      </c>
      <c r="BH23" s="684"/>
      <c r="BI23" s="684"/>
      <c r="BJ23" s="684"/>
      <c r="BK23" s="684"/>
      <c r="BL23" s="684"/>
      <c r="BM23" s="684"/>
      <c r="BN23" s="685"/>
      <c r="BO23" s="686">
        <v>7</v>
      </c>
      <c r="BP23" s="686"/>
      <c r="BQ23" s="686"/>
      <c r="BR23" s="686"/>
      <c r="BS23" s="692" t="s">
        <v>232</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366244</v>
      </c>
      <c r="S24" s="684"/>
      <c r="T24" s="684"/>
      <c r="U24" s="684"/>
      <c r="V24" s="684"/>
      <c r="W24" s="684"/>
      <c r="X24" s="684"/>
      <c r="Y24" s="685"/>
      <c r="Z24" s="686">
        <v>0.5</v>
      </c>
      <c r="AA24" s="686"/>
      <c r="AB24" s="686"/>
      <c r="AC24" s="686"/>
      <c r="AD24" s="687" t="s">
        <v>171</v>
      </c>
      <c r="AE24" s="687"/>
      <c r="AF24" s="687"/>
      <c r="AG24" s="687"/>
      <c r="AH24" s="687"/>
      <c r="AI24" s="687"/>
      <c r="AJ24" s="687"/>
      <c r="AK24" s="687"/>
      <c r="AL24" s="688" t="s">
        <v>238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232</v>
      </c>
      <c r="BH24" s="684"/>
      <c r="BI24" s="684"/>
      <c r="BJ24" s="684"/>
      <c r="BK24" s="684"/>
      <c r="BL24" s="684"/>
      <c r="BM24" s="684"/>
      <c r="BN24" s="685"/>
      <c r="BO24" s="686" t="s">
        <v>238</v>
      </c>
      <c r="BP24" s="686"/>
      <c r="BQ24" s="686"/>
      <c r="BR24" s="686"/>
      <c r="BS24" s="692" t="s">
        <v>171</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32888704</v>
      </c>
      <c r="CS24" s="673"/>
      <c r="CT24" s="673"/>
      <c r="CU24" s="673"/>
      <c r="CV24" s="673"/>
      <c r="CW24" s="673"/>
      <c r="CX24" s="673"/>
      <c r="CY24" s="674"/>
      <c r="CZ24" s="677">
        <v>42.9</v>
      </c>
      <c r="DA24" s="678"/>
      <c r="DB24" s="678"/>
      <c r="DC24" s="697"/>
      <c r="DD24" s="722">
        <v>19412082</v>
      </c>
      <c r="DE24" s="673"/>
      <c r="DF24" s="673"/>
      <c r="DG24" s="673"/>
      <c r="DH24" s="673"/>
      <c r="DI24" s="673"/>
      <c r="DJ24" s="673"/>
      <c r="DK24" s="674"/>
      <c r="DL24" s="722">
        <v>19392996</v>
      </c>
      <c r="DM24" s="673"/>
      <c r="DN24" s="673"/>
      <c r="DO24" s="673"/>
      <c r="DP24" s="673"/>
      <c r="DQ24" s="673"/>
      <c r="DR24" s="673"/>
      <c r="DS24" s="673"/>
      <c r="DT24" s="673"/>
      <c r="DU24" s="673"/>
      <c r="DV24" s="674"/>
      <c r="DW24" s="677">
        <v>42.6</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268</v>
      </c>
      <c r="S25" s="684"/>
      <c r="T25" s="684"/>
      <c r="U25" s="684"/>
      <c r="V25" s="684"/>
      <c r="W25" s="684"/>
      <c r="X25" s="684"/>
      <c r="Y25" s="685"/>
      <c r="Z25" s="686">
        <v>0</v>
      </c>
      <c r="AA25" s="686"/>
      <c r="AB25" s="686"/>
      <c r="AC25" s="686"/>
      <c r="AD25" s="687" t="s">
        <v>238</v>
      </c>
      <c r="AE25" s="687"/>
      <c r="AF25" s="687"/>
      <c r="AG25" s="687"/>
      <c r="AH25" s="687"/>
      <c r="AI25" s="687"/>
      <c r="AJ25" s="687"/>
      <c r="AK25" s="687"/>
      <c r="AL25" s="688" t="s">
        <v>232</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238</v>
      </c>
      <c r="BP25" s="686"/>
      <c r="BQ25" s="686"/>
      <c r="BR25" s="686"/>
      <c r="BS25" s="692" t="s">
        <v>238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9097762</v>
      </c>
      <c r="CS25" s="719"/>
      <c r="CT25" s="719"/>
      <c r="CU25" s="719"/>
      <c r="CV25" s="719"/>
      <c r="CW25" s="719"/>
      <c r="CX25" s="719"/>
      <c r="CY25" s="720"/>
      <c r="CZ25" s="688">
        <v>11.9</v>
      </c>
      <c r="DA25" s="717"/>
      <c r="DB25" s="717"/>
      <c r="DC25" s="721"/>
      <c r="DD25" s="692">
        <v>8039571</v>
      </c>
      <c r="DE25" s="719"/>
      <c r="DF25" s="719"/>
      <c r="DG25" s="719"/>
      <c r="DH25" s="719"/>
      <c r="DI25" s="719"/>
      <c r="DJ25" s="719"/>
      <c r="DK25" s="720"/>
      <c r="DL25" s="692">
        <v>8030479</v>
      </c>
      <c r="DM25" s="719"/>
      <c r="DN25" s="719"/>
      <c r="DO25" s="719"/>
      <c r="DP25" s="719"/>
      <c r="DQ25" s="719"/>
      <c r="DR25" s="719"/>
      <c r="DS25" s="719"/>
      <c r="DT25" s="719"/>
      <c r="DU25" s="719"/>
      <c r="DV25" s="720"/>
      <c r="DW25" s="688">
        <v>17.600000000000001</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45812604</v>
      </c>
      <c r="S26" s="684"/>
      <c r="T26" s="684"/>
      <c r="U26" s="684"/>
      <c r="V26" s="684"/>
      <c r="W26" s="684"/>
      <c r="X26" s="684"/>
      <c r="Y26" s="685"/>
      <c r="Z26" s="686">
        <v>56.8</v>
      </c>
      <c r="AA26" s="686"/>
      <c r="AB26" s="686"/>
      <c r="AC26" s="686"/>
      <c r="AD26" s="687">
        <v>42818000</v>
      </c>
      <c r="AE26" s="687"/>
      <c r="AF26" s="687"/>
      <c r="AG26" s="687"/>
      <c r="AH26" s="687"/>
      <c r="AI26" s="687"/>
      <c r="AJ26" s="687"/>
      <c r="AK26" s="687"/>
      <c r="AL26" s="688">
        <v>99.2</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232</v>
      </c>
      <c r="BH26" s="684"/>
      <c r="BI26" s="684"/>
      <c r="BJ26" s="684"/>
      <c r="BK26" s="684"/>
      <c r="BL26" s="684"/>
      <c r="BM26" s="684"/>
      <c r="BN26" s="685"/>
      <c r="BO26" s="686" t="s">
        <v>171</v>
      </c>
      <c r="BP26" s="686"/>
      <c r="BQ26" s="686"/>
      <c r="BR26" s="686"/>
      <c r="BS26" s="692" t="s">
        <v>238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6476595</v>
      </c>
      <c r="CS26" s="684"/>
      <c r="CT26" s="684"/>
      <c r="CU26" s="684"/>
      <c r="CV26" s="684"/>
      <c r="CW26" s="684"/>
      <c r="CX26" s="684"/>
      <c r="CY26" s="685"/>
      <c r="CZ26" s="688">
        <v>8.4</v>
      </c>
      <c r="DA26" s="717"/>
      <c r="DB26" s="717"/>
      <c r="DC26" s="721"/>
      <c r="DD26" s="692">
        <v>5533297</v>
      </c>
      <c r="DE26" s="684"/>
      <c r="DF26" s="684"/>
      <c r="DG26" s="684"/>
      <c r="DH26" s="684"/>
      <c r="DI26" s="684"/>
      <c r="DJ26" s="684"/>
      <c r="DK26" s="685"/>
      <c r="DL26" s="692" t="s">
        <v>232</v>
      </c>
      <c r="DM26" s="684"/>
      <c r="DN26" s="684"/>
      <c r="DO26" s="684"/>
      <c r="DP26" s="684"/>
      <c r="DQ26" s="684"/>
      <c r="DR26" s="684"/>
      <c r="DS26" s="684"/>
      <c r="DT26" s="684"/>
      <c r="DU26" s="684"/>
      <c r="DV26" s="685"/>
      <c r="DW26" s="688" t="s">
        <v>232</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30224</v>
      </c>
      <c r="S27" s="684"/>
      <c r="T27" s="684"/>
      <c r="U27" s="684"/>
      <c r="V27" s="684"/>
      <c r="W27" s="684"/>
      <c r="X27" s="684"/>
      <c r="Y27" s="685"/>
      <c r="Z27" s="686">
        <v>0</v>
      </c>
      <c r="AA27" s="686"/>
      <c r="AB27" s="686"/>
      <c r="AC27" s="686"/>
      <c r="AD27" s="687">
        <v>30224</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37531953</v>
      </c>
      <c r="BH27" s="684"/>
      <c r="BI27" s="684"/>
      <c r="BJ27" s="684"/>
      <c r="BK27" s="684"/>
      <c r="BL27" s="684"/>
      <c r="BM27" s="684"/>
      <c r="BN27" s="685"/>
      <c r="BO27" s="686">
        <v>100</v>
      </c>
      <c r="BP27" s="686"/>
      <c r="BQ27" s="686"/>
      <c r="BR27" s="686"/>
      <c r="BS27" s="692">
        <v>409124</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18202229</v>
      </c>
      <c r="CS27" s="719"/>
      <c r="CT27" s="719"/>
      <c r="CU27" s="719"/>
      <c r="CV27" s="719"/>
      <c r="CW27" s="719"/>
      <c r="CX27" s="719"/>
      <c r="CY27" s="720"/>
      <c r="CZ27" s="688">
        <v>23.7</v>
      </c>
      <c r="DA27" s="717"/>
      <c r="DB27" s="717"/>
      <c r="DC27" s="721"/>
      <c r="DD27" s="692">
        <v>5783798</v>
      </c>
      <c r="DE27" s="719"/>
      <c r="DF27" s="719"/>
      <c r="DG27" s="719"/>
      <c r="DH27" s="719"/>
      <c r="DI27" s="719"/>
      <c r="DJ27" s="719"/>
      <c r="DK27" s="720"/>
      <c r="DL27" s="692">
        <v>5773804</v>
      </c>
      <c r="DM27" s="719"/>
      <c r="DN27" s="719"/>
      <c r="DO27" s="719"/>
      <c r="DP27" s="719"/>
      <c r="DQ27" s="719"/>
      <c r="DR27" s="719"/>
      <c r="DS27" s="719"/>
      <c r="DT27" s="719"/>
      <c r="DU27" s="719"/>
      <c r="DV27" s="720"/>
      <c r="DW27" s="688">
        <v>12.7</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136747</v>
      </c>
      <c r="S28" s="684"/>
      <c r="T28" s="684"/>
      <c r="U28" s="684"/>
      <c r="V28" s="684"/>
      <c r="W28" s="684"/>
      <c r="X28" s="684"/>
      <c r="Y28" s="685"/>
      <c r="Z28" s="686">
        <v>0.2</v>
      </c>
      <c r="AA28" s="686"/>
      <c r="AB28" s="686"/>
      <c r="AC28" s="686"/>
      <c r="AD28" s="687" t="s">
        <v>171</v>
      </c>
      <c r="AE28" s="687"/>
      <c r="AF28" s="687"/>
      <c r="AG28" s="687"/>
      <c r="AH28" s="687"/>
      <c r="AI28" s="687"/>
      <c r="AJ28" s="687"/>
      <c r="AK28" s="687"/>
      <c r="AL28" s="688" t="s">
        <v>238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5588713</v>
      </c>
      <c r="CS28" s="684"/>
      <c r="CT28" s="684"/>
      <c r="CU28" s="684"/>
      <c r="CV28" s="684"/>
      <c r="CW28" s="684"/>
      <c r="CX28" s="684"/>
      <c r="CY28" s="685"/>
      <c r="CZ28" s="688">
        <v>7.3</v>
      </c>
      <c r="DA28" s="717"/>
      <c r="DB28" s="717"/>
      <c r="DC28" s="721"/>
      <c r="DD28" s="692">
        <v>5588713</v>
      </c>
      <c r="DE28" s="684"/>
      <c r="DF28" s="684"/>
      <c r="DG28" s="684"/>
      <c r="DH28" s="684"/>
      <c r="DI28" s="684"/>
      <c r="DJ28" s="684"/>
      <c r="DK28" s="685"/>
      <c r="DL28" s="692">
        <v>5588713</v>
      </c>
      <c r="DM28" s="684"/>
      <c r="DN28" s="684"/>
      <c r="DO28" s="684"/>
      <c r="DP28" s="684"/>
      <c r="DQ28" s="684"/>
      <c r="DR28" s="684"/>
      <c r="DS28" s="684"/>
      <c r="DT28" s="684"/>
      <c r="DU28" s="684"/>
      <c r="DV28" s="685"/>
      <c r="DW28" s="688">
        <v>12.3</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1566088</v>
      </c>
      <c r="S29" s="684"/>
      <c r="T29" s="684"/>
      <c r="U29" s="684"/>
      <c r="V29" s="684"/>
      <c r="W29" s="684"/>
      <c r="X29" s="684"/>
      <c r="Y29" s="685"/>
      <c r="Z29" s="686">
        <v>1.9</v>
      </c>
      <c r="AA29" s="686"/>
      <c r="AB29" s="686"/>
      <c r="AC29" s="686"/>
      <c r="AD29" s="687">
        <v>150845</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5588713</v>
      </c>
      <c r="CS29" s="719"/>
      <c r="CT29" s="719"/>
      <c r="CU29" s="719"/>
      <c r="CV29" s="719"/>
      <c r="CW29" s="719"/>
      <c r="CX29" s="719"/>
      <c r="CY29" s="720"/>
      <c r="CZ29" s="688">
        <v>7.3</v>
      </c>
      <c r="DA29" s="717"/>
      <c r="DB29" s="717"/>
      <c r="DC29" s="721"/>
      <c r="DD29" s="692">
        <v>5588713</v>
      </c>
      <c r="DE29" s="719"/>
      <c r="DF29" s="719"/>
      <c r="DG29" s="719"/>
      <c r="DH29" s="719"/>
      <c r="DI29" s="719"/>
      <c r="DJ29" s="719"/>
      <c r="DK29" s="720"/>
      <c r="DL29" s="692">
        <v>5588713</v>
      </c>
      <c r="DM29" s="719"/>
      <c r="DN29" s="719"/>
      <c r="DO29" s="719"/>
      <c r="DP29" s="719"/>
      <c r="DQ29" s="719"/>
      <c r="DR29" s="719"/>
      <c r="DS29" s="719"/>
      <c r="DT29" s="719"/>
      <c r="DU29" s="719"/>
      <c r="DV29" s="720"/>
      <c r="DW29" s="688">
        <v>12.3</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131174</v>
      </c>
      <c r="S30" s="684"/>
      <c r="T30" s="684"/>
      <c r="U30" s="684"/>
      <c r="V30" s="684"/>
      <c r="W30" s="684"/>
      <c r="X30" s="684"/>
      <c r="Y30" s="685"/>
      <c r="Z30" s="686">
        <v>0.2</v>
      </c>
      <c r="AA30" s="686"/>
      <c r="AB30" s="686"/>
      <c r="AC30" s="686"/>
      <c r="AD30" s="687" t="s">
        <v>238</v>
      </c>
      <c r="AE30" s="687"/>
      <c r="AF30" s="687"/>
      <c r="AG30" s="687"/>
      <c r="AH30" s="687"/>
      <c r="AI30" s="687"/>
      <c r="AJ30" s="687"/>
      <c r="AK30" s="687"/>
      <c r="AL30" s="688" t="s">
        <v>238</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5234767</v>
      </c>
      <c r="CS30" s="684"/>
      <c r="CT30" s="684"/>
      <c r="CU30" s="684"/>
      <c r="CV30" s="684"/>
      <c r="CW30" s="684"/>
      <c r="CX30" s="684"/>
      <c r="CY30" s="685"/>
      <c r="CZ30" s="688">
        <v>6.8</v>
      </c>
      <c r="DA30" s="717"/>
      <c r="DB30" s="717"/>
      <c r="DC30" s="721"/>
      <c r="DD30" s="692">
        <v>5234767</v>
      </c>
      <c r="DE30" s="684"/>
      <c r="DF30" s="684"/>
      <c r="DG30" s="684"/>
      <c r="DH30" s="684"/>
      <c r="DI30" s="684"/>
      <c r="DJ30" s="684"/>
      <c r="DK30" s="685"/>
      <c r="DL30" s="692">
        <v>5234767</v>
      </c>
      <c r="DM30" s="684"/>
      <c r="DN30" s="684"/>
      <c r="DO30" s="684"/>
      <c r="DP30" s="684"/>
      <c r="DQ30" s="684"/>
      <c r="DR30" s="684"/>
      <c r="DS30" s="684"/>
      <c r="DT30" s="684"/>
      <c r="DU30" s="684"/>
      <c r="DV30" s="685"/>
      <c r="DW30" s="688">
        <v>11.5</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13840085</v>
      </c>
      <c r="S31" s="684"/>
      <c r="T31" s="684"/>
      <c r="U31" s="684"/>
      <c r="V31" s="684"/>
      <c r="W31" s="684"/>
      <c r="X31" s="684"/>
      <c r="Y31" s="685"/>
      <c r="Z31" s="686">
        <v>17.2</v>
      </c>
      <c r="AA31" s="686"/>
      <c r="AB31" s="686"/>
      <c r="AC31" s="686"/>
      <c r="AD31" s="687" t="s">
        <v>171</v>
      </c>
      <c r="AE31" s="687"/>
      <c r="AF31" s="687"/>
      <c r="AG31" s="687"/>
      <c r="AH31" s="687"/>
      <c r="AI31" s="687"/>
      <c r="AJ31" s="687"/>
      <c r="AK31" s="687"/>
      <c r="AL31" s="688" t="s">
        <v>238</v>
      </c>
      <c r="AM31" s="689"/>
      <c r="AN31" s="689"/>
      <c r="AO31" s="690"/>
      <c r="AP31" s="740" t="s">
        <v>310</v>
      </c>
      <c r="AQ31" s="741"/>
      <c r="AR31" s="741"/>
      <c r="AS31" s="741"/>
      <c r="AT31" s="746" t="s">
        <v>311</v>
      </c>
      <c r="AU31" s="231"/>
      <c r="AV31" s="231"/>
      <c r="AW31" s="231"/>
      <c r="AX31" s="669" t="s">
        <v>184</v>
      </c>
      <c r="AY31" s="670"/>
      <c r="AZ31" s="670"/>
      <c r="BA31" s="670"/>
      <c r="BB31" s="670"/>
      <c r="BC31" s="670"/>
      <c r="BD31" s="670"/>
      <c r="BE31" s="670"/>
      <c r="BF31" s="671"/>
      <c r="BG31" s="751">
        <v>98.9</v>
      </c>
      <c r="BH31" s="738"/>
      <c r="BI31" s="738"/>
      <c r="BJ31" s="738"/>
      <c r="BK31" s="738"/>
      <c r="BL31" s="738"/>
      <c r="BM31" s="678">
        <v>97.1</v>
      </c>
      <c r="BN31" s="738"/>
      <c r="BO31" s="738"/>
      <c r="BP31" s="738"/>
      <c r="BQ31" s="739"/>
      <c r="BR31" s="751">
        <v>98.9</v>
      </c>
      <c r="BS31" s="738"/>
      <c r="BT31" s="738"/>
      <c r="BU31" s="738"/>
      <c r="BV31" s="738"/>
      <c r="BW31" s="738"/>
      <c r="BX31" s="678">
        <v>96.5</v>
      </c>
      <c r="BY31" s="738"/>
      <c r="BZ31" s="738"/>
      <c r="CA31" s="738"/>
      <c r="CB31" s="739"/>
      <c r="CD31" s="725"/>
      <c r="CE31" s="726"/>
      <c r="CF31" s="698" t="s">
        <v>312</v>
      </c>
      <c r="CG31" s="699"/>
      <c r="CH31" s="699"/>
      <c r="CI31" s="699"/>
      <c r="CJ31" s="699"/>
      <c r="CK31" s="699"/>
      <c r="CL31" s="699"/>
      <c r="CM31" s="699"/>
      <c r="CN31" s="699"/>
      <c r="CO31" s="699"/>
      <c r="CP31" s="699"/>
      <c r="CQ31" s="700"/>
      <c r="CR31" s="683">
        <v>353946</v>
      </c>
      <c r="CS31" s="719"/>
      <c r="CT31" s="719"/>
      <c r="CU31" s="719"/>
      <c r="CV31" s="719"/>
      <c r="CW31" s="719"/>
      <c r="CX31" s="719"/>
      <c r="CY31" s="720"/>
      <c r="CZ31" s="688">
        <v>0.5</v>
      </c>
      <c r="DA31" s="717"/>
      <c r="DB31" s="717"/>
      <c r="DC31" s="721"/>
      <c r="DD31" s="692">
        <v>353946</v>
      </c>
      <c r="DE31" s="719"/>
      <c r="DF31" s="719"/>
      <c r="DG31" s="719"/>
      <c r="DH31" s="719"/>
      <c r="DI31" s="719"/>
      <c r="DJ31" s="719"/>
      <c r="DK31" s="720"/>
      <c r="DL31" s="692">
        <v>353946</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232</v>
      </c>
      <c r="S32" s="684"/>
      <c r="T32" s="684"/>
      <c r="U32" s="684"/>
      <c r="V32" s="684"/>
      <c r="W32" s="684"/>
      <c r="X32" s="684"/>
      <c r="Y32" s="685"/>
      <c r="Z32" s="686" t="s">
        <v>232</v>
      </c>
      <c r="AA32" s="686"/>
      <c r="AB32" s="686"/>
      <c r="AC32" s="686"/>
      <c r="AD32" s="687" t="s">
        <v>238</v>
      </c>
      <c r="AE32" s="687"/>
      <c r="AF32" s="687"/>
      <c r="AG32" s="687"/>
      <c r="AH32" s="687"/>
      <c r="AI32" s="687"/>
      <c r="AJ32" s="687"/>
      <c r="AK32" s="687"/>
      <c r="AL32" s="688" t="s">
        <v>232</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98.6</v>
      </c>
      <c r="BH32" s="719"/>
      <c r="BI32" s="719"/>
      <c r="BJ32" s="719"/>
      <c r="BK32" s="719"/>
      <c r="BL32" s="719"/>
      <c r="BM32" s="689">
        <v>96.5</v>
      </c>
      <c r="BN32" s="749"/>
      <c r="BO32" s="749"/>
      <c r="BP32" s="749"/>
      <c r="BQ32" s="750"/>
      <c r="BR32" s="752">
        <v>98.6</v>
      </c>
      <c r="BS32" s="719"/>
      <c r="BT32" s="719"/>
      <c r="BU32" s="719"/>
      <c r="BV32" s="719"/>
      <c r="BW32" s="719"/>
      <c r="BX32" s="689">
        <v>95.6</v>
      </c>
      <c r="BY32" s="749"/>
      <c r="BZ32" s="749"/>
      <c r="CA32" s="749"/>
      <c r="CB32" s="750"/>
      <c r="CD32" s="727"/>
      <c r="CE32" s="728"/>
      <c r="CF32" s="698" t="s">
        <v>316</v>
      </c>
      <c r="CG32" s="699"/>
      <c r="CH32" s="699"/>
      <c r="CI32" s="699"/>
      <c r="CJ32" s="699"/>
      <c r="CK32" s="699"/>
      <c r="CL32" s="699"/>
      <c r="CM32" s="699"/>
      <c r="CN32" s="699"/>
      <c r="CO32" s="699"/>
      <c r="CP32" s="699"/>
      <c r="CQ32" s="700"/>
      <c r="CR32" s="683" t="s">
        <v>232</v>
      </c>
      <c r="CS32" s="684"/>
      <c r="CT32" s="684"/>
      <c r="CU32" s="684"/>
      <c r="CV32" s="684"/>
      <c r="CW32" s="684"/>
      <c r="CX32" s="684"/>
      <c r="CY32" s="685"/>
      <c r="CZ32" s="688" t="s">
        <v>232</v>
      </c>
      <c r="DA32" s="717"/>
      <c r="DB32" s="717"/>
      <c r="DC32" s="721"/>
      <c r="DD32" s="692" t="s">
        <v>232</v>
      </c>
      <c r="DE32" s="684"/>
      <c r="DF32" s="684"/>
      <c r="DG32" s="684"/>
      <c r="DH32" s="684"/>
      <c r="DI32" s="684"/>
      <c r="DJ32" s="684"/>
      <c r="DK32" s="685"/>
      <c r="DL32" s="692" t="s">
        <v>238</v>
      </c>
      <c r="DM32" s="684"/>
      <c r="DN32" s="684"/>
      <c r="DO32" s="684"/>
      <c r="DP32" s="684"/>
      <c r="DQ32" s="684"/>
      <c r="DR32" s="684"/>
      <c r="DS32" s="684"/>
      <c r="DT32" s="684"/>
      <c r="DU32" s="684"/>
      <c r="DV32" s="685"/>
      <c r="DW32" s="688" t="s">
        <v>232</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4705286</v>
      </c>
      <c r="S33" s="684"/>
      <c r="T33" s="684"/>
      <c r="U33" s="684"/>
      <c r="V33" s="684"/>
      <c r="W33" s="684"/>
      <c r="X33" s="684"/>
      <c r="Y33" s="685"/>
      <c r="Z33" s="686">
        <v>5.8</v>
      </c>
      <c r="AA33" s="686"/>
      <c r="AB33" s="686"/>
      <c r="AC33" s="686"/>
      <c r="AD33" s="687" t="s">
        <v>232</v>
      </c>
      <c r="AE33" s="687"/>
      <c r="AF33" s="687"/>
      <c r="AG33" s="687"/>
      <c r="AH33" s="687"/>
      <c r="AI33" s="687"/>
      <c r="AJ33" s="687"/>
      <c r="AK33" s="687"/>
      <c r="AL33" s="688" t="s">
        <v>238</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99.1</v>
      </c>
      <c r="BH33" s="754"/>
      <c r="BI33" s="754"/>
      <c r="BJ33" s="754"/>
      <c r="BK33" s="754"/>
      <c r="BL33" s="754"/>
      <c r="BM33" s="755">
        <v>97.5</v>
      </c>
      <c r="BN33" s="754"/>
      <c r="BO33" s="754"/>
      <c r="BP33" s="754"/>
      <c r="BQ33" s="756"/>
      <c r="BR33" s="753">
        <v>99.1</v>
      </c>
      <c r="BS33" s="754"/>
      <c r="BT33" s="754"/>
      <c r="BU33" s="754"/>
      <c r="BV33" s="754"/>
      <c r="BW33" s="754"/>
      <c r="BX33" s="755">
        <v>97.2</v>
      </c>
      <c r="BY33" s="754"/>
      <c r="BZ33" s="754"/>
      <c r="CA33" s="754"/>
      <c r="CB33" s="756"/>
      <c r="CD33" s="698" t="s">
        <v>319</v>
      </c>
      <c r="CE33" s="699"/>
      <c r="CF33" s="699"/>
      <c r="CG33" s="699"/>
      <c r="CH33" s="699"/>
      <c r="CI33" s="699"/>
      <c r="CJ33" s="699"/>
      <c r="CK33" s="699"/>
      <c r="CL33" s="699"/>
      <c r="CM33" s="699"/>
      <c r="CN33" s="699"/>
      <c r="CO33" s="699"/>
      <c r="CP33" s="699"/>
      <c r="CQ33" s="700"/>
      <c r="CR33" s="683">
        <v>36157602</v>
      </c>
      <c r="CS33" s="719"/>
      <c r="CT33" s="719"/>
      <c r="CU33" s="719"/>
      <c r="CV33" s="719"/>
      <c r="CW33" s="719"/>
      <c r="CX33" s="719"/>
      <c r="CY33" s="720"/>
      <c r="CZ33" s="688">
        <v>47.1</v>
      </c>
      <c r="DA33" s="717"/>
      <c r="DB33" s="717"/>
      <c r="DC33" s="721"/>
      <c r="DD33" s="692">
        <v>29030411</v>
      </c>
      <c r="DE33" s="719"/>
      <c r="DF33" s="719"/>
      <c r="DG33" s="719"/>
      <c r="DH33" s="719"/>
      <c r="DI33" s="719"/>
      <c r="DJ33" s="719"/>
      <c r="DK33" s="720"/>
      <c r="DL33" s="692">
        <v>24569659</v>
      </c>
      <c r="DM33" s="719"/>
      <c r="DN33" s="719"/>
      <c r="DO33" s="719"/>
      <c r="DP33" s="719"/>
      <c r="DQ33" s="719"/>
      <c r="DR33" s="719"/>
      <c r="DS33" s="719"/>
      <c r="DT33" s="719"/>
      <c r="DU33" s="719"/>
      <c r="DV33" s="720"/>
      <c r="DW33" s="688">
        <v>53.9</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54247</v>
      </c>
      <c r="S34" s="684"/>
      <c r="T34" s="684"/>
      <c r="U34" s="684"/>
      <c r="V34" s="684"/>
      <c r="W34" s="684"/>
      <c r="X34" s="684"/>
      <c r="Y34" s="685"/>
      <c r="Z34" s="686">
        <v>0.1</v>
      </c>
      <c r="AA34" s="686"/>
      <c r="AB34" s="686"/>
      <c r="AC34" s="686"/>
      <c r="AD34" s="687" t="s">
        <v>171</v>
      </c>
      <c r="AE34" s="687"/>
      <c r="AF34" s="687"/>
      <c r="AG34" s="687"/>
      <c r="AH34" s="687"/>
      <c r="AI34" s="687"/>
      <c r="AJ34" s="687"/>
      <c r="AK34" s="687"/>
      <c r="AL34" s="688" t="s">
        <v>238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12465576</v>
      </c>
      <c r="CS34" s="684"/>
      <c r="CT34" s="684"/>
      <c r="CU34" s="684"/>
      <c r="CV34" s="684"/>
      <c r="CW34" s="684"/>
      <c r="CX34" s="684"/>
      <c r="CY34" s="685"/>
      <c r="CZ34" s="688">
        <v>16.2</v>
      </c>
      <c r="DA34" s="717"/>
      <c r="DB34" s="717"/>
      <c r="DC34" s="721"/>
      <c r="DD34" s="692">
        <v>10239084</v>
      </c>
      <c r="DE34" s="684"/>
      <c r="DF34" s="684"/>
      <c r="DG34" s="684"/>
      <c r="DH34" s="684"/>
      <c r="DI34" s="684"/>
      <c r="DJ34" s="684"/>
      <c r="DK34" s="685"/>
      <c r="DL34" s="692">
        <v>9811439</v>
      </c>
      <c r="DM34" s="684"/>
      <c r="DN34" s="684"/>
      <c r="DO34" s="684"/>
      <c r="DP34" s="684"/>
      <c r="DQ34" s="684"/>
      <c r="DR34" s="684"/>
      <c r="DS34" s="684"/>
      <c r="DT34" s="684"/>
      <c r="DU34" s="684"/>
      <c r="DV34" s="685"/>
      <c r="DW34" s="688">
        <v>21.5</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145648</v>
      </c>
      <c r="S35" s="684"/>
      <c r="T35" s="684"/>
      <c r="U35" s="684"/>
      <c r="V35" s="684"/>
      <c r="W35" s="684"/>
      <c r="X35" s="684"/>
      <c r="Y35" s="685"/>
      <c r="Z35" s="686">
        <v>0.2</v>
      </c>
      <c r="AA35" s="686"/>
      <c r="AB35" s="686"/>
      <c r="AC35" s="686"/>
      <c r="AD35" s="687" t="s">
        <v>232</v>
      </c>
      <c r="AE35" s="687"/>
      <c r="AF35" s="687"/>
      <c r="AG35" s="687"/>
      <c r="AH35" s="687"/>
      <c r="AI35" s="687"/>
      <c r="AJ35" s="687"/>
      <c r="AK35" s="687"/>
      <c r="AL35" s="688" t="s">
        <v>171</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148068</v>
      </c>
      <c r="CS35" s="719"/>
      <c r="CT35" s="719"/>
      <c r="CU35" s="719"/>
      <c r="CV35" s="719"/>
      <c r="CW35" s="719"/>
      <c r="CX35" s="719"/>
      <c r="CY35" s="720"/>
      <c r="CZ35" s="688">
        <v>0.2</v>
      </c>
      <c r="DA35" s="717"/>
      <c r="DB35" s="717"/>
      <c r="DC35" s="721"/>
      <c r="DD35" s="692">
        <v>143824</v>
      </c>
      <c r="DE35" s="719"/>
      <c r="DF35" s="719"/>
      <c r="DG35" s="719"/>
      <c r="DH35" s="719"/>
      <c r="DI35" s="719"/>
      <c r="DJ35" s="719"/>
      <c r="DK35" s="720"/>
      <c r="DL35" s="692">
        <v>143824</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1008956</v>
      </c>
      <c r="S36" s="684"/>
      <c r="T36" s="684"/>
      <c r="U36" s="684"/>
      <c r="V36" s="684"/>
      <c r="W36" s="684"/>
      <c r="X36" s="684"/>
      <c r="Y36" s="685"/>
      <c r="Z36" s="686">
        <v>1.3</v>
      </c>
      <c r="AA36" s="686"/>
      <c r="AB36" s="686"/>
      <c r="AC36" s="686"/>
      <c r="AD36" s="687" t="s">
        <v>232</v>
      </c>
      <c r="AE36" s="687"/>
      <c r="AF36" s="687"/>
      <c r="AG36" s="687"/>
      <c r="AH36" s="687"/>
      <c r="AI36" s="687"/>
      <c r="AJ36" s="687"/>
      <c r="AK36" s="687"/>
      <c r="AL36" s="688" t="s">
        <v>238</v>
      </c>
      <c r="AM36" s="689"/>
      <c r="AN36" s="689"/>
      <c r="AO36" s="690"/>
      <c r="AP36" s="235"/>
      <c r="AQ36" s="757" t="s">
        <v>327</v>
      </c>
      <c r="AR36" s="758"/>
      <c r="AS36" s="758"/>
      <c r="AT36" s="758"/>
      <c r="AU36" s="758"/>
      <c r="AV36" s="758"/>
      <c r="AW36" s="758"/>
      <c r="AX36" s="758"/>
      <c r="AY36" s="759"/>
      <c r="AZ36" s="672">
        <v>9351857</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684560</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14132963</v>
      </c>
      <c r="CS36" s="684"/>
      <c r="CT36" s="684"/>
      <c r="CU36" s="684"/>
      <c r="CV36" s="684"/>
      <c r="CW36" s="684"/>
      <c r="CX36" s="684"/>
      <c r="CY36" s="685"/>
      <c r="CZ36" s="688">
        <v>18.399999999999999</v>
      </c>
      <c r="DA36" s="717"/>
      <c r="DB36" s="717"/>
      <c r="DC36" s="721"/>
      <c r="DD36" s="692">
        <v>10402894</v>
      </c>
      <c r="DE36" s="684"/>
      <c r="DF36" s="684"/>
      <c r="DG36" s="684"/>
      <c r="DH36" s="684"/>
      <c r="DI36" s="684"/>
      <c r="DJ36" s="684"/>
      <c r="DK36" s="685"/>
      <c r="DL36" s="692">
        <v>9976796</v>
      </c>
      <c r="DM36" s="684"/>
      <c r="DN36" s="684"/>
      <c r="DO36" s="684"/>
      <c r="DP36" s="684"/>
      <c r="DQ36" s="684"/>
      <c r="DR36" s="684"/>
      <c r="DS36" s="684"/>
      <c r="DT36" s="684"/>
      <c r="DU36" s="684"/>
      <c r="DV36" s="685"/>
      <c r="DW36" s="688">
        <v>21.9</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4762009</v>
      </c>
      <c r="S37" s="684"/>
      <c r="T37" s="684"/>
      <c r="U37" s="684"/>
      <c r="V37" s="684"/>
      <c r="W37" s="684"/>
      <c r="X37" s="684"/>
      <c r="Y37" s="685"/>
      <c r="Z37" s="686">
        <v>5.9</v>
      </c>
      <c r="AA37" s="686"/>
      <c r="AB37" s="686"/>
      <c r="AC37" s="686"/>
      <c r="AD37" s="687" t="s">
        <v>238</v>
      </c>
      <c r="AE37" s="687"/>
      <c r="AF37" s="687"/>
      <c r="AG37" s="687"/>
      <c r="AH37" s="687"/>
      <c r="AI37" s="687"/>
      <c r="AJ37" s="687"/>
      <c r="AK37" s="687"/>
      <c r="AL37" s="688" t="s">
        <v>171</v>
      </c>
      <c r="AM37" s="689"/>
      <c r="AN37" s="689"/>
      <c r="AO37" s="690"/>
      <c r="AQ37" s="761" t="s">
        <v>331</v>
      </c>
      <c r="AR37" s="762"/>
      <c r="AS37" s="762"/>
      <c r="AT37" s="762"/>
      <c r="AU37" s="762"/>
      <c r="AV37" s="762"/>
      <c r="AW37" s="762"/>
      <c r="AX37" s="762"/>
      <c r="AY37" s="763"/>
      <c r="AZ37" s="683">
        <v>3161516</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660707</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3210059</v>
      </c>
      <c r="CS37" s="719"/>
      <c r="CT37" s="719"/>
      <c r="CU37" s="719"/>
      <c r="CV37" s="719"/>
      <c r="CW37" s="719"/>
      <c r="CX37" s="719"/>
      <c r="CY37" s="720"/>
      <c r="CZ37" s="688">
        <v>4.2</v>
      </c>
      <c r="DA37" s="717"/>
      <c r="DB37" s="717"/>
      <c r="DC37" s="721"/>
      <c r="DD37" s="692">
        <v>3210059</v>
      </c>
      <c r="DE37" s="719"/>
      <c r="DF37" s="719"/>
      <c r="DG37" s="719"/>
      <c r="DH37" s="719"/>
      <c r="DI37" s="719"/>
      <c r="DJ37" s="719"/>
      <c r="DK37" s="720"/>
      <c r="DL37" s="692">
        <v>3210059</v>
      </c>
      <c r="DM37" s="719"/>
      <c r="DN37" s="719"/>
      <c r="DO37" s="719"/>
      <c r="DP37" s="719"/>
      <c r="DQ37" s="719"/>
      <c r="DR37" s="719"/>
      <c r="DS37" s="719"/>
      <c r="DT37" s="719"/>
      <c r="DU37" s="719"/>
      <c r="DV37" s="720"/>
      <c r="DW37" s="688">
        <v>7</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1701696</v>
      </c>
      <c r="S38" s="684"/>
      <c r="T38" s="684"/>
      <c r="U38" s="684"/>
      <c r="V38" s="684"/>
      <c r="W38" s="684"/>
      <c r="X38" s="684"/>
      <c r="Y38" s="685"/>
      <c r="Z38" s="686">
        <v>2.1</v>
      </c>
      <c r="AA38" s="686"/>
      <c r="AB38" s="686"/>
      <c r="AC38" s="686"/>
      <c r="AD38" s="687">
        <v>167118</v>
      </c>
      <c r="AE38" s="687"/>
      <c r="AF38" s="687"/>
      <c r="AG38" s="687"/>
      <c r="AH38" s="687"/>
      <c r="AI38" s="687"/>
      <c r="AJ38" s="687"/>
      <c r="AK38" s="687"/>
      <c r="AL38" s="688">
        <v>0.4</v>
      </c>
      <c r="AM38" s="689"/>
      <c r="AN38" s="689"/>
      <c r="AO38" s="690"/>
      <c r="AQ38" s="761" t="s">
        <v>335</v>
      </c>
      <c r="AR38" s="762"/>
      <c r="AS38" s="762"/>
      <c r="AT38" s="762"/>
      <c r="AU38" s="762"/>
      <c r="AV38" s="762"/>
      <c r="AW38" s="762"/>
      <c r="AX38" s="762"/>
      <c r="AY38" s="763"/>
      <c r="AZ38" s="683">
        <v>1800000</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34997</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7530846</v>
      </c>
      <c r="CS38" s="684"/>
      <c r="CT38" s="684"/>
      <c r="CU38" s="684"/>
      <c r="CV38" s="684"/>
      <c r="CW38" s="684"/>
      <c r="CX38" s="684"/>
      <c r="CY38" s="685"/>
      <c r="CZ38" s="688">
        <v>9.8000000000000007</v>
      </c>
      <c r="DA38" s="717"/>
      <c r="DB38" s="717"/>
      <c r="DC38" s="721"/>
      <c r="DD38" s="692">
        <v>6561190</v>
      </c>
      <c r="DE38" s="684"/>
      <c r="DF38" s="684"/>
      <c r="DG38" s="684"/>
      <c r="DH38" s="684"/>
      <c r="DI38" s="684"/>
      <c r="DJ38" s="684"/>
      <c r="DK38" s="685"/>
      <c r="DL38" s="692">
        <v>4637600</v>
      </c>
      <c r="DM38" s="684"/>
      <c r="DN38" s="684"/>
      <c r="DO38" s="684"/>
      <c r="DP38" s="684"/>
      <c r="DQ38" s="684"/>
      <c r="DR38" s="684"/>
      <c r="DS38" s="684"/>
      <c r="DT38" s="684"/>
      <c r="DU38" s="684"/>
      <c r="DV38" s="685"/>
      <c r="DW38" s="688">
        <v>10.199999999999999</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6802000</v>
      </c>
      <c r="S39" s="684"/>
      <c r="T39" s="684"/>
      <c r="U39" s="684"/>
      <c r="V39" s="684"/>
      <c r="W39" s="684"/>
      <c r="X39" s="684"/>
      <c r="Y39" s="685"/>
      <c r="Z39" s="686">
        <v>8.4</v>
      </c>
      <c r="AA39" s="686"/>
      <c r="AB39" s="686"/>
      <c r="AC39" s="686"/>
      <c r="AD39" s="687" t="s">
        <v>238</v>
      </c>
      <c r="AE39" s="687"/>
      <c r="AF39" s="687"/>
      <c r="AG39" s="687"/>
      <c r="AH39" s="687"/>
      <c r="AI39" s="687"/>
      <c r="AJ39" s="687"/>
      <c r="AK39" s="687"/>
      <c r="AL39" s="688" t="s">
        <v>171</v>
      </c>
      <c r="AM39" s="689"/>
      <c r="AN39" s="689"/>
      <c r="AO39" s="690"/>
      <c r="AQ39" s="761" t="s">
        <v>339</v>
      </c>
      <c r="AR39" s="762"/>
      <c r="AS39" s="762"/>
      <c r="AT39" s="762"/>
      <c r="AU39" s="762"/>
      <c r="AV39" s="762"/>
      <c r="AW39" s="762"/>
      <c r="AX39" s="762"/>
      <c r="AY39" s="763"/>
      <c r="AZ39" s="683">
        <v>42801</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52911</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1557495</v>
      </c>
      <c r="CS39" s="719"/>
      <c r="CT39" s="719"/>
      <c r="CU39" s="719"/>
      <c r="CV39" s="719"/>
      <c r="CW39" s="719"/>
      <c r="CX39" s="719"/>
      <c r="CY39" s="720"/>
      <c r="CZ39" s="688">
        <v>2</v>
      </c>
      <c r="DA39" s="717"/>
      <c r="DB39" s="717"/>
      <c r="DC39" s="721"/>
      <c r="DD39" s="692">
        <v>1530365</v>
      </c>
      <c r="DE39" s="719"/>
      <c r="DF39" s="719"/>
      <c r="DG39" s="719"/>
      <c r="DH39" s="719"/>
      <c r="DI39" s="719"/>
      <c r="DJ39" s="719"/>
      <c r="DK39" s="720"/>
      <c r="DL39" s="692" t="s">
        <v>171</v>
      </c>
      <c r="DM39" s="719"/>
      <c r="DN39" s="719"/>
      <c r="DO39" s="719"/>
      <c r="DP39" s="719"/>
      <c r="DQ39" s="719"/>
      <c r="DR39" s="719"/>
      <c r="DS39" s="719"/>
      <c r="DT39" s="719"/>
      <c r="DU39" s="719"/>
      <c r="DV39" s="720"/>
      <c r="DW39" s="688" t="s">
        <v>238</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232</v>
      </c>
      <c r="S40" s="684"/>
      <c r="T40" s="684"/>
      <c r="U40" s="684"/>
      <c r="V40" s="684"/>
      <c r="W40" s="684"/>
      <c r="X40" s="684"/>
      <c r="Y40" s="685"/>
      <c r="Z40" s="686" t="s">
        <v>232</v>
      </c>
      <c r="AA40" s="686"/>
      <c r="AB40" s="686"/>
      <c r="AC40" s="686"/>
      <c r="AD40" s="687" t="s">
        <v>238</v>
      </c>
      <c r="AE40" s="687"/>
      <c r="AF40" s="687"/>
      <c r="AG40" s="687"/>
      <c r="AH40" s="687"/>
      <c r="AI40" s="687"/>
      <c r="AJ40" s="687"/>
      <c r="AK40" s="687"/>
      <c r="AL40" s="688" t="s">
        <v>171</v>
      </c>
      <c r="AM40" s="689"/>
      <c r="AN40" s="689"/>
      <c r="AO40" s="690"/>
      <c r="AQ40" s="761" t="s">
        <v>343</v>
      </c>
      <c r="AR40" s="762"/>
      <c r="AS40" s="762"/>
      <c r="AT40" s="762"/>
      <c r="AU40" s="762"/>
      <c r="AV40" s="762"/>
      <c r="AW40" s="762"/>
      <c r="AX40" s="762"/>
      <c r="AY40" s="763"/>
      <c r="AZ40" s="683">
        <v>20547</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97</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322654</v>
      </c>
      <c r="CS40" s="684"/>
      <c r="CT40" s="684"/>
      <c r="CU40" s="684"/>
      <c r="CV40" s="684"/>
      <c r="CW40" s="684"/>
      <c r="CX40" s="684"/>
      <c r="CY40" s="685"/>
      <c r="CZ40" s="688">
        <v>0.4</v>
      </c>
      <c r="DA40" s="717"/>
      <c r="DB40" s="717"/>
      <c r="DC40" s="721"/>
      <c r="DD40" s="692">
        <v>153054</v>
      </c>
      <c r="DE40" s="684"/>
      <c r="DF40" s="684"/>
      <c r="DG40" s="684"/>
      <c r="DH40" s="684"/>
      <c r="DI40" s="684"/>
      <c r="DJ40" s="684"/>
      <c r="DK40" s="685"/>
      <c r="DL40" s="692" t="s">
        <v>232</v>
      </c>
      <c r="DM40" s="684"/>
      <c r="DN40" s="684"/>
      <c r="DO40" s="684"/>
      <c r="DP40" s="684"/>
      <c r="DQ40" s="684"/>
      <c r="DR40" s="684"/>
      <c r="DS40" s="684"/>
      <c r="DT40" s="684"/>
      <c r="DU40" s="684"/>
      <c r="DV40" s="685"/>
      <c r="DW40" s="688" t="s">
        <v>232</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2404900</v>
      </c>
      <c r="S41" s="684"/>
      <c r="T41" s="684"/>
      <c r="U41" s="684"/>
      <c r="V41" s="684"/>
      <c r="W41" s="684"/>
      <c r="X41" s="684"/>
      <c r="Y41" s="685"/>
      <c r="Z41" s="686">
        <v>3</v>
      </c>
      <c r="AA41" s="686"/>
      <c r="AB41" s="686"/>
      <c r="AC41" s="686"/>
      <c r="AD41" s="687" t="s">
        <v>238</v>
      </c>
      <c r="AE41" s="687"/>
      <c r="AF41" s="687"/>
      <c r="AG41" s="687"/>
      <c r="AH41" s="687"/>
      <c r="AI41" s="687"/>
      <c r="AJ41" s="687"/>
      <c r="AK41" s="687"/>
      <c r="AL41" s="688" t="s">
        <v>238</v>
      </c>
      <c r="AM41" s="689"/>
      <c r="AN41" s="689"/>
      <c r="AO41" s="690"/>
      <c r="AQ41" s="761" t="s">
        <v>348</v>
      </c>
      <c r="AR41" s="762"/>
      <c r="AS41" s="762"/>
      <c r="AT41" s="762"/>
      <c r="AU41" s="762"/>
      <c r="AV41" s="762"/>
      <c r="AW41" s="762"/>
      <c r="AX41" s="762"/>
      <c r="AY41" s="763"/>
      <c r="AZ41" s="683">
        <v>1580309</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232</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238</v>
      </c>
      <c r="CS41" s="719"/>
      <c r="CT41" s="719"/>
      <c r="CU41" s="719"/>
      <c r="CV41" s="719"/>
      <c r="CW41" s="719"/>
      <c r="CX41" s="719"/>
      <c r="CY41" s="720"/>
      <c r="CZ41" s="688" t="s">
        <v>238</v>
      </c>
      <c r="DA41" s="717"/>
      <c r="DB41" s="717"/>
      <c r="DC41" s="721"/>
      <c r="DD41" s="692" t="s">
        <v>238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80696764</v>
      </c>
      <c r="S42" s="769"/>
      <c r="T42" s="769"/>
      <c r="U42" s="769"/>
      <c r="V42" s="769"/>
      <c r="W42" s="769"/>
      <c r="X42" s="769"/>
      <c r="Y42" s="777"/>
      <c r="Z42" s="778">
        <v>100</v>
      </c>
      <c r="AA42" s="778"/>
      <c r="AB42" s="778"/>
      <c r="AC42" s="778"/>
      <c r="AD42" s="779">
        <v>43166187</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2746684</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277</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7683562</v>
      </c>
      <c r="CS42" s="684"/>
      <c r="CT42" s="684"/>
      <c r="CU42" s="684"/>
      <c r="CV42" s="684"/>
      <c r="CW42" s="684"/>
      <c r="CX42" s="684"/>
      <c r="CY42" s="685"/>
      <c r="CZ42" s="688">
        <v>10</v>
      </c>
      <c r="DA42" s="689"/>
      <c r="DB42" s="689"/>
      <c r="DC42" s="701"/>
      <c r="DD42" s="692">
        <v>1738223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151310</v>
      </c>
      <c r="CS43" s="719"/>
      <c r="CT43" s="719"/>
      <c r="CU43" s="719"/>
      <c r="CV43" s="719"/>
      <c r="CW43" s="719"/>
      <c r="CX43" s="719"/>
      <c r="CY43" s="720"/>
      <c r="CZ43" s="688">
        <v>0.2</v>
      </c>
      <c r="DA43" s="717"/>
      <c r="DB43" s="717"/>
      <c r="DC43" s="721"/>
      <c r="DD43" s="692">
        <v>151310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7683562</v>
      </c>
      <c r="CS44" s="684"/>
      <c r="CT44" s="684"/>
      <c r="CU44" s="684"/>
      <c r="CV44" s="684"/>
      <c r="CW44" s="684"/>
      <c r="CX44" s="684"/>
      <c r="CY44" s="685"/>
      <c r="CZ44" s="688">
        <v>10</v>
      </c>
      <c r="DA44" s="689"/>
      <c r="DB44" s="689"/>
      <c r="DC44" s="701"/>
      <c r="DD44" s="692">
        <v>1738223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1722094</v>
      </c>
      <c r="CS45" s="719"/>
      <c r="CT45" s="719"/>
      <c r="CU45" s="719"/>
      <c r="CV45" s="719"/>
      <c r="CW45" s="719"/>
      <c r="CX45" s="719"/>
      <c r="CY45" s="720"/>
      <c r="CZ45" s="688">
        <v>2.2000000000000002</v>
      </c>
      <c r="DA45" s="717"/>
      <c r="DB45" s="717"/>
      <c r="DC45" s="721"/>
      <c r="DD45" s="692">
        <v>153868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5862981</v>
      </c>
      <c r="CS46" s="684"/>
      <c r="CT46" s="684"/>
      <c r="CU46" s="684"/>
      <c r="CV46" s="684"/>
      <c r="CW46" s="684"/>
      <c r="CX46" s="684"/>
      <c r="CY46" s="685"/>
      <c r="CZ46" s="688">
        <v>7.6</v>
      </c>
      <c r="DA46" s="689"/>
      <c r="DB46" s="689"/>
      <c r="DC46" s="701"/>
      <c r="DD46" s="692">
        <v>1575434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238</v>
      </c>
      <c r="CS47" s="719"/>
      <c r="CT47" s="719"/>
      <c r="CU47" s="719"/>
      <c r="CV47" s="719"/>
      <c r="CW47" s="719"/>
      <c r="CX47" s="719"/>
      <c r="CY47" s="720"/>
      <c r="CZ47" s="688" t="s">
        <v>238</v>
      </c>
      <c r="DA47" s="717"/>
      <c r="DB47" s="717"/>
      <c r="DC47" s="721"/>
      <c r="DD47" s="692" t="s">
        <v>232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232</v>
      </c>
      <c r="CS48" s="684"/>
      <c r="CT48" s="684"/>
      <c r="CU48" s="684"/>
      <c r="CV48" s="684"/>
      <c r="CW48" s="684"/>
      <c r="CX48" s="684"/>
      <c r="CY48" s="685"/>
      <c r="CZ48" s="688" t="s">
        <v>238</v>
      </c>
      <c r="DA48" s="689"/>
      <c r="DB48" s="689"/>
      <c r="DC48" s="701"/>
      <c r="DD48" s="692" t="s">
        <v>238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76729868</v>
      </c>
      <c r="CS49" s="754"/>
      <c r="CT49" s="754"/>
      <c r="CU49" s="754"/>
      <c r="CV49" s="754"/>
      <c r="CW49" s="754"/>
      <c r="CX49" s="754"/>
      <c r="CY49" s="785"/>
      <c r="CZ49" s="780">
        <v>100</v>
      </c>
      <c r="DA49" s="786"/>
      <c r="DB49" s="786"/>
      <c r="DC49" s="787"/>
      <c r="DD49" s="788">
        <v>50180716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0EL12bxu3NquzVeyUYz9v8ulUmDoOwj1uM8gkX2cPAMlPM2yB/YpiA0JygJ8imgOEkjOyRx4lb3cOjotbkwizw==" saltValue="6voMtSUToyawdMFpti3mk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12" sqref="AP12:AT1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79897</v>
      </c>
      <c r="R7" s="819"/>
      <c r="S7" s="819"/>
      <c r="T7" s="819"/>
      <c r="U7" s="819"/>
      <c r="V7" s="819">
        <v>76027</v>
      </c>
      <c r="W7" s="819"/>
      <c r="X7" s="819"/>
      <c r="Y7" s="819"/>
      <c r="Z7" s="819"/>
      <c r="AA7" s="819">
        <v>3870</v>
      </c>
      <c r="AB7" s="819"/>
      <c r="AC7" s="819"/>
      <c r="AD7" s="819"/>
      <c r="AE7" s="820"/>
      <c r="AF7" s="821">
        <v>3231</v>
      </c>
      <c r="AG7" s="822"/>
      <c r="AH7" s="822"/>
      <c r="AI7" s="822"/>
      <c r="AJ7" s="823"/>
      <c r="AK7" s="858">
        <v>1009</v>
      </c>
      <c r="AL7" s="859"/>
      <c r="AM7" s="859"/>
      <c r="AN7" s="859"/>
      <c r="AO7" s="859"/>
      <c r="AP7" s="858">
        <v>58859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595</v>
      </c>
      <c r="BT7" s="863"/>
      <c r="BU7" s="863"/>
      <c r="BV7" s="863"/>
      <c r="BW7" s="863"/>
      <c r="BX7" s="863"/>
      <c r="BY7" s="863"/>
      <c r="BZ7" s="863"/>
      <c r="CA7" s="863"/>
      <c r="CB7" s="863"/>
      <c r="CC7" s="863"/>
      <c r="CD7" s="863"/>
      <c r="CE7" s="863"/>
      <c r="CF7" s="863"/>
      <c r="CG7" s="864"/>
      <c r="CH7" s="855">
        <v>88</v>
      </c>
      <c r="CI7" s="856"/>
      <c r="CJ7" s="856"/>
      <c r="CK7" s="856"/>
      <c r="CL7" s="857"/>
      <c r="CM7" s="855">
        <v>983</v>
      </c>
      <c r="CN7" s="856"/>
      <c r="CO7" s="856"/>
      <c r="CP7" s="856"/>
      <c r="CQ7" s="857"/>
      <c r="CR7" s="855">
        <v>65</v>
      </c>
      <c r="CS7" s="856"/>
      <c r="CT7" s="856"/>
      <c r="CU7" s="856"/>
      <c r="CV7" s="857"/>
      <c r="CW7" s="855" t="s">
        <v>519</v>
      </c>
      <c r="CX7" s="856"/>
      <c r="CY7" s="856"/>
      <c r="CZ7" s="856"/>
      <c r="DA7" s="857"/>
      <c r="DB7" s="855" t="s">
        <v>519</v>
      </c>
      <c r="DC7" s="856"/>
      <c r="DD7" s="856"/>
      <c r="DE7" s="856"/>
      <c r="DF7" s="857"/>
      <c r="DG7" s="855" t="s">
        <v>519</v>
      </c>
      <c r="DH7" s="856"/>
      <c r="DI7" s="856"/>
      <c r="DJ7" s="856"/>
      <c r="DK7" s="857"/>
      <c r="DL7" s="855" t="s">
        <v>519</v>
      </c>
      <c r="DM7" s="856"/>
      <c r="DN7" s="856"/>
      <c r="DO7" s="856"/>
      <c r="DP7" s="857"/>
      <c r="DQ7" s="855" t="s">
        <v>519</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147</v>
      </c>
      <c r="R8" s="843"/>
      <c r="S8" s="843"/>
      <c r="T8" s="843"/>
      <c r="U8" s="843"/>
      <c r="V8" s="843">
        <v>133</v>
      </c>
      <c r="W8" s="843"/>
      <c r="X8" s="843"/>
      <c r="Y8" s="843"/>
      <c r="Z8" s="843"/>
      <c r="AA8" s="843">
        <v>13</v>
      </c>
      <c r="AB8" s="843"/>
      <c r="AC8" s="843"/>
      <c r="AD8" s="843"/>
      <c r="AE8" s="844"/>
      <c r="AF8" s="845">
        <v>13</v>
      </c>
      <c r="AG8" s="846"/>
      <c r="AH8" s="846"/>
      <c r="AI8" s="846"/>
      <c r="AJ8" s="847"/>
      <c r="AK8" s="848">
        <v>111</v>
      </c>
      <c r="AL8" s="849"/>
      <c r="AM8" s="849"/>
      <c r="AN8" s="849"/>
      <c r="AO8" s="849"/>
      <c r="AP8" s="848">
        <v>277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596</v>
      </c>
      <c r="BT8" s="853"/>
      <c r="BU8" s="853"/>
      <c r="BV8" s="853"/>
      <c r="BW8" s="853"/>
      <c r="BX8" s="853"/>
      <c r="BY8" s="853"/>
      <c r="BZ8" s="853"/>
      <c r="CA8" s="853"/>
      <c r="CB8" s="853"/>
      <c r="CC8" s="853"/>
      <c r="CD8" s="853"/>
      <c r="CE8" s="853"/>
      <c r="CF8" s="853"/>
      <c r="CG8" s="854"/>
      <c r="CH8" s="865">
        <v>0</v>
      </c>
      <c r="CI8" s="866"/>
      <c r="CJ8" s="866"/>
      <c r="CK8" s="866"/>
      <c r="CL8" s="867"/>
      <c r="CM8" s="865">
        <v>91</v>
      </c>
      <c r="CN8" s="866"/>
      <c r="CO8" s="866"/>
      <c r="CP8" s="866"/>
      <c r="CQ8" s="867"/>
      <c r="CR8" s="865">
        <v>30</v>
      </c>
      <c r="CS8" s="866"/>
      <c r="CT8" s="866"/>
      <c r="CU8" s="866"/>
      <c r="CV8" s="867"/>
      <c r="CW8" s="865" t="s">
        <v>519</v>
      </c>
      <c r="CX8" s="866"/>
      <c r="CY8" s="866"/>
      <c r="CZ8" s="866"/>
      <c r="DA8" s="867"/>
      <c r="DB8" s="865" t="s">
        <v>519</v>
      </c>
      <c r="DC8" s="866"/>
      <c r="DD8" s="866"/>
      <c r="DE8" s="866"/>
      <c r="DF8" s="867"/>
      <c r="DG8" s="865" t="s">
        <v>519</v>
      </c>
      <c r="DH8" s="866"/>
      <c r="DI8" s="866"/>
      <c r="DJ8" s="866"/>
      <c r="DK8" s="867"/>
      <c r="DL8" s="865" t="s">
        <v>519</v>
      </c>
      <c r="DM8" s="866"/>
      <c r="DN8" s="866"/>
      <c r="DO8" s="866"/>
      <c r="DP8" s="867"/>
      <c r="DQ8" s="865" t="s">
        <v>519</v>
      </c>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v>653</v>
      </c>
      <c r="R9" s="843"/>
      <c r="S9" s="843"/>
      <c r="T9" s="843"/>
      <c r="U9" s="843"/>
      <c r="V9" s="843">
        <v>569</v>
      </c>
      <c r="W9" s="843"/>
      <c r="X9" s="843"/>
      <c r="Y9" s="843"/>
      <c r="Z9" s="843"/>
      <c r="AA9" s="843">
        <v>84</v>
      </c>
      <c r="AB9" s="843"/>
      <c r="AC9" s="843"/>
      <c r="AD9" s="843"/>
      <c r="AE9" s="844"/>
      <c r="AF9" s="845">
        <v>37</v>
      </c>
      <c r="AG9" s="846"/>
      <c r="AH9" s="846"/>
      <c r="AI9" s="846"/>
      <c r="AJ9" s="847"/>
      <c r="AK9" s="848">
        <v>214</v>
      </c>
      <c r="AL9" s="849"/>
      <c r="AM9" s="849"/>
      <c r="AN9" s="849"/>
      <c r="AO9" s="849"/>
      <c r="AP9" s="848">
        <v>833</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597</v>
      </c>
      <c r="BT9" s="853"/>
      <c r="BU9" s="853"/>
      <c r="BV9" s="853"/>
      <c r="BW9" s="853"/>
      <c r="BX9" s="853"/>
      <c r="BY9" s="853"/>
      <c r="BZ9" s="853"/>
      <c r="CA9" s="853"/>
      <c r="CB9" s="853"/>
      <c r="CC9" s="853"/>
      <c r="CD9" s="853"/>
      <c r="CE9" s="853"/>
      <c r="CF9" s="853"/>
      <c r="CG9" s="854"/>
      <c r="CH9" s="865">
        <v>2</v>
      </c>
      <c r="CI9" s="866"/>
      <c r="CJ9" s="866"/>
      <c r="CK9" s="866"/>
      <c r="CL9" s="867"/>
      <c r="CM9" s="865">
        <v>815</v>
      </c>
      <c r="CN9" s="866"/>
      <c r="CO9" s="866"/>
      <c r="CP9" s="866"/>
      <c r="CQ9" s="867"/>
      <c r="CR9" s="865">
        <v>5</v>
      </c>
      <c r="CS9" s="866"/>
      <c r="CT9" s="866"/>
      <c r="CU9" s="866"/>
      <c r="CV9" s="867"/>
      <c r="CW9" s="865" t="s">
        <v>519</v>
      </c>
      <c r="CX9" s="866"/>
      <c r="CY9" s="866"/>
      <c r="CZ9" s="866"/>
      <c r="DA9" s="867"/>
      <c r="DB9" s="865">
        <v>2429</v>
      </c>
      <c r="DC9" s="866"/>
      <c r="DD9" s="866"/>
      <c r="DE9" s="866"/>
      <c r="DF9" s="867"/>
      <c r="DG9" s="865">
        <v>238</v>
      </c>
      <c r="DH9" s="866"/>
      <c r="DI9" s="866"/>
      <c r="DJ9" s="866"/>
      <c r="DK9" s="867"/>
      <c r="DL9" s="865" t="s">
        <v>519</v>
      </c>
      <c r="DM9" s="866"/>
      <c r="DN9" s="866"/>
      <c r="DO9" s="866"/>
      <c r="DP9" s="867"/>
      <c r="DQ9" s="865" t="s">
        <v>519</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594</v>
      </c>
      <c r="BT10" s="853"/>
      <c r="BU10" s="853"/>
      <c r="BV10" s="853"/>
      <c r="BW10" s="853"/>
      <c r="BX10" s="853"/>
      <c r="BY10" s="853"/>
      <c r="BZ10" s="853"/>
      <c r="CA10" s="853"/>
      <c r="CB10" s="853"/>
      <c r="CC10" s="853"/>
      <c r="CD10" s="853"/>
      <c r="CE10" s="853"/>
      <c r="CF10" s="853"/>
      <c r="CG10" s="854"/>
      <c r="CH10" s="865">
        <v>0</v>
      </c>
      <c r="CI10" s="866"/>
      <c r="CJ10" s="866"/>
      <c r="CK10" s="866"/>
      <c r="CL10" s="867"/>
      <c r="CM10" s="865">
        <v>22</v>
      </c>
      <c r="CN10" s="866"/>
      <c r="CO10" s="866"/>
      <c r="CP10" s="866"/>
      <c r="CQ10" s="867"/>
      <c r="CR10" s="865">
        <v>2</v>
      </c>
      <c r="CS10" s="866"/>
      <c r="CT10" s="866"/>
      <c r="CU10" s="866"/>
      <c r="CV10" s="867"/>
      <c r="CW10" s="865" t="s">
        <v>519</v>
      </c>
      <c r="CX10" s="866"/>
      <c r="CY10" s="866"/>
      <c r="CZ10" s="866"/>
      <c r="DA10" s="867"/>
      <c r="DB10" s="865" t="s">
        <v>519</v>
      </c>
      <c r="DC10" s="866"/>
      <c r="DD10" s="866"/>
      <c r="DE10" s="866"/>
      <c r="DF10" s="867"/>
      <c r="DG10" s="865" t="s">
        <v>519</v>
      </c>
      <c r="DH10" s="866"/>
      <c r="DI10" s="866"/>
      <c r="DJ10" s="866"/>
      <c r="DK10" s="867"/>
      <c r="DL10" s="865" t="s">
        <v>519</v>
      </c>
      <c r="DM10" s="866"/>
      <c r="DN10" s="866"/>
      <c r="DO10" s="866"/>
      <c r="DP10" s="867"/>
      <c r="DQ10" s="865" t="s">
        <v>519</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80697</v>
      </c>
      <c r="R23" s="878"/>
      <c r="S23" s="878"/>
      <c r="T23" s="878"/>
      <c r="U23" s="878"/>
      <c r="V23" s="878">
        <v>76730</v>
      </c>
      <c r="W23" s="878"/>
      <c r="X23" s="878"/>
      <c r="Y23" s="878"/>
      <c r="Z23" s="878"/>
      <c r="AA23" s="878">
        <v>3967</v>
      </c>
      <c r="AB23" s="878"/>
      <c r="AC23" s="878"/>
      <c r="AD23" s="878"/>
      <c r="AE23" s="879"/>
      <c r="AF23" s="880">
        <v>3281</v>
      </c>
      <c r="AG23" s="878"/>
      <c r="AH23" s="878"/>
      <c r="AI23" s="878"/>
      <c r="AJ23" s="881"/>
      <c r="AK23" s="882"/>
      <c r="AL23" s="883"/>
      <c r="AM23" s="883"/>
      <c r="AN23" s="883"/>
      <c r="AO23" s="883"/>
      <c r="AP23" s="878">
        <v>59969</v>
      </c>
      <c r="AQ23" s="878"/>
      <c r="AR23" s="878"/>
      <c r="AS23" s="878"/>
      <c r="AT23" s="878"/>
      <c r="AU23" s="884"/>
      <c r="AV23" s="884"/>
      <c r="AW23" s="884"/>
      <c r="AX23" s="884"/>
      <c r="AY23" s="885"/>
      <c r="AZ23" s="893" t="s">
        <v>238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5">
        <v>22484</v>
      </c>
      <c r="R28" s="906"/>
      <c r="S28" s="906"/>
      <c r="T28" s="906"/>
      <c r="U28" s="906"/>
      <c r="V28" s="906">
        <v>21799</v>
      </c>
      <c r="W28" s="906"/>
      <c r="X28" s="906"/>
      <c r="Y28" s="906"/>
      <c r="Z28" s="906"/>
      <c r="AA28" s="906">
        <v>685</v>
      </c>
      <c r="AB28" s="906"/>
      <c r="AC28" s="906"/>
      <c r="AD28" s="906"/>
      <c r="AE28" s="907"/>
      <c r="AF28" s="908">
        <v>685</v>
      </c>
      <c r="AG28" s="906"/>
      <c r="AH28" s="906"/>
      <c r="AI28" s="906"/>
      <c r="AJ28" s="909"/>
      <c r="AK28" s="910">
        <v>1580</v>
      </c>
      <c r="AL28" s="902"/>
      <c r="AM28" s="902"/>
      <c r="AN28" s="902"/>
      <c r="AO28" s="902"/>
      <c r="AP28" s="902" t="s">
        <v>584</v>
      </c>
      <c r="AQ28" s="902"/>
      <c r="AR28" s="902"/>
      <c r="AS28" s="902"/>
      <c r="AT28" s="902"/>
      <c r="AU28" s="902" t="s">
        <v>584</v>
      </c>
      <c r="AV28" s="902"/>
      <c r="AW28" s="902"/>
      <c r="AX28" s="902"/>
      <c r="AY28" s="902"/>
      <c r="AZ28" s="902" t="s">
        <v>584</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14891</v>
      </c>
      <c r="R29" s="843"/>
      <c r="S29" s="843"/>
      <c r="T29" s="843"/>
      <c r="U29" s="843"/>
      <c r="V29" s="843">
        <v>14801</v>
      </c>
      <c r="W29" s="843"/>
      <c r="X29" s="843"/>
      <c r="Y29" s="843"/>
      <c r="Z29" s="843"/>
      <c r="AA29" s="843">
        <v>90</v>
      </c>
      <c r="AB29" s="843"/>
      <c r="AC29" s="843"/>
      <c r="AD29" s="843"/>
      <c r="AE29" s="844"/>
      <c r="AF29" s="845">
        <v>90</v>
      </c>
      <c r="AG29" s="846"/>
      <c r="AH29" s="846"/>
      <c r="AI29" s="846"/>
      <c r="AJ29" s="847"/>
      <c r="AK29" s="913">
        <v>2241</v>
      </c>
      <c r="AL29" s="914"/>
      <c r="AM29" s="914"/>
      <c r="AN29" s="914"/>
      <c r="AO29" s="914"/>
      <c r="AP29" s="915" t="s">
        <v>584</v>
      </c>
      <c r="AQ29" s="916"/>
      <c r="AR29" s="916"/>
      <c r="AS29" s="916"/>
      <c r="AT29" s="913"/>
      <c r="AU29" s="915" t="s">
        <v>584</v>
      </c>
      <c r="AV29" s="916"/>
      <c r="AW29" s="916"/>
      <c r="AX29" s="916"/>
      <c r="AY29" s="913"/>
      <c r="AZ29" s="915" t="s">
        <v>584</v>
      </c>
      <c r="BA29" s="916"/>
      <c r="BB29" s="916"/>
      <c r="BC29" s="916"/>
      <c r="BD29" s="913"/>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2671</v>
      </c>
      <c r="R30" s="843"/>
      <c r="S30" s="843"/>
      <c r="T30" s="843"/>
      <c r="U30" s="843"/>
      <c r="V30" s="843">
        <v>2653</v>
      </c>
      <c r="W30" s="843"/>
      <c r="X30" s="843"/>
      <c r="Y30" s="843"/>
      <c r="Z30" s="843"/>
      <c r="AA30" s="843">
        <v>18</v>
      </c>
      <c r="AB30" s="843"/>
      <c r="AC30" s="843"/>
      <c r="AD30" s="843"/>
      <c r="AE30" s="844"/>
      <c r="AF30" s="845">
        <v>18</v>
      </c>
      <c r="AG30" s="846"/>
      <c r="AH30" s="846"/>
      <c r="AI30" s="846"/>
      <c r="AJ30" s="847"/>
      <c r="AK30" s="913">
        <v>491</v>
      </c>
      <c r="AL30" s="914"/>
      <c r="AM30" s="914"/>
      <c r="AN30" s="914"/>
      <c r="AO30" s="914"/>
      <c r="AP30" s="915" t="s">
        <v>584</v>
      </c>
      <c r="AQ30" s="916"/>
      <c r="AR30" s="916"/>
      <c r="AS30" s="916"/>
      <c r="AT30" s="913"/>
      <c r="AU30" s="915" t="s">
        <v>584</v>
      </c>
      <c r="AV30" s="916"/>
      <c r="AW30" s="916"/>
      <c r="AX30" s="916"/>
      <c r="AY30" s="913"/>
      <c r="AZ30" s="915" t="s">
        <v>584</v>
      </c>
      <c r="BA30" s="916"/>
      <c r="BB30" s="916"/>
      <c r="BC30" s="916"/>
      <c r="BD30" s="913"/>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79</v>
      </c>
      <c r="R31" s="843"/>
      <c r="S31" s="843"/>
      <c r="T31" s="843"/>
      <c r="U31" s="843"/>
      <c r="V31" s="843">
        <v>44</v>
      </c>
      <c r="W31" s="843"/>
      <c r="X31" s="843"/>
      <c r="Y31" s="843"/>
      <c r="Z31" s="843"/>
      <c r="AA31" s="843">
        <v>35</v>
      </c>
      <c r="AB31" s="843"/>
      <c r="AC31" s="843"/>
      <c r="AD31" s="843"/>
      <c r="AE31" s="844"/>
      <c r="AF31" s="845">
        <v>35</v>
      </c>
      <c r="AG31" s="846"/>
      <c r="AH31" s="846"/>
      <c r="AI31" s="846"/>
      <c r="AJ31" s="847"/>
      <c r="AK31" s="913" t="s">
        <v>584</v>
      </c>
      <c r="AL31" s="914"/>
      <c r="AM31" s="914"/>
      <c r="AN31" s="914"/>
      <c r="AO31" s="914"/>
      <c r="AP31" s="915" t="s">
        <v>584</v>
      </c>
      <c r="AQ31" s="916"/>
      <c r="AR31" s="916"/>
      <c r="AS31" s="916"/>
      <c r="AT31" s="913"/>
      <c r="AU31" s="915" t="s">
        <v>584</v>
      </c>
      <c r="AV31" s="916"/>
      <c r="AW31" s="916"/>
      <c r="AX31" s="916"/>
      <c r="AY31" s="913"/>
      <c r="AZ31" s="915" t="s">
        <v>584</v>
      </c>
      <c r="BA31" s="916"/>
      <c r="BB31" s="916"/>
      <c r="BC31" s="916"/>
      <c r="BD31" s="913"/>
      <c r="BE31" s="911"/>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67</v>
      </c>
      <c r="R32" s="843"/>
      <c r="S32" s="843"/>
      <c r="T32" s="843"/>
      <c r="U32" s="843"/>
      <c r="V32" s="843">
        <v>3</v>
      </c>
      <c r="W32" s="843"/>
      <c r="X32" s="843"/>
      <c r="Y32" s="843"/>
      <c r="Z32" s="843"/>
      <c r="AA32" s="843">
        <v>64</v>
      </c>
      <c r="AB32" s="843"/>
      <c r="AC32" s="843"/>
      <c r="AD32" s="843"/>
      <c r="AE32" s="844"/>
      <c r="AF32" s="845">
        <v>64</v>
      </c>
      <c r="AG32" s="846"/>
      <c r="AH32" s="846"/>
      <c r="AI32" s="846"/>
      <c r="AJ32" s="847"/>
      <c r="AK32" s="913" t="s">
        <v>584</v>
      </c>
      <c r="AL32" s="914"/>
      <c r="AM32" s="914"/>
      <c r="AN32" s="914"/>
      <c r="AO32" s="914"/>
      <c r="AP32" s="915" t="s">
        <v>584</v>
      </c>
      <c r="AQ32" s="916"/>
      <c r="AR32" s="916"/>
      <c r="AS32" s="916"/>
      <c r="AT32" s="913"/>
      <c r="AU32" s="915" t="s">
        <v>584</v>
      </c>
      <c r="AV32" s="916"/>
      <c r="AW32" s="916"/>
      <c r="AX32" s="916"/>
      <c r="AY32" s="913"/>
      <c r="AZ32" s="915" t="s">
        <v>584</v>
      </c>
      <c r="BA32" s="916"/>
      <c r="BB32" s="916"/>
      <c r="BC32" s="916"/>
      <c r="BD32" s="913"/>
      <c r="BE32" s="911"/>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43</v>
      </c>
      <c r="R33" s="843"/>
      <c r="S33" s="843"/>
      <c r="T33" s="843"/>
      <c r="U33" s="843"/>
      <c r="V33" s="843">
        <v>43</v>
      </c>
      <c r="W33" s="843"/>
      <c r="X33" s="843"/>
      <c r="Y33" s="843"/>
      <c r="Z33" s="843"/>
      <c r="AA33" s="843">
        <v>0</v>
      </c>
      <c r="AB33" s="843"/>
      <c r="AC33" s="843"/>
      <c r="AD33" s="843"/>
      <c r="AE33" s="844"/>
      <c r="AF33" s="845" t="s">
        <v>409</v>
      </c>
      <c r="AG33" s="846"/>
      <c r="AH33" s="846"/>
      <c r="AI33" s="846"/>
      <c r="AJ33" s="847"/>
      <c r="AK33" s="913">
        <v>42</v>
      </c>
      <c r="AL33" s="914"/>
      <c r="AM33" s="914"/>
      <c r="AN33" s="914"/>
      <c r="AO33" s="914"/>
      <c r="AP33" s="915">
        <v>1</v>
      </c>
      <c r="AQ33" s="916"/>
      <c r="AR33" s="916"/>
      <c r="AS33" s="916"/>
      <c r="AT33" s="913"/>
      <c r="AU33" s="915">
        <v>0</v>
      </c>
      <c r="AV33" s="916"/>
      <c r="AW33" s="916"/>
      <c r="AX33" s="916"/>
      <c r="AY33" s="913"/>
      <c r="AZ33" s="915" t="s">
        <v>584</v>
      </c>
      <c r="BA33" s="916"/>
      <c r="BB33" s="916"/>
      <c r="BC33" s="916"/>
      <c r="BD33" s="913"/>
      <c r="BE33" s="911"/>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4226</v>
      </c>
      <c r="R34" s="843"/>
      <c r="S34" s="843"/>
      <c r="T34" s="843"/>
      <c r="U34" s="843"/>
      <c r="V34" s="843">
        <v>3929</v>
      </c>
      <c r="W34" s="843"/>
      <c r="X34" s="843"/>
      <c r="Y34" s="843"/>
      <c r="Z34" s="843"/>
      <c r="AA34" s="843">
        <v>297</v>
      </c>
      <c r="AB34" s="843"/>
      <c r="AC34" s="843"/>
      <c r="AD34" s="843"/>
      <c r="AE34" s="844"/>
      <c r="AF34" s="845">
        <v>4544</v>
      </c>
      <c r="AG34" s="846"/>
      <c r="AH34" s="846"/>
      <c r="AI34" s="846"/>
      <c r="AJ34" s="847"/>
      <c r="AK34" s="913">
        <v>21</v>
      </c>
      <c r="AL34" s="914"/>
      <c r="AM34" s="914"/>
      <c r="AN34" s="914"/>
      <c r="AO34" s="914"/>
      <c r="AP34" s="914">
        <v>1290</v>
      </c>
      <c r="AQ34" s="914"/>
      <c r="AR34" s="914"/>
      <c r="AS34" s="914"/>
      <c r="AT34" s="914"/>
      <c r="AU34" s="914">
        <v>1</v>
      </c>
      <c r="AV34" s="914"/>
      <c r="AW34" s="914"/>
      <c r="AX34" s="914"/>
      <c r="AY34" s="914"/>
      <c r="AZ34" s="917"/>
      <c r="BA34" s="917"/>
      <c r="BB34" s="917"/>
      <c r="BC34" s="917"/>
      <c r="BD34" s="917"/>
      <c r="BE34" s="911" t="s">
        <v>411</v>
      </c>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412</v>
      </c>
      <c r="C35" s="840"/>
      <c r="D35" s="840"/>
      <c r="E35" s="840"/>
      <c r="F35" s="840"/>
      <c r="G35" s="840"/>
      <c r="H35" s="840"/>
      <c r="I35" s="840"/>
      <c r="J35" s="840"/>
      <c r="K35" s="840"/>
      <c r="L35" s="840"/>
      <c r="M35" s="840"/>
      <c r="N35" s="840"/>
      <c r="O35" s="840"/>
      <c r="P35" s="841"/>
      <c r="Q35" s="842">
        <v>12472</v>
      </c>
      <c r="R35" s="843"/>
      <c r="S35" s="843"/>
      <c r="T35" s="843"/>
      <c r="U35" s="843"/>
      <c r="V35" s="843">
        <v>12824</v>
      </c>
      <c r="W35" s="843"/>
      <c r="X35" s="843"/>
      <c r="Y35" s="843"/>
      <c r="Z35" s="843"/>
      <c r="AA35" s="843">
        <v>-352</v>
      </c>
      <c r="AB35" s="843"/>
      <c r="AC35" s="843"/>
      <c r="AD35" s="843"/>
      <c r="AE35" s="844"/>
      <c r="AF35" s="845">
        <v>422</v>
      </c>
      <c r="AG35" s="846"/>
      <c r="AH35" s="846"/>
      <c r="AI35" s="846"/>
      <c r="AJ35" s="847"/>
      <c r="AK35" s="913">
        <v>1800</v>
      </c>
      <c r="AL35" s="914"/>
      <c r="AM35" s="914"/>
      <c r="AN35" s="914"/>
      <c r="AO35" s="914"/>
      <c r="AP35" s="914">
        <v>7067</v>
      </c>
      <c r="AQ35" s="914"/>
      <c r="AR35" s="914"/>
      <c r="AS35" s="914"/>
      <c r="AT35" s="914"/>
      <c r="AU35" s="914">
        <v>5335</v>
      </c>
      <c r="AV35" s="914"/>
      <c r="AW35" s="914"/>
      <c r="AX35" s="914"/>
      <c r="AY35" s="914"/>
      <c r="AZ35" s="917"/>
      <c r="BA35" s="917"/>
      <c r="BB35" s="917"/>
      <c r="BC35" s="917"/>
      <c r="BD35" s="917"/>
      <c r="BE35" s="911" t="s">
        <v>413</v>
      </c>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414</v>
      </c>
      <c r="C36" s="840"/>
      <c r="D36" s="840"/>
      <c r="E36" s="840"/>
      <c r="F36" s="840"/>
      <c r="G36" s="840"/>
      <c r="H36" s="840"/>
      <c r="I36" s="840"/>
      <c r="J36" s="840"/>
      <c r="K36" s="840"/>
      <c r="L36" s="840"/>
      <c r="M36" s="840"/>
      <c r="N36" s="840"/>
      <c r="O36" s="840"/>
      <c r="P36" s="841"/>
      <c r="Q36" s="842">
        <v>6640</v>
      </c>
      <c r="R36" s="843"/>
      <c r="S36" s="843"/>
      <c r="T36" s="843"/>
      <c r="U36" s="843"/>
      <c r="V36" s="843">
        <v>6399</v>
      </c>
      <c r="W36" s="843"/>
      <c r="X36" s="843"/>
      <c r="Y36" s="843"/>
      <c r="Z36" s="843"/>
      <c r="AA36" s="843">
        <v>241</v>
      </c>
      <c r="AB36" s="843"/>
      <c r="AC36" s="843"/>
      <c r="AD36" s="843"/>
      <c r="AE36" s="844"/>
      <c r="AF36" s="845">
        <v>160</v>
      </c>
      <c r="AG36" s="846"/>
      <c r="AH36" s="846"/>
      <c r="AI36" s="846"/>
      <c r="AJ36" s="847"/>
      <c r="AK36" s="913">
        <v>3162</v>
      </c>
      <c r="AL36" s="914"/>
      <c r="AM36" s="914"/>
      <c r="AN36" s="914"/>
      <c r="AO36" s="914"/>
      <c r="AP36" s="914">
        <v>31931</v>
      </c>
      <c r="AQ36" s="914"/>
      <c r="AR36" s="914"/>
      <c r="AS36" s="914"/>
      <c r="AT36" s="914"/>
      <c r="AU36" s="914">
        <v>21778</v>
      </c>
      <c r="AV36" s="914"/>
      <c r="AW36" s="914"/>
      <c r="AX36" s="914"/>
      <c r="AY36" s="914"/>
      <c r="AZ36" s="917"/>
      <c r="BA36" s="917"/>
      <c r="BB36" s="917"/>
      <c r="BC36" s="917"/>
      <c r="BD36" s="917"/>
      <c r="BE36" s="911" t="s">
        <v>415</v>
      </c>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416</v>
      </c>
      <c r="C37" s="840"/>
      <c r="D37" s="840"/>
      <c r="E37" s="840"/>
      <c r="F37" s="840"/>
      <c r="G37" s="840"/>
      <c r="H37" s="840"/>
      <c r="I37" s="840"/>
      <c r="J37" s="840"/>
      <c r="K37" s="840"/>
      <c r="L37" s="840"/>
      <c r="M37" s="840"/>
      <c r="N37" s="840"/>
      <c r="O37" s="840"/>
      <c r="P37" s="841"/>
      <c r="Q37" s="842">
        <v>29</v>
      </c>
      <c r="R37" s="843"/>
      <c r="S37" s="843"/>
      <c r="T37" s="843"/>
      <c r="U37" s="843"/>
      <c r="V37" s="843">
        <v>21</v>
      </c>
      <c r="W37" s="843"/>
      <c r="X37" s="843"/>
      <c r="Y37" s="843"/>
      <c r="Z37" s="843"/>
      <c r="AA37" s="843" t="s">
        <v>584</v>
      </c>
      <c r="AB37" s="843"/>
      <c r="AC37" s="843"/>
      <c r="AD37" s="843"/>
      <c r="AE37" s="844"/>
      <c r="AF37" s="845">
        <v>8</v>
      </c>
      <c r="AG37" s="846"/>
      <c r="AH37" s="846"/>
      <c r="AI37" s="846"/>
      <c r="AJ37" s="847"/>
      <c r="AK37" s="913">
        <v>15</v>
      </c>
      <c r="AL37" s="914"/>
      <c r="AM37" s="914"/>
      <c r="AN37" s="914"/>
      <c r="AO37" s="914"/>
      <c r="AP37" s="914" t="s">
        <v>584</v>
      </c>
      <c r="AQ37" s="914"/>
      <c r="AR37" s="914"/>
      <c r="AS37" s="914"/>
      <c r="AT37" s="914"/>
      <c r="AU37" s="914">
        <v>0</v>
      </c>
      <c r="AV37" s="914"/>
      <c r="AW37" s="914"/>
      <c r="AX37" s="914"/>
      <c r="AY37" s="914"/>
      <c r="AZ37" s="917"/>
      <c r="BA37" s="917"/>
      <c r="BB37" s="917"/>
      <c r="BC37" s="917"/>
      <c r="BD37" s="917"/>
      <c r="BE37" s="911" t="s">
        <v>417</v>
      </c>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418</v>
      </c>
      <c r="C38" s="840"/>
      <c r="D38" s="840"/>
      <c r="E38" s="840"/>
      <c r="F38" s="840"/>
      <c r="G38" s="840"/>
      <c r="H38" s="840"/>
      <c r="I38" s="840"/>
      <c r="J38" s="840"/>
      <c r="K38" s="840"/>
      <c r="L38" s="840"/>
      <c r="M38" s="840"/>
      <c r="N38" s="840"/>
      <c r="O38" s="840"/>
      <c r="P38" s="841"/>
      <c r="Q38" s="842">
        <v>0</v>
      </c>
      <c r="R38" s="843"/>
      <c r="S38" s="843"/>
      <c r="T38" s="843"/>
      <c r="U38" s="843"/>
      <c r="V38" s="843">
        <v>0</v>
      </c>
      <c r="W38" s="843"/>
      <c r="X38" s="843"/>
      <c r="Y38" s="843"/>
      <c r="Z38" s="843"/>
      <c r="AA38" s="843" t="s">
        <v>584</v>
      </c>
      <c r="AB38" s="843"/>
      <c r="AC38" s="843"/>
      <c r="AD38" s="843"/>
      <c r="AE38" s="844"/>
      <c r="AF38" s="845" t="s">
        <v>409</v>
      </c>
      <c r="AG38" s="846"/>
      <c r="AH38" s="846"/>
      <c r="AI38" s="846"/>
      <c r="AJ38" s="847"/>
      <c r="AK38" s="913">
        <v>0</v>
      </c>
      <c r="AL38" s="914"/>
      <c r="AM38" s="914"/>
      <c r="AN38" s="914"/>
      <c r="AO38" s="914"/>
      <c r="AP38" s="914" t="s">
        <v>584</v>
      </c>
      <c r="AQ38" s="914"/>
      <c r="AR38" s="914"/>
      <c r="AS38" s="914"/>
      <c r="AT38" s="914"/>
      <c r="AU38" s="914">
        <v>0</v>
      </c>
      <c r="AV38" s="914"/>
      <c r="AW38" s="914"/>
      <c r="AX38" s="914"/>
      <c r="AY38" s="914"/>
      <c r="AZ38" s="917"/>
      <c r="BA38" s="917"/>
      <c r="BB38" s="917"/>
      <c r="BC38" s="917"/>
      <c r="BD38" s="917"/>
      <c r="BE38" s="911" t="s">
        <v>415</v>
      </c>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7"/>
      <c r="BA39" s="917"/>
      <c r="BB39" s="917"/>
      <c r="BC39" s="917"/>
      <c r="BD39" s="917"/>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7"/>
      <c r="BA40" s="917"/>
      <c r="BB40" s="917"/>
      <c r="BC40" s="917"/>
      <c r="BD40" s="917"/>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7"/>
      <c r="BA41" s="917"/>
      <c r="BB41" s="917"/>
      <c r="BC41" s="917"/>
      <c r="BD41" s="917"/>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7"/>
      <c r="BA42" s="917"/>
      <c r="BB42" s="917"/>
      <c r="BC42" s="917"/>
      <c r="BD42" s="917"/>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7"/>
      <c r="BA43" s="917"/>
      <c r="BB43" s="917"/>
      <c r="BC43" s="917"/>
      <c r="BD43" s="917"/>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7"/>
      <c r="BA44" s="917"/>
      <c r="BB44" s="917"/>
      <c r="BC44" s="917"/>
      <c r="BD44" s="917"/>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7"/>
      <c r="BA45" s="917"/>
      <c r="BB45" s="917"/>
      <c r="BC45" s="917"/>
      <c r="BD45" s="917"/>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7"/>
      <c r="BA46" s="917"/>
      <c r="BB46" s="917"/>
      <c r="BC46" s="917"/>
      <c r="BD46" s="917"/>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7"/>
      <c r="BA47" s="917"/>
      <c r="BB47" s="917"/>
      <c r="BC47" s="917"/>
      <c r="BD47" s="917"/>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7"/>
      <c r="BA48" s="917"/>
      <c r="BB48" s="917"/>
      <c r="BC48" s="917"/>
      <c r="BD48" s="917"/>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7"/>
      <c r="BA49" s="917"/>
      <c r="BB49" s="917"/>
      <c r="BC49" s="917"/>
      <c r="BD49" s="917"/>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1"/>
      <c r="BF62" s="911"/>
      <c r="BG62" s="911"/>
      <c r="BH62" s="911"/>
      <c r="BI62" s="912"/>
      <c r="BJ62" s="930"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420</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6025</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409</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422</v>
      </c>
      <c r="B66" s="825"/>
      <c r="C66" s="825"/>
      <c r="D66" s="825"/>
      <c r="E66" s="825"/>
      <c r="F66" s="825"/>
      <c r="G66" s="825"/>
      <c r="H66" s="825"/>
      <c r="I66" s="825"/>
      <c r="J66" s="825"/>
      <c r="K66" s="825"/>
      <c r="L66" s="825"/>
      <c r="M66" s="825"/>
      <c r="N66" s="825"/>
      <c r="O66" s="825"/>
      <c r="P66" s="826"/>
      <c r="Q66" s="801" t="s">
        <v>423</v>
      </c>
      <c r="R66" s="802"/>
      <c r="S66" s="802"/>
      <c r="T66" s="802"/>
      <c r="U66" s="803"/>
      <c r="V66" s="801" t="s">
        <v>396</v>
      </c>
      <c r="W66" s="802"/>
      <c r="X66" s="802"/>
      <c r="Y66" s="802"/>
      <c r="Z66" s="803"/>
      <c r="AA66" s="801" t="s">
        <v>424</v>
      </c>
      <c r="AB66" s="802"/>
      <c r="AC66" s="802"/>
      <c r="AD66" s="802"/>
      <c r="AE66" s="803"/>
      <c r="AF66" s="937" t="s">
        <v>425</v>
      </c>
      <c r="AG66" s="897"/>
      <c r="AH66" s="897"/>
      <c r="AI66" s="897"/>
      <c r="AJ66" s="938"/>
      <c r="AK66" s="801" t="s">
        <v>399</v>
      </c>
      <c r="AL66" s="825"/>
      <c r="AM66" s="825"/>
      <c r="AN66" s="825"/>
      <c r="AO66" s="826"/>
      <c r="AP66" s="801" t="s">
        <v>426</v>
      </c>
      <c r="AQ66" s="802"/>
      <c r="AR66" s="802"/>
      <c r="AS66" s="802"/>
      <c r="AT66" s="803"/>
      <c r="AU66" s="801" t="s">
        <v>427</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0"/>
      <c r="AH67" s="900"/>
      <c r="AI67" s="900"/>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585</v>
      </c>
      <c r="C68" s="955"/>
      <c r="D68" s="955"/>
      <c r="E68" s="955"/>
      <c r="F68" s="955"/>
      <c r="G68" s="955"/>
      <c r="H68" s="955"/>
      <c r="I68" s="955"/>
      <c r="J68" s="955"/>
      <c r="K68" s="955"/>
      <c r="L68" s="955"/>
      <c r="M68" s="955"/>
      <c r="N68" s="955"/>
      <c r="O68" s="955"/>
      <c r="P68" s="956"/>
      <c r="Q68" s="957">
        <v>1496.6010000000001</v>
      </c>
      <c r="R68" s="951"/>
      <c r="S68" s="951"/>
      <c r="T68" s="951"/>
      <c r="U68" s="951"/>
      <c r="V68" s="951">
        <v>1481.212</v>
      </c>
      <c r="W68" s="951"/>
      <c r="X68" s="951"/>
      <c r="Y68" s="951"/>
      <c r="Z68" s="951"/>
      <c r="AA68" s="951">
        <v>15.388999999999999</v>
      </c>
      <c r="AB68" s="951"/>
      <c r="AC68" s="951"/>
      <c r="AD68" s="951"/>
      <c r="AE68" s="951"/>
      <c r="AF68" s="951">
        <v>15.388999999999999</v>
      </c>
      <c r="AG68" s="951"/>
      <c r="AH68" s="951"/>
      <c r="AI68" s="951"/>
      <c r="AJ68" s="951"/>
      <c r="AK68" s="951" t="s">
        <v>519</v>
      </c>
      <c r="AL68" s="951"/>
      <c r="AM68" s="951"/>
      <c r="AN68" s="951"/>
      <c r="AO68" s="951"/>
      <c r="AP68" s="951" t="s">
        <v>519</v>
      </c>
      <c r="AQ68" s="951"/>
      <c r="AR68" s="951"/>
      <c r="AS68" s="951"/>
      <c r="AT68" s="951"/>
      <c r="AU68" s="951" t="s">
        <v>519</v>
      </c>
      <c r="AV68" s="951"/>
      <c r="AW68" s="951"/>
      <c r="AX68" s="951"/>
      <c r="AY68" s="951"/>
      <c r="AZ68" s="952" t="s">
        <v>589</v>
      </c>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585</v>
      </c>
      <c r="C69" s="959"/>
      <c r="D69" s="959"/>
      <c r="E69" s="959"/>
      <c r="F69" s="959"/>
      <c r="G69" s="959"/>
      <c r="H69" s="959"/>
      <c r="I69" s="959"/>
      <c r="J69" s="959"/>
      <c r="K69" s="959"/>
      <c r="L69" s="959"/>
      <c r="M69" s="959"/>
      <c r="N69" s="959"/>
      <c r="O69" s="959"/>
      <c r="P69" s="960"/>
      <c r="Q69" s="961">
        <v>768537.64199999999</v>
      </c>
      <c r="R69" s="914"/>
      <c r="S69" s="914"/>
      <c r="T69" s="914"/>
      <c r="U69" s="914"/>
      <c r="V69" s="914">
        <v>753940.91399999999</v>
      </c>
      <c r="W69" s="914"/>
      <c r="X69" s="914"/>
      <c r="Y69" s="914"/>
      <c r="Z69" s="914"/>
      <c r="AA69" s="914">
        <v>14596.727999999999</v>
      </c>
      <c r="AB69" s="914"/>
      <c r="AC69" s="914"/>
      <c r="AD69" s="914"/>
      <c r="AE69" s="914"/>
      <c r="AF69" s="914">
        <v>14596.727999999999</v>
      </c>
      <c r="AG69" s="914"/>
      <c r="AH69" s="914"/>
      <c r="AI69" s="914"/>
      <c r="AJ69" s="914"/>
      <c r="AK69" s="914">
        <v>7714</v>
      </c>
      <c r="AL69" s="914"/>
      <c r="AM69" s="914"/>
      <c r="AN69" s="914"/>
      <c r="AO69" s="914"/>
      <c r="AP69" s="914" t="s">
        <v>519</v>
      </c>
      <c r="AQ69" s="914"/>
      <c r="AR69" s="914"/>
      <c r="AS69" s="914"/>
      <c r="AT69" s="914"/>
      <c r="AU69" s="914" t="s">
        <v>519</v>
      </c>
      <c r="AV69" s="914"/>
      <c r="AW69" s="914"/>
      <c r="AX69" s="914"/>
      <c r="AY69" s="914"/>
      <c r="AZ69" s="962" t="s">
        <v>590</v>
      </c>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586</v>
      </c>
      <c r="C70" s="959"/>
      <c r="D70" s="959"/>
      <c r="E70" s="959"/>
      <c r="F70" s="959"/>
      <c r="G70" s="959"/>
      <c r="H70" s="959"/>
      <c r="I70" s="959"/>
      <c r="J70" s="959"/>
      <c r="K70" s="959"/>
      <c r="L70" s="959"/>
      <c r="M70" s="959"/>
      <c r="N70" s="959"/>
      <c r="O70" s="959"/>
      <c r="P70" s="960"/>
      <c r="Q70" s="961">
        <v>22719.489000000001</v>
      </c>
      <c r="R70" s="914"/>
      <c r="S70" s="914"/>
      <c r="T70" s="914"/>
      <c r="U70" s="914"/>
      <c r="V70" s="914">
        <v>22554.659</v>
      </c>
      <c r="W70" s="914"/>
      <c r="X70" s="914"/>
      <c r="Y70" s="914"/>
      <c r="Z70" s="914"/>
      <c r="AA70" s="914">
        <v>164.83</v>
      </c>
      <c r="AB70" s="914"/>
      <c r="AC70" s="914"/>
      <c r="AD70" s="914"/>
      <c r="AE70" s="914"/>
      <c r="AF70" s="914">
        <v>164.83</v>
      </c>
      <c r="AG70" s="914"/>
      <c r="AH70" s="914"/>
      <c r="AI70" s="914"/>
      <c r="AJ70" s="914"/>
      <c r="AK70" s="914">
        <v>19.5</v>
      </c>
      <c r="AL70" s="914"/>
      <c r="AM70" s="914"/>
      <c r="AN70" s="914"/>
      <c r="AO70" s="914"/>
      <c r="AP70" s="914" t="s">
        <v>519</v>
      </c>
      <c r="AQ70" s="914"/>
      <c r="AR70" s="914"/>
      <c r="AS70" s="914"/>
      <c r="AT70" s="914"/>
      <c r="AU70" s="914" t="s">
        <v>519</v>
      </c>
      <c r="AV70" s="914"/>
      <c r="AW70" s="914"/>
      <c r="AX70" s="914"/>
      <c r="AY70" s="914"/>
      <c r="AZ70" s="962" t="s">
        <v>589</v>
      </c>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586</v>
      </c>
      <c r="C71" s="959"/>
      <c r="D71" s="959"/>
      <c r="E71" s="959"/>
      <c r="F71" s="959"/>
      <c r="G71" s="959"/>
      <c r="H71" s="959"/>
      <c r="I71" s="959"/>
      <c r="J71" s="959"/>
      <c r="K71" s="959"/>
      <c r="L71" s="959"/>
      <c r="M71" s="959"/>
      <c r="N71" s="959"/>
      <c r="O71" s="959"/>
      <c r="P71" s="960"/>
      <c r="Q71" s="961">
        <v>329.346</v>
      </c>
      <c r="R71" s="914"/>
      <c r="S71" s="914"/>
      <c r="T71" s="914"/>
      <c r="U71" s="914"/>
      <c r="V71" s="914">
        <v>135.345</v>
      </c>
      <c r="W71" s="914"/>
      <c r="X71" s="914"/>
      <c r="Y71" s="914"/>
      <c r="Z71" s="914"/>
      <c r="AA71" s="914">
        <v>194.001</v>
      </c>
      <c r="AB71" s="914"/>
      <c r="AC71" s="914"/>
      <c r="AD71" s="914"/>
      <c r="AE71" s="914"/>
      <c r="AF71" s="914">
        <v>194.001</v>
      </c>
      <c r="AG71" s="914"/>
      <c r="AH71" s="914"/>
      <c r="AI71" s="914"/>
      <c r="AJ71" s="914"/>
      <c r="AK71" s="914" t="s">
        <v>519</v>
      </c>
      <c r="AL71" s="914"/>
      <c r="AM71" s="914"/>
      <c r="AN71" s="914"/>
      <c r="AO71" s="914"/>
      <c r="AP71" s="914" t="s">
        <v>519</v>
      </c>
      <c r="AQ71" s="914"/>
      <c r="AR71" s="914"/>
      <c r="AS71" s="914"/>
      <c r="AT71" s="914"/>
      <c r="AU71" s="914" t="s">
        <v>519</v>
      </c>
      <c r="AV71" s="914"/>
      <c r="AW71" s="914"/>
      <c r="AX71" s="914"/>
      <c r="AY71" s="914"/>
      <c r="AZ71" s="962" t="s">
        <v>591</v>
      </c>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587</v>
      </c>
      <c r="C72" s="959"/>
      <c r="D72" s="959"/>
      <c r="E72" s="959"/>
      <c r="F72" s="959"/>
      <c r="G72" s="959"/>
      <c r="H72" s="959"/>
      <c r="I72" s="959"/>
      <c r="J72" s="959"/>
      <c r="K72" s="959"/>
      <c r="L72" s="959"/>
      <c r="M72" s="959"/>
      <c r="N72" s="959"/>
      <c r="O72" s="959"/>
      <c r="P72" s="960"/>
      <c r="Q72" s="961">
        <v>348.16300000000001</v>
      </c>
      <c r="R72" s="914"/>
      <c r="S72" s="914"/>
      <c r="T72" s="914"/>
      <c r="U72" s="914"/>
      <c r="V72" s="914">
        <v>320.28199999999998</v>
      </c>
      <c r="W72" s="914"/>
      <c r="X72" s="914"/>
      <c r="Y72" s="914"/>
      <c r="Z72" s="914"/>
      <c r="AA72" s="914">
        <v>27.881</v>
      </c>
      <c r="AB72" s="914"/>
      <c r="AC72" s="914"/>
      <c r="AD72" s="914"/>
      <c r="AE72" s="914"/>
      <c r="AF72" s="914">
        <v>27.881</v>
      </c>
      <c r="AG72" s="914"/>
      <c r="AH72" s="914"/>
      <c r="AI72" s="914"/>
      <c r="AJ72" s="914"/>
      <c r="AK72" s="914">
        <v>14</v>
      </c>
      <c r="AL72" s="914"/>
      <c r="AM72" s="914"/>
      <c r="AN72" s="914"/>
      <c r="AO72" s="914"/>
      <c r="AP72" s="914" t="s">
        <v>519</v>
      </c>
      <c r="AQ72" s="914"/>
      <c r="AR72" s="914"/>
      <c r="AS72" s="914"/>
      <c r="AT72" s="914"/>
      <c r="AU72" s="914" t="s">
        <v>519</v>
      </c>
      <c r="AV72" s="914"/>
      <c r="AW72" s="914"/>
      <c r="AX72" s="914"/>
      <c r="AY72" s="914"/>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588</v>
      </c>
      <c r="C73" s="959"/>
      <c r="D73" s="959"/>
      <c r="E73" s="959"/>
      <c r="F73" s="959"/>
      <c r="G73" s="959"/>
      <c r="H73" s="959"/>
      <c r="I73" s="959"/>
      <c r="J73" s="959"/>
      <c r="K73" s="959"/>
      <c r="L73" s="959"/>
      <c r="M73" s="959"/>
      <c r="N73" s="959"/>
      <c r="O73" s="959"/>
      <c r="P73" s="960"/>
      <c r="Q73" s="961">
        <v>55301.680999999997</v>
      </c>
      <c r="R73" s="914"/>
      <c r="S73" s="914"/>
      <c r="T73" s="914"/>
      <c r="U73" s="914"/>
      <c r="V73" s="914">
        <v>50628.684999999998</v>
      </c>
      <c r="W73" s="914"/>
      <c r="X73" s="914"/>
      <c r="Y73" s="914"/>
      <c r="Z73" s="914"/>
      <c r="AA73" s="914">
        <v>4672.9960000000001</v>
      </c>
      <c r="AB73" s="914"/>
      <c r="AC73" s="914"/>
      <c r="AD73" s="914"/>
      <c r="AE73" s="914"/>
      <c r="AF73" s="914">
        <v>4672.9960000000001</v>
      </c>
      <c r="AG73" s="914"/>
      <c r="AH73" s="914"/>
      <c r="AI73" s="914"/>
      <c r="AJ73" s="914"/>
      <c r="AK73" s="914" t="s">
        <v>519</v>
      </c>
      <c r="AL73" s="914"/>
      <c r="AM73" s="914"/>
      <c r="AN73" s="914"/>
      <c r="AO73" s="914"/>
      <c r="AP73" s="914" t="s">
        <v>519</v>
      </c>
      <c r="AQ73" s="914"/>
      <c r="AR73" s="914"/>
      <c r="AS73" s="914"/>
      <c r="AT73" s="914"/>
      <c r="AU73" s="914" t="s">
        <v>519</v>
      </c>
      <c r="AV73" s="914"/>
      <c r="AW73" s="914"/>
      <c r="AX73" s="914"/>
      <c r="AY73" s="914"/>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t="s">
        <v>592</v>
      </c>
      <c r="C74" s="959"/>
      <c r="D74" s="959"/>
      <c r="E74" s="959"/>
      <c r="F74" s="959"/>
      <c r="G74" s="959"/>
      <c r="H74" s="959"/>
      <c r="I74" s="959"/>
      <c r="J74" s="959"/>
      <c r="K74" s="959"/>
      <c r="L74" s="959"/>
      <c r="M74" s="959"/>
      <c r="N74" s="959"/>
      <c r="O74" s="959"/>
      <c r="P74" s="960"/>
      <c r="Q74" s="961">
        <v>7793</v>
      </c>
      <c r="R74" s="914"/>
      <c r="S74" s="914"/>
      <c r="T74" s="914"/>
      <c r="U74" s="914"/>
      <c r="V74" s="914">
        <v>7526</v>
      </c>
      <c r="W74" s="914"/>
      <c r="X74" s="914"/>
      <c r="Y74" s="914"/>
      <c r="Z74" s="914"/>
      <c r="AA74" s="914">
        <v>267</v>
      </c>
      <c r="AB74" s="914"/>
      <c r="AC74" s="914"/>
      <c r="AD74" s="914"/>
      <c r="AE74" s="914"/>
      <c r="AF74" s="914">
        <v>267</v>
      </c>
      <c r="AG74" s="914"/>
      <c r="AH74" s="914"/>
      <c r="AI74" s="914"/>
      <c r="AJ74" s="914"/>
      <c r="AK74" s="914">
        <v>868</v>
      </c>
      <c r="AL74" s="914"/>
      <c r="AM74" s="914"/>
      <c r="AN74" s="914"/>
      <c r="AO74" s="914"/>
      <c r="AP74" s="914">
        <v>6962</v>
      </c>
      <c r="AQ74" s="914"/>
      <c r="AR74" s="914"/>
      <c r="AS74" s="914"/>
      <c r="AT74" s="914"/>
      <c r="AU74" s="914">
        <v>1504</v>
      </c>
      <c r="AV74" s="914"/>
      <c r="AW74" s="914"/>
      <c r="AX74" s="914"/>
      <c r="AY74" s="914"/>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t="s">
        <v>593</v>
      </c>
      <c r="C75" s="959"/>
      <c r="D75" s="959"/>
      <c r="E75" s="959"/>
      <c r="F75" s="959"/>
      <c r="G75" s="959"/>
      <c r="H75" s="959"/>
      <c r="I75" s="959"/>
      <c r="J75" s="959"/>
      <c r="K75" s="959"/>
      <c r="L75" s="959"/>
      <c r="M75" s="959"/>
      <c r="N75" s="959"/>
      <c r="O75" s="959"/>
      <c r="P75" s="960"/>
      <c r="Q75" s="964">
        <v>3943</v>
      </c>
      <c r="R75" s="916"/>
      <c r="S75" s="916"/>
      <c r="T75" s="916"/>
      <c r="U75" s="913"/>
      <c r="V75" s="915">
        <v>3719</v>
      </c>
      <c r="W75" s="916"/>
      <c r="X75" s="916"/>
      <c r="Y75" s="916"/>
      <c r="Z75" s="913"/>
      <c r="AA75" s="915">
        <v>224</v>
      </c>
      <c r="AB75" s="916"/>
      <c r="AC75" s="916"/>
      <c r="AD75" s="916"/>
      <c r="AE75" s="913"/>
      <c r="AF75" s="915">
        <v>224</v>
      </c>
      <c r="AG75" s="916"/>
      <c r="AH75" s="916"/>
      <c r="AI75" s="916"/>
      <c r="AJ75" s="913"/>
      <c r="AK75" s="915">
        <v>0</v>
      </c>
      <c r="AL75" s="916"/>
      <c r="AM75" s="916"/>
      <c r="AN75" s="916"/>
      <c r="AO75" s="913"/>
      <c r="AP75" s="915">
        <v>331</v>
      </c>
      <c r="AQ75" s="916"/>
      <c r="AR75" s="916"/>
      <c r="AS75" s="916"/>
      <c r="AT75" s="913"/>
      <c r="AU75" s="915">
        <v>193</v>
      </c>
      <c r="AV75" s="916"/>
      <c r="AW75" s="916"/>
      <c r="AX75" s="916"/>
      <c r="AY75" s="913"/>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c r="C76" s="959"/>
      <c r="D76" s="959"/>
      <c r="E76" s="959"/>
      <c r="F76" s="959"/>
      <c r="G76" s="959"/>
      <c r="H76" s="959"/>
      <c r="I76" s="959"/>
      <c r="J76" s="959"/>
      <c r="K76" s="959"/>
      <c r="L76" s="959"/>
      <c r="M76" s="959"/>
      <c r="N76" s="959"/>
      <c r="O76" s="959"/>
      <c r="P76" s="960"/>
      <c r="Q76" s="964"/>
      <c r="R76" s="916"/>
      <c r="S76" s="916"/>
      <c r="T76" s="916"/>
      <c r="U76" s="913"/>
      <c r="V76" s="915"/>
      <c r="W76" s="916"/>
      <c r="X76" s="916"/>
      <c r="Y76" s="916"/>
      <c r="Z76" s="913"/>
      <c r="AA76" s="915"/>
      <c r="AB76" s="916"/>
      <c r="AC76" s="916"/>
      <c r="AD76" s="916"/>
      <c r="AE76" s="913"/>
      <c r="AF76" s="915"/>
      <c r="AG76" s="916"/>
      <c r="AH76" s="916"/>
      <c r="AI76" s="916"/>
      <c r="AJ76" s="913"/>
      <c r="AK76" s="915"/>
      <c r="AL76" s="916"/>
      <c r="AM76" s="916"/>
      <c r="AN76" s="916"/>
      <c r="AO76" s="913"/>
      <c r="AP76" s="915"/>
      <c r="AQ76" s="916"/>
      <c r="AR76" s="916"/>
      <c r="AS76" s="916"/>
      <c r="AT76" s="913"/>
      <c r="AU76" s="915"/>
      <c r="AV76" s="916"/>
      <c r="AW76" s="916"/>
      <c r="AX76" s="916"/>
      <c r="AY76" s="913"/>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c r="C77" s="959"/>
      <c r="D77" s="959"/>
      <c r="E77" s="959"/>
      <c r="F77" s="959"/>
      <c r="G77" s="959"/>
      <c r="H77" s="959"/>
      <c r="I77" s="959"/>
      <c r="J77" s="959"/>
      <c r="K77" s="959"/>
      <c r="L77" s="959"/>
      <c r="M77" s="959"/>
      <c r="N77" s="959"/>
      <c r="O77" s="959"/>
      <c r="P77" s="960"/>
      <c r="Q77" s="964"/>
      <c r="R77" s="916"/>
      <c r="S77" s="916"/>
      <c r="T77" s="916"/>
      <c r="U77" s="913"/>
      <c r="V77" s="915"/>
      <c r="W77" s="916"/>
      <c r="X77" s="916"/>
      <c r="Y77" s="916"/>
      <c r="Z77" s="913"/>
      <c r="AA77" s="915"/>
      <c r="AB77" s="916"/>
      <c r="AC77" s="916"/>
      <c r="AD77" s="916"/>
      <c r="AE77" s="913"/>
      <c r="AF77" s="915"/>
      <c r="AG77" s="916"/>
      <c r="AH77" s="916"/>
      <c r="AI77" s="916"/>
      <c r="AJ77" s="913"/>
      <c r="AK77" s="915"/>
      <c r="AL77" s="916"/>
      <c r="AM77" s="916"/>
      <c r="AN77" s="916"/>
      <c r="AO77" s="913"/>
      <c r="AP77" s="915"/>
      <c r="AQ77" s="916"/>
      <c r="AR77" s="916"/>
      <c r="AS77" s="916"/>
      <c r="AT77" s="913"/>
      <c r="AU77" s="915"/>
      <c r="AV77" s="916"/>
      <c r="AW77" s="916"/>
      <c r="AX77" s="916"/>
      <c r="AY77" s="913"/>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391</v>
      </c>
      <c r="B88" s="874" t="s">
        <v>428</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c r="AG88" s="927"/>
      <c r="AH88" s="927"/>
      <c r="AI88" s="927"/>
      <c r="AJ88" s="927"/>
      <c r="AK88" s="924"/>
      <c r="AL88" s="924"/>
      <c r="AM88" s="924"/>
      <c r="AN88" s="924"/>
      <c r="AO88" s="924"/>
      <c r="AP88" s="927"/>
      <c r="AQ88" s="927"/>
      <c r="AR88" s="927"/>
      <c r="AS88" s="927"/>
      <c r="AT88" s="927"/>
      <c r="AU88" s="927"/>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429</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c r="CS102" s="935"/>
      <c r="CT102" s="935"/>
      <c r="CU102" s="935"/>
      <c r="CV102" s="976"/>
      <c r="CW102" s="975"/>
      <c r="CX102" s="935"/>
      <c r="CY102" s="935"/>
      <c r="CZ102" s="935"/>
      <c r="DA102" s="976"/>
      <c r="DB102" s="975"/>
      <c r="DC102" s="935"/>
      <c r="DD102" s="935"/>
      <c r="DE102" s="935"/>
      <c r="DF102" s="976"/>
      <c r="DG102" s="975"/>
      <c r="DH102" s="935"/>
      <c r="DI102" s="935"/>
      <c r="DJ102" s="935"/>
      <c r="DK102" s="976"/>
      <c r="DL102" s="975"/>
      <c r="DM102" s="935"/>
      <c r="DN102" s="935"/>
      <c r="DO102" s="935"/>
      <c r="DP102" s="976"/>
      <c r="DQ102" s="975"/>
      <c r="DR102" s="935"/>
      <c r="DS102" s="935"/>
      <c r="DT102" s="935"/>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430</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431</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434</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435</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436</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437</v>
      </c>
      <c r="AB109" s="978"/>
      <c r="AC109" s="978"/>
      <c r="AD109" s="978"/>
      <c r="AE109" s="979"/>
      <c r="AF109" s="977" t="s">
        <v>307</v>
      </c>
      <c r="AG109" s="978"/>
      <c r="AH109" s="978"/>
      <c r="AI109" s="978"/>
      <c r="AJ109" s="979"/>
      <c r="AK109" s="977" t="s">
        <v>306</v>
      </c>
      <c r="AL109" s="978"/>
      <c r="AM109" s="978"/>
      <c r="AN109" s="978"/>
      <c r="AO109" s="979"/>
      <c r="AP109" s="977" t="s">
        <v>438</v>
      </c>
      <c r="AQ109" s="978"/>
      <c r="AR109" s="978"/>
      <c r="AS109" s="978"/>
      <c r="AT109" s="980"/>
      <c r="AU109" s="997" t="s">
        <v>436</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437</v>
      </c>
      <c r="BR109" s="978"/>
      <c r="BS109" s="978"/>
      <c r="BT109" s="978"/>
      <c r="BU109" s="979"/>
      <c r="BV109" s="977" t="s">
        <v>307</v>
      </c>
      <c r="BW109" s="978"/>
      <c r="BX109" s="978"/>
      <c r="BY109" s="978"/>
      <c r="BZ109" s="979"/>
      <c r="CA109" s="977" t="s">
        <v>306</v>
      </c>
      <c r="CB109" s="978"/>
      <c r="CC109" s="978"/>
      <c r="CD109" s="978"/>
      <c r="CE109" s="979"/>
      <c r="CF109" s="998" t="s">
        <v>438</v>
      </c>
      <c r="CG109" s="998"/>
      <c r="CH109" s="998"/>
      <c r="CI109" s="998"/>
      <c r="CJ109" s="998"/>
      <c r="CK109" s="977" t="s">
        <v>439</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437</v>
      </c>
      <c r="DH109" s="978"/>
      <c r="DI109" s="978"/>
      <c r="DJ109" s="978"/>
      <c r="DK109" s="979"/>
      <c r="DL109" s="977" t="s">
        <v>307</v>
      </c>
      <c r="DM109" s="978"/>
      <c r="DN109" s="978"/>
      <c r="DO109" s="978"/>
      <c r="DP109" s="979"/>
      <c r="DQ109" s="977" t="s">
        <v>306</v>
      </c>
      <c r="DR109" s="978"/>
      <c r="DS109" s="978"/>
      <c r="DT109" s="978"/>
      <c r="DU109" s="979"/>
      <c r="DV109" s="977" t="s">
        <v>438</v>
      </c>
      <c r="DW109" s="978"/>
      <c r="DX109" s="978"/>
      <c r="DY109" s="978"/>
      <c r="DZ109" s="980"/>
    </row>
    <row r="110" spans="1:131" s="247" customFormat="1" ht="26.25" customHeight="1" x14ac:dyDescent="0.15">
      <c r="A110" s="981" t="s">
        <v>440</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5677707</v>
      </c>
      <c r="AB110" s="985"/>
      <c r="AC110" s="985"/>
      <c r="AD110" s="985"/>
      <c r="AE110" s="986"/>
      <c r="AF110" s="987">
        <v>5584118</v>
      </c>
      <c r="AG110" s="985"/>
      <c r="AH110" s="985"/>
      <c r="AI110" s="985"/>
      <c r="AJ110" s="986"/>
      <c r="AK110" s="987">
        <v>5588712</v>
      </c>
      <c r="AL110" s="985"/>
      <c r="AM110" s="985"/>
      <c r="AN110" s="985"/>
      <c r="AO110" s="986"/>
      <c r="AP110" s="988">
        <v>14.6</v>
      </c>
      <c r="AQ110" s="989"/>
      <c r="AR110" s="989"/>
      <c r="AS110" s="989"/>
      <c r="AT110" s="990"/>
      <c r="AU110" s="991" t="s">
        <v>71</v>
      </c>
      <c r="AV110" s="992"/>
      <c r="AW110" s="992"/>
      <c r="AX110" s="992"/>
      <c r="AY110" s="992"/>
      <c r="AZ110" s="1033" t="s">
        <v>441</v>
      </c>
      <c r="BA110" s="982"/>
      <c r="BB110" s="982"/>
      <c r="BC110" s="982"/>
      <c r="BD110" s="982"/>
      <c r="BE110" s="982"/>
      <c r="BF110" s="982"/>
      <c r="BG110" s="982"/>
      <c r="BH110" s="982"/>
      <c r="BI110" s="982"/>
      <c r="BJ110" s="982"/>
      <c r="BK110" s="982"/>
      <c r="BL110" s="982"/>
      <c r="BM110" s="982"/>
      <c r="BN110" s="982"/>
      <c r="BO110" s="982"/>
      <c r="BP110" s="983"/>
      <c r="BQ110" s="1019">
        <v>58353663</v>
      </c>
      <c r="BR110" s="1020"/>
      <c r="BS110" s="1020"/>
      <c r="BT110" s="1020"/>
      <c r="BU110" s="1020"/>
      <c r="BV110" s="1020">
        <v>58401633</v>
      </c>
      <c r="BW110" s="1020"/>
      <c r="BX110" s="1020"/>
      <c r="BY110" s="1020"/>
      <c r="BZ110" s="1020"/>
      <c r="CA110" s="1020">
        <v>59968866</v>
      </c>
      <c r="CB110" s="1020"/>
      <c r="CC110" s="1020"/>
      <c r="CD110" s="1020"/>
      <c r="CE110" s="1020"/>
      <c r="CF110" s="1034">
        <v>156.19999999999999</v>
      </c>
      <c r="CG110" s="1035"/>
      <c r="CH110" s="1035"/>
      <c r="CI110" s="1035"/>
      <c r="CJ110" s="1035"/>
      <c r="CK110" s="1036" t="s">
        <v>442</v>
      </c>
      <c r="CL110" s="1037"/>
      <c r="CM110" s="1016" t="s">
        <v>443</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238</v>
      </c>
      <c r="DH110" s="1020"/>
      <c r="DI110" s="1020"/>
      <c r="DJ110" s="1020"/>
      <c r="DK110" s="1020"/>
      <c r="DL110" s="1020" t="s">
        <v>238</v>
      </c>
      <c r="DM110" s="1020"/>
      <c r="DN110" s="1020"/>
      <c r="DO110" s="1020"/>
      <c r="DP110" s="1020"/>
      <c r="DQ110" s="1020" t="s">
        <v>238</v>
      </c>
      <c r="DR110" s="1020"/>
      <c r="DS110" s="1020"/>
      <c r="DT110" s="1020"/>
      <c r="DU110" s="1020"/>
      <c r="DV110" s="1021" t="s">
        <v>238</v>
      </c>
      <c r="DW110" s="1021"/>
      <c r="DX110" s="1021"/>
      <c r="DY110" s="1021"/>
      <c r="DZ110" s="1022"/>
    </row>
    <row r="111" spans="1:131" s="247" customFormat="1" ht="26.25" customHeight="1" x14ac:dyDescent="0.15">
      <c r="A111" s="1023" t="s">
        <v>444</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238</v>
      </c>
      <c r="AB111" s="1027"/>
      <c r="AC111" s="1027"/>
      <c r="AD111" s="1027"/>
      <c r="AE111" s="1028"/>
      <c r="AF111" s="1029" t="s">
        <v>238</v>
      </c>
      <c r="AG111" s="1027"/>
      <c r="AH111" s="1027"/>
      <c r="AI111" s="1027"/>
      <c r="AJ111" s="1028"/>
      <c r="AK111" s="1029" t="s">
        <v>238</v>
      </c>
      <c r="AL111" s="1027"/>
      <c r="AM111" s="1027"/>
      <c r="AN111" s="1027"/>
      <c r="AO111" s="1028"/>
      <c r="AP111" s="1030" t="s">
        <v>238</v>
      </c>
      <c r="AQ111" s="1031"/>
      <c r="AR111" s="1031"/>
      <c r="AS111" s="1031"/>
      <c r="AT111" s="1032"/>
      <c r="AU111" s="993"/>
      <c r="AV111" s="994"/>
      <c r="AW111" s="994"/>
      <c r="AX111" s="994"/>
      <c r="AY111" s="994"/>
      <c r="AZ111" s="1042" t="s">
        <v>445</v>
      </c>
      <c r="BA111" s="1043"/>
      <c r="BB111" s="1043"/>
      <c r="BC111" s="1043"/>
      <c r="BD111" s="1043"/>
      <c r="BE111" s="1043"/>
      <c r="BF111" s="1043"/>
      <c r="BG111" s="1043"/>
      <c r="BH111" s="1043"/>
      <c r="BI111" s="1043"/>
      <c r="BJ111" s="1043"/>
      <c r="BK111" s="1043"/>
      <c r="BL111" s="1043"/>
      <c r="BM111" s="1043"/>
      <c r="BN111" s="1043"/>
      <c r="BO111" s="1043"/>
      <c r="BP111" s="1044"/>
      <c r="BQ111" s="1012">
        <v>2336885</v>
      </c>
      <c r="BR111" s="1013"/>
      <c r="BS111" s="1013"/>
      <c r="BT111" s="1013"/>
      <c r="BU111" s="1013"/>
      <c r="BV111" s="1013">
        <v>2632287</v>
      </c>
      <c r="BW111" s="1013"/>
      <c r="BX111" s="1013"/>
      <c r="BY111" s="1013"/>
      <c r="BZ111" s="1013"/>
      <c r="CA111" s="1013">
        <v>2454662</v>
      </c>
      <c r="CB111" s="1013"/>
      <c r="CC111" s="1013"/>
      <c r="CD111" s="1013"/>
      <c r="CE111" s="1013"/>
      <c r="CF111" s="1007">
        <v>6.4</v>
      </c>
      <c r="CG111" s="1008"/>
      <c r="CH111" s="1008"/>
      <c r="CI111" s="1008"/>
      <c r="CJ111" s="1008"/>
      <c r="CK111" s="1038"/>
      <c r="CL111" s="1039"/>
      <c r="CM111" s="1009" t="s">
        <v>446</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238</v>
      </c>
      <c r="DH111" s="1013"/>
      <c r="DI111" s="1013"/>
      <c r="DJ111" s="1013"/>
      <c r="DK111" s="1013"/>
      <c r="DL111" s="1013" t="s">
        <v>238</v>
      </c>
      <c r="DM111" s="1013"/>
      <c r="DN111" s="1013"/>
      <c r="DO111" s="1013"/>
      <c r="DP111" s="1013"/>
      <c r="DQ111" s="1013" t="s">
        <v>238</v>
      </c>
      <c r="DR111" s="1013"/>
      <c r="DS111" s="1013"/>
      <c r="DT111" s="1013"/>
      <c r="DU111" s="1013"/>
      <c r="DV111" s="1014" t="s">
        <v>238</v>
      </c>
      <c r="DW111" s="1014"/>
      <c r="DX111" s="1014"/>
      <c r="DY111" s="1014"/>
      <c r="DZ111" s="1015"/>
    </row>
    <row r="112" spans="1:131" s="247" customFormat="1" ht="26.25" customHeight="1" x14ac:dyDescent="0.15">
      <c r="A112" s="1045" t="s">
        <v>447</v>
      </c>
      <c r="B112" s="1046"/>
      <c r="C112" s="1043" t="s">
        <v>448</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238</v>
      </c>
      <c r="AB112" s="1052"/>
      <c r="AC112" s="1052"/>
      <c r="AD112" s="1052"/>
      <c r="AE112" s="1053"/>
      <c r="AF112" s="1054" t="s">
        <v>238</v>
      </c>
      <c r="AG112" s="1052"/>
      <c r="AH112" s="1052"/>
      <c r="AI112" s="1052"/>
      <c r="AJ112" s="1053"/>
      <c r="AK112" s="1054" t="s">
        <v>238</v>
      </c>
      <c r="AL112" s="1052"/>
      <c r="AM112" s="1052"/>
      <c r="AN112" s="1052"/>
      <c r="AO112" s="1053"/>
      <c r="AP112" s="1055" t="s">
        <v>238</v>
      </c>
      <c r="AQ112" s="1056"/>
      <c r="AR112" s="1056"/>
      <c r="AS112" s="1056"/>
      <c r="AT112" s="1057"/>
      <c r="AU112" s="993"/>
      <c r="AV112" s="994"/>
      <c r="AW112" s="994"/>
      <c r="AX112" s="994"/>
      <c r="AY112" s="994"/>
      <c r="AZ112" s="1042" t="s">
        <v>449</v>
      </c>
      <c r="BA112" s="1043"/>
      <c r="BB112" s="1043"/>
      <c r="BC112" s="1043"/>
      <c r="BD112" s="1043"/>
      <c r="BE112" s="1043"/>
      <c r="BF112" s="1043"/>
      <c r="BG112" s="1043"/>
      <c r="BH112" s="1043"/>
      <c r="BI112" s="1043"/>
      <c r="BJ112" s="1043"/>
      <c r="BK112" s="1043"/>
      <c r="BL112" s="1043"/>
      <c r="BM112" s="1043"/>
      <c r="BN112" s="1043"/>
      <c r="BO112" s="1043"/>
      <c r="BP112" s="1044"/>
      <c r="BQ112" s="1012">
        <v>31077587</v>
      </c>
      <c r="BR112" s="1013"/>
      <c r="BS112" s="1013"/>
      <c r="BT112" s="1013"/>
      <c r="BU112" s="1013"/>
      <c r="BV112" s="1013">
        <v>29532245</v>
      </c>
      <c r="BW112" s="1013"/>
      <c r="BX112" s="1013"/>
      <c r="BY112" s="1013"/>
      <c r="BZ112" s="1013"/>
      <c r="CA112" s="1013">
        <v>27114970</v>
      </c>
      <c r="CB112" s="1013"/>
      <c r="CC112" s="1013"/>
      <c r="CD112" s="1013"/>
      <c r="CE112" s="1013"/>
      <c r="CF112" s="1007">
        <v>70.599999999999994</v>
      </c>
      <c r="CG112" s="1008"/>
      <c r="CH112" s="1008"/>
      <c r="CI112" s="1008"/>
      <c r="CJ112" s="1008"/>
      <c r="CK112" s="1038"/>
      <c r="CL112" s="1039"/>
      <c r="CM112" s="1009" t="s">
        <v>450</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238</v>
      </c>
      <c r="DH112" s="1013"/>
      <c r="DI112" s="1013"/>
      <c r="DJ112" s="1013"/>
      <c r="DK112" s="1013"/>
      <c r="DL112" s="1013" t="s">
        <v>238</v>
      </c>
      <c r="DM112" s="1013"/>
      <c r="DN112" s="1013"/>
      <c r="DO112" s="1013"/>
      <c r="DP112" s="1013"/>
      <c r="DQ112" s="1013" t="s">
        <v>238</v>
      </c>
      <c r="DR112" s="1013"/>
      <c r="DS112" s="1013"/>
      <c r="DT112" s="1013"/>
      <c r="DU112" s="1013"/>
      <c r="DV112" s="1014" t="s">
        <v>238</v>
      </c>
      <c r="DW112" s="1014"/>
      <c r="DX112" s="1014"/>
      <c r="DY112" s="1014"/>
      <c r="DZ112" s="1015"/>
    </row>
    <row r="113" spans="1:130" s="247" customFormat="1" ht="26.25" customHeight="1" x14ac:dyDescent="0.15">
      <c r="A113" s="1047"/>
      <c r="B113" s="1048"/>
      <c r="C113" s="1043" t="s">
        <v>451</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3339195</v>
      </c>
      <c r="AB113" s="1027"/>
      <c r="AC113" s="1027"/>
      <c r="AD113" s="1027"/>
      <c r="AE113" s="1028"/>
      <c r="AF113" s="1029">
        <v>3361303</v>
      </c>
      <c r="AG113" s="1027"/>
      <c r="AH113" s="1027"/>
      <c r="AI113" s="1027"/>
      <c r="AJ113" s="1028"/>
      <c r="AK113" s="1029">
        <v>3087417</v>
      </c>
      <c r="AL113" s="1027"/>
      <c r="AM113" s="1027"/>
      <c r="AN113" s="1027"/>
      <c r="AO113" s="1028"/>
      <c r="AP113" s="1030">
        <v>8</v>
      </c>
      <c r="AQ113" s="1031"/>
      <c r="AR113" s="1031"/>
      <c r="AS113" s="1031"/>
      <c r="AT113" s="1032"/>
      <c r="AU113" s="993"/>
      <c r="AV113" s="994"/>
      <c r="AW113" s="994"/>
      <c r="AX113" s="994"/>
      <c r="AY113" s="994"/>
      <c r="AZ113" s="1042" t="s">
        <v>452</v>
      </c>
      <c r="BA113" s="1043"/>
      <c r="BB113" s="1043"/>
      <c r="BC113" s="1043"/>
      <c r="BD113" s="1043"/>
      <c r="BE113" s="1043"/>
      <c r="BF113" s="1043"/>
      <c r="BG113" s="1043"/>
      <c r="BH113" s="1043"/>
      <c r="BI113" s="1043"/>
      <c r="BJ113" s="1043"/>
      <c r="BK113" s="1043"/>
      <c r="BL113" s="1043"/>
      <c r="BM113" s="1043"/>
      <c r="BN113" s="1043"/>
      <c r="BO113" s="1043"/>
      <c r="BP113" s="1044"/>
      <c r="BQ113" s="1012">
        <v>2092232</v>
      </c>
      <c r="BR113" s="1013"/>
      <c r="BS113" s="1013"/>
      <c r="BT113" s="1013"/>
      <c r="BU113" s="1013"/>
      <c r="BV113" s="1013">
        <v>1822724</v>
      </c>
      <c r="BW113" s="1013"/>
      <c r="BX113" s="1013"/>
      <c r="BY113" s="1013"/>
      <c r="BZ113" s="1013"/>
      <c r="CA113" s="1013">
        <v>1761358</v>
      </c>
      <c r="CB113" s="1013"/>
      <c r="CC113" s="1013"/>
      <c r="CD113" s="1013"/>
      <c r="CE113" s="1013"/>
      <c r="CF113" s="1007">
        <v>4.5999999999999996</v>
      </c>
      <c r="CG113" s="1008"/>
      <c r="CH113" s="1008"/>
      <c r="CI113" s="1008"/>
      <c r="CJ113" s="1008"/>
      <c r="CK113" s="1038"/>
      <c r="CL113" s="1039"/>
      <c r="CM113" s="1009" t="s">
        <v>453</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238</v>
      </c>
      <c r="DH113" s="1052"/>
      <c r="DI113" s="1052"/>
      <c r="DJ113" s="1052"/>
      <c r="DK113" s="1053"/>
      <c r="DL113" s="1054" t="s">
        <v>238</v>
      </c>
      <c r="DM113" s="1052"/>
      <c r="DN113" s="1052"/>
      <c r="DO113" s="1052"/>
      <c r="DP113" s="1053"/>
      <c r="DQ113" s="1054" t="s">
        <v>238</v>
      </c>
      <c r="DR113" s="1052"/>
      <c r="DS113" s="1052"/>
      <c r="DT113" s="1052"/>
      <c r="DU113" s="1053"/>
      <c r="DV113" s="1055" t="s">
        <v>238</v>
      </c>
      <c r="DW113" s="1056"/>
      <c r="DX113" s="1056"/>
      <c r="DY113" s="1056"/>
      <c r="DZ113" s="1057"/>
    </row>
    <row r="114" spans="1:130" s="247" customFormat="1" ht="26.25" customHeight="1" x14ac:dyDescent="0.15">
      <c r="A114" s="1047"/>
      <c r="B114" s="1048"/>
      <c r="C114" s="1043" t="s">
        <v>454</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89905</v>
      </c>
      <c r="AB114" s="1052"/>
      <c r="AC114" s="1052"/>
      <c r="AD114" s="1052"/>
      <c r="AE114" s="1053"/>
      <c r="AF114" s="1054">
        <v>133026</v>
      </c>
      <c r="AG114" s="1052"/>
      <c r="AH114" s="1052"/>
      <c r="AI114" s="1052"/>
      <c r="AJ114" s="1053"/>
      <c r="AK114" s="1054">
        <v>174745</v>
      </c>
      <c r="AL114" s="1052"/>
      <c r="AM114" s="1052"/>
      <c r="AN114" s="1052"/>
      <c r="AO114" s="1053"/>
      <c r="AP114" s="1055">
        <v>0.5</v>
      </c>
      <c r="AQ114" s="1056"/>
      <c r="AR114" s="1056"/>
      <c r="AS114" s="1056"/>
      <c r="AT114" s="1057"/>
      <c r="AU114" s="993"/>
      <c r="AV114" s="994"/>
      <c r="AW114" s="994"/>
      <c r="AX114" s="994"/>
      <c r="AY114" s="994"/>
      <c r="AZ114" s="1042" t="s">
        <v>455</v>
      </c>
      <c r="BA114" s="1043"/>
      <c r="BB114" s="1043"/>
      <c r="BC114" s="1043"/>
      <c r="BD114" s="1043"/>
      <c r="BE114" s="1043"/>
      <c r="BF114" s="1043"/>
      <c r="BG114" s="1043"/>
      <c r="BH114" s="1043"/>
      <c r="BI114" s="1043"/>
      <c r="BJ114" s="1043"/>
      <c r="BK114" s="1043"/>
      <c r="BL114" s="1043"/>
      <c r="BM114" s="1043"/>
      <c r="BN114" s="1043"/>
      <c r="BO114" s="1043"/>
      <c r="BP114" s="1044"/>
      <c r="BQ114" s="1012">
        <v>5296211</v>
      </c>
      <c r="BR114" s="1013"/>
      <c r="BS114" s="1013"/>
      <c r="BT114" s="1013"/>
      <c r="BU114" s="1013"/>
      <c r="BV114" s="1013">
        <v>4892837</v>
      </c>
      <c r="BW114" s="1013"/>
      <c r="BX114" s="1013"/>
      <c r="BY114" s="1013"/>
      <c r="BZ114" s="1013"/>
      <c r="CA114" s="1013">
        <v>4726855</v>
      </c>
      <c r="CB114" s="1013"/>
      <c r="CC114" s="1013"/>
      <c r="CD114" s="1013"/>
      <c r="CE114" s="1013"/>
      <c r="CF114" s="1007">
        <v>12.3</v>
      </c>
      <c r="CG114" s="1008"/>
      <c r="CH114" s="1008"/>
      <c r="CI114" s="1008"/>
      <c r="CJ114" s="1008"/>
      <c r="CK114" s="1038"/>
      <c r="CL114" s="1039"/>
      <c r="CM114" s="1009" t="s">
        <v>456</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238</v>
      </c>
      <c r="DH114" s="1052"/>
      <c r="DI114" s="1052"/>
      <c r="DJ114" s="1052"/>
      <c r="DK114" s="1053"/>
      <c r="DL114" s="1054" t="s">
        <v>238</v>
      </c>
      <c r="DM114" s="1052"/>
      <c r="DN114" s="1052"/>
      <c r="DO114" s="1052"/>
      <c r="DP114" s="1053"/>
      <c r="DQ114" s="1054" t="s">
        <v>238</v>
      </c>
      <c r="DR114" s="1052"/>
      <c r="DS114" s="1052"/>
      <c r="DT114" s="1052"/>
      <c r="DU114" s="1053"/>
      <c r="DV114" s="1055" t="s">
        <v>238</v>
      </c>
      <c r="DW114" s="1056"/>
      <c r="DX114" s="1056"/>
      <c r="DY114" s="1056"/>
      <c r="DZ114" s="1057"/>
    </row>
    <row r="115" spans="1:130" s="247" customFormat="1" ht="26.25" customHeight="1" x14ac:dyDescent="0.15">
      <c r="A115" s="1047"/>
      <c r="B115" s="1048"/>
      <c r="C115" s="1043" t="s">
        <v>457</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26438</v>
      </c>
      <c r="AB115" s="1027"/>
      <c r="AC115" s="1027"/>
      <c r="AD115" s="1027"/>
      <c r="AE115" s="1028"/>
      <c r="AF115" s="1029">
        <v>115534</v>
      </c>
      <c r="AG115" s="1027"/>
      <c r="AH115" s="1027"/>
      <c r="AI115" s="1027"/>
      <c r="AJ115" s="1028"/>
      <c r="AK115" s="1029">
        <v>71005</v>
      </c>
      <c r="AL115" s="1027"/>
      <c r="AM115" s="1027"/>
      <c r="AN115" s="1027"/>
      <c r="AO115" s="1028"/>
      <c r="AP115" s="1030">
        <v>0.2</v>
      </c>
      <c r="AQ115" s="1031"/>
      <c r="AR115" s="1031"/>
      <c r="AS115" s="1031"/>
      <c r="AT115" s="1032"/>
      <c r="AU115" s="993"/>
      <c r="AV115" s="994"/>
      <c r="AW115" s="994"/>
      <c r="AX115" s="994"/>
      <c r="AY115" s="994"/>
      <c r="AZ115" s="1042" t="s">
        <v>458</v>
      </c>
      <c r="BA115" s="1043"/>
      <c r="BB115" s="1043"/>
      <c r="BC115" s="1043"/>
      <c r="BD115" s="1043"/>
      <c r="BE115" s="1043"/>
      <c r="BF115" s="1043"/>
      <c r="BG115" s="1043"/>
      <c r="BH115" s="1043"/>
      <c r="BI115" s="1043"/>
      <c r="BJ115" s="1043"/>
      <c r="BK115" s="1043"/>
      <c r="BL115" s="1043"/>
      <c r="BM115" s="1043"/>
      <c r="BN115" s="1043"/>
      <c r="BO115" s="1043"/>
      <c r="BP115" s="1044"/>
      <c r="BQ115" s="1012">
        <v>1153</v>
      </c>
      <c r="BR115" s="1013"/>
      <c r="BS115" s="1013"/>
      <c r="BT115" s="1013"/>
      <c r="BU115" s="1013"/>
      <c r="BV115" s="1013" t="s">
        <v>238</v>
      </c>
      <c r="BW115" s="1013"/>
      <c r="BX115" s="1013"/>
      <c r="BY115" s="1013"/>
      <c r="BZ115" s="1013"/>
      <c r="CA115" s="1013">
        <v>1388</v>
      </c>
      <c r="CB115" s="1013"/>
      <c r="CC115" s="1013"/>
      <c r="CD115" s="1013"/>
      <c r="CE115" s="1013"/>
      <c r="CF115" s="1007">
        <v>0</v>
      </c>
      <c r="CG115" s="1008"/>
      <c r="CH115" s="1008"/>
      <c r="CI115" s="1008"/>
      <c r="CJ115" s="1008"/>
      <c r="CK115" s="1038"/>
      <c r="CL115" s="1039"/>
      <c r="CM115" s="1042" t="s">
        <v>459</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v>2336885</v>
      </c>
      <c r="DH115" s="1052"/>
      <c r="DI115" s="1052"/>
      <c r="DJ115" s="1052"/>
      <c r="DK115" s="1053"/>
      <c r="DL115" s="1054">
        <v>2632287</v>
      </c>
      <c r="DM115" s="1052"/>
      <c r="DN115" s="1052"/>
      <c r="DO115" s="1052"/>
      <c r="DP115" s="1053"/>
      <c r="DQ115" s="1054">
        <v>2454662</v>
      </c>
      <c r="DR115" s="1052"/>
      <c r="DS115" s="1052"/>
      <c r="DT115" s="1052"/>
      <c r="DU115" s="1053"/>
      <c r="DV115" s="1055">
        <v>6.4</v>
      </c>
      <c r="DW115" s="1056"/>
      <c r="DX115" s="1056"/>
      <c r="DY115" s="1056"/>
      <c r="DZ115" s="1057"/>
    </row>
    <row r="116" spans="1:130" s="247" customFormat="1" ht="26.25" customHeight="1" x14ac:dyDescent="0.15">
      <c r="A116" s="1049"/>
      <c r="B116" s="1050"/>
      <c r="C116" s="1058" t="s">
        <v>460</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238</v>
      </c>
      <c r="AB116" s="1052"/>
      <c r="AC116" s="1052"/>
      <c r="AD116" s="1052"/>
      <c r="AE116" s="1053"/>
      <c r="AF116" s="1054" t="s">
        <v>238</v>
      </c>
      <c r="AG116" s="1052"/>
      <c r="AH116" s="1052"/>
      <c r="AI116" s="1052"/>
      <c r="AJ116" s="1053"/>
      <c r="AK116" s="1054" t="s">
        <v>238</v>
      </c>
      <c r="AL116" s="1052"/>
      <c r="AM116" s="1052"/>
      <c r="AN116" s="1052"/>
      <c r="AO116" s="1053"/>
      <c r="AP116" s="1055" t="s">
        <v>238</v>
      </c>
      <c r="AQ116" s="1056"/>
      <c r="AR116" s="1056"/>
      <c r="AS116" s="1056"/>
      <c r="AT116" s="1057"/>
      <c r="AU116" s="993"/>
      <c r="AV116" s="994"/>
      <c r="AW116" s="994"/>
      <c r="AX116" s="994"/>
      <c r="AY116" s="994"/>
      <c r="AZ116" s="1060" t="s">
        <v>461</v>
      </c>
      <c r="BA116" s="1061"/>
      <c r="BB116" s="1061"/>
      <c r="BC116" s="1061"/>
      <c r="BD116" s="1061"/>
      <c r="BE116" s="1061"/>
      <c r="BF116" s="1061"/>
      <c r="BG116" s="1061"/>
      <c r="BH116" s="1061"/>
      <c r="BI116" s="1061"/>
      <c r="BJ116" s="1061"/>
      <c r="BK116" s="1061"/>
      <c r="BL116" s="1061"/>
      <c r="BM116" s="1061"/>
      <c r="BN116" s="1061"/>
      <c r="BO116" s="1061"/>
      <c r="BP116" s="1062"/>
      <c r="BQ116" s="1012" t="s">
        <v>238</v>
      </c>
      <c r="BR116" s="1013"/>
      <c r="BS116" s="1013"/>
      <c r="BT116" s="1013"/>
      <c r="BU116" s="1013"/>
      <c r="BV116" s="1013" t="s">
        <v>238</v>
      </c>
      <c r="BW116" s="1013"/>
      <c r="BX116" s="1013"/>
      <c r="BY116" s="1013"/>
      <c r="BZ116" s="1013"/>
      <c r="CA116" s="1013" t="s">
        <v>238</v>
      </c>
      <c r="CB116" s="1013"/>
      <c r="CC116" s="1013"/>
      <c r="CD116" s="1013"/>
      <c r="CE116" s="1013"/>
      <c r="CF116" s="1007" t="s">
        <v>238</v>
      </c>
      <c r="CG116" s="1008"/>
      <c r="CH116" s="1008"/>
      <c r="CI116" s="1008"/>
      <c r="CJ116" s="1008"/>
      <c r="CK116" s="1038"/>
      <c r="CL116" s="1039"/>
      <c r="CM116" s="1009" t="s">
        <v>462</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238</v>
      </c>
      <c r="DH116" s="1052"/>
      <c r="DI116" s="1052"/>
      <c r="DJ116" s="1052"/>
      <c r="DK116" s="1053"/>
      <c r="DL116" s="1054" t="s">
        <v>238</v>
      </c>
      <c r="DM116" s="1052"/>
      <c r="DN116" s="1052"/>
      <c r="DO116" s="1052"/>
      <c r="DP116" s="1053"/>
      <c r="DQ116" s="1054" t="s">
        <v>238</v>
      </c>
      <c r="DR116" s="1052"/>
      <c r="DS116" s="1052"/>
      <c r="DT116" s="1052"/>
      <c r="DU116" s="1053"/>
      <c r="DV116" s="1055" t="s">
        <v>238</v>
      </c>
      <c r="DW116" s="1056"/>
      <c r="DX116" s="1056"/>
      <c r="DY116" s="1056"/>
      <c r="DZ116" s="1057"/>
    </row>
    <row r="117" spans="1:130" s="247" customFormat="1" ht="26.25" customHeight="1" x14ac:dyDescent="0.15">
      <c r="A117" s="997" t="s">
        <v>184</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463</v>
      </c>
      <c r="Z117" s="979"/>
      <c r="AA117" s="1069">
        <v>9133245</v>
      </c>
      <c r="AB117" s="1070"/>
      <c r="AC117" s="1070"/>
      <c r="AD117" s="1070"/>
      <c r="AE117" s="1071"/>
      <c r="AF117" s="1072">
        <v>9193981</v>
      </c>
      <c r="AG117" s="1070"/>
      <c r="AH117" s="1070"/>
      <c r="AI117" s="1070"/>
      <c r="AJ117" s="1071"/>
      <c r="AK117" s="1072">
        <v>8921879</v>
      </c>
      <c r="AL117" s="1070"/>
      <c r="AM117" s="1070"/>
      <c r="AN117" s="1070"/>
      <c r="AO117" s="1071"/>
      <c r="AP117" s="1073"/>
      <c r="AQ117" s="1074"/>
      <c r="AR117" s="1074"/>
      <c r="AS117" s="1074"/>
      <c r="AT117" s="1075"/>
      <c r="AU117" s="993"/>
      <c r="AV117" s="994"/>
      <c r="AW117" s="994"/>
      <c r="AX117" s="994"/>
      <c r="AY117" s="994"/>
      <c r="AZ117" s="1060" t="s">
        <v>464</v>
      </c>
      <c r="BA117" s="1061"/>
      <c r="BB117" s="1061"/>
      <c r="BC117" s="1061"/>
      <c r="BD117" s="1061"/>
      <c r="BE117" s="1061"/>
      <c r="BF117" s="1061"/>
      <c r="BG117" s="1061"/>
      <c r="BH117" s="1061"/>
      <c r="BI117" s="1061"/>
      <c r="BJ117" s="1061"/>
      <c r="BK117" s="1061"/>
      <c r="BL117" s="1061"/>
      <c r="BM117" s="1061"/>
      <c r="BN117" s="1061"/>
      <c r="BO117" s="1061"/>
      <c r="BP117" s="1062"/>
      <c r="BQ117" s="1012" t="s">
        <v>238</v>
      </c>
      <c r="BR117" s="1013"/>
      <c r="BS117" s="1013"/>
      <c r="BT117" s="1013"/>
      <c r="BU117" s="1013"/>
      <c r="BV117" s="1013" t="s">
        <v>238</v>
      </c>
      <c r="BW117" s="1013"/>
      <c r="BX117" s="1013"/>
      <c r="BY117" s="1013"/>
      <c r="BZ117" s="1013"/>
      <c r="CA117" s="1013" t="s">
        <v>238</v>
      </c>
      <c r="CB117" s="1013"/>
      <c r="CC117" s="1013"/>
      <c r="CD117" s="1013"/>
      <c r="CE117" s="1013"/>
      <c r="CF117" s="1007" t="s">
        <v>238</v>
      </c>
      <c r="CG117" s="1008"/>
      <c r="CH117" s="1008"/>
      <c r="CI117" s="1008"/>
      <c r="CJ117" s="1008"/>
      <c r="CK117" s="1038"/>
      <c r="CL117" s="1039"/>
      <c r="CM117" s="1009" t="s">
        <v>465</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238</v>
      </c>
      <c r="DH117" s="1052"/>
      <c r="DI117" s="1052"/>
      <c r="DJ117" s="1052"/>
      <c r="DK117" s="1053"/>
      <c r="DL117" s="1054" t="s">
        <v>238</v>
      </c>
      <c r="DM117" s="1052"/>
      <c r="DN117" s="1052"/>
      <c r="DO117" s="1052"/>
      <c r="DP117" s="1053"/>
      <c r="DQ117" s="1054" t="s">
        <v>238</v>
      </c>
      <c r="DR117" s="1052"/>
      <c r="DS117" s="1052"/>
      <c r="DT117" s="1052"/>
      <c r="DU117" s="1053"/>
      <c r="DV117" s="1055" t="s">
        <v>238</v>
      </c>
      <c r="DW117" s="1056"/>
      <c r="DX117" s="1056"/>
      <c r="DY117" s="1056"/>
      <c r="DZ117" s="1057"/>
    </row>
    <row r="118" spans="1:130" s="247" customFormat="1" ht="26.25" customHeight="1" x14ac:dyDescent="0.15">
      <c r="A118" s="997" t="s">
        <v>439</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437</v>
      </c>
      <c r="AB118" s="978"/>
      <c r="AC118" s="978"/>
      <c r="AD118" s="978"/>
      <c r="AE118" s="979"/>
      <c r="AF118" s="977" t="s">
        <v>307</v>
      </c>
      <c r="AG118" s="978"/>
      <c r="AH118" s="978"/>
      <c r="AI118" s="978"/>
      <c r="AJ118" s="979"/>
      <c r="AK118" s="977" t="s">
        <v>306</v>
      </c>
      <c r="AL118" s="978"/>
      <c r="AM118" s="978"/>
      <c r="AN118" s="978"/>
      <c r="AO118" s="979"/>
      <c r="AP118" s="1064" t="s">
        <v>438</v>
      </c>
      <c r="AQ118" s="1065"/>
      <c r="AR118" s="1065"/>
      <c r="AS118" s="1065"/>
      <c r="AT118" s="1066"/>
      <c r="AU118" s="993"/>
      <c r="AV118" s="994"/>
      <c r="AW118" s="994"/>
      <c r="AX118" s="994"/>
      <c r="AY118" s="994"/>
      <c r="AZ118" s="1067" t="s">
        <v>466</v>
      </c>
      <c r="BA118" s="1058"/>
      <c r="BB118" s="1058"/>
      <c r="BC118" s="1058"/>
      <c r="BD118" s="1058"/>
      <c r="BE118" s="1058"/>
      <c r="BF118" s="1058"/>
      <c r="BG118" s="1058"/>
      <c r="BH118" s="1058"/>
      <c r="BI118" s="1058"/>
      <c r="BJ118" s="1058"/>
      <c r="BK118" s="1058"/>
      <c r="BL118" s="1058"/>
      <c r="BM118" s="1058"/>
      <c r="BN118" s="1058"/>
      <c r="BO118" s="1058"/>
      <c r="BP118" s="1059"/>
      <c r="BQ118" s="1090" t="s">
        <v>238</v>
      </c>
      <c r="BR118" s="1091"/>
      <c r="BS118" s="1091"/>
      <c r="BT118" s="1091"/>
      <c r="BU118" s="1091"/>
      <c r="BV118" s="1091" t="s">
        <v>238</v>
      </c>
      <c r="BW118" s="1091"/>
      <c r="BX118" s="1091"/>
      <c r="BY118" s="1091"/>
      <c r="BZ118" s="1091"/>
      <c r="CA118" s="1091" t="s">
        <v>238</v>
      </c>
      <c r="CB118" s="1091"/>
      <c r="CC118" s="1091"/>
      <c r="CD118" s="1091"/>
      <c r="CE118" s="1091"/>
      <c r="CF118" s="1007" t="s">
        <v>238</v>
      </c>
      <c r="CG118" s="1008"/>
      <c r="CH118" s="1008"/>
      <c r="CI118" s="1008"/>
      <c r="CJ118" s="1008"/>
      <c r="CK118" s="1038"/>
      <c r="CL118" s="1039"/>
      <c r="CM118" s="1009" t="s">
        <v>467</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238</v>
      </c>
      <c r="DH118" s="1052"/>
      <c r="DI118" s="1052"/>
      <c r="DJ118" s="1052"/>
      <c r="DK118" s="1053"/>
      <c r="DL118" s="1054" t="s">
        <v>238</v>
      </c>
      <c r="DM118" s="1052"/>
      <c r="DN118" s="1052"/>
      <c r="DO118" s="1052"/>
      <c r="DP118" s="1053"/>
      <c r="DQ118" s="1054" t="s">
        <v>238</v>
      </c>
      <c r="DR118" s="1052"/>
      <c r="DS118" s="1052"/>
      <c r="DT118" s="1052"/>
      <c r="DU118" s="1053"/>
      <c r="DV118" s="1055" t="s">
        <v>238</v>
      </c>
      <c r="DW118" s="1056"/>
      <c r="DX118" s="1056"/>
      <c r="DY118" s="1056"/>
      <c r="DZ118" s="1057"/>
    </row>
    <row r="119" spans="1:130" s="247" customFormat="1" ht="26.25" customHeight="1" x14ac:dyDescent="0.15">
      <c r="A119" s="1151" t="s">
        <v>442</v>
      </c>
      <c r="B119" s="1037"/>
      <c r="C119" s="1016" t="s">
        <v>443</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238</v>
      </c>
      <c r="AB119" s="985"/>
      <c r="AC119" s="985"/>
      <c r="AD119" s="985"/>
      <c r="AE119" s="986"/>
      <c r="AF119" s="987" t="s">
        <v>238</v>
      </c>
      <c r="AG119" s="985"/>
      <c r="AH119" s="985"/>
      <c r="AI119" s="985"/>
      <c r="AJ119" s="986"/>
      <c r="AK119" s="987" t="s">
        <v>238</v>
      </c>
      <c r="AL119" s="985"/>
      <c r="AM119" s="985"/>
      <c r="AN119" s="985"/>
      <c r="AO119" s="986"/>
      <c r="AP119" s="988" t="s">
        <v>238</v>
      </c>
      <c r="AQ119" s="989"/>
      <c r="AR119" s="989"/>
      <c r="AS119" s="989"/>
      <c r="AT119" s="990"/>
      <c r="AU119" s="995"/>
      <c r="AV119" s="996"/>
      <c r="AW119" s="996"/>
      <c r="AX119" s="996"/>
      <c r="AY119" s="996"/>
      <c r="AZ119" s="278" t="s">
        <v>184</v>
      </c>
      <c r="BA119" s="278"/>
      <c r="BB119" s="278"/>
      <c r="BC119" s="278"/>
      <c r="BD119" s="278"/>
      <c r="BE119" s="278"/>
      <c r="BF119" s="278"/>
      <c r="BG119" s="278"/>
      <c r="BH119" s="278"/>
      <c r="BI119" s="278"/>
      <c r="BJ119" s="278"/>
      <c r="BK119" s="278"/>
      <c r="BL119" s="278"/>
      <c r="BM119" s="278"/>
      <c r="BN119" s="278"/>
      <c r="BO119" s="1068" t="s">
        <v>468</v>
      </c>
      <c r="BP119" s="1099"/>
      <c r="BQ119" s="1090">
        <v>99157731</v>
      </c>
      <c r="BR119" s="1091"/>
      <c r="BS119" s="1091"/>
      <c r="BT119" s="1091"/>
      <c r="BU119" s="1091"/>
      <c r="BV119" s="1091">
        <v>97281726</v>
      </c>
      <c r="BW119" s="1091"/>
      <c r="BX119" s="1091"/>
      <c r="BY119" s="1091"/>
      <c r="BZ119" s="1091"/>
      <c r="CA119" s="1091">
        <v>96028099</v>
      </c>
      <c r="CB119" s="1091"/>
      <c r="CC119" s="1091"/>
      <c r="CD119" s="1091"/>
      <c r="CE119" s="1091"/>
      <c r="CF119" s="1092"/>
      <c r="CG119" s="1093"/>
      <c r="CH119" s="1093"/>
      <c r="CI119" s="1093"/>
      <c r="CJ119" s="1094"/>
      <c r="CK119" s="1040"/>
      <c r="CL119" s="1041"/>
      <c r="CM119" s="1095" t="s">
        <v>469</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238</v>
      </c>
      <c r="DH119" s="1077"/>
      <c r="DI119" s="1077"/>
      <c r="DJ119" s="1077"/>
      <c r="DK119" s="1078"/>
      <c r="DL119" s="1076" t="s">
        <v>238</v>
      </c>
      <c r="DM119" s="1077"/>
      <c r="DN119" s="1077"/>
      <c r="DO119" s="1077"/>
      <c r="DP119" s="1078"/>
      <c r="DQ119" s="1076" t="s">
        <v>238</v>
      </c>
      <c r="DR119" s="1077"/>
      <c r="DS119" s="1077"/>
      <c r="DT119" s="1077"/>
      <c r="DU119" s="1078"/>
      <c r="DV119" s="1079" t="s">
        <v>238</v>
      </c>
      <c r="DW119" s="1080"/>
      <c r="DX119" s="1080"/>
      <c r="DY119" s="1080"/>
      <c r="DZ119" s="1081"/>
    </row>
    <row r="120" spans="1:130" s="247" customFormat="1" ht="26.25" customHeight="1" x14ac:dyDescent="0.15">
      <c r="A120" s="1152"/>
      <c r="B120" s="1039"/>
      <c r="C120" s="1009" t="s">
        <v>446</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238</v>
      </c>
      <c r="AB120" s="1052"/>
      <c r="AC120" s="1052"/>
      <c r="AD120" s="1052"/>
      <c r="AE120" s="1053"/>
      <c r="AF120" s="1054" t="s">
        <v>238</v>
      </c>
      <c r="AG120" s="1052"/>
      <c r="AH120" s="1052"/>
      <c r="AI120" s="1052"/>
      <c r="AJ120" s="1053"/>
      <c r="AK120" s="1054" t="s">
        <v>238</v>
      </c>
      <c r="AL120" s="1052"/>
      <c r="AM120" s="1052"/>
      <c r="AN120" s="1052"/>
      <c r="AO120" s="1053"/>
      <c r="AP120" s="1055" t="s">
        <v>238</v>
      </c>
      <c r="AQ120" s="1056"/>
      <c r="AR120" s="1056"/>
      <c r="AS120" s="1056"/>
      <c r="AT120" s="1057"/>
      <c r="AU120" s="1082" t="s">
        <v>470</v>
      </c>
      <c r="AV120" s="1083"/>
      <c r="AW120" s="1083"/>
      <c r="AX120" s="1083"/>
      <c r="AY120" s="1084"/>
      <c r="AZ120" s="1033" t="s">
        <v>471</v>
      </c>
      <c r="BA120" s="982"/>
      <c r="BB120" s="982"/>
      <c r="BC120" s="982"/>
      <c r="BD120" s="982"/>
      <c r="BE120" s="982"/>
      <c r="BF120" s="982"/>
      <c r="BG120" s="982"/>
      <c r="BH120" s="982"/>
      <c r="BI120" s="982"/>
      <c r="BJ120" s="982"/>
      <c r="BK120" s="982"/>
      <c r="BL120" s="982"/>
      <c r="BM120" s="982"/>
      <c r="BN120" s="982"/>
      <c r="BO120" s="982"/>
      <c r="BP120" s="983"/>
      <c r="BQ120" s="1019">
        <v>16082656</v>
      </c>
      <c r="BR120" s="1020"/>
      <c r="BS120" s="1020"/>
      <c r="BT120" s="1020"/>
      <c r="BU120" s="1020"/>
      <c r="BV120" s="1020">
        <v>16316022</v>
      </c>
      <c r="BW120" s="1020"/>
      <c r="BX120" s="1020"/>
      <c r="BY120" s="1020"/>
      <c r="BZ120" s="1020"/>
      <c r="CA120" s="1020">
        <v>16918277</v>
      </c>
      <c r="CB120" s="1020"/>
      <c r="CC120" s="1020"/>
      <c r="CD120" s="1020"/>
      <c r="CE120" s="1020"/>
      <c r="CF120" s="1034">
        <v>44.1</v>
      </c>
      <c r="CG120" s="1035"/>
      <c r="CH120" s="1035"/>
      <c r="CI120" s="1035"/>
      <c r="CJ120" s="1035"/>
      <c r="CK120" s="1100" t="s">
        <v>472</v>
      </c>
      <c r="CL120" s="1101"/>
      <c r="CM120" s="1101"/>
      <c r="CN120" s="1101"/>
      <c r="CO120" s="1102"/>
      <c r="CP120" s="1108" t="s">
        <v>473</v>
      </c>
      <c r="CQ120" s="1109"/>
      <c r="CR120" s="1109"/>
      <c r="CS120" s="1109"/>
      <c r="CT120" s="1109"/>
      <c r="CU120" s="1109"/>
      <c r="CV120" s="1109"/>
      <c r="CW120" s="1109"/>
      <c r="CX120" s="1109"/>
      <c r="CY120" s="1109"/>
      <c r="CZ120" s="1109"/>
      <c r="DA120" s="1109"/>
      <c r="DB120" s="1109"/>
      <c r="DC120" s="1109"/>
      <c r="DD120" s="1109"/>
      <c r="DE120" s="1109"/>
      <c r="DF120" s="1110"/>
      <c r="DG120" s="1019">
        <v>25235409</v>
      </c>
      <c r="DH120" s="1020"/>
      <c r="DI120" s="1020"/>
      <c r="DJ120" s="1020"/>
      <c r="DK120" s="1020"/>
      <c r="DL120" s="1020">
        <v>23775758</v>
      </c>
      <c r="DM120" s="1020"/>
      <c r="DN120" s="1020"/>
      <c r="DO120" s="1020"/>
      <c r="DP120" s="1020"/>
      <c r="DQ120" s="1020">
        <v>21778442</v>
      </c>
      <c r="DR120" s="1020"/>
      <c r="DS120" s="1020"/>
      <c r="DT120" s="1020"/>
      <c r="DU120" s="1020"/>
      <c r="DV120" s="1021">
        <v>56.7</v>
      </c>
      <c r="DW120" s="1021"/>
      <c r="DX120" s="1021"/>
      <c r="DY120" s="1021"/>
      <c r="DZ120" s="1022"/>
    </row>
    <row r="121" spans="1:130" s="247" customFormat="1" ht="26.25" customHeight="1" x14ac:dyDescent="0.15">
      <c r="A121" s="1152"/>
      <c r="B121" s="1039"/>
      <c r="C121" s="1060" t="s">
        <v>474</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238</v>
      </c>
      <c r="AB121" s="1052"/>
      <c r="AC121" s="1052"/>
      <c r="AD121" s="1052"/>
      <c r="AE121" s="1053"/>
      <c r="AF121" s="1054" t="s">
        <v>238</v>
      </c>
      <c r="AG121" s="1052"/>
      <c r="AH121" s="1052"/>
      <c r="AI121" s="1052"/>
      <c r="AJ121" s="1053"/>
      <c r="AK121" s="1054" t="s">
        <v>238</v>
      </c>
      <c r="AL121" s="1052"/>
      <c r="AM121" s="1052"/>
      <c r="AN121" s="1052"/>
      <c r="AO121" s="1053"/>
      <c r="AP121" s="1055" t="s">
        <v>238</v>
      </c>
      <c r="AQ121" s="1056"/>
      <c r="AR121" s="1056"/>
      <c r="AS121" s="1056"/>
      <c r="AT121" s="1057"/>
      <c r="AU121" s="1085"/>
      <c r="AV121" s="1086"/>
      <c r="AW121" s="1086"/>
      <c r="AX121" s="1086"/>
      <c r="AY121" s="1087"/>
      <c r="AZ121" s="1042" t="s">
        <v>475</v>
      </c>
      <c r="BA121" s="1043"/>
      <c r="BB121" s="1043"/>
      <c r="BC121" s="1043"/>
      <c r="BD121" s="1043"/>
      <c r="BE121" s="1043"/>
      <c r="BF121" s="1043"/>
      <c r="BG121" s="1043"/>
      <c r="BH121" s="1043"/>
      <c r="BI121" s="1043"/>
      <c r="BJ121" s="1043"/>
      <c r="BK121" s="1043"/>
      <c r="BL121" s="1043"/>
      <c r="BM121" s="1043"/>
      <c r="BN121" s="1043"/>
      <c r="BO121" s="1043"/>
      <c r="BP121" s="1044"/>
      <c r="BQ121" s="1012">
        <v>16511645</v>
      </c>
      <c r="BR121" s="1013"/>
      <c r="BS121" s="1013"/>
      <c r="BT121" s="1013"/>
      <c r="BU121" s="1013"/>
      <c r="BV121" s="1013">
        <v>14481380</v>
      </c>
      <c r="BW121" s="1013"/>
      <c r="BX121" s="1013"/>
      <c r="BY121" s="1013"/>
      <c r="BZ121" s="1013"/>
      <c r="CA121" s="1013">
        <v>14094901</v>
      </c>
      <c r="CB121" s="1013"/>
      <c r="CC121" s="1013"/>
      <c r="CD121" s="1013"/>
      <c r="CE121" s="1013"/>
      <c r="CF121" s="1007">
        <v>36.700000000000003</v>
      </c>
      <c r="CG121" s="1008"/>
      <c r="CH121" s="1008"/>
      <c r="CI121" s="1008"/>
      <c r="CJ121" s="1008"/>
      <c r="CK121" s="1103"/>
      <c r="CL121" s="1104"/>
      <c r="CM121" s="1104"/>
      <c r="CN121" s="1104"/>
      <c r="CO121" s="1105"/>
      <c r="CP121" s="1113" t="s">
        <v>476</v>
      </c>
      <c r="CQ121" s="1114"/>
      <c r="CR121" s="1114"/>
      <c r="CS121" s="1114"/>
      <c r="CT121" s="1114"/>
      <c r="CU121" s="1114"/>
      <c r="CV121" s="1114"/>
      <c r="CW121" s="1114"/>
      <c r="CX121" s="1114"/>
      <c r="CY121" s="1114"/>
      <c r="CZ121" s="1114"/>
      <c r="DA121" s="1114"/>
      <c r="DB121" s="1114"/>
      <c r="DC121" s="1114"/>
      <c r="DD121" s="1114"/>
      <c r="DE121" s="1114"/>
      <c r="DF121" s="1115"/>
      <c r="DG121" s="1012">
        <v>5836533</v>
      </c>
      <c r="DH121" s="1013"/>
      <c r="DI121" s="1013"/>
      <c r="DJ121" s="1013"/>
      <c r="DK121" s="1013"/>
      <c r="DL121" s="1013">
        <v>5755004</v>
      </c>
      <c r="DM121" s="1013"/>
      <c r="DN121" s="1013"/>
      <c r="DO121" s="1013"/>
      <c r="DP121" s="1013"/>
      <c r="DQ121" s="1013">
        <v>5335238</v>
      </c>
      <c r="DR121" s="1013"/>
      <c r="DS121" s="1013"/>
      <c r="DT121" s="1013"/>
      <c r="DU121" s="1013"/>
      <c r="DV121" s="1014">
        <v>13.9</v>
      </c>
      <c r="DW121" s="1014"/>
      <c r="DX121" s="1014"/>
      <c r="DY121" s="1014"/>
      <c r="DZ121" s="1015"/>
    </row>
    <row r="122" spans="1:130" s="247" customFormat="1" ht="26.25" customHeight="1" x14ac:dyDescent="0.15">
      <c r="A122" s="1152"/>
      <c r="B122" s="1039"/>
      <c r="C122" s="1009" t="s">
        <v>456</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238</v>
      </c>
      <c r="AB122" s="1052"/>
      <c r="AC122" s="1052"/>
      <c r="AD122" s="1052"/>
      <c r="AE122" s="1053"/>
      <c r="AF122" s="1054" t="s">
        <v>238</v>
      </c>
      <c r="AG122" s="1052"/>
      <c r="AH122" s="1052"/>
      <c r="AI122" s="1052"/>
      <c r="AJ122" s="1053"/>
      <c r="AK122" s="1054" t="s">
        <v>238</v>
      </c>
      <c r="AL122" s="1052"/>
      <c r="AM122" s="1052"/>
      <c r="AN122" s="1052"/>
      <c r="AO122" s="1053"/>
      <c r="AP122" s="1055" t="s">
        <v>238</v>
      </c>
      <c r="AQ122" s="1056"/>
      <c r="AR122" s="1056"/>
      <c r="AS122" s="1056"/>
      <c r="AT122" s="1057"/>
      <c r="AU122" s="1085"/>
      <c r="AV122" s="1086"/>
      <c r="AW122" s="1086"/>
      <c r="AX122" s="1086"/>
      <c r="AY122" s="1087"/>
      <c r="AZ122" s="1067" t="s">
        <v>477</v>
      </c>
      <c r="BA122" s="1058"/>
      <c r="BB122" s="1058"/>
      <c r="BC122" s="1058"/>
      <c r="BD122" s="1058"/>
      <c r="BE122" s="1058"/>
      <c r="BF122" s="1058"/>
      <c r="BG122" s="1058"/>
      <c r="BH122" s="1058"/>
      <c r="BI122" s="1058"/>
      <c r="BJ122" s="1058"/>
      <c r="BK122" s="1058"/>
      <c r="BL122" s="1058"/>
      <c r="BM122" s="1058"/>
      <c r="BN122" s="1058"/>
      <c r="BO122" s="1058"/>
      <c r="BP122" s="1059"/>
      <c r="BQ122" s="1090">
        <v>65489624</v>
      </c>
      <c r="BR122" s="1091"/>
      <c r="BS122" s="1091"/>
      <c r="BT122" s="1091"/>
      <c r="BU122" s="1091"/>
      <c r="BV122" s="1091">
        <v>64133087</v>
      </c>
      <c r="BW122" s="1091"/>
      <c r="BX122" s="1091"/>
      <c r="BY122" s="1091"/>
      <c r="BZ122" s="1091"/>
      <c r="CA122" s="1091">
        <v>62905644</v>
      </c>
      <c r="CB122" s="1091"/>
      <c r="CC122" s="1091"/>
      <c r="CD122" s="1091"/>
      <c r="CE122" s="1091"/>
      <c r="CF122" s="1111">
        <v>163.80000000000001</v>
      </c>
      <c r="CG122" s="1112"/>
      <c r="CH122" s="1112"/>
      <c r="CI122" s="1112"/>
      <c r="CJ122" s="1112"/>
      <c r="CK122" s="1103"/>
      <c r="CL122" s="1104"/>
      <c r="CM122" s="1104"/>
      <c r="CN122" s="1104"/>
      <c r="CO122" s="1105"/>
      <c r="CP122" s="1113" t="s">
        <v>478</v>
      </c>
      <c r="CQ122" s="1114"/>
      <c r="CR122" s="1114"/>
      <c r="CS122" s="1114"/>
      <c r="CT122" s="1114"/>
      <c r="CU122" s="1114"/>
      <c r="CV122" s="1114"/>
      <c r="CW122" s="1114"/>
      <c r="CX122" s="1114"/>
      <c r="CY122" s="1114"/>
      <c r="CZ122" s="1114"/>
      <c r="DA122" s="1114"/>
      <c r="DB122" s="1114"/>
      <c r="DC122" s="1114"/>
      <c r="DD122" s="1114"/>
      <c r="DE122" s="1114"/>
      <c r="DF122" s="1115"/>
      <c r="DG122" s="1012">
        <v>1671</v>
      </c>
      <c r="DH122" s="1013"/>
      <c r="DI122" s="1013"/>
      <c r="DJ122" s="1013"/>
      <c r="DK122" s="1013"/>
      <c r="DL122" s="1013">
        <v>1483</v>
      </c>
      <c r="DM122" s="1013"/>
      <c r="DN122" s="1013"/>
      <c r="DO122" s="1013"/>
      <c r="DP122" s="1013"/>
      <c r="DQ122" s="1013">
        <v>1290</v>
      </c>
      <c r="DR122" s="1013"/>
      <c r="DS122" s="1013"/>
      <c r="DT122" s="1013"/>
      <c r="DU122" s="1013"/>
      <c r="DV122" s="1014">
        <v>0</v>
      </c>
      <c r="DW122" s="1014"/>
      <c r="DX122" s="1014"/>
      <c r="DY122" s="1014"/>
      <c r="DZ122" s="1015"/>
    </row>
    <row r="123" spans="1:130" s="247" customFormat="1" ht="26.25" customHeight="1" x14ac:dyDescent="0.15">
      <c r="A123" s="1152"/>
      <c r="B123" s="1039"/>
      <c r="C123" s="1009" t="s">
        <v>462</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238</v>
      </c>
      <c r="AB123" s="1052"/>
      <c r="AC123" s="1052"/>
      <c r="AD123" s="1052"/>
      <c r="AE123" s="1053"/>
      <c r="AF123" s="1054" t="s">
        <v>238</v>
      </c>
      <c r="AG123" s="1052"/>
      <c r="AH123" s="1052"/>
      <c r="AI123" s="1052"/>
      <c r="AJ123" s="1053"/>
      <c r="AK123" s="1054" t="s">
        <v>238</v>
      </c>
      <c r="AL123" s="1052"/>
      <c r="AM123" s="1052"/>
      <c r="AN123" s="1052"/>
      <c r="AO123" s="1053"/>
      <c r="AP123" s="1055" t="s">
        <v>238</v>
      </c>
      <c r="AQ123" s="1056"/>
      <c r="AR123" s="1056"/>
      <c r="AS123" s="1056"/>
      <c r="AT123" s="1057"/>
      <c r="AU123" s="1088"/>
      <c r="AV123" s="1089"/>
      <c r="AW123" s="1089"/>
      <c r="AX123" s="1089"/>
      <c r="AY123" s="1089"/>
      <c r="AZ123" s="278" t="s">
        <v>184</v>
      </c>
      <c r="BA123" s="278"/>
      <c r="BB123" s="278"/>
      <c r="BC123" s="278"/>
      <c r="BD123" s="278"/>
      <c r="BE123" s="278"/>
      <c r="BF123" s="278"/>
      <c r="BG123" s="278"/>
      <c r="BH123" s="278"/>
      <c r="BI123" s="278"/>
      <c r="BJ123" s="278"/>
      <c r="BK123" s="278"/>
      <c r="BL123" s="278"/>
      <c r="BM123" s="278"/>
      <c r="BN123" s="278"/>
      <c r="BO123" s="1068" t="s">
        <v>479</v>
      </c>
      <c r="BP123" s="1099"/>
      <c r="BQ123" s="1158">
        <v>98083925</v>
      </c>
      <c r="BR123" s="1159"/>
      <c r="BS123" s="1159"/>
      <c r="BT123" s="1159"/>
      <c r="BU123" s="1159"/>
      <c r="BV123" s="1159">
        <v>94930489</v>
      </c>
      <c r="BW123" s="1159"/>
      <c r="BX123" s="1159"/>
      <c r="BY123" s="1159"/>
      <c r="BZ123" s="1159"/>
      <c r="CA123" s="1159">
        <v>93918822</v>
      </c>
      <c r="CB123" s="1159"/>
      <c r="CC123" s="1159"/>
      <c r="CD123" s="1159"/>
      <c r="CE123" s="1159"/>
      <c r="CF123" s="1092"/>
      <c r="CG123" s="1093"/>
      <c r="CH123" s="1093"/>
      <c r="CI123" s="1093"/>
      <c r="CJ123" s="1094"/>
      <c r="CK123" s="1103"/>
      <c r="CL123" s="1104"/>
      <c r="CM123" s="1104"/>
      <c r="CN123" s="1104"/>
      <c r="CO123" s="1105"/>
      <c r="CP123" s="1113" t="s">
        <v>480</v>
      </c>
      <c r="CQ123" s="1114"/>
      <c r="CR123" s="1114"/>
      <c r="CS123" s="1114"/>
      <c r="CT123" s="1114"/>
      <c r="CU123" s="1114"/>
      <c r="CV123" s="1114"/>
      <c r="CW123" s="1114"/>
      <c r="CX123" s="1114"/>
      <c r="CY123" s="1114"/>
      <c r="CZ123" s="1114"/>
      <c r="DA123" s="1114"/>
      <c r="DB123" s="1114"/>
      <c r="DC123" s="1114"/>
      <c r="DD123" s="1114"/>
      <c r="DE123" s="1114"/>
      <c r="DF123" s="1115"/>
      <c r="DG123" s="1051">
        <v>3974</v>
      </c>
      <c r="DH123" s="1052"/>
      <c r="DI123" s="1052"/>
      <c r="DJ123" s="1052"/>
      <c r="DK123" s="1053"/>
      <c r="DL123" s="1054" t="s">
        <v>238</v>
      </c>
      <c r="DM123" s="1052"/>
      <c r="DN123" s="1052"/>
      <c r="DO123" s="1052"/>
      <c r="DP123" s="1053"/>
      <c r="DQ123" s="1054" t="s">
        <v>238</v>
      </c>
      <c r="DR123" s="1052"/>
      <c r="DS123" s="1052"/>
      <c r="DT123" s="1052"/>
      <c r="DU123" s="1053"/>
      <c r="DV123" s="1055" t="s">
        <v>238</v>
      </c>
      <c r="DW123" s="1056"/>
      <c r="DX123" s="1056"/>
      <c r="DY123" s="1056"/>
      <c r="DZ123" s="1057"/>
    </row>
    <row r="124" spans="1:130" s="247" customFormat="1" ht="26.25" customHeight="1" thickBot="1" x14ac:dyDescent="0.2">
      <c r="A124" s="1152"/>
      <c r="B124" s="1039"/>
      <c r="C124" s="1009" t="s">
        <v>465</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v>26122</v>
      </c>
      <c r="AB124" s="1052"/>
      <c r="AC124" s="1052"/>
      <c r="AD124" s="1052"/>
      <c r="AE124" s="1053"/>
      <c r="AF124" s="1054">
        <v>115268</v>
      </c>
      <c r="AG124" s="1052"/>
      <c r="AH124" s="1052"/>
      <c r="AI124" s="1052"/>
      <c r="AJ124" s="1053"/>
      <c r="AK124" s="1054">
        <v>70805</v>
      </c>
      <c r="AL124" s="1052"/>
      <c r="AM124" s="1052"/>
      <c r="AN124" s="1052"/>
      <c r="AO124" s="1053"/>
      <c r="AP124" s="1055">
        <v>0.2</v>
      </c>
      <c r="AQ124" s="1056"/>
      <c r="AR124" s="1056"/>
      <c r="AS124" s="1056"/>
      <c r="AT124" s="1057"/>
      <c r="AU124" s="1154" t="s">
        <v>481</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2.8</v>
      </c>
      <c r="BR124" s="1121"/>
      <c r="BS124" s="1121"/>
      <c r="BT124" s="1121"/>
      <c r="BU124" s="1121"/>
      <c r="BV124" s="1121">
        <v>6.1</v>
      </c>
      <c r="BW124" s="1121"/>
      <c r="BX124" s="1121"/>
      <c r="BY124" s="1121"/>
      <c r="BZ124" s="1121"/>
      <c r="CA124" s="1121">
        <v>5.4</v>
      </c>
      <c r="CB124" s="1121"/>
      <c r="CC124" s="1121"/>
      <c r="CD124" s="1121"/>
      <c r="CE124" s="1121"/>
      <c r="CF124" s="1122"/>
      <c r="CG124" s="1123"/>
      <c r="CH124" s="1123"/>
      <c r="CI124" s="1123"/>
      <c r="CJ124" s="1124"/>
      <c r="CK124" s="1106"/>
      <c r="CL124" s="1106"/>
      <c r="CM124" s="1106"/>
      <c r="CN124" s="1106"/>
      <c r="CO124" s="1107"/>
      <c r="CP124" s="1113" t="s">
        <v>482</v>
      </c>
      <c r="CQ124" s="1114"/>
      <c r="CR124" s="1114"/>
      <c r="CS124" s="1114"/>
      <c r="CT124" s="1114"/>
      <c r="CU124" s="1114"/>
      <c r="CV124" s="1114"/>
      <c r="CW124" s="1114"/>
      <c r="CX124" s="1114"/>
      <c r="CY124" s="1114"/>
      <c r="CZ124" s="1114"/>
      <c r="DA124" s="1114"/>
      <c r="DB124" s="1114"/>
      <c r="DC124" s="1114"/>
      <c r="DD124" s="1114"/>
      <c r="DE124" s="1114"/>
      <c r="DF124" s="1115"/>
      <c r="DG124" s="1098" t="s">
        <v>238</v>
      </c>
      <c r="DH124" s="1077"/>
      <c r="DI124" s="1077"/>
      <c r="DJ124" s="1077"/>
      <c r="DK124" s="1078"/>
      <c r="DL124" s="1076" t="s">
        <v>238</v>
      </c>
      <c r="DM124" s="1077"/>
      <c r="DN124" s="1077"/>
      <c r="DO124" s="1077"/>
      <c r="DP124" s="1078"/>
      <c r="DQ124" s="1076" t="s">
        <v>238</v>
      </c>
      <c r="DR124" s="1077"/>
      <c r="DS124" s="1077"/>
      <c r="DT124" s="1077"/>
      <c r="DU124" s="1078"/>
      <c r="DV124" s="1079" t="s">
        <v>238</v>
      </c>
      <c r="DW124" s="1080"/>
      <c r="DX124" s="1080"/>
      <c r="DY124" s="1080"/>
      <c r="DZ124" s="1081"/>
    </row>
    <row r="125" spans="1:130" s="247" customFormat="1" ht="26.25" customHeight="1" x14ac:dyDescent="0.15">
      <c r="A125" s="1152"/>
      <c r="B125" s="1039"/>
      <c r="C125" s="1009" t="s">
        <v>467</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238</v>
      </c>
      <c r="AB125" s="1052"/>
      <c r="AC125" s="1052"/>
      <c r="AD125" s="1052"/>
      <c r="AE125" s="1053"/>
      <c r="AF125" s="1054" t="s">
        <v>238</v>
      </c>
      <c r="AG125" s="1052"/>
      <c r="AH125" s="1052"/>
      <c r="AI125" s="1052"/>
      <c r="AJ125" s="1053"/>
      <c r="AK125" s="1054" t="s">
        <v>238</v>
      </c>
      <c r="AL125" s="1052"/>
      <c r="AM125" s="1052"/>
      <c r="AN125" s="1052"/>
      <c r="AO125" s="1053"/>
      <c r="AP125" s="1055" t="s">
        <v>238</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483</v>
      </c>
      <c r="CL125" s="1101"/>
      <c r="CM125" s="1101"/>
      <c r="CN125" s="1101"/>
      <c r="CO125" s="1102"/>
      <c r="CP125" s="1033" t="s">
        <v>484</v>
      </c>
      <c r="CQ125" s="982"/>
      <c r="CR125" s="982"/>
      <c r="CS125" s="982"/>
      <c r="CT125" s="982"/>
      <c r="CU125" s="982"/>
      <c r="CV125" s="982"/>
      <c r="CW125" s="982"/>
      <c r="CX125" s="982"/>
      <c r="CY125" s="982"/>
      <c r="CZ125" s="982"/>
      <c r="DA125" s="982"/>
      <c r="DB125" s="982"/>
      <c r="DC125" s="982"/>
      <c r="DD125" s="982"/>
      <c r="DE125" s="982"/>
      <c r="DF125" s="983"/>
      <c r="DG125" s="1019" t="s">
        <v>238</v>
      </c>
      <c r="DH125" s="1020"/>
      <c r="DI125" s="1020"/>
      <c r="DJ125" s="1020"/>
      <c r="DK125" s="1020"/>
      <c r="DL125" s="1020" t="s">
        <v>238</v>
      </c>
      <c r="DM125" s="1020"/>
      <c r="DN125" s="1020"/>
      <c r="DO125" s="1020"/>
      <c r="DP125" s="1020"/>
      <c r="DQ125" s="1020" t="s">
        <v>238</v>
      </c>
      <c r="DR125" s="1020"/>
      <c r="DS125" s="1020"/>
      <c r="DT125" s="1020"/>
      <c r="DU125" s="1020"/>
      <c r="DV125" s="1021" t="s">
        <v>238</v>
      </c>
      <c r="DW125" s="1021"/>
      <c r="DX125" s="1021"/>
      <c r="DY125" s="1021"/>
      <c r="DZ125" s="1022"/>
    </row>
    <row r="126" spans="1:130" s="247" customFormat="1" ht="26.25" customHeight="1" thickBot="1" x14ac:dyDescent="0.2">
      <c r="A126" s="1152"/>
      <c r="B126" s="1039"/>
      <c r="C126" s="1009" t="s">
        <v>469</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238</v>
      </c>
      <c r="AB126" s="1052"/>
      <c r="AC126" s="1052"/>
      <c r="AD126" s="1052"/>
      <c r="AE126" s="1053"/>
      <c r="AF126" s="1054" t="s">
        <v>238</v>
      </c>
      <c r="AG126" s="1052"/>
      <c r="AH126" s="1052"/>
      <c r="AI126" s="1052"/>
      <c r="AJ126" s="1053"/>
      <c r="AK126" s="1054" t="s">
        <v>238</v>
      </c>
      <c r="AL126" s="1052"/>
      <c r="AM126" s="1052"/>
      <c r="AN126" s="1052"/>
      <c r="AO126" s="1053"/>
      <c r="AP126" s="1055" t="s">
        <v>238</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485</v>
      </c>
      <c r="CQ126" s="1043"/>
      <c r="CR126" s="1043"/>
      <c r="CS126" s="1043"/>
      <c r="CT126" s="1043"/>
      <c r="CU126" s="1043"/>
      <c r="CV126" s="1043"/>
      <c r="CW126" s="1043"/>
      <c r="CX126" s="1043"/>
      <c r="CY126" s="1043"/>
      <c r="CZ126" s="1043"/>
      <c r="DA126" s="1043"/>
      <c r="DB126" s="1043"/>
      <c r="DC126" s="1043"/>
      <c r="DD126" s="1043"/>
      <c r="DE126" s="1043"/>
      <c r="DF126" s="1044"/>
      <c r="DG126" s="1012" t="s">
        <v>238</v>
      </c>
      <c r="DH126" s="1013"/>
      <c r="DI126" s="1013"/>
      <c r="DJ126" s="1013"/>
      <c r="DK126" s="1013"/>
      <c r="DL126" s="1013" t="s">
        <v>238</v>
      </c>
      <c r="DM126" s="1013"/>
      <c r="DN126" s="1013"/>
      <c r="DO126" s="1013"/>
      <c r="DP126" s="1013"/>
      <c r="DQ126" s="1013" t="s">
        <v>238</v>
      </c>
      <c r="DR126" s="1013"/>
      <c r="DS126" s="1013"/>
      <c r="DT126" s="1013"/>
      <c r="DU126" s="1013"/>
      <c r="DV126" s="1014" t="s">
        <v>238</v>
      </c>
      <c r="DW126" s="1014"/>
      <c r="DX126" s="1014"/>
      <c r="DY126" s="1014"/>
      <c r="DZ126" s="1015"/>
    </row>
    <row r="127" spans="1:130" s="247" customFormat="1" ht="26.25" customHeight="1" x14ac:dyDescent="0.15">
      <c r="A127" s="1153"/>
      <c r="B127" s="1041"/>
      <c r="C127" s="1095" t="s">
        <v>486</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316</v>
      </c>
      <c r="AB127" s="1052"/>
      <c r="AC127" s="1052"/>
      <c r="AD127" s="1052"/>
      <c r="AE127" s="1053"/>
      <c r="AF127" s="1054">
        <v>266</v>
      </c>
      <c r="AG127" s="1052"/>
      <c r="AH127" s="1052"/>
      <c r="AI127" s="1052"/>
      <c r="AJ127" s="1053"/>
      <c r="AK127" s="1054">
        <v>200</v>
      </c>
      <c r="AL127" s="1052"/>
      <c r="AM127" s="1052"/>
      <c r="AN127" s="1052"/>
      <c r="AO127" s="1053"/>
      <c r="AP127" s="1055">
        <v>0</v>
      </c>
      <c r="AQ127" s="1056"/>
      <c r="AR127" s="1056"/>
      <c r="AS127" s="1056"/>
      <c r="AT127" s="1057"/>
      <c r="AU127" s="283"/>
      <c r="AV127" s="283"/>
      <c r="AW127" s="283"/>
      <c r="AX127" s="1125" t="s">
        <v>487</v>
      </c>
      <c r="AY127" s="1126"/>
      <c r="AZ127" s="1126"/>
      <c r="BA127" s="1126"/>
      <c r="BB127" s="1126"/>
      <c r="BC127" s="1126"/>
      <c r="BD127" s="1126"/>
      <c r="BE127" s="1127"/>
      <c r="BF127" s="1128" t="s">
        <v>488</v>
      </c>
      <c r="BG127" s="1126"/>
      <c r="BH127" s="1126"/>
      <c r="BI127" s="1126"/>
      <c r="BJ127" s="1126"/>
      <c r="BK127" s="1126"/>
      <c r="BL127" s="1127"/>
      <c r="BM127" s="1128" t="s">
        <v>489</v>
      </c>
      <c r="BN127" s="1126"/>
      <c r="BO127" s="1126"/>
      <c r="BP127" s="1126"/>
      <c r="BQ127" s="1126"/>
      <c r="BR127" s="1126"/>
      <c r="BS127" s="1127"/>
      <c r="BT127" s="1128" t="s">
        <v>490</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491</v>
      </c>
      <c r="CQ127" s="1043"/>
      <c r="CR127" s="1043"/>
      <c r="CS127" s="1043"/>
      <c r="CT127" s="1043"/>
      <c r="CU127" s="1043"/>
      <c r="CV127" s="1043"/>
      <c r="CW127" s="1043"/>
      <c r="CX127" s="1043"/>
      <c r="CY127" s="1043"/>
      <c r="CZ127" s="1043"/>
      <c r="DA127" s="1043"/>
      <c r="DB127" s="1043"/>
      <c r="DC127" s="1043"/>
      <c r="DD127" s="1043"/>
      <c r="DE127" s="1043"/>
      <c r="DF127" s="1044"/>
      <c r="DG127" s="1012" t="s">
        <v>238</v>
      </c>
      <c r="DH127" s="1013"/>
      <c r="DI127" s="1013"/>
      <c r="DJ127" s="1013"/>
      <c r="DK127" s="1013"/>
      <c r="DL127" s="1013" t="s">
        <v>238</v>
      </c>
      <c r="DM127" s="1013"/>
      <c r="DN127" s="1013"/>
      <c r="DO127" s="1013"/>
      <c r="DP127" s="1013"/>
      <c r="DQ127" s="1013" t="s">
        <v>238</v>
      </c>
      <c r="DR127" s="1013"/>
      <c r="DS127" s="1013"/>
      <c r="DT127" s="1013"/>
      <c r="DU127" s="1013"/>
      <c r="DV127" s="1014" t="s">
        <v>238</v>
      </c>
      <c r="DW127" s="1014"/>
      <c r="DX127" s="1014"/>
      <c r="DY127" s="1014"/>
      <c r="DZ127" s="1015"/>
    </row>
    <row r="128" spans="1:130" s="247" customFormat="1" ht="26.25" customHeight="1" thickBot="1" x14ac:dyDescent="0.2">
      <c r="A128" s="1136" t="s">
        <v>492</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493</v>
      </c>
      <c r="X128" s="1138"/>
      <c r="Y128" s="1138"/>
      <c r="Z128" s="1139"/>
      <c r="AA128" s="1140">
        <v>1772548</v>
      </c>
      <c r="AB128" s="1141"/>
      <c r="AC128" s="1141"/>
      <c r="AD128" s="1141"/>
      <c r="AE128" s="1142"/>
      <c r="AF128" s="1143">
        <v>1745155</v>
      </c>
      <c r="AG128" s="1141"/>
      <c r="AH128" s="1141"/>
      <c r="AI128" s="1141"/>
      <c r="AJ128" s="1142"/>
      <c r="AK128" s="1143">
        <v>1684816</v>
      </c>
      <c r="AL128" s="1141"/>
      <c r="AM128" s="1141"/>
      <c r="AN128" s="1141"/>
      <c r="AO128" s="1142"/>
      <c r="AP128" s="1144"/>
      <c r="AQ128" s="1145"/>
      <c r="AR128" s="1145"/>
      <c r="AS128" s="1145"/>
      <c r="AT128" s="1146"/>
      <c r="AU128" s="283"/>
      <c r="AV128" s="283"/>
      <c r="AW128" s="283"/>
      <c r="AX128" s="981" t="s">
        <v>494</v>
      </c>
      <c r="AY128" s="982"/>
      <c r="AZ128" s="982"/>
      <c r="BA128" s="982"/>
      <c r="BB128" s="982"/>
      <c r="BC128" s="982"/>
      <c r="BD128" s="982"/>
      <c r="BE128" s="983"/>
      <c r="BF128" s="1147" t="s">
        <v>238</v>
      </c>
      <c r="BG128" s="1148"/>
      <c r="BH128" s="1148"/>
      <c r="BI128" s="1148"/>
      <c r="BJ128" s="1148"/>
      <c r="BK128" s="1148"/>
      <c r="BL128" s="1149"/>
      <c r="BM128" s="1147">
        <v>11.36</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495</v>
      </c>
      <c r="CQ128" s="1130"/>
      <c r="CR128" s="1130"/>
      <c r="CS128" s="1130"/>
      <c r="CT128" s="1130"/>
      <c r="CU128" s="1130"/>
      <c r="CV128" s="1130"/>
      <c r="CW128" s="1130"/>
      <c r="CX128" s="1130"/>
      <c r="CY128" s="1130"/>
      <c r="CZ128" s="1130"/>
      <c r="DA128" s="1130"/>
      <c r="DB128" s="1130"/>
      <c r="DC128" s="1130"/>
      <c r="DD128" s="1130"/>
      <c r="DE128" s="1130"/>
      <c r="DF128" s="1131"/>
      <c r="DG128" s="1132">
        <v>1153</v>
      </c>
      <c r="DH128" s="1133"/>
      <c r="DI128" s="1133"/>
      <c r="DJ128" s="1133"/>
      <c r="DK128" s="1133"/>
      <c r="DL128" s="1133" t="s">
        <v>238</v>
      </c>
      <c r="DM128" s="1133"/>
      <c r="DN128" s="1133"/>
      <c r="DO128" s="1133"/>
      <c r="DP128" s="1133"/>
      <c r="DQ128" s="1133">
        <v>1388</v>
      </c>
      <c r="DR128" s="1133"/>
      <c r="DS128" s="1133"/>
      <c r="DT128" s="1133"/>
      <c r="DU128" s="1133"/>
      <c r="DV128" s="1134">
        <v>0</v>
      </c>
      <c r="DW128" s="1134"/>
      <c r="DX128" s="1134"/>
      <c r="DY128" s="1134"/>
      <c r="DZ128" s="1135"/>
    </row>
    <row r="129" spans="1:131" s="247" customFormat="1" ht="26.25" customHeight="1" x14ac:dyDescent="0.15">
      <c r="A129" s="1023" t="s">
        <v>105</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496</v>
      </c>
      <c r="X129" s="1167"/>
      <c r="Y129" s="1167"/>
      <c r="Z129" s="1168"/>
      <c r="AA129" s="1051">
        <v>43334145</v>
      </c>
      <c r="AB129" s="1052"/>
      <c r="AC129" s="1052"/>
      <c r="AD129" s="1052"/>
      <c r="AE129" s="1053"/>
      <c r="AF129" s="1054">
        <v>44000155</v>
      </c>
      <c r="AG129" s="1052"/>
      <c r="AH129" s="1052"/>
      <c r="AI129" s="1052"/>
      <c r="AJ129" s="1053"/>
      <c r="AK129" s="1054">
        <v>44128950</v>
      </c>
      <c r="AL129" s="1052"/>
      <c r="AM129" s="1052"/>
      <c r="AN129" s="1052"/>
      <c r="AO129" s="1053"/>
      <c r="AP129" s="1169"/>
      <c r="AQ129" s="1170"/>
      <c r="AR129" s="1170"/>
      <c r="AS129" s="1170"/>
      <c r="AT129" s="1171"/>
      <c r="AU129" s="285"/>
      <c r="AV129" s="285"/>
      <c r="AW129" s="285"/>
      <c r="AX129" s="1160" t="s">
        <v>497</v>
      </c>
      <c r="AY129" s="1043"/>
      <c r="AZ129" s="1043"/>
      <c r="BA129" s="1043"/>
      <c r="BB129" s="1043"/>
      <c r="BC129" s="1043"/>
      <c r="BD129" s="1043"/>
      <c r="BE129" s="1044"/>
      <c r="BF129" s="1161" t="s">
        <v>238</v>
      </c>
      <c r="BG129" s="1162"/>
      <c r="BH129" s="1162"/>
      <c r="BI129" s="1162"/>
      <c r="BJ129" s="1162"/>
      <c r="BK129" s="1162"/>
      <c r="BL129" s="1163"/>
      <c r="BM129" s="1161">
        <v>16.36</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498</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499</v>
      </c>
      <c r="X130" s="1167"/>
      <c r="Y130" s="1167"/>
      <c r="Z130" s="1168"/>
      <c r="AA130" s="1051">
        <v>5759456</v>
      </c>
      <c r="AB130" s="1052"/>
      <c r="AC130" s="1052"/>
      <c r="AD130" s="1052"/>
      <c r="AE130" s="1053"/>
      <c r="AF130" s="1054">
        <v>5804877</v>
      </c>
      <c r="AG130" s="1052"/>
      <c r="AH130" s="1052"/>
      <c r="AI130" s="1052"/>
      <c r="AJ130" s="1053"/>
      <c r="AK130" s="1054">
        <v>5728732</v>
      </c>
      <c r="AL130" s="1052"/>
      <c r="AM130" s="1052"/>
      <c r="AN130" s="1052"/>
      <c r="AO130" s="1053"/>
      <c r="AP130" s="1169"/>
      <c r="AQ130" s="1170"/>
      <c r="AR130" s="1170"/>
      <c r="AS130" s="1170"/>
      <c r="AT130" s="1171"/>
      <c r="AU130" s="285"/>
      <c r="AV130" s="285"/>
      <c r="AW130" s="285"/>
      <c r="AX130" s="1160" t="s">
        <v>500</v>
      </c>
      <c r="AY130" s="1043"/>
      <c r="AZ130" s="1043"/>
      <c r="BA130" s="1043"/>
      <c r="BB130" s="1043"/>
      <c r="BC130" s="1043"/>
      <c r="BD130" s="1043"/>
      <c r="BE130" s="1044"/>
      <c r="BF130" s="1197">
        <v>4.0999999999999996</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501</v>
      </c>
      <c r="X131" s="1205"/>
      <c r="Y131" s="1205"/>
      <c r="Z131" s="1206"/>
      <c r="AA131" s="1098">
        <v>37574689</v>
      </c>
      <c r="AB131" s="1077"/>
      <c r="AC131" s="1077"/>
      <c r="AD131" s="1077"/>
      <c r="AE131" s="1078"/>
      <c r="AF131" s="1076">
        <v>38195278</v>
      </c>
      <c r="AG131" s="1077"/>
      <c r="AH131" s="1077"/>
      <c r="AI131" s="1077"/>
      <c r="AJ131" s="1078"/>
      <c r="AK131" s="1076">
        <v>38400218</v>
      </c>
      <c r="AL131" s="1077"/>
      <c r="AM131" s="1077"/>
      <c r="AN131" s="1077"/>
      <c r="AO131" s="1078"/>
      <c r="AP131" s="1207"/>
      <c r="AQ131" s="1208"/>
      <c r="AR131" s="1208"/>
      <c r="AS131" s="1208"/>
      <c r="AT131" s="1209"/>
      <c r="AU131" s="285"/>
      <c r="AV131" s="285"/>
      <c r="AW131" s="285"/>
      <c r="AX131" s="1179" t="s">
        <v>502</v>
      </c>
      <c r="AY131" s="1130"/>
      <c r="AZ131" s="1130"/>
      <c r="BA131" s="1130"/>
      <c r="BB131" s="1130"/>
      <c r="BC131" s="1130"/>
      <c r="BD131" s="1130"/>
      <c r="BE131" s="1131"/>
      <c r="BF131" s="1180">
        <v>5.4</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503</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504</v>
      </c>
      <c r="W132" s="1190"/>
      <c r="X132" s="1190"/>
      <c r="Y132" s="1190"/>
      <c r="Z132" s="1191"/>
      <c r="AA132" s="1192">
        <v>4.2614883649999999</v>
      </c>
      <c r="AB132" s="1193"/>
      <c r="AC132" s="1193"/>
      <c r="AD132" s="1193"/>
      <c r="AE132" s="1194"/>
      <c r="AF132" s="1195">
        <v>4.3040634500000001</v>
      </c>
      <c r="AG132" s="1193"/>
      <c r="AH132" s="1193"/>
      <c r="AI132" s="1193"/>
      <c r="AJ132" s="1194"/>
      <c r="AK132" s="1195">
        <v>3.927923013</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505</v>
      </c>
      <c r="W133" s="1173"/>
      <c r="X133" s="1173"/>
      <c r="Y133" s="1173"/>
      <c r="Z133" s="1174"/>
      <c r="AA133" s="1175">
        <v>4.2</v>
      </c>
      <c r="AB133" s="1176"/>
      <c r="AC133" s="1176"/>
      <c r="AD133" s="1176"/>
      <c r="AE133" s="1177"/>
      <c r="AF133" s="1175">
        <v>4.2</v>
      </c>
      <c r="AG133" s="1176"/>
      <c r="AH133" s="1176"/>
      <c r="AI133" s="1176"/>
      <c r="AJ133" s="1177"/>
      <c r="AK133" s="1175">
        <v>4.0999999999999996</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oEJSzF9sUHzk+hiDMSGSovXowF0vGTQSR8q2mQokbMqYPaXEjgC3dU8UjF8hlGdhhrb+rPf9LgJxvfDa+QndQ==" saltValue="BpmrcCunLcmJx8I53P+i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70" zoomScaleNormal="85" zoomScaleSheetLayoutView="70" workbookViewId="0">
      <selection activeCell="AZ74" sqref="AZ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XNxPLGs+rWGvW1VSSWTfpg1bGvRWbQfHn2OzBPqP+Wxg2plf0SKi6afpbCB3wrS2+dhAFmUlgiEfsNmKTXZjw==" saltValue="z6wEWN5EskM+Ji3nbxZX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zJ3madkvKMUEGUrjfBvg1hC4t+t7KXR04RoersYyAqFWro4TklDZw7guPspPSW2TpXdT2mndJU551LnG8Fmuw==" saltValue="m86VHazINUN+pQJkoQ74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zoomScale="70" zoomScaleSheetLayoutView="70" workbookViewId="0">
      <selection activeCell="AR11" sqref="AR1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514</v>
      </c>
      <c r="AL9" s="1216"/>
      <c r="AM9" s="1216"/>
      <c r="AN9" s="1217"/>
      <c r="AO9" s="313">
        <v>9097762</v>
      </c>
      <c r="AP9" s="313">
        <v>36443</v>
      </c>
      <c r="AQ9" s="314">
        <v>56972</v>
      </c>
      <c r="AR9" s="315">
        <v>-36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515</v>
      </c>
      <c r="AL10" s="1216"/>
      <c r="AM10" s="1216"/>
      <c r="AN10" s="1217"/>
      <c r="AO10" s="316">
        <v>1653351</v>
      </c>
      <c r="AP10" s="316">
        <v>6623</v>
      </c>
      <c r="AQ10" s="317">
        <v>4161</v>
      </c>
      <c r="AR10" s="318">
        <v>59.2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516</v>
      </c>
      <c r="AL11" s="1216"/>
      <c r="AM11" s="1216"/>
      <c r="AN11" s="1217"/>
      <c r="AO11" s="316">
        <v>2267178</v>
      </c>
      <c r="AP11" s="316">
        <v>9082</v>
      </c>
      <c r="AQ11" s="317">
        <v>2113</v>
      </c>
      <c r="AR11" s="318">
        <v>329.8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517</v>
      </c>
      <c r="AL12" s="1216"/>
      <c r="AM12" s="1216"/>
      <c r="AN12" s="1217"/>
      <c r="AO12" s="316">
        <v>418799</v>
      </c>
      <c r="AP12" s="316">
        <v>1678</v>
      </c>
      <c r="AQ12" s="317">
        <v>1531</v>
      </c>
      <c r="AR12" s="318">
        <v>9.6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518</v>
      </c>
      <c r="AL13" s="1216"/>
      <c r="AM13" s="1216"/>
      <c r="AN13" s="1217"/>
      <c r="AO13" s="316" t="s">
        <v>519</v>
      </c>
      <c r="AP13" s="316" t="s">
        <v>519</v>
      </c>
      <c r="AQ13" s="317">
        <v>63</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520</v>
      </c>
      <c r="AL14" s="1216"/>
      <c r="AM14" s="1216"/>
      <c r="AN14" s="1217"/>
      <c r="AO14" s="316">
        <v>321681</v>
      </c>
      <c r="AP14" s="316">
        <v>1289</v>
      </c>
      <c r="AQ14" s="317">
        <v>1595</v>
      </c>
      <c r="AR14" s="318">
        <v>-19.2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521</v>
      </c>
      <c r="AL15" s="1216"/>
      <c r="AM15" s="1216"/>
      <c r="AN15" s="1217"/>
      <c r="AO15" s="316">
        <v>151310</v>
      </c>
      <c r="AP15" s="316">
        <v>606</v>
      </c>
      <c r="AQ15" s="317">
        <v>1299</v>
      </c>
      <c r="AR15" s="318">
        <v>-53.3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522</v>
      </c>
      <c r="AL16" s="1219"/>
      <c r="AM16" s="1219"/>
      <c r="AN16" s="1220"/>
      <c r="AO16" s="316">
        <v>-613461</v>
      </c>
      <c r="AP16" s="316">
        <v>-2457</v>
      </c>
      <c r="AQ16" s="317">
        <v>-3680</v>
      </c>
      <c r="AR16" s="318">
        <v>-33.200000000000003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184</v>
      </c>
      <c r="AL17" s="1219"/>
      <c r="AM17" s="1219"/>
      <c r="AN17" s="1220"/>
      <c r="AO17" s="316">
        <v>13296620</v>
      </c>
      <c r="AP17" s="316">
        <v>53262</v>
      </c>
      <c r="AQ17" s="317">
        <v>64053</v>
      </c>
      <c r="AR17" s="318">
        <v>-16.8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527</v>
      </c>
      <c r="AL21" s="1211"/>
      <c r="AM21" s="1211"/>
      <c r="AN21" s="1212"/>
      <c r="AO21" s="328">
        <v>4.75</v>
      </c>
      <c r="AP21" s="329">
        <v>6.41</v>
      </c>
      <c r="AQ21" s="330">
        <v>-1.66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528</v>
      </c>
      <c r="AL22" s="1211"/>
      <c r="AM22" s="1211"/>
      <c r="AN22" s="1212"/>
      <c r="AO22" s="333">
        <v>100.3</v>
      </c>
      <c r="AP22" s="334">
        <v>99.9</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532</v>
      </c>
      <c r="AL32" s="1227"/>
      <c r="AM32" s="1227"/>
      <c r="AN32" s="1228"/>
      <c r="AO32" s="343">
        <v>5588712</v>
      </c>
      <c r="AP32" s="343">
        <v>22387</v>
      </c>
      <c r="AQ32" s="344">
        <v>28685</v>
      </c>
      <c r="AR32" s="345">
        <v>-22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533</v>
      </c>
      <c r="AL33" s="1227"/>
      <c r="AM33" s="1227"/>
      <c r="AN33" s="1228"/>
      <c r="AO33" s="343" t="s">
        <v>519</v>
      </c>
      <c r="AP33" s="343" t="s">
        <v>519</v>
      </c>
      <c r="AQ33" s="344">
        <v>2</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534</v>
      </c>
      <c r="AL34" s="1227"/>
      <c r="AM34" s="1227"/>
      <c r="AN34" s="1228"/>
      <c r="AO34" s="343" t="s">
        <v>519</v>
      </c>
      <c r="AP34" s="343" t="s">
        <v>519</v>
      </c>
      <c r="AQ34" s="344">
        <v>37</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535</v>
      </c>
      <c r="AL35" s="1227"/>
      <c r="AM35" s="1227"/>
      <c r="AN35" s="1228"/>
      <c r="AO35" s="343">
        <v>3087417</v>
      </c>
      <c r="AP35" s="343">
        <v>12367</v>
      </c>
      <c r="AQ35" s="344">
        <v>9040</v>
      </c>
      <c r="AR35" s="345">
        <v>36.799999999999997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536</v>
      </c>
      <c r="AL36" s="1227"/>
      <c r="AM36" s="1227"/>
      <c r="AN36" s="1228"/>
      <c r="AO36" s="343">
        <v>174745</v>
      </c>
      <c r="AP36" s="343">
        <v>700</v>
      </c>
      <c r="AQ36" s="344">
        <v>445</v>
      </c>
      <c r="AR36" s="345">
        <v>57.3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537</v>
      </c>
      <c r="AL37" s="1227"/>
      <c r="AM37" s="1227"/>
      <c r="AN37" s="1228"/>
      <c r="AO37" s="343">
        <v>71005</v>
      </c>
      <c r="AP37" s="343">
        <v>284</v>
      </c>
      <c r="AQ37" s="344">
        <v>676</v>
      </c>
      <c r="AR37" s="345">
        <v>-58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538</v>
      </c>
      <c r="AL38" s="1230"/>
      <c r="AM38" s="1230"/>
      <c r="AN38" s="1231"/>
      <c r="AO38" s="346" t="s">
        <v>519</v>
      </c>
      <c r="AP38" s="346" t="s">
        <v>519</v>
      </c>
      <c r="AQ38" s="347">
        <v>0</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539</v>
      </c>
      <c r="AL39" s="1230"/>
      <c r="AM39" s="1230"/>
      <c r="AN39" s="1231"/>
      <c r="AO39" s="343">
        <v>-1684816</v>
      </c>
      <c r="AP39" s="343">
        <v>-6749</v>
      </c>
      <c r="AQ39" s="344">
        <v>-7187</v>
      </c>
      <c r="AR39" s="345">
        <v>-6.1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540</v>
      </c>
      <c r="AL40" s="1227"/>
      <c r="AM40" s="1227"/>
      <c r="AN40" s="1228"/>
      <c r="AO40" s="343">
        <v>-5728732</v>
      </c>
      <c r="AP40" s="343">
        <v>-22948</v>
      </c>
      <c r="AQ40" s="344">
        <v>-25299</v>
      </c>
      <c r="AR40" s="345">
        <v>-9.3000000000000007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298</v>
      </c>
      <c r="AL41" s="1233"/>
      <c r="AM41" s="1233"/>
      <c r="AN41" s="1234"/>
      <c r="AO41" s="343">
        <v>1508331</v>
      </c>
      <c r="AP41" s="343">
        <v>6042</v>
      </c>
      <c r="AQ41" s="344">
        <v>6399</v>
      </c>
      <c r="AR41" s="345">
        <v>-5.6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509</v>
      </c>
      <c r="AN49" s="1223" t="s">
        <v>544</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5680044</v>
      </c>
      <c r="AN51" s="365">
        <v>23101</v>
      </c>
      <c r="AO51" s="366">
        <v>4.2</v>
      </c>
      <c r="AP51" s="367">
        <v>43554</v>
      </c>
      <c r="AQ51" s="368">
        <v>4</v>
      </c>
      <c r="AR51" s="369">
        <v>0.2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5153297</v>
      </c>
      <c r="AN52" s="373">
        <v>20959</v>
      </c>
      <c r="AO52" s="374">
        <v>10.9</v>
      </c>
      <c r="AP52" s="375">
        <v>24811</v>
      </c>
      <c r="AQ52" s="376">
        <v>4.5999999999999996</v>
      </c>
      <c r="AR52" s="377">
        <v>6.3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5365630</v>
      </c>
      <c r="AN53" s="365">
        <v>21720</v>
      </c>
      <c r="AO53" s="366">
        <v>-6</v>
      </c>
      <c r="AP53" s="367">
        <v>42581</v>
      </c>
      <c r="AQ53" s="368">
        <v>-2.2000000000000002</v>
      </c>
      <c r="AR53" s="369">
        <v>-3.8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5037269</v>
      </c>
      <c r="AN54" s="373">
        <v>20390</v>
      </c>
      <c r="AO54" s="374">
        <v>-2.7</v>
      </c>
      <c r="AP54" s="375">
        <v>24354</v>
      </c>
      <c r="AQ54" s="376">
        <v>-1.8</v>
      </c>
      <c r="AR54" s="377">
        <v>-0.9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5608696</v>
      </c>
      <c r="AN55" s="365">
        <v>22617</v>
      </c>
      <c r="AO55" s="366">
        <v>4.0999999999999996</v>
      </c>
      <c r="AP55" s="367">
        <v>45426</v>
      </c>
      <c r="AQ55" s="368">
        <v>6.7</v>
      </c>
      <c r="AR55" s="369">
        <v>-2.6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4324934</v>
      </c>
      <c r="AN56" s="373">
        <v>17440</v>
      </c>
      <c r="AO56" s="374">
        <v>-14.5</v>
      </c>
      <c r="AP56" s="375">
        <v>24508</v>
      </c>
      <c r="AQ56" s="376">
        <v>0.6</v>
      </c>
      <c r="AR56" s="377">
        <v>-15.1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5577546</v>
      </c>
      <c r="AN57" s="365">
        <v>22446</v>
      </c>
      <c r="AO57" s="366">
        <v>-0.8</v>
      </c>
      <c r="AP57" s="367">
        <v>45022</v>
      </c>
      <c r="AQ57" s="368">
        <v>-0.9</v>
      </c>
      <c r="AR57" s="369">
        <v>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3709792</v>
      </c>
      <c r="AN58" s="373">
        <v>14929</v>
      </c>
      <c r="AO58" s="374">
        <v>-14.4</v>
      </c>
      <c r="AP58" s="375">
        <v>25247</v>
      </c>
      <c r="AQ58" s="376">
        <v>3</v>
      </c>
      <c r="AR58" s="377">
        <v>-17.399999999999999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7683562</v>
      </c>
      <c r="AN59" s="365">
        <v>30778</v>
      </c>
      <c r="AO59" s="366">
        <v>37.1</v>
      </c>
      <c r="AP59" s="367">
        <v>46035</v>
      </c>
      <c r="AQ59" s="368">
        <v>2.2999999999999998</v>
      </c>
      <c r="AR59" s="369">
        <v>34.799999999999997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5862981</v>
      </c>
      <c r="AN60" s="373">
        <v>23485</v>
      </c>
      <c r="AO60" s="374">
        <v>57.3</v>
      </c>
      <c r="AP60" s="375">
        <v>25158</v>
      </c>
      <c r="AQ60" s="376">
        <v>-0.4</v>
      </c>
      <c r="AR60" s="377">
        <v>57.7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5983096</v>
      </c>
      <c r="AN61" s="380">
        <v>24132</v>
      </c>
      <c r="AO61" s="381">
        <v>7.7</v>
      </c>
      <c r="AP61" s="382">
        <v>44524</v>
      </c>
      <c r="AQ61" s="383">
        <v>2</v>
      </c>
      <c r="AR61" s="369">
        <v>5.7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4817655</v>
      </c>
      <c r="AN62" s="373">
        <v>19441</v>
      </c>
      <c r="AO62" s="374">
        <v>7.3</v>
      </c>
      <c r="AP62" s="375">
        <v>24816</v>
      </c>
      <c r="AQ62" s="376">
        <v>1.2</v>
      </c>
      <c r="AR62" s="377">
        <v>6.1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DRE+kmCi1KEdROz8FUurodcIk/r71g05YwGoX/ZIy+RDPFYBFq9zqr8CQWi7VPUYfM2chUWv1P5eEzUi6svgw==" saltValue="2lLZTC6zszOyNfZpVHP2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31" zoomScale="70" zoomScaleNormal="70" zoomScaleSheetLayoutView="55" workbookViewId="0">
      <selection activeCell="CK14" sqref="CK1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PEXhcNFxKeQbD4R33oDTEQvwI0WD3yVjLBLM3NZzD0F1mkax3OtM5JcwX3Ps5DGEZ+f2cjz1j0/udWOKv5FTKQ==" saltValue="CQZ0s3gWfWR4tRr1jdLu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70" zoomScaleNormal="70" zoomScaleSheetLayoutView="55" workbookViewId="0">
      <selection activeCell="AD67" sqref="AD6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de1rPt830iQ4XQ/JpLaOuodlqS0iUYR24Aumsqzsia8GPbPLD6jHPjJib45a14dl7IOylR/5oAVZQj1EdTZQYw==" saltValue="4Mx73+I3GA/e2QrivXG3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5" t="s">
        <v>3</v>
      </c>
      <c r="D47" s="1235"/>
      <c r="E47" s="1236"/>
      <c r="F47" s="11">
        <v>10.44</v>
      </c>
      <c r="G47" s="12">
        <v>10.51</v>
      </c>
      <c r="H47" s="12">
        <v>12.78</v>
      </c>
      <c r="I47" s="12">
        <v>11.63</v>
      </c>
      <c r="J47" s="13">
        <v>13.46</v>
      </c>
    </row>
    <row r="48" spans="2:10" ht="57.75" customHeight="1" x14ac:dyDescent="0.15">
      <c r="B48" s="14"/>
      <c r="C48" s="1237" t="s">
        <v>4</v>
      </c>
      <c r="D48" s="1237"/>
      <c r="E48" s="1238"/>
      <c r="F48" s="15">
        <v>11.35</v>
      </c>
      <c r="G48" s="16">
        <v>6.43</v>
      </c>
      <c r="H48" s="16">
        <v>8.2899999999999991</v>
      </c>
      <c r="I48" s="16">
        <v>9.4499999999999993</v>
      </c>
      <c r="J48" s="17">
        <v>7.44</v>
      </c>
    </row>
    <row r="49" spans="2:10" ht="57.75" customHeight="1" thickBot="1" x14ac:dyDescent="0.2">
      <c r="B49" s="18"/>
      <c r="C49" s="1239" t="s">
        <v>5</v>
      </c>
      <c r="D49" s="1239"/>
      <c r="E49" s="1240"/>
      <c r="F49" s="19" t="s">
        <v>565</v>
      </c>
      <c r="G49" s="20" t="s">
        <v>566</v>
      </c>
      <c r="H49" s="20">
        <v>4.26</v>
      </c>
      <c r="I49" s="20">
        <v>0.34</v>
      </c>
      <c r="J49" s="21" t="s">
        <v>567</v>
      </c>
    </row>
    <row r="50" spans="2:10" ht="13.5" customHeight="1" x14ac:dyDescent="0.15"/>
  </sheetData>
  <sheetProtection algorithmName="SHA-512" hashValue="02u/H3T9hFET6ygtjdYnAnDfoil41grGAP5g3HTjPMr3QO1MBNvn4GW5WvJnwJ/f3JKEsfrFaWCEE5jAkVpdeA==" saltValue="GXx4ZpA/Cx9WEEIC4fKb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2021-03-08T01:02:21Z</cp:lastPrinted>
  <dcterms:created xsi:type="dcterms:W3CDTF">2021-02-05T01:42:12Z</dcterms:created>
  <dcterms:modified xsi:type="dcterms:W3CDTF">2021-10-18T04:56:13Z</dcterms:modified>
  <cp:category/>
</cp:coreProperties>
</file>