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組織フォルダ\010 企画財政部\040 財政課\財政係\財政状況資料集\財政状況資料集(R1決算)\R03.9.16 令和元年度財政状況資料集の作成について（2回目）\01 回答\"/>
    </mc:Choice>
  </mc:AlternateContent>
  <xr:revisionPtr revIDLastSave="0" documentId="13_ncr:1_{A4475E26-3390-47FB-BE95-710804180BA7}" xr6:coauthVersionLast="36" xr6:coauthVersionMax="36" xr10:uidLastSave="{00000000-0000-0000-0000-000000000000}"/>
  <bookViews>
    <workbookView xWindow="0" yWindow="0" windowWidth="20490" windowHeight="7260" tabRatio="649"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C34" i="10"/>
  <c r="C35" i="10" l="1"/>
  <c r="AM34" i="10"/>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<sst xmlns="http://schemas.openxmlformats.org/spreadsheetml/2006/main" count="1064" uniqueCount="606">
  <si>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</si>
  <si>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</si>
  <si>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</si>
  <si>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</si>
  <si>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</si>
  <si>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</si>
  <si>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</si>
  <si>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</si>
  <si>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</si>
  <si>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</si>
  <si>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</si>
  <si>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</si>
  <si>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</si>
  <si>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</si>
  <si>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</si>
  <si>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</si>
  <si>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</si>
  <si>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</si>
  <si>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</si>
  <si>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</si>
  <si>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</si>
  <si>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</si>
  <si>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</si>
  <si>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</si>
  <si>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</si>
  <si>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</si>
  <si>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</si>
  <si>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</si>
  <si>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</si>
  <si>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</si>
  <si>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</si>
  <si>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</si>
  <si>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</si>
  <si>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</si>
  <si>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</si>
  <si>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</si>
  <si>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</si>
  <si>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</si>
  <si>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</si>
  <si>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</si>
  <si>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</si>
  <si>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</si>
  <si>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</si>
  <si>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</si>
  <si>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</si>
  <si>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</si>
  <si>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</si>
  <si>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</si>
  <si>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</si>
  <si>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</si>
  <si>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</si>
  <si>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</si>
  <si>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</si>
  <si>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</si>
  <si>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</si>
  <si>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</si>
  <si>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</si>
  <si>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</si>
  <si>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</si>
  <si>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</si>
  <si>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</si>
  <si>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</si>
  <si>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</si>
  <si>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</si>
  <si>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</si>
  <si>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</si>
  <si>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</si>
  <si>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</si>
  <si>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</si>
  <si>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</si>
  <si>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</si>
  <si>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</si>
  <si>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</si>
  <si>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</si>
  <si>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</si>
  <si>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</si>
  <si>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</si>
  <si>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</si>
  <si>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</si>
  <si>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</si>
  <si>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</si>
  <si>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</si>
  <si>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</si>
  <si>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</si>
  <si>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</si>
  <si>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</si>
  <si>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</si>
  <si>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</si>
  <si>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</si>
  <si>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</si>
  <si>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</si>
  <si>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</si>
  <si>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</si>
  <si>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</si>
  <si>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</si>
  <si>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</si>
  <si>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</si>
  <si>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</si>
  <si>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本庄市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</si>
  <si>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</si>
  <si>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</si>
  <si>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</si>
  <si>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</si>
  <si>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</si>
  <si>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</si>
  <si>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</si>
  <si>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</si>
  <si>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</si>
  <si>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</si>
  <si>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</si>
  <si>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</si>
  <si>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</si>
  <si>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</si>
  <si>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</si>
  <si>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</si>
  <si>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</si>
  <si>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</si>
  <si>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</si>
  <si>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</si>
  <si>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</si>
  <si>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</si>
  <si>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</si>
  <si>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</si>
  <si>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</si>
  <si>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</si>
  <si>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</si>
  <si>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</si>
  <si>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</si>
  <si>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</si>
  <si>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</si>
  <si>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</si>
  <si>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</si>
  <si>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</si>
  <si>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</si>
  <si>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</si>
  <si>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</si>
  <si>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</si>
  <si>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</si>
  <si>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</si>
  <si>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</si>
  <si>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</si>
  <si>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</si>
  <si>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</si>
  <si>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</si>
  <si>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</si>
  <si>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</si>
  <si>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</si>
  <si>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</si>
  <si>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</si>
  <si>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</si>
  <si>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</si>
  <si>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</si>
  <si>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</si>
  <si>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</si>
  <si>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</si>
  <si>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</si>
  <si>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</si>
  <si>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</si>
  <si>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</si>
  <si>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</si>
  <si>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</si>
  <si>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</si>
  <si>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</si>
  <si>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</si>
  <si>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</si>
  <si>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</si>
  <si>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</si>
  <si>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</si>
  <si>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</si>
  <si>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</si>
  <si>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</si>
  <si>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</si>
  <si>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</si>
  <si>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</si>
  <si>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</si>
  <si>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</si>
  <si>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</si>
  <si>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</si>
  <si>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</si>
  <si>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</si>
  <si>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</si>
  <si>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</si>
  <si>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</si>
  <si>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</si>
  <si>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</si>
  <si>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</si>
  <si>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</si>
  <si>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</si>
  <si>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</si>
  <si>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</si>
  <si>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</si>
  <si>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</si>
  <si>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</si>
  <si>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</si>
  <si>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</si>
  <si>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</si>
  <si>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</si>
  <si>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</si>
  <si>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</si>
  <si>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</si>
  <si>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</si>
  <si>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</si>
  <si>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</si>
  <si>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</si>
  <si>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</si>
  <si>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</si>
  <si>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</si>
  <si>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</si>
  <si>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</si>
  <si>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</si>
  <si>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</si>
  <si>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</si>
  <si>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</si>
  <si>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</si>
  <si>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</si>
  <si>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</si>
  <si>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</si>
  <si>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</si>
  <si>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埼玉県本庄市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</si>
  <si>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</si>
  <si>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</si>
  <si>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</si>
  <si>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</si>
  <si>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</si>
  <si>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</si>
  <si>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</si>
  <si>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</si>
  <si>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</si>
  <si>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</si>
  <si>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</si>
  <si>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</si>
  <si>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</si>
  <si>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</si>
  <si>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</si>
  <si>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</si>
  <si>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</si>
  <si>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</si>
  <si>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</si>
  <si>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</si>
  <si>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</si>
  <si>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</si>
  <si>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</si>
  <si>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</si>
  <si>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</si>
  <si>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</si>
  <si>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</si>
  <si>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</si>
  <si>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</si>
  <si>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</si>
  <si>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</si>
  <si>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</si>
  <si>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</si>
  <si>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</si>
  <si>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</si>
  <si>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</si>
  <si>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</si>
  <si>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</si>
  <si>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</si>
  <si>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</si>
  <si>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</si>
  <si>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</si>
  <si>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</si>
  <si>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</si>
  <si>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</si>
  <si>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</si>
  <si>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</si>
  <si>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</si>
  <si>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</si>
  <si>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</si>
  <si>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</si>
  <si>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</si>
  <si>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</si>
  <si>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</si>
  <si>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</si>
  <si>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</si>
  <si>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</si>
  <si>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</si>
  <si>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</si>
  <si>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</si>
  <si>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</si>
  <si>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</si>
  <si>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</si>
  <si>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</si>
  <si>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</si>
  <si>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</si>
  <si>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</si>
  <si>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</si>
  <si>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</si>
  <si>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</si>
  <si>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</si>
  <si>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</si>
  <si>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</si>
  <si>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</si>
  <si>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</si>
  <si>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</si>
  <si>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</si>
  <si>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</si>
  <si>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</si>
  <si>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</si>
  <si>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</si>
  <si>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</si>
  <si>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</si>
  <si>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</si>
  <si>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</si>
  <si>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</si>
  <si>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</si>
  <si>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</si>
  <si>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</si>
  <si>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</si>
  <si>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</si>
  <si>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</si>
  <si>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</si>
  <si>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</si>
  <si>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</si>
  <si>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</si>
  <si>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</si>
  <si>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</si>
  <si>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</si>
  <si>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</si>
  <si>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</si>
  <si>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</si>
  <si>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</si>
  <si>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</si>
  <si>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</si>
  <si>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</si>
  <si>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</si>
  <si>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</si>
  <si>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</si>
  <si>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</si>
  <si>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</si>
  <si>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</si>
  <si>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</si>
  <si>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</si>
  <si>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</si>
  <si>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</si>
  <si>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</si>
  <si>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</si>
  <si>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</si>
  <si>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</si>
  <si>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</si>
  <si>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</si>
  <si>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</si>
  <si>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</si>
  <si>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</si>
  <si>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</si>
  <si>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</si>
  <si>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</si>
  <si>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</si>
  <si>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</si>
  <si>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</si>
  <si>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</si>
  <si>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</si>
  <si>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</si>
  <si>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</si>
  <si>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</si>
  <si>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</si>
  <si>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</si>
  <si>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</si>
  <si>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</si>
  <si>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</si>
  <si>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</si>
  <si>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</si>
  <si>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</si>
  <si>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</si>
  <si>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</si>
  <si>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</si>
  <si>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</si>
  <si>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</si>
  <si>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</si>
  <si>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</si>
  <si>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</si>
  <si>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</si>
  <si>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埼玉県本庄市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</si>
  <si>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</si>
  <si>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</si>
  <si>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</si>
  <si>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</si>
  <si>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</si>
  <si>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</si>
  <si>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</si>
  <si>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</si>
  <si>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</si>
  <si>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</si>
  <si>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</si>
  <si>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</si>
  <si>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</si>
  <si>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</si>
  <si>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</si>
  <si>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</si>
  <si>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</si>
  <si>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</si>
  <si>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</si>
  <si>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</si>
  <si>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</si>
  <si>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</si>
  <si>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</si>
  <si>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</si>
  <si>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</si>
  <si>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</si>
  <si>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</si>
  <si>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</si>
  <si>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</si>
  <si>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</si>
  <si>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</si>
  <si>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</si>
  <si>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</si>
  <si>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</si>
  <si>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</si>
  <si>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</si>
  <si>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</si>
  <si>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</si>
  <si>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</si>
  <si>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</si>
  <si>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</si>
  <si>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</si>
  <si>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</si>
  <si>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</si>
  <si>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</si>
  <si>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</si>
  <si>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</si>
  <si>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</si>
  <si>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</si>
  <si>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</si>
  <si>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</si>
  <si>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</si>
  <si>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</si>
  <si>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</si>
  <si>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</si>
  <si>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</si>
  <si>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</si>
  <si>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</si>
  <si>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</si>
  <si>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</si>
  <si>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</si>
  <si>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</si>
  <si>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</si>
  <si>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</si>
  <si>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</si>
  <si>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</si>
  <si>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</si>
  <si>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</si>
  <si>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</si>
  <si>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</si>
  <si>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</si>
  <si>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</si>
  <si>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</si>
  <si>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</si>
  <si>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</si>
  <si>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</si>
  <si>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</si>
  <si>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</si>
  <si>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</si>
  <si>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</si>
  <si>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</si>
  <si>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</si>
  <si>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</si>
  <si>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</si>
  <si>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</si>
  <si>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</si>
  <si>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</si>
  <si>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</si>
  <si>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</si>
  <si>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</si>
  <si>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</si>
  <si>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</si>
  <si>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</si>
  <si>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</si>
  <si>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</si>
  <si>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</si>
  <si>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</si>
  <si>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</si>
  <si>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</si>
  <si>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</si>
  <si>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</si>
  <si>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</si>
  <si>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</si>
  <si>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</si>
  <si>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</si>
  <si>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</si>
  <si>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</si>
  <si>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</si>
  <si>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</si>
  <si>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</si>
  <si>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</si>
  <si>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</si>
  <si>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</si>
  <si>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</si>
  <si>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</si>
  <si>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</si>
  <si>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</si>
  <si>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</si>
  <si>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</si>
  <si>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</si>
  <si>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</si>
  <si>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</si>
  <si>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</si>
  <si>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</si>
  <si>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</si>
  <si>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</si>
  <si>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</si>
  <si>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</si>
  <si>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</si>
  <si>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</si>
  <si>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</si>
  <si>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</si>
  <si>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</si>
  <si>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</si>
  <si>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</si>
  <si>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</si>
  <si>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</si>
  <si>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</si>
  <si>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</si>
  <si>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</si>
  <si>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</si>
  <si>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</si>
  <si>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</si>
  <si>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</si>
  <si>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</si>
  <si>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</si>
  <si>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</si>
  <si>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</si>
  <si>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</si>
  <si>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</si>
  <si>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</si>
  <si>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</si>
  <si>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</si>
  <si>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</si>
  <si>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</si>
  <si>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</si>
  <si>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</si>
  <si>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</si>
  <si>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</si>
  <si>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</si>
  <si>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</si>
  <si>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</si>
  <si>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</si>
  <si>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</si>
  <si>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</si>
  <si>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</si>
  <si>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</si>
  <si>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</si>
  <si>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</si>
  <si>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</si>
  <si>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</si>
  <si>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</si>
  <si>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</si>
  <si>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</si>
  <si>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</si>
  <si>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</si>
  <si>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</si>
  <si>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</si>
  <si>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</si>
  <si>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</si>
  <si>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</si>
  <si>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</si>
  <si>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</si>
  <si>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</si>
  <si>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</si>
  <si>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</si>
  <si>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</si>
  <si>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</si>
  <si>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</si>
  <si>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</si>
  <si>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</si>
  <si>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</si>
  <si>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</si>
  <si>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</si>
  <si>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</si>
  <si>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</si>
  <si>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2.32</t>
  </si>
  <si>
    <t>▲ 1.99</t>
  </si>
  <si>
    <t>▲ 2.99</t>
  </si>
  <si>
    <t>介護保険特別会計</t>
  </si>
  <si>
    <t>▲ 0.16</t>
  </si>
  <si>
    <t>一般会計</t>
  </si>
  <si>
    <t>水道事業会計</t>
  </si>
  <si>
    <t>下水道事業会計</t>
  </si>
  <si>
    <t>国民健康保険特別会計</t>
  </si>
  <si>
    <t>農業集落排水事業特別会計</t>
  </si>
  <si>
    <t>後期高齢者医療特別会計</t>
  </si>
  <si>
    <t>住宅資金貸付事業特別会計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</si>
  <si>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</si>
  <si>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</si>
  <si>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</si>
  <si>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</si>
  <si>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</si>
  <si>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</si>
  <si>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</si>
  <si>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</si>
  <si>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施設整備等基金</t>
    <phoneticPr fontId="5"/>
  </si>
  <si>
    <t>駅周辺都市基盤整備基金</t>
    <rPh sb="0" eb="3">
      <t>エキシュウヘン</t>
    </rPh>
    <rPh sb="3" eb="5">
      <t>トシ</t>
    </rPh>
    <rPh sb="5" eb="7">
      <t>キバン</t>
    </rPh>
    <rPh sb="7" eb="9">
      <t>セイビ</t>
    </rPh>
    <rPh sb="9" eb="11">
      <t>キキン</t>
    </rPh>
    <phoneticPr fontId="28"/>
  </si>
  <si>
    <t>ふるさと創生基金</t>
    <rPh sb="4" eb="6">
      <t>ソウセイ</t>
    </rPh>
    <rPh sb="6" eb="8">
      <t>キキン</t>
    </rPh>
    <phoneticPr fontId="28"/>
  </si>
  <si>
    <t>森林環境基金</t>
    <rPh sb="0" eb="2">
      <t>シンリン</t>
    </rPh>
    <rPh sb="2" eb="4">
      <t>カンキョウ</t>
    </rPh>
    <rPh sb="4" eb="6">
      <t>キキン</t>
    </rPh>
    <phoneticPr fontId="28"/>
  </si>
  <si>
    <t>環境基金</t>
    <rPh sb="0" eb="2">
      <t>カンキョウ</t>
    </rPh>
    <rPh sb="2" eb="4">
      <t>キキン</t>
    </rPh>
    <phoneticPr fontId="2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</si>
  <si>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</si>
  <si>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</si>
  <si>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</si>
  <si>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</si>
  <si>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</si>
  <si>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</si>
  <si>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</si>
  <si>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</si>
  <si>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</si>
  <si>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</si>
  <si>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将来負担額より基金等の充当可能財源等が多くなったことにより、29年度は比率が算定されなかった。有形固定資産減価償却率についても、大規模改修工事等により類似団体の平均より低い水準となっている。今後については、築年数が経過した公共施設の改修工事等に伴い、地方債残高の増加や基金残高の減少が見込まれるため、計画的な財政運営により指標上昇の抑制を図る。</t>
    <phoneticPr fontId="5"/>
  </si>
  <si>
    <t>　将来負担比率、実質公債費比率については、基金の積み立てや地方交付税措置のある有利な地方債の活用等により指標は改善傾向にある。引き続き改善傾向を維持するため、地方債の計画的な借り入れや基金等の充当可能財源の確保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</si>
</sst>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DDE681B-61EE-404A-9AB8-BA2BBF6271D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67319</c:v>
                </c:pt>
                <c:pt idx="2">
                  <c:v>70615</c:v>
                </c:pt>
                <c:pt idx="3">
                  <c:v>69185</c:v>
                </c:pt>
                <c:pt idx="4">
                  <c:v>70166</c:v>
                </c:pt>
              </c:numCache>
            </c:numRef>
          </c:val>
          <c:smooth val="0"/>
          <c:extLst>
            <c:ext xmlns:c16="http://schemas.microsoft.com/office/drawing/2014/chart" uri="{C3380CC4-5D6E-409C-BE32-E72D297353CC}">
              <c16:uniqueId val="{00000000-7DC7-4FBF-BCBE-1DD8CA2918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48633</c:v>
                </c:pt>
                <c:pt idx="1">
                  <c:v>66835</c:v>
                </c:pt>
                <c:pt idx="2">
                  <c:v>30823</c:v>
                </c:pt>
                <c:pt idx="3">
                  <c:v>29306</c:v>
                </c:pt>
                <c:pt idx="4">
                  <c:v>28488</c:v>
                </c:pt>
              </c:numCache>
            </c:numRef>
          </c:val>
          <c:smooth val="0"/>
          <c:extLst>
            <c:ext xmlns:c16="http://schemas.microsoft.com/office/drawing/2014/chart" uri="{C3380CC4-5D6E-409C-BE32-E72D297353CC}">
              <c16:uniqueId val="{00000001-7DC7-4FBF-BCBE-1DD8CA2918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13.96</c:v>
                </c:pt>
                <c:pt idx="1">
                  <c:v>16.16</c:v>
                </c:pt>
                <c:pt idx="2">
                  <c:v>12.34</c:v>
                </c:pt>
                <c:pt idx="3">
                  <c:v>10.23</c:v>
                </c:pt>
                <c:pt idx="4">
                  <c:v>7.34</c:v>
                </c:pt>
              </c:numCache>
            </c:numRef>
          </c:val>
          <c:extLst>
            <c:ext xmlns:c16="http://schemas.microsoft.com/office/drawing/2014/chart" uri="{C3380CC4-5D6E-409C-BE32-E72D297353CC}">
              <c16:uniqueId val="{00000000-011B-4F05-B473-E9B62920EB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25.03</c:v>
                </c:pt>
                <c:pt idx="1">
                  <c:v>24.78</c:v>
                </c:pt>
                <c:pt idx="2">
                  <c:v>24.63</c:v>
                </c:pt>
                <c:pt idx="3">
                  <c:v>24.27</c:v>
                </c:pt>
                <c:pt idx="4">
                  <c:v>24.53</c:v>
                </c:pt>
              </c:numCache>
            </c:numRef>
          </c:val>
          <c:extLst>
            <c:ext xmlns:c16="http://schemas.microsoft.com/office/drawing/2014/chart" uri="{C3380CC4-5D6E-409C-BE32-E72D297353CC}">
              <c16:uniqueId val="{00000001-011B-4F05-B473-E9B62920EB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4.58</c:v>
                </c:pt>
                <c:pt idx="1">
                  <c:v>2.35</c:v>
                </c:pt>
                <c:pt idx="2">
                  <c:v>-2.3199999999999998</c:v>
                </c:pt>
                <c:pt idx="3">
                  <c:v>-1.99</c:v>
                </c:pt>
                <c:pt idx="4">
                  <c:v>-2.99</c:v>
                </c:pt>
              </c:numCache>
            </c:numRef>
          </c:val>
          <c:smooth val="0"/>
          <c:extLst>
            <c:ext xmlns:c16="http://schemas.microsoft.com/office/drawing/2014/chart" uri="{C3380CC4-5D6E-409C-BE32-E72D297353CC}">
              <c16:uniqueId val="{00000002-011B-4F05-B473-E9B62920EB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A9-4C1F-A33B-8D694DC988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A9-4C1F-A33B-8D694DC988BF}"/>
            </c:ext>
          </c:extLst>
        </c:ser>
        <c:ser>
          <c:idx val="2"/>
          <c:order val="2"/>
          <c:tx>
            <c:strRef>
              <c:f>データシート!$A$29</c:f>
              <c:strCache>
                <c:ptCount val="1"/>
                <c:pt idx="0">
                  <c:v>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7A9-4C1F-A33B-8D694DC988B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7A9-4C1F-A33B-8D694DC988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c:ext xmlns:c16="http://schemas.microsoft.com/office/drawing/2014/chart" uri="{C3380CC4-5D6E-409C-BE32-E72D297353CC}">
              <c16:uniqueId val="{00000004-27A9-4C1F-A33B-8D694DC988B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0.68</c:v>
                </c:pt>
                <c:pt idx="4">
                  <c:v>#N/A</c:v>
                </c:pt>
                <c:pt idx="5">
                  <c:v>0.67</c:v>
                </c:pt>
                <c:pt idx="6">
                  <c:v>#N/A</c:v>
                </c:pt>
                <c:pt idx="7">
                  <c:v>0.93</c:v>
                </c:pt>
                <c:pt idx="8">
                  <c:v>#N/A</c:v>
                </c:pt>
                <c:pt idx="9">
                  <c:v>0.78</c:v>
                </c:pt>
              </c:numCache>
            </c:numRef>
          </c:val>
          <c:extLst>
            <c:ext xmlns:c16="http://schemas.microsoft.com/office/drawing/2014/chart" uri="{C3380CC4-5D6E-409C-BE32-E72D297353CC}">
              <c16:uniqueId val="{00000005-27A9-4C1F-A33B-8D694DC988B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0.57999999999999996</c:v>
                </c:pt>
                <c:pt idx="2">
                  <c:v>#N/A</c:v>
                </c:pt>
                <c:pt idx="3">
                  <c:v>0.92</c:v>
                </c:pt>
                <c:pt idx="4">
                  <c:v>#N/A</c:v>
                </c:pt>
                <c:pt idx="5">
                  <c:v>0.92</c:v>
                </c:pt>
                <c:pt idx="6">
                  <c:v>#N/A</c:v>
                </c:pt>
                <c:pt idx="7">
                  <c:v>1.1499999999999999</c:v>
                </c:pt>
                <c:pt idx="8">
                  <c:v>#N/A</c:v>
                </c:pt>
                <c:pt idx="9">
                  <c:v>0.8</c:v>
                </c:pt>
              </c:numCache>
            </c:numRef>
          </c:val>
          <c:extLst>
            <c:ext xmlns:c16="http://schemas.microsoft.com/office/drawing/2014/chart" uri="{C3380CC4-5D6E-409C-BE32-E72D297353CC}">
              <c16:uniqueId val="{00000006-27A9-4C1F-A33B-8D694DC988B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2.48</c:v>
                </c:pt>
                <c:pt idx="2">
                  <c:v>#N/A</c:v>
                </c:pt>
                <c:pt idx="3">
                  <c:v>4.84</c:v>
                </c:pt>
                <c:pt idx="4">
                  <c:v>#N/A</c:v>
                </c:pt>
                <c:pt idx="5">
                  <c:v>5.6</c:v>
                </c:pt>
                <c:pt idx="6">
                  <c:v>#N/A</c:v>
                </c:pt>
                <c:pt idx="7">
                  <c:v>6.71</c:v>
                </c:pt>
                <c:pt idx="8">
                  <c:v>#N/A</c:v>
                </c:pt>
                <c:pt idx="9">
                  <c:v>7.31</c:v>
                </c:pt>
              </c:numCache>
            </c:numRef>
          </c:val>
          <c:extLst>
            <c:ext xmlns:c16="http://schemas.microsoft.com/office/drawing/2014/chart" uri="{C3380CC4-5D6E-409C-BE32-E72D297353CC}">
              <c16:uniqueId val="{00000007-27A9-4C1F-A33B-8D694DC988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13.95</c:v>
                </c:pt>
                <c:pt idx="2">
                  <c:v>#N/A</c:v>
                </c:pt>
                <c:pt idx="3">
                  <c:v>16.16</c:v>
                </c:pt>
                <c:pt idx="4">
                  <c:v>#N/A</c:v>
                </c:pt>
                <c:pt idx="5">
                  <c:v>12.34</c:v>
                </c:pt>
                <c:pt idx="6">
                  <c:v>#N/A</c:v>
                </c:pt>
                <c:pt idx="7">
                  <c:v>10.24</c:v>
                </c:pt>
                <c:pt idx="8">
                  <c:v>#N/A</c:v>
                </c:pt>
                <c:pt idx="9">
                  <c:v>7.34</c:v>
                </c:pt>
              </c:numCache>
            </c:numRef>
          </c:val>
          <c:extLst>
            <c:ext xmlns:c16="http://schemas.microsoft.com/office/drawing/2014/chart" uri="{C3380CC4-5D6E-409C-BE32-E72D297353CC}">
              <c16:uniqueId val="{00000008-27A9-4C1F-A33B-8D694DC988BF}"/>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0.2</c:v>
                </c:pt>
                <c:pt idx="2">
                  <c:v>#N/A</c:v>
                </c:pt>
                <c:pt idx="3">
                  <c:v>0.94</c:v>
                </c:pt>
                <c:pt idx="4">
                  <c:v>#N/A</c:v>
                </c:pt>
                <c:pt idx="5">
                  <c:v>0.49</c:v>
                </c:pt>
                <c:pt idx="6">
                  <c:v>#N/A</c:v>
                </c:pt>
                <c:pt idx="7">
                  <c:v>0.57999999999999996</c:v>
                </c:pt>
                <c:pt idx="8">
                  <c:v>0.16</c:v>
                </c:pt>
                <c:pt idx="9">
                  <c:v>#N/A</c:v>
                </c:pt>
              </c:numCache>
            </c:numRef>
          </c:val>
          <c:extLst>
            <c:ext xmlns:c16="http://schemas.microsoft.com/office/drawing/2014/chart" uri="{C3380CC4-5D6E-409C-BE32-E72D297353CC}">
              <c16:uniqueId val="{00000009-27A9-4C1F-A33B-8D694DC988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2989</c:v>
                </c:pt>
                <c:pt idx="5">
                  <c:v>3277</c:v>
                </c:pt>
                <c:pt idx="8">
                  <c:v>3459</c:v>
                </c:pt>
                <c:pt idx="11">
                  <c:v>3468</c:v>
                </c:pt>
                <c:pt idx="14">
                  <c:v>3442</c:v>
                </c:pt>
              </c:numCache>
            </c:numRef>
          </c:val>
          <c:extLst>
            <c:ext xmlns:c16="http://schemas.microsoft.com/office/drawing/2014/chart" uri="{C3380CC4-5D6E-409C-BE32-E72D297353CC}">
              <c16:uniqueId val="{00000000-6BC8-44BE-9042-F210B8D5FF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C8-44BE-9042-F210B8D5FF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131</c:v>
                </c:pt>
                <c:pt idx="3">
                  <c:v>107</c:v>
                </c:pt>
                <c:pt idx="6">
                  <c:v>74</c:v>
                </c:pt>
                <c:pt idx="9">
                  <c:v>69</c:v>
                </c:pt>
                <c:pt idx="12">
                  <c:v>59</c:v>
                </c:pt>
              </c:numCache>
            </c:numRef>
          </c:val>
          <c:extLst>
            <c:ext xmlns:c16="http://schemas.microsoft.com/office/drawing/2014/chart" uri="{C3380CC4-5D6E-409C-BE32-E72D297353CC}">
              <c16:uniqueId val="{00000002-6BC8-44BE-9042-F210B8D5FF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247</c:v>
                </c:pt>
                <c:pt idx="3">
                  <c:v>274</c:v>
                </c:pt>
                <c:pt idx="6">
                  <c:v>286</c:v>
                </c:pt>
                <c:pt idx="9">
                  <c:v>312</c:v>
                </c:pt>
                <c:pt idx="12">
                  <c:v>293</c:v>
                </c:pt>
              </c:numCache>
            </c:numRef>
          </c:val>
          <c:extLst>
            <c:ext xmlns:c16="http://schemas.microsoft.com/office/drawing/2014/chart" uri="{C3380CC4-5D6E-409C-BE32-E72D297353CC}">
              <c16:uniqueId val="{00000003-6BC8-44BE-9042-F210B8D5FF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640</c:v>
                </c:pt>
                <c:pt idx="3">
                  <c:v>506</c:v>
                </c:pt>
                <c:pt idx="6">
                  <c:v>473</c:v>
                </c:pt>
                <c:pt idx="9">
                  <c:v>439</c:v>
                </c:pt>
                <c:pt idx="12">
                  <c:v>489</c:v>
                </c:pt>
              </c:numCache>
            </c:numRef>
          </c:val>
          <c:extLst>
            <c:ext xmlns:c16="http://schemas.microsoft.com/office/drawing/2014/chart" uri="{C3380CC4-5D6E-409C-BE32-E72D297353CC}">
              <c16:uniqueId val="{00000004-6BC8-44BE-9042-F210B8D5FF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C8-44BE-9042-F210B8D5FF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C8-44BE-9042-F210B8D5FF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2672</c:v>
                </c:pt>
                <c:pt idx="3">
                  <c:v>2977</c:v>
                </c:pt>
                <c:pt idx="6">
                  <c:v>3177</c:v>
                </c:pt>
                <c:pt idx="9">
                  <c:v>3141</c:v>
                </c:pt>
                <c:pt idx="12">
                  <c:v>3190</c:v>
                </c:pt>
              </c:numCache>
            </c:numRef>
          </c:val>
          <c:extLst>
            <c:ext xmlns:c16="http://schemas.microsoft.com/office/drawing/2014/chart" uri="{C3380CC4-5D6E-409C-BE32-E72D297353CC}">
              <c16:uniqueId val="{00000007-6BC8-44BE-9042-F210B8D5FF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701</c:v>
                </c:pt>
                <c:pt idx="2">
                  <c:v>#N/A</c:v>
                </c:pt>
                <c:pt idx="3">
                  <c:v>#N/A</c:v>
                </c:pt>
                <c:pt idx="4">
                  <c:v>587</c:v>
                </c:pt>
                <c:pt idx="5">
                  <c:v>#N/A</c:v>
                </c:pt>
                <c:pt idx="6">
                  <c:v>#N/A</c:v>
                </c:pt>
                <c:pt idx="7">
                  <c:v>551</c:v>
                </c:pt>
                <c:pt idx="8">
                  <c:v>#N/A</c:v>
                </c:pt>
                <c:pt idx="9">
                  <c:v>#N/A</c:v>
                </c:pt>
                <c:pt idx="10">
                  <c:v>493</c:v>
                </c:pt>
                <c:pt idx="11">
                  <c:v>#N/A</c:v>
                </c:pt>
                <c:pt idx="12">
                  <c:v>#N/A</c:v>
                </c:pt>
                <c:pt idx="13">
                  <c:v>589</c:v>
                </c:pt>
                <c:pt idx="14">
                  <c:v>#N/A</c:v>
                </c:pt>
              </c:numCache>
            </c:numRef>
          </c:val>
          <c:smooth val="0"/>
          <c:extLst>
            <c:ext xmlns:c16="http://schemas.microsoft.com/office/drawing/2014/chart" uri="{C3380CC4-5D6E-409C-BE32-E72D297353CC}">
              <c16:uniqueId val="{00000008-6BC8-44BE-9042-F210B8D5FF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29956</c:v>
                </c:pt>
                <c:pt idx="5">
                  <c:v>31081</c:v>
                </c:pt>
                <c:pt idx="8">
                  <c:v>30610</c:v>
                </c:pt>
                <c:pt idx="11">
                  <c:v>29753</c:v>
                </c:pt>
                <c:pt idx="14">
                  <c:v>29164</c:v>
                </c:pt>
              </c:numCache>
            </c:numRef>
          </c:val>
          <c:extLst>
            <c:ext xmlns:c16="http://schemas.microsoft.com/office/drawing/2014/chart" uri="{C3380CC4-5D6E-409C-BE32-E72D297353CC}">
              <c16:uniqueId val="{00000000-551D-41CD-A5D2-05009FABEA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4023</c:v>
                </c:pt>
                <c:pt idx="5">
                  <c:v>4397</c:v>
                </c:pt>
                <c:pt idx="8">
                  <c:v>5355</c:v>
                </c:pt>
                <c:pt idx="11">
                  <c:v>4621</c:v>
                </c:pt>
                <c:pt idx="14">
                  <c:v>4561</c:v>
                </c:pt>
              </c:numCache>
            </c:numRef>
          </c:val>
          <c:extLst>
            <c:ext xmlns:c16="http://schemas.microsoft.com/office/drawing/2014/chart" uri="{C3380CC4-5D6E-409C-BE32-E72D297353CC}">
              <c16:uniqueId val="{00000001-551D-41CD-A5D2-05009FABEA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9546</c:v>
                </c:pt>
                <c:pt idx="5">
                  <c:v>10659</c:v>
                </c:pt>
                <c:pt idx="8">
                  <c:v>11995</c:v>
                </c:pt>
                <c:pt idx="11">
                  <c:v>13297</c:v>
                </c:pt>
                <c:pt idx="14">
                  <c:v>13849</c:v>
                </c:pt>
              </c:numCache>
            </c:numRef>
          </c:val>
          <c:extLst>
            <c:ext xmlns:c16="http://schemas.microsoft.com/office/drawing/2014/chart" uri="{C3380CC4-5D6E-409C-BE32-E72D297353CC}">
              <c16:uniqueId val="{00000002-551D-41CD-A5D2-05009FABEA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1D-41CD-A5D2-05009FABEA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1D-41CD-A5D2-05009FABEA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1D-41CD-A5D2-05009FABEA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6005</c:v>
                </c:pt>
                <c:pt idx="3">
                  <c:v>5979</c:v>
                </c:pt>
                <c:pt idx="6">
                  <c:v>6118</c:v>
                </c:pt>
                <c:pt idx="9">
                  <c:v>5802</c:v>
                </c:pt>
                <c:pt idx="12">
                  <c:v>5805</c:v>
                </c:pt>
              </c:numCache>
            </c:numRef>
          </c:val>
          <c:extLst>
            <c:ext xmlns:c16="http://schemas.microsoft.com/office/drawing/2014/chart" uri="{C3380CC4-5D6E-409C-BE32-E72D297353CC}">
              <c16:uniqueId val="{00000006-551D-41CD-A5D2-05009FABEA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1725</c:v>
                </c:pt>
                <c:pt idx="3">
                  <c:v>1820</c:v>
                </c:pt>
                <c:pt idx="6">
                  <c:v>1631</c:v>
                </c:pt>
                <c:pt idx="9">
                  <c:v>1513</c:v>
                </c:pt>
                <c:pt idx="12">
                  <c:v>1255</c:v>
                </c:pt>
              </c:numCache>
            </c:numRef>
          </c:val>
          <c:extLst>
            <c:ext xmlns:c16="http://schemas.microsoft.com/office/drawing/2014/chart" uri="{C3380CC4-5D6E-409C-BE32-E72D297353CC}">
              <c16:uniqueId val="{00000007-551D-41CD-A5D2-05009FABEA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6041</c:v>
                </c:pt>
                <c:pt idx="3">
                  <c:v>6453</c:v>
                </c:pt>
                <c:pt idx="6">
                  <c:v>6423</c:v>
                </c:pt>
                <c:pt idx="9">
                  <c:v>6092</c:v>
                </c:pt>
                <c:pt idx="12">
                  <c:v>5898</c:v>
                </c:pt>
              </c:numCache>
            </c:numRef>
          </c:val>
          <c:extLst>
            <c:ext xmlns:c16="http://schemas.microsoft.com/office/drawing/2014/chart" uri="{C3380CC4-5D6E-409C-BE32-E72D297353CC}">
              <c16:uniqueId val="{00000008-551D-41CD-A5D2-05009FABEA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428</c:v>
                </c:pt>
                <c:pt idx="3">
                  <c:v>327</c:v>
                </c:pt>
                <c:pt idx="6">
                  <c:v>255</c:v>
                </c:pt>
                <c:pt idx="9">
                  <c:v>190</c:v>
                </c:pt>
                <c:pt idx="12">
                  <c:v>133</c:v>
                </c:pt>
              </c:numCache>
            </c:numRef>
          </c:val>
          <c:extLst>
            <c:ext xmlns:c16="http://schemas.microsoft.com/office/drawing/2014/chart" uri="{C3380CC4-5D6E-409C-BE32-E72D297353CC}">
              <c16:uniqueId val="{00000009-551D-41CD-A5D2-05009FABEA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30004</c:v>
                </c:pt>
                <c:pt idx="3">
                  <c:v>31557</c:v>
                </c:pt>
                <c:pt idx="6">
                  <c:v>30492</c:v>
                </c:pt>
                <c:pt idx="9">
                  <c:v>29600</c:v>
                </c:pt>
                <c:pt idx="12">
                  <c:v>28528</c:v>
                </c:pt>
              </c:numCache>
            </c:numRef>
          </c:val>
          <c:extLst>
            <c:ext xmlns:c16="http://schemas.microsoft.com/office/drawing/2014/chart" uri="{C3380CC4-5D6E-409C-BE32-E72D297353CC}">
              <c16:uniqueId val="{0000000A-551D-41CD-A5D2-05009FABEA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1D-41CD-A5D2-05009FABEA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4229</c:v>
                </c:pt>
                <c:pt idx="1">
                  <c:v>4223</c:v>
                </c:pt>
                <c:pt idx="2">
                  <c:v>4224</c:v>
                </c:pt>
              </c:numCache>
            </c:numRef>
          </c:val>
          <c:extLst>
            <c:ext xmlns:c16="http://schemas.microsoft.com/office/drawing/2014/chart" uri="{C3380CC4-5D6E-409C-BE32-E72D297353CC}">
              <c16:uniqueId val="{00000000-F431-4A96-BC76-69097600A9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3008</c:v>
                </c:pt>
                <c:pt idx="1">
                  <c:v>3547</c:v>
                </c:pt>
                <c:pt idx="2">
                  <c:v>3747</c:v>
                </c:pt>
              </c:numCache>
            </c:numRef>
          </c:val>
          <c:extLst>
            <c:ext xmlns:c16="http://schemas.microsoft.com/office/drawing/2014/chart" uri="{C3380CC4-5D6E-409C-BE32-E72D297353CC}">
              <c16:uniqueId val="{00000001-F431-4A96-BC76-69097600A9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5844</c:v>
                </c:pt>
                <c:pt idx="1">
                  <c:v>6516</c:v>
                </c:pt>
                <c:pt idx="2">
                  <c:v>6762</c:v>
                </c:pt>
              </c:numCache>
            </c:numRef>
          </c:val>
          <c:extLst>
            <c:ext xmlns:c16="http://schemas.microsoft.com/office/drawing/2014/chart" uri="{C3380CC4-5D6E-409C-BE32-E72D297353CC}">
              <c16:uniqueId val="{00000002-F431-4A96-BC76-69097600A9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{3C41573F-C614-4A9C-9756-2A0E8748D9A6}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D1A-4968-AE4F-D94ADE050A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{8EFAB961-7B92-4168-8AF2-B24D72A312A5}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1A-4968-AE4F-D94ADE050A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{1979D64B-3E67-4412-9460-1C7D3E182E22}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1A-4968-AE4F-D94ADE050A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{C0A1CF80-F2EB-4945-87D9-78EE6C417053}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1A-4968-AE4F-D94ADE050A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{57470403-3635-4EFF-8E8C-06A6887421F0}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1A-4968-AE4F-D94ADE050A05}"/>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{76EC1134-611D-4DF9-8483-EEEE92EA2CAA}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D1A-4968-AE4F-D94ADE050A0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{A2384196-75AE-4BB0-946A-4FE7FDD4FC29}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D1A-4968-AE4F-D94ADE050A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{F80DDF8E-AD52-4D13-9D5A-61A70C139AB9}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D1A-4968-AE4F-D94ADE050A0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{7DFF196A-70DF-4567-8E47-A26ABC830901}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D1A-4968-AE4F-D94ADE050A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51.9</c:v>
                </c:pt>
                <c:pt idx="16">
                  <c:v>53.7</c:v>
                </c:pt>
                <c:pt idx="24">
                  <c:v>55.3</c:v>
                </c:pt>
                <c:pt idx="32">
                  <c:v>57.1</c:v>
                </c:pt>
              </c:numCache>
            </c:numRef>
          </c:xVal>
          <c:yVal>
            <c:numRef>
              <c:f>公会計指標分析・財政指標組合せ分析表!$BP$51:$DC$51</c:f>
              <c:numCache>
                <c:formatCode>#,##0.0;"▲ "#,##0.0</c:formatCode>
                <c:ptCount val="40"/>
                <c:pt idx="8">
                  <c:v>0</c:v>
                </c:pt>
              </c:numCache>
            </c:numRef>
          </c:yVal>
          <c:smooth val="0"/>
          <c:extLst>
            <c:ext xmlns:c16="http://schemas.microsoft.com/office/drawing/2014/chart" uri="{C3380CC4-5D6E-409C-BE32-E72D297353CC}">
              <c16:uniqueId val="{00000009-BD1A-4968-AE4F-D94ADE050A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{D928337C-161F-4DEF-8B14-0B0D51B15B9A}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D1A-4968-AE4F-D94ADE050A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{38021F54-85B7-46E1-B24B-8CD16E831062}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1A-4968-AE4F-D94ADE050A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{592A914E-37C3-4D4D-8668-D921F15113D0}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1A-4968-AE4F-D94ADE050A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{19AA320B-B3E6-4DFD-837C-56959BD61A4F}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1A-4968-AE4F-D94ADE050A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{B54570D1-5129-4B55-8BEF-CBE4428009D5}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1A-4968-AE4F-D94ADE050A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{4556C574-CE92-4D16-9B11-F4DC8EAD41F2}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D1A-4968-AE4F-D94ADE050A0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{186D90C0-4F72-4914-82DA-0521F053D623}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D1A-4968-AE4F-D94ADE050A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{AB34FFC7-17B6-45FE-903A-DC58AA8026E6}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D1A-4968-AE4F-D94ADE050A0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{688D1013-DD11-41D0-9F5F-CA36406AC40F}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D1A-4968-AE4F-D94ADE050A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BD1A-4968-AE4F-D94ADE050A05}"/>
            </c:ext>
          </c:extLst>
        </c:ser>
        <c:dLbls>
          <c:showLegendKey val="0"/>
          <c:showVal val="1"/>
          <c:showCatName val="0"/>
          <c:showSerName val="0"/>
          <c:showPercent val="0"/>
          <c:showBubbleSize val="0"/>
        </c:dLbls>
        <c:axId val="46179840"/>
        <c:axId val="46181760"/>
      </c:scatterChart>
      <c:valAx>
        <c:axId val="46179840"/>
        <c:scaling>
          <c:orientation val="minMax"/>
          <c:max val="61.5"/>
          <c:min val="51.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{A8562932-2AA2-4717-BB72-C55583DD11C8}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8A5-4110-B387-A3F50B46D5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{BAA115AE-C418-49DF-9432-0EDB17679A07}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A5-4110-B387-A3F50B46D5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{0BB40231-6D04-4F66-B805-7BB9324DA95C}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A5-4110-B387-A3F50B46D5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{47AD4F92-70D2-44C6-BD29-847CF911B6EF}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A5-4110-B387-A3F50B46D5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{4260CC56-3CE3-4F39-9F9F-5028D61EECA3}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A5-4110-B387-A3F50B46D5B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{654188D0-83BC-4B96-8999-259E72CDDA2A}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8A5-4110-B387-A3F50B46D5B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{97DE39C0-C024-4DCC-9052-E45B337C59D0}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8A5-4110-B387-A3F50B46D5B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{9631043F-5123-41BC-952F-520DC3E8504C}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8A5-4110-B387-A3F50B46D5B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{087660AC-C10C-4B13-A1F9-CA89BD50F725}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8A5-4110-B387-A3F50B46D5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4.4000000000000004</c:v>
                </c:pt>
                <c:pt idx="16">
                  <c:v>4.2</c:v>
                </c:pt>
                <c:pt idx="24">
                  <c:v>3.7</c:v>
                </c:pt>
                <c:pt idx="32">
                  <c:v>3.7</c:v>
                </c:pt>
              </c:numCache>
            </c:numRef>
          </c:xVal>
          <c:yVal>
            <c:numRef>
              <c:f>公会計指標分析・財政指標組合せ分析表!$BP$73:$DC$73</c:f>
              <c:numCache>
                <c:formatCode>#,##0.0;"▲ "#,##0.0</c:formatCode>
                <c:ptCount val="40"/>
                <c:pt idx="0">
                  <c:v>4.5999999999999996</c:v>
                </c:pt>
                <c:pt idx="8">
                  <c:v>0</c:v>
                </c:pt>
              </c:numCache>
            </c:numRef>
          </c:yVal>
          <c:smooth val="0"/>
          <c:extLst>
            <c:ext xmlns:c16="http://schemas.microsoft.com/office/drawing/2014/chart" uri="{C3380CC4-5D6E-409C-BE32-E72D297353CC}">
              <c16:uniqueId val="{00000009-D8A5-4110-B387-A3F50B46D5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{6215F4AC-3374-4A44-9B0B-A86BBF9C4E52}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8A5-4110-B387-A3F50B46D5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{A822BE37-4A5B-4414-9D1E-1A059D62B1DB}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A5-4110-B387-A3F50B46D5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{4B55F36D-FFB9-4DEF-8A01-01998F5FBACE}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A5-4110-B387-A3F50B46D5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{0114C5B8-35C0-4FE7-A484-EFAD7A8C3401}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A5-4110-B387-A3F50B46D5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{7F40822B-7F2E-4DA9-B7F0-3FF1280A80AB}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A5-4110-B387-A3F50B46D5B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{A645D74F-87EB-4EA2-8B5B-063AFE5B18E9}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8A5-4110-B387-A3F50B46D5B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{A3BA6262-01CE-4F7F-A679-D79976AE25C6}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8A5-4110-B387-A3F50B46D5B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{D3B8A228-4405-4CD3-AB3F-8331E0083306}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8A5-4110-B387-A3F50B46D5B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{C1F552C3-EA3C-40F7-AB8D-1BAC7A4BA855}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8A5-4110-B387-A3F50B46D5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8.1999999999999993</c:v>
                </c:pt>
                <c:pt idx="16">
                  <c:v>8</c:v>
                </c:pt>
                <c:pt idx="24">
                  <c:v>7.8</c:v>
                </c:pt>
                <c:pt idx="32">
                  <c:v>7.7</c:v>
                </c:pt>
              </c:numCache>
            </c:numRef>
          </c:xVal>
          <c:yVal>
            <c:numRef>
              <c:f>公会計指標分析・財政指標組合せ分析表!$BP$77:$DC$77</c:f>
              <c:numCache>
                <c:formatCode>#,##0.0;"▲ "#,##0.0</c:formatCode>
                <c:ptCount val="40"/>
                <c:pt idx="0">
                  <c:v>35.700000000000003</c:v>
                </c:pt>
                <c:pt idx="8">
                  <c:v>32.5</c:v>
                </c:pt>
                <c:pt idx="16">
                  <c:v>30.2</c:v>
                </c:pt>
                <c:pt idx="24">
                  <c:v>25.4</c:v>
                </c:pt>
                <c:pt idx="32">
                  <c:v>22.9</c:v>
                </c:pt>
              </c:numCache>
            </c:numRef>
          </c:yVal>
          <c:smooth val="0"/>
          <c:extLst>
            <c:ext xmlns:c16="http://schemas.microsoft.com/office/drawing/2014/chart" uri="{C3380CC4-5D6E-409C-BE32-E72D297353CC}">
              <c16:uniqueId val="{00000013-D8A5-4110-B387-A3F50B46D5BD}"/>
            </c:ext>
          </c:extLst>
        </c:ser>
        <c:dLbls>
          <c:showLegendKey val="0"/>
          <c:showVal val="1"/>
          <c:showCatName val="0"/>
          <c:showSerName val="0"/>
          <c:showPercent val="0"/>
          <c:showBubbleSize val="0"/>
        </c:dLbls>
        <c:axId val="84219776"/>
        <c:axId val="84234240"/>
      </c:scatterChart>
      <c:valAx>
        <c:axId val="84219776"/>
        <c:scaling>
          <c:orientation val="minMax"/>
          <c:max val="8.6"/>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地方債の元利償還金等が増加し（臨財債を除く一般会計等の元利償還金は減少）、事業費補正により基準財政需要額に算入された公債費が減少したが、令和元年度の指標は前年度に比べ</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か年平均では横ばいとなった。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満期一括償還による積立なし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等に係る基準財政需要額への算入額は減少したものの、地方債現在高が減少している。また、将来負担額に対して充当可能な特定財源である基金が増加している。そのため、充当可能財源等が将来負担額を上回る状況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埼玉県本庄市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基金残高のうち、減債基金及びその他特定目的基金が増加傾向にある。令和元年度は、前年度の決算剰余金を減債基金及び施設整備等基金に積み立てたため、全体の残高も増額している。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中期財政見通しでは、社会保障関係経費や施設の維持管理経費などの経常経費が増加し、各基金を取り崩さざるを得ない収支が見込まれている。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また、新型コロナウイルス感染症の影響により令和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市税の減少が見込まれる可能性が高いことや、歳出では社会保障関連経費の増加が避けられない状況下においても持続可能な行政運営を行っていくために、戦略的に基金を活用する一方で、将来負担に備え基金への積立ても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〇施設整備等基金：公共施設及び公用施設の整備及び解体に係る事業の推進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〇ふるさと創生基金：歴史、伝統、文化、産業等を活かし、人づくりやまちづくりに資する施策の推進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〇ほんじょう緑の基金：本庄段丘に沿う斜面樹林等自然的環境の保全、創出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〇環境基金：環境の保全及び創造並びに再生可能エネルギーの普及促進に関する施策の推進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〇地域福祉基金：新市の一体感の醸成に資するもの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〇森林環境基金：森林整備及びその促進に要する経費の財源に充てる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施設整備等基金について、令和元年度は決算剰余金を原資に積み立てたため残高が約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億円増加した。また、令和元年度から新たに森林環境基金を設置した。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施設整備等基金について、「本庄市公共施設維持保全計画」に基づき、今後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年間の公共施設の改修及び更新等に係る経費について、毎年度約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億円の取り崩しが見込まれていることから、将来負担の軽減を図るため計画的に積み立てしていく。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財政調整基金は、前年度からほぼ横ばいで推移している。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年度間の財源調整を図り、財政の効率的な執行と健全な運営に資するため、標準財政規模の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％程度の基金残高を確保・維持していくことを目標として積み立ててきたが、直近数年は運用利息以外は積み立てしていない。令和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年度以降は新型コロナウイルス感染症の影響による市税や地方消費税交付金等の経常一般財源の減少に対応する財源を確保するとともに、コロナ禍における新たな行政需要に対応するため基金を活用する。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年度にかけて合併特例債を活用して実施した大規模建設事業等に係る交付税措置されない元利償還金の財源として取り崩したが、決算剰余金を原資に積み立てたため、前年度に比べて約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を活用して実施した公共施設の整備に係る元利償還金の償還等に備えることに加え、今後予定されている学校施設の大規模改修等の起債に係る元利償還金の償還等に備えるため、積み立て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E7DA9FD-51EA-4077-86C2-9092C1E36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4A6CFA8-0FC5-4F3D-B447-46AFE52FA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F8B36AC6-7027-4CDB-874D-7EEB5D123B9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3FE98D6E-8750-4FCB-8B04-2E14D537519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C33B1E9F-F271-4415-B599-C76B0AE0F3E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B4D6A157-CBC2-4851-B88D-A8CACC3C66E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6698EBE2-9A59-4DA5-843B-371B532469D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8BA695D2-1673-48BC-A0A8-C8A16827A0A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E72F780-8B99-420D-BB18-D4FA6CD3016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35280206-C1E0-44E1-ADAB-B3EF92ADD88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F730F22A-D47A-479B-AA1E-B9C16E60E82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DF7C06C6-B93E-4C56-82D3-18658B758E5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E1D14786-B0F3-478E-8813-E3E4F4784D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C679D9F-80F6-4596-93AB-B3D710A608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62DCA433-F44B-475D-B827-64168AD295B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FF310F5C-4F4F-4E3A-9085-1415CDE40E1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31CFD959-0983-4B31-8FEE-17640346CB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A2FFE94D-9DB9-42DA-A9BA-17163760D52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78,243
75,812
89.69
29,822,772
27,709,035
1,264,279
17,215,749
28,528,362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2BEB309C-181D-44AA-82D3-3FE49C4036A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88AA0CD7-E45F-4B7E-B484-4DDAA6D30EC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DEF2EE4-7584-47B7-8C44-5826DA8527D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8DD806CA-5C2C-4D7B-AC7B-A70ECE501F7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E49C15A3-EB1A-4B6A-ABD9-EC3F47ED4B8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5FBFE68B-FF51-48F9-B25E-4789D2193AE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8809A561-9FD0-436E-BD7C-79A55E6C0F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C9886E9C-3D8E-406E-968D-A34B24BBF9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4ED28C53-0201-40D2-A6F8-3DB70A01AE0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55098857-4B05-4E46-A51E-A0566314F64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9F6164EE-B107-47E3-BCC2-C57EA4AFF0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88ABA5AE-4156-42DA-BE0C-503EEF6B57F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A1395A1C-1112-4FB4-BF76-09EE0DEA042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5A4915C7-FA2C-44BE-8CE7-EAE8B6E0BFF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B85E94FF-0F48-4BCA-918E-A5046EAA977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32902FED-0C45-43EB-8678-C0AF6C31098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BAB9B5D0-64D1-4754-87BB-82DBED2CC03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D7A036EB-FE23-42D8-93CE-21207762D16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115DC3CA-E8D8-4EC2-B926-AF6EEDD7E6C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C0E07C80-060B-4B4D-8778-005B2287958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AB4C6D7E-7B2A-46E8-BADB-9A3EDB4692C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BE189021-E98F-42BB-8FAA-253A9F49250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6B6DD060-2906-4340-9911-18C6B82BCDF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81DF6273-2144-45B7-80A5-B000CC22306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56AD73DC-9604-4F2D-81CE-F9ACCF99255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C972666-BBD5-4766-8754-97466CE859D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91E3886F-122E-4A6B-92C0-8516295D503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F6906CA-8515-4085-82F1-FDF7E3DC906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18587487-5DC9-4379-8DE5-36FB23163BF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7F23F538-90D4-4F68-9C2C-8E45F45173A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6E422D17-587F-4E90-93ED-1890BA45F44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C6AA6BE6-F065-49BD-A68B-C7DA6F45CBA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CA881723-1671-478B-A6AE-4AD50CC0629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474F1130-3C48-4DBC-B347-B7B87D10D51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65DA2B6E-E41C-4900-B979-5813B4E085E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総合支所、保健センター、中学校等の建て替え工事や図書館等の大規模改修工事を完了により</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の減価償却率が低くなったため、類似団体や全国平均、埼玉県平均を下回っている。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今後は大規模改修工事を行った施設の減価償却が進むとともに、他の公共施設も築年数が経過し改修時期を迎える。公共施設維持保全計画等をもとに、公共施設の適切な改修等を進めていく。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1B114FBA-A934-4B97-977B-296897B283D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2AB24E97-9C9A-44EA-A420-3E10CF53A8C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A121CFFA-2081-4504-8D30-85552D51DFD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E7A437F2-6881-407F-BD45-727A68B15DD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4133EA8C-E2F5-47E1-9B63-906C900813D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1992AED5-C9B8-4E19-A793-14E4A5D76D2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587FB7F7-F444-43C7-9C94-63CD6D8F522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CB21B934-1766-4524-BD0F-0FBE4719990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7ED7F439-007C-45BC-9598-2FF57B6E6CC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B6600631-950F-47C0-B118-999879DE67D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7D7A2FD5-B968-467A-AB2A-8C47AED07A5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1F226010-CCCB-42BB-B9E3-489FC7D8594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EE8909C4-95FB-4E9A-9C1C-5769803CBDB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6281952D-9F05-470C-BE6B-18E2351246E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D4A78E08-2F4C-447B-9AB4-9A574BB4CEC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5D47681B-2DBF-4511-80CE-4B75A563999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A9C7DA5A-D45A-4B56-BE1E-6A8DEFDA0F9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355EC58-3E79-4079-ABB2-B0620294622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3" name="直線コネクタ 72">
          <a:extLst>
            <a:ext uri="{FF2B5EF4-FFF2-40B4-BE49-F238E27FC236}">
              <a16:creationId xmlns:a16="http://schemas.microsoft.com/office/drawing/2014/main" id="{FD8254E8-1C1A-4E25-A0BE-1536C8C882E1}"/>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4" name="有形固定資産減価償却率最小値テキスト">
          <a:extLst>
            <a:ext uri="{FF2B5EF4-FFF2-40B4-BE49-F238E27FC236}">
              <a16:creationId xmlns:a16="http://schemas.microsoft.com/office/drawing/2014/main" id="{CAF28FE0-C211-431C-B177-035C751889FD}"/>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5" name="直線コネクタ 74">
          <a:extLst>
            <a:ext uri="{FF2B5EF4-FFF2-40B4-BE49-F238E27FC236}">
              <a16:creationId xmlns:a16="http://schemas.microsoft.com/office/drawing/2014/main" id="{CF4FF371-B10F-4708-B485-E3D72DA3F06D}"/>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6" name="有形固定資産減価償却率最大値テキスト">
          <a:extLst>
            <a:ext uri="{FF2B5EF4-FFF2-40B4-BE49-F238E27FC236}">
              <a16:creationId xmlns:a16="http://schemas.microsoft.com/office/drawing/2014/main" id="{3705C426-F9CE-4BB2-8FFD-DE07F9BE454B}"/>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7" name="直線コネクタ 76">
          <a:extLst>
            <a:ext uri="{FF2B5EF4-FFF2-40B4-BE49-F238E27FC236}">
              <a16:creationId xmlns:a16="http://schemas.microsoft.com/office/drawing/2014/main" id="{3F874DDC-57E4-4E22-95EF-A242B7270799}"/>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8" name="有形固定資産減価償却率平均値テキスト">
          <a:extLst>
            <a:ext uri="{FF2B5EF4-FFF2-40B4-BE49-F238E27FC236}">
              <a16:creationId xmlns:a16="http://schemas.microsoft.com/office/drawing/2014/main" id="{CBAB23A7-DBF8-4392-97F5-837563FADF45}"/>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9" name="フローチャート: 判断 78">
          <a:extLst>
            <a:ext uri="{FF2B5EF4-FFF2-40B4-BE49-F238E27FC236}">
              <a16:creationId xmlns:a16="http://schemas.microsoft.com/office/drawing/2014/main" id="{37337EBB-75DB-4664-A567-9BB768A993E9}"/>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0" name="フローチャート: 判断 79">
          <a:extLst>
            <a:ext uri="{FF2B5EF4-FFF2-40B4-BE49-F238E27FC236}">
              <a16:creationId xmlns:a16="http://schemas.microsoft.com/office/drawing/2014/main" id="{0F27B08E-17B5-49C6-9945-1F6E9CB4BBAC}"/>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1" name="フローチャート: 判断 80">
          <a:extLst>
            <a:ext uri="{FF2B5EF4-FFF2-40B4-BE49-F238E27FC236}">
              <a16:creationId xmlns:a16="http://schemas.microsoft.com/office/drawing/2014/main" id="{5055E2EE-AAA3-46A1-9D21-5CFD0FA59DEA}"/>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2" name="フローチャート: 判断 81">
          <a:extLst>
            <a:ext uri="{FF2B5EF4-FFF2-40B4-BE49-F238E27FC236}">
              <a16:creationId xmlns:a16="http://schemas.microsoft.com/office/drawing/2014/main" id="{0867EF2D-8EC2-4411-BBDA-A34A4A9B574A}"/>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3" name="フローチャート: 判断 82">
          <a:extLst>
            <a:ext uri="{FF2B5EF4-FFF2-40B4-BE49-F238E27FC236}">
              <a16:creationId xmlns:a16="http://schemas.microsoft.com/office/drawing/2014/main" id="{6257FF71-438C-432C-9823-922EDB013654}"/>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6590D2D-B0F9-4195-BF77-2551900F3D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F3D9B9B-A9C2-4057-A29F-C47EA4C5D90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E1D46F3-816C-4589-93D1-E159B0E406A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93A002E-7DEF-4DE4-91D4-1B3BB59CB56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FFF6922-EA52-4DD6-B64F-209590012D0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89" name="楕円 88">
          <a:extLst>
            <a:ext uri="{FF2B5EF4-FFF2-40B4-BE49-F238E27FC236}">
              <a16:creationId xmlns:a16="http://schemas.microsoft.com/office/drawing/2014/main" id="{122A7259-E120-4189-B842-400558F5CB2E}"/>
            </a:ext>
          </a:extLst>
        </xdr:cNvPr>
        <xdr:cNvSpPr/>
      </xdr:nvSpPr>
      <xdr:spPr>
        <a:xfrm>
          <a:off x="47117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90" name="有形固定資産減価償却率該当値テキスト">
          <a:extLst>
            <a:ext uri="{FF2B5EF4-FFF2-40B4-BE49-F238E27FC236}">
              <a16:creationId xmlns:a16="http://schemas.microsoft.com/office/drawing/2014/main" id="{4F065661-CD3F-4A16-A992-0737482F1DD7}"/>
            </a:ext>
          </a:extLst>
        </xdr:cNvPr>
        <xdr:cNvSpPr txBox="1"/>
      </xdr:nvSpPr>
      <xdr:spPr>
        <a:xfrm>
          <a:off x="4813300" y="558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91" name="楕円 90">
          <a:extLst>
            <a:ext uri="{FF2B5EF4-FFF2-40B4-BE49-F238E27FC236}">
              <a16:creationId xmlns:a16="http://schemas.microsoft.com/office/drawing/2014/main" id="{430A3047-F912-4207-9448-85E0C846B95E}"/>
            </a:ext>
          </a:extLst>
        </xdr:cNvPr>
        <xdr:cNvSpPr/>
      </xdr:nvSpPr>
      <xdr:spPr>
        <a:xfrm>
          <a:off x="4000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161199</xdr:rowOff>
    </xdr:from>
    <xdr:to>
      <xdr:col>23</xdr:col>
      <xdr:colOff>85725</xdr:colOff>
      <xdr:row>29</xdr:row>
      <xdr:rowOff>45267</xdr:rowOff>
    </xdr:to>
    <xdr:cxnSp macro="">
      <xdr:nvCxnSpPr>
        <xdr:cNvPr id="92" name="直線コネクタ 91">
          <a:extLst>
            <a:ext uri="{FF2B5EF4-FFF2-40B4-BE49-F238E27FC236}">
              <a16:creationId xmlns:a16="http://schemas.microsoft.com/office/drawing/2014/main" id="{72C06CB4-1A40-49D6-8274-37B4C7A302F2}"/>
            </a:ext>
          </a:extLst>
        </xdr:cNvPr>
        <xdr:cNvCxnSpPr/>
      </xdr:nvCxnSpPr>
      <xdr:spPr>
        <a:xfrm>
          <a:off x="4051300" y="5733324"/>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61051</xdr:rowOff>
    </xdr:from>
    <xdr:to>
      <xdr:col>15</xdr:col>
      <xdr:colOff>187325</xdr:colOff>
      <xdr:row>28</xdr:row>
      <xdr:rowOff>162651</xdr:rowOff>
    </xdr:to>
    <xdr:sp macro="" textlink="">
      <xdr:nvSpPr>
        <xdr:cNvPr id="93" name="楕円 92">
          <a:extLst>
            <a:ext uri="{FF2B5EF4-FFF2-40B4-BE49-F238E27FC236}">
              <a16:creationId xmlns:a16="http://schemas.microsoft.com/office/drawing/2014/main" id="{0BF8C479-B73E-4B08-82F5-603AC5544862}"/>
            </a:ext>
          </a:extLst>
        </xdr:cNvPr>
        <xdr:cNvSpPr/>
      </xdr:nvSpPr>
      <xdr:spPr>
        <a:xfrm>
          <a:off x="32385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111851</xdr:rowOff>
    </xdr:from>
    <xdr:to>
      <xdr:col>19</xdr:col>
      <xdr:colOff>136525</xdr:colOff>
      <xdr:row>28</xdr:row>
      <xdr:rowOff>161199</xdr:rowOff>
    </xdr:to>
    <xdr:cxnSp macro="">
      <xdr:nvCxnSpPr>
        <xdr:cNvPr id="94" name="直線コネクタ 93">
          <a:extLst>
            <a:ext uri="{FF2B5EF4-FFF2-40B4-BE49-F238E27FC236}">
              <a16:creationId xmlns:a16="http://schemas.microsoft.com/office/drawing/2014/main" id="{9F776582-0216-407A-9954-E2945B5E1E7A}"/>
            </a:ext>
          </a:extLst>
        </xdr:cNvPr>
        <xdr:cNvCxnSpPr/>
      </xdr:nvCxnSpPr>
      <xdr:spPr>
        <a:xfrm>
          <a:off x="3289300" y="568397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5533</xdr:rowOff>
    </xdr:from>
    <xdr:to>
      <xdr:col>11</xdr:col>
      <xdr:colOff>187325</xdr:colOff>
      <xdr:row>28</xdr:row>
      <xdr:rowOff>107133</xdr:rowOff>
    </xdr:to>
    <xdr:sp macro="" textlink="">
      <xdr:nvSpPr>
        <xdr:cNvPr id="95" name="楕円 94">
          <a:extLst>
            <a:ext uri="{FF2B5EF4-FFF2-40B4-BE49-F238E27FC236}">
              <a16:creationId xmlns:a16="http://schemas.microsoft.com/office/drawing/2014/main" id="{59666B16-892F-455B-83CE-BE974B2A478E}"/>
            </a:ext>
          </a:extLst>
        </xdr:cNvPr>
        <xdr:cNvSpPr/>
      </xdr:nvSpPr>
      <xdr:spPr>
        <a:xfrm>
          <a:off x="24765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56333</xdr:rowOff>
    </xdr:from>
    <xdr:to>
      <xdr:col>15</xdr:col>
      <xdr:colOff>136525</xdr:colOff>
      <xdr:row>28</xdr:row>
      <xdr:rowOff>111851</xdr:rowOff>
    </xdr:to>
    <xdr:cxnSp macro="">
      <xdr:nvCxnSpPr>
        <xdr:cNvPr id="96" name="直線コネクタ 95">
          <a:extLst>
            <a:ext uri="{FF2B5EF4-FFF2-40B4-BE49-F238E27FC236}">
              <a16:creationId xmlns:a16="http://schemas.microsoft.com/office/drawing/2014/main" id="{6337EFCB-ABDE-4884-BE43-2E4AD1A41519}"/>
            </a:ext>
          </a:extLst>
        </xdr:cNvPr>
        <xdr:cNvCxnSpPr/>
      </xdr:nvCxnSpPr>
      <xdr:spPr>
        <a:xfrm>
          <a:off x="2527300" y="5628458"/>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7" name="n_1aveValue有形固定資産減価償却率">
          <a:extLst>
            <a:ext uri="{FF2B5EF4-FFF2-40B4-BE49-F238E27FC236}">
              <a16:creationId xmlns:a16="http://schemas.microsoft.com/office/drawing/2014/main" id="{83C8A904-17F7-4977-B24C-324B4E5B4ABF}"/>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8" name="n_2aveValue有形固定資産減価償却率">
          <a:extLst>
            <a:ext uri="{FF2B5EF4-FFF2-40B4-BE49-F238E27FC236}">
              <a16:creationId xmlns:a16="http://schemas.microsoft.com/office/drawing/2014/main" id="{92753972-12D3-4E91-B8DB-9A08C23AEC9F}"/>
            </a:ext>
          </a:extLst>
        </xdr:cNvPr>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9" name="n_3aveValue有形固定資産減価償却率">
          <a:extLst>
            <a:ext uri="{FF2B5EF4-FFF2-40B4-BE49-F238E27FC236}">
              <a16:creationId xmlns:a16="http://schemas.microsoft.com/office/drawing/2014/main" id="{860B057A-08EB-48C2-85E9-AC67AD3952ED}"/>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0" name="n_4aveValue有形固定資産減価償却率">
          <a:extLst>
            <a:ext uri="{FF2B5EF4-FFF2-40B4-BE49-F238E27FC236}">
              <a16:creationId xmlns:a16="http://schemas.microsoft.com/office/drawing/2014/main" id="{38288341-B94A-472D-8695-AE73E9881CC8}"/>
            </a:ext>
          </a:extLst>
        </xdr:cNvPr>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101" name="n_1mainValue有形固定資産減価償却率">
          <a:extLst>
            <a:ext uri="{FF2B5EF4-FFF2-40B4-BE49-F238E27FC236}">
              <a16:creationId xmlns:a16="http://schemas.microsoft.com/office/drawing/2014/main" id="{13F1511D-31F0-452A-8389-7C89C8F966E9}"/>
            </a:ext>
          </a:extLst>
        </xdr:cNvPr>
        <xdr:cNvSpPr txBox="1"/>
      </xdr:nvSpPr>
      <xdr:spPr>
        <a:xfrm>
          <a:off x="38360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7728</xdr:rowOff>
    </xdr:from>
    <xdr:ext cx="405111" cy="259045"/>
    <xdr:sp macro="" textlink="">
      <xdr:nvSpPr>
        <xdr:cNvPr id="102" name="n_2mainValue有形固定資産減価償却率">
          <a:extLst>
            <a:ext uri="{FF2B5EF4-FFF2-40B4-BE49-F238E27FC236}">
              <a16:creationId xmlns:a16="http://schemas.microsoft.com/office/drawing/2014/main" id="{C8FAF29D-DBA6-4291-B6EF-99372E105553}"/>
            </a:ext>
          </a:extLst>
        </xdr:cNvPr>
        <xdr:cNvSpPr txBox="1"/>
      </xdr:nvSpPr>
      <xdr:spPr>
        <a:xfrm>
          <a:off x="30867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123660</xdr:rowOff>
    </xdr:from>
    <xdr:ext cx="405111" cy="259045"/>
    <xdr:sp macro="" textlink="">
      <xdr:nvSpPr>
        <xdr:cNvPr id="103" name="n_3mainValue有形固定資産減価償却率">
          <a:extLst>
            <a:ext uri="{FF2B5EF4-FFF2-40B4-BE49-F238E27FC236}">
              <a16:creationId xmlns:a16="http://schemas.microsoft.com/office/drawing/2014/main" id="{2F632EA6-B7CF-4755-BE82-9B084C831DF2}"/>
            </a:ext>
          </a:extLst>
        </xdr:cNvPr>
        <xdr:cNvSpPr txBox="1"/>
      </xdr:nvSpPr>
      <xdr:spPr>
        <a:xfrm>
          <a:off x="2324744" y="535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AD0819B8-1364-4FC3-A236-7A6AA729D5F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49DE6B08-3069-4727-8FD2-8DBBCEA1D97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7F4864B9-1C47-49F7-8DFC-86EE68856FD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2A317E5-B9D5-4FEF-880C-11B331F0147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274E946D-001E-44E7-AFA2-89C6F9278D4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5C0BF8FE-7BF4-4AAC-965A-CC13D09B717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5D9C662-FEE5-403D-902A-2D458E88D8E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965B39D4-B43D-44CE-9926-A2D8A41F90C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2A0D6F54-5704-4DB4-BB37-B9063E0B3E4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83CFB89F-E318-4CA9-9D88-CFF40214543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2714B243-B94B-47DE-9AF2-D9AD53D2486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6749DEEB-0954-4A43-9D7A-BB2DE884F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C5852910-5211-4E67-86F5-4746F03D09E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債務償還比率は、地方債残高の減少や基金の積み立て等により、類似団体や全国平均、埼玉県平均を下回っている。今後も経常的な業務活動から債務の償還原資の確保ができるよう努めていく。</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DD35D0A7-3460-490C-887D-77E1FA26E26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2F8B547B-4AF5-41ED-8440-38952FFA42A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a:extLst>
            <a:ext uri="{FF2B5EF4-FFF2-40B4-BE49-F238E27FC236}">
              <a16:creationId xmlns:a16="http://schemas.microsoft.com/office/drawing/2014/main" id="{512ADDFF-7FE4-487D-BC68-8020B965EC4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a:extLst>
            <a:ext uri="{FF2B5EF4-FFF2-40B4-BE49-F238E27FC236}">
              <a16:creationId xmlns:a16="http://schemas.microsoft.com/office/drawing/2014/main" id="{BA33DE88-B298-4A96-A658-9E4DD03E686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a:extLst>
            <a:ext uri="{FF2B5EF4-FFF2-40B4-BE49-F238E27FC236}">
              <a16:creationId xmlns:a16="http://schemas.microsoft.com/office/drawing/2014/main" id="{E838A999-0917-494D-9A1F-568328B0DAB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a:extLst>
            <a:ext uri="{FF2B5EF4-FFF2-40B4-BE49-F238E27FC236}">
              <a16:creationId xmlns:a16="http://schemas.microsoft.com/office/drawing/2014/main" id="{10AC7EB2-B249-4D0C-82A5-1B04271BE1B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a:extLst>
            <a:ext uri="{FF2B5EF4-FFF2-40B4-BE49-F238E27FC236}">
              <a16:creationId xmlns:a16="http://schemas.microsoft.com/office/drawing/2014/main" id="{C1CEDA49-A3DC-4015-BDB2-A4630A20E9B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a:extLst>
            <a:ext uri="{FF2B5EF4-FFF2-40B4-BE49-F238E27FC236}">
              <a16:creationId xmlns:a16="http://schemas.microsoft.com/office/drawing/2014/main" id="{3190342C-C0FB-4D1D-B314-855D271D0EE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a:extLst>
            <a:ext uri="{FF2B5EF4-FFF2-40B4-BE49-F238E27FC236}">
              <a16:creationId xmlns:a16="http://schemas.microsoft.com/office/drawing/2014/main" id="{FB5CFB99-BE16-462A-9E9B-8719E5DDC1E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a:extLst>
            <a:ext uri="{FF2B5EF4-FFF2-40B4-BE49-F238E27FC236}">
              <a16:creationId xmlns:a16="http://schemas.microsoft.com/office/drawing/2014/main" id="{6270B68E-46E8-429A-8862-1C274B56A83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a:extLst>
            <a:ext uri="{FF2B5EF4-FFF2-40B4-BE49-F238E27FC236}">
              <a16:creationId xmlns:a16="http://schemas.microsoft.com/office/drawing/2014/main" id="{22913C5B-EABE-44DD-BD06-F87B8302743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a:extLst>
            <a:ext uri="{FF2B5EF4-FFF2-40B4-BE49-F238E27FC236}">
              <a16:creationId xmlns:a16="http://schemas.microsoft.com/office/drawing/2014/main" id="{5A7062A6-0096-4141-86C6-D4A0A67E9D3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a:extLst>
            <a:ext uri="{FF2B5EF4-FFF2-40B4-BE49-F238E27FC236}">
              <a16:creationId xmlns:a16="http://schemas.microsoft.com/office/drawing/2014/main" id="{16A51E28-ED6F-4086-BE39-1FA09356ED8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A8EAAA91-F43F-4F32-8B1B-D62DD7C3DAA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D5180CC8-C7B5-477B-AD94-F81EDC2FE75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2" name="直線コネクタ 131">
          <a:extLst>
            <a:ext uri="{FF2B5EF4-FFF2-40B4-BE49-F238E27FC236}">
              <a16:creationId xmlns:a16="http://schemas.microsoft.com/office/drawing/2014/main" id="{39050AEF-F9C9-408A-B428-38312F064D97}"/>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3" name="債務償還比率最小値テキスト">
          <a:extLst>
            <a:ext uri="{FF2B5EF4-FFF2-40B4-BE49-F238E27FC236}">
              <a16:creationId xmlns:a16="http://schemas.microsoft.com/office/drawing/2014/main" id="{1D41A1F8-B9AD-42B3-AF73-6C0F209A5910}"/>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4" name="直線コネクタ 133">
          <a:extLst>
            <a:ext uri="{FF2B5EF4-FFF2-40B4-BE49-F238E27FC236}">
              <a16:creationId xmlns:a16="http://schemas.microsoft.com/office/drawing/2014/main" id="{7E9E333B-00E3-415D-A602-049E36C427A3}"/>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a:extLst>
            <a:ext uri="{FF2B5EF4-FFF2-40B4-BE49-F238E27FC236}">
              <a16:creationId xmlns:a16="http://schemas.microsoft.com/office/drawing/2014/main" id="{EC309338-5E84-4CD5-AB22-BED2C7F7C3A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a:extLst>
            <a:ext uri="{FF2B5EF4-FFF2-40B4-BE49-F238E27FC236}">
              <a16:creationId xmlns:a16="http://schemas.microsoft.com/office/drawing/2014/main" id="{5246EB38-35DC-44DA-A2E0-A399E961986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7" name="債務償還比率平均値テキスト">
          <a:extLst>
            <a:ext uri="{FF2B5EF4-FFF2-40B4-BE49-F238E27FC236}">
              <a16:creationId xmlns:a16="http://schemas.microsoft.com/office/drawing/2014/main" id="{87C1F874-D516-4A50-81E5-D48B6EC98CD4}"/>
            </a:ext>
          </a:extLst>
        </xdr:cNvPr>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8" name="フローチャート: 判断 137">
          <a:extLst>
            <a:ext uri="{FF2B5EF4-FFF2-40B4-BE49-F238E27FC236}">
              <a16:creationId xmlns:a16="http://schemas.microsoft.com/office/drawing/2014/main" id="{7D268AD2-5659-43E2-B6F1-E4698D70E867}"/>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9" name="フローチャート: 判断 138">
          <a:extLst>
            <a:ext uri="{FF2B5EF4-FFF2-40B4-BE49-F238E27FC236}">
              <a16:creationId xmlns:a16="http://schemas.microsoft.com/office/drawing/2014/main" id="{E1942793-5FF0-469C-BD4E-35C260C65684}"/>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0" name="フローチャート: 判断 139">
          <a:extLst>
            <a:ext uri="{FF2B5EF4-FFF2-40B4-BE49-F238E27FC236}">
              <a16:creationId xmlns:a16="http://schemas.microsoft.com/office/drawing/2014/main" id="{8C9619A3-0D3C-4B27-B2ED-EAB0916F852C}"/>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1" name="フローチャート: 判断 140">
          <a:extLst>
            <a:ext uri="{FF2B5EF4-FFF2-40B4-BE49-F238E27FC236}">
              <a16:creationId xmlns:a16="http://schemas.microsoft.com/office/drawing/2014/main" id="{60F14B0D-BC84-472D-A4B3-F7EF2B69EEA9}"/>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15099</xdr:rowOff>
    </xdr:from>
    <xdr:to>
      <xdr:col>60</xdr:col>
      <xdr:colOff>123825</xdr:colOff>
      <xdr:row>30</xdr:row>
      <xdr:rowOff>116699</xdr:rowOff>
    </xdr:to>
    <xdr:sp macro="" textlink="">
      <xdr:nvSpPr>
        <xdr:cNvPr id="142" name="フローチャート: 判断 141">
          <a:extLst>
            <a:ext uri="{FF2B5EF4-FFF2-40B4-BE49-F238E27FC236}">
              <a16:creationId xmlns:a16="http://schemas.microsoft.com/office/drawing/2014/main" id="{F76DC04F-B16B-4467-9AE4-BFC70336F9BA}"/>
            </a:ext>
          </a:extLst>
        </xdr:cNvPr>
        <xdr:cNvSpPr/>
      </xdr:nvSpPr>
      <xdr:spPr>
        <a:xfrm>
          <a:off x="11747500" y="59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3753A9F-3890-403F-A21D-8C1292F498C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D2AE009-0BA7-4249-9969-3031E49E9C8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782BCDB-A76B-43DC-A6D1-8CB8AECBCF5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80FCF7B-0E08-437C-9570-74AFA7CDC9F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ADBD2FB-B2BB-4A49-8B97-2FFD12F261B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65645</xdr:rowOff>
    </xdr:from>
    <xdr:to>
      <xdr:col>76</xdr:col>
      <xdr:colOff>73025</xdr:colOff>
      <xdr:row>29</xdr:row>
      <xdr:rowOff>167245</xdr:rowOff>
    </xdr:to>
    <xdr:sp macro="" textlink="">
      <xdr:nvSpPr>
        <xdr:cNvPr id="148" name="楕円 147">
          <a:extLst>
            <a:ext uri="{FF2B5EF4-FFF2-40B4-BE49-F238E27FC236}">
              <a16:creationId xmlns:a16="http://schemas.microsoft.com/office/drawing/2014/main" id="{DB4667AE-6E9A-4B1D-AC0E-495C8C2F0A0E}"/>
            </a:ext>
          </a:extLst>
        </xdr:cNvPr>
        <xdr:cNvSpPr/>
      </xdr:nvSpPr>
      <xdr:spPr>
        <a:xfrm>
          <a:off x="14744700" y="5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88522</xdr:rowOff>
    </xdr:from>
    <xdr:ext cx="469744" cy="259045"/>
    <xdr:sp macro="" textlink="">
      <xdr:nvSpPr>
        <xdr:cNvPr id="149" name="債務償還比率該当値テキスト">
          <a:extLst>
            <a:ext uri="{FF2B5EF4-FFF2-40B4-BE49-F238E27FC236}">
              <a16:creationId xmlns:a16="http://schemas.microsoft.com/office/drawing/2014/main" id="{F27A7872-9FEE-413F-A3AE-7076D55364CA}"/>
            </a:ext>
          </a:extLst>
        </xdr:cNvPr>
        <xdr:cNvSpPr txBox="1"/>
      </xdr:nvSpPr>
      <xdr:spPr>
        <a:xfrm>
          <a:off x="14846300" y="566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103907</xdr:rowOff>
    </xdr:from>
    <xdr:to>
      <xdr:col>72</xdr:col>
      <xdr:colOff>123825</xdr:colOff>
      <xdr:row>30</xdr:row>
      <xdr:rowOff>34057</xdr:rowOff>
    </xdr:to>
    <xdr:sp macro="" textlink="">
      <xdr:nvSpPr>
        <xdr:cNvPr id="150" name="楕円 149">
          <a:extLst>
            <a:ext uri="{FF2B5EF4-FFF2-40B4-BE49-F238E27FC236}">
              <a16:creationId xmlns:a16="http://schemas.microsoft.com/office/drawing/2014/main" id="{91A74AFE-867D-4C29-BE58-96C7A51BFA47}"/>
            </a:ext>
          </a:extLst>
        </xdr:cNvPr>
        <xdr:cNvSpPr/>
      </xdr:nvSpPr>
      <xdr:spPr>
        <a:xfrm>
          <a:off x="14033500" y="58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116445</xdr:rowOff>
    </xdr:from>
    <xdr:to>
      <xdr:col>76</xdr:col>
      <xdr:colOff>22225</xdr:colOff>
      <xdr:row>29</xdr:row>
      <xdr:rowOff>154707</xdr:rowOff>
    </xdr:to>
    <xdr:cxnSp macro="">
      <xdr:nvCxnSpPr>
        <xdr:cNvPr id="151" name="直線コネクタ 150">
          <a:extLst>
            <a:ext uri="{FF2B5EF4-FFF2-40B4-BE49-F238E27FC236}">
              <a16:creationId xmlns:a16="http://schemas.microsoft.com/office/drawing/2014/main" id="{8EDCD421-B199-45E5-A88B-2203FA211286}"/>
            </a:ext>
          </a:extLst>
        </xdr:cNvPr>
        <xdr:cNvCxnSpPr/>
      </xdr:nvCxnSpPr>
      <xdr:spPr>
        <a:xfrm flipV="1">
          <a:off x="14084300" y="5860020"/>
          <a:ext cx="711200" cy="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106546</xdr:rowOff>
    </xdr:from>
    <xdr:to>
      <xdr:col>68</xdr:col>
      <xdr:colOff>123825</xdr:colOff>
      <xdr:row>30</xdr:row>
      <xdr:rowOff>36696</xdr:rowOff>
    </xdr:to>
    <xdr:sp macro="" textlink="">
      <xdr:nvSpPr>
        <xdr:cNvPr id="152" name="楕円 151">
          <a:extLst>
            <a:ext uri="{FF2B5EF4-FFF2-40B4-BE49-F238E27FC236}">
              <a16:creationId xmlns:a16="http://schemas.microsoft.com/office/drawing/2014/main" id="{4A45EA8A-992D-4EC8-B27E-9DEE6ECA2C03}"/>
            </a:ext>
          </a:extLst>
        </xdr:cNvPr>
        <xdr:cNvSpPr/>
      </xdr:nvSpPr>
      <xdr:spPr>
        <a:xfrm>
          <a:off x="13271500" y="58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154707</xdr:rowOff>
    </xdr:from>
    <xdr:to>
      <xdr:col>72</xdr:col>
      <xdr:colOff>73025</xdr:colOff>
      <xdr:row>29</xdr:row>
      <xdr:rowOff>157346</xdr:rowOff>
    </xdr:to>
    <xdr:cxnSp macro="">
      <xdr:nvCxnSpPr>
        <xdr:cNvPr id="153" name="直線コネクタ 152">
          <a:extLst>
            <a:ext uri="{FF2B5EF4-FFF2-40B4-BE49-F238E27FC236}">
              <a16:creationId xmlns:a16="http://schemas.microsoft.com/office/drawing/2014/main" id="{2051A080-420A-447D-A390-059EF3EF9E99}"/>
            </a:ext>
          </a:extLst>
        </xdr:cNvPr>
        <xdr:cNvCxnSpPr/>
      </xdr:nvCxnSpPr>
      <xdr:spPr>
        <a:xfrm flipV="1">
          <a:off x="13322300" y="5898282"/>
          <a:ext cx="762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170237</xdr:rowOff>
    </xdr:from>
    <xdr:to>
      <xdr:col>64</xdr:col>
      <xdr:colOff>123825</xdr:colOff>
      <xdr:row>30</xdr:row>
      <xdr:rowOff>100387</xdr:rowOff>
    </xdr:to>
    <xdr:sp macro="" textlink="">
      <xdr:nvSpPr>
        <xdr:cNvPr id="154" name="楕円 153">
          <a:extLst>
            <a:ext uri="{FF2B5EF4-FFF2-40B4-BE49-F238E27FC236}">
              <a16:creationId xmlns:a16="http://schemas.microsoft.com/office/drawing/2014/main" id="{8DFA1F50-9C2F-412A-ADC8-70525EED4063}"/>
            </a:ext>
          </a:extLst>
        </xdr:cNvPr>
        <xdr:cNvSpPr/>
      </xdr:nvSpPr>
      <xdr:spPr>
        <a:xfrm>
          <a:off x="12509500" y="59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157346</xdr:rowOff>
    </xdr:from>
    <xdr:to>
      <xdr:col>68</xdr:col>
      <xdr:colOff>73025</xdr:colOff>
      <xdr:row>30</xdr:row>
      <xdr:rowOff>49587</xdr:rowOff>
    </xdr:to>
    <xdr:cxnSp macro="">
      <xdr:nvCxnSpPr>
        <xdr:cNvPr id="155" name="直線コネクタ 154">
          <a:extLst>
            <a:ext uri="{FF2B5EF4-FFF2-40B4-BE49-F238E27FC236}">
              <a16:creationId xmlns:a16="http://schemas.microsoft.com/office/drawing/2014/main" id="{32F684E8-DB91-4F12-996B-B3682545FEF9}"/>
            </a:ext>
          </a:extLst>
        </xdr:cNvPr>
        <xdr:cNvCxnSpPr/>
      </xdr:nvCxnSpPr>
      <xdr:spPr>
        <a:xfrm flipV="1">
          <a:off x="12560300" y="5900921"/>
          <a:ext cx="7620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122858</xdr:rowOff>
    </xdr:from>
    <xdr:to>
      <xdr:col>60</xdr:col>
      <xdr:colOff>123825</xdr:colOff>
      <xdr:row>30</xdr:row>
      <xdr:rowOff>53008</xdr:rowOff>
    </xdr:to>
    <xdr:sp macro="" textlink="">
      <xdr:nvSpPr>
        <xdr:cNvPr id="156" name="楕円 155">
          <a:extLst>
            <a:ext uri="{FF2B5EF4-FFF2-40B4-BE49-F238E27FC236}">
              <a16:creationId xmlns:a16="http://schemas.microsoft.com/office/drawing/2014/main" id="{184AF949-97E6-42EF-A950-A4AAC100D7D5}"/>
            </a:ext>
          </a:extLst>
        </xdr:cNvPr>
        <xdr:cNvSpPr/>
      </xdr:nvSpPr>
      <xdr:spPr>
        <a:xfrm>
          <a:off x="11747500" y="58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2208</xdr:rowOff>
    </xdr:from>
    <xdr:to>
      <xdr:col>64</xdr:col>
      <xdr:colOff>73025</xdr:colOff>
      <xdr:row>30</xdr:row>
      <xdr:rowOff>49587</xdr:rowOff>
    </xdr:to>
    <xdr:cxnSp macro="">
      <xdr:nvCxnSpPr>
        <xdr:cNvPr id="157" name="直線コネクタ 156">
          <a:extLst>
            <a:ext uri="{FF2B5EF4-FFF2-40B4-BE49-F238E27FC236}">
              <a16:creationId xmlns:a16="http://schemas.microsoft.com/office/drawing/2014/main" id="{A72B18B0-8B3C-43AA-8BE2-C0941337146E}"/>
            </a:ext>
          </a:extLst>
        </xdr:cNvPr>
        <xdr:cNvCxnSpPr/>
      </xdr:nvCxnSpPr>
      <xdr:spPr>
        <a:xfrm>
          <a:off x="11798300" y="5917233"/>
          <a:ext cx="762000" cy="4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8" name="n_1aveValue債務償還比率">
          <a:extLst>
            <a:ext uri="{FF2B5EF4-FFF2-40B4-BE49-F238E27FC236}">
              <a16:creationId xmlns:a16="http://schemas.microsoft.com/office/drawing/2014/main" id="{D16DC983-D8F5-41B5-B721-CAD158996310}"/>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9" name="n_2aveValue債務償還比率">
          <a:extLst>
            <a:ext uri="{FF2B5EF4-FFF2-40B4-BE49-F238E27FC236}">
              <a16:creationId xmlns:a16="http://schemas.microsoft.com/office/drawing/2014/main" id="{DAC4E21E-3743-4F04-9745-A58F21BC6DE9}"/>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0" name="n_3aveValue債務償還比率">
          <a:extLst>
            <a:ext uri="{FF2B5EF4-FFF2-40B4-BE49-F238E27FC236}">
              <a16:creationId xmlns:a16="http://schemas.microsoft.com/office/drawing/2014/main" id="{D26746CC-5D2A-4809-926E-25821D76F59B}"/>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107826</xdr:rowOff>
    </xdr:from>
    <xdr:ext cx="469744" cy="259045"/>
    <xdr:sp macro="" textlink="">
      <xdr:nvSpPr>
        <xdr:cNvPr id="161" name="n_4aveValue債務償還比率">
          <a:extLst>
            <a:ext uri="{FF2B5EF4-FFF2-40B4-BE49-F238E27FC236}">
              <a16:creationId xmlns:a16="http://schemas.microsoft.com/office/drawing/2014/main" id="{34CC2FA8-E136-4E52-9568-991260698505}"/>
            </a:ext>
          </a:extLst>
        </xdr:cNvPr>
        <xdr:cNvSpPr txBox="1"/>
      </xdr:nvSpPr>
      <xdr:spPr>
        <a:xfrm>
          <a:off x="11563427" y="60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50584</xdr:rowOff>
    </xdr:from>
    <xdr:ext cx="469744" cy="259045"/>
    <xdr:sp macro="" textlink="">
      <xdr:nvSpPr>
        <xdr:cNvPr id="162" name="n_1mainValue債務償還比率">
          <a:extLst>
            <a:ext uri="{FF2B5EF4-FFF2-40B4-BE49-F238E27FC236}">
              <a16:creationId xmlns:a16="http://schemas.microsoft.com/office/drawing/2014/main" id="{8E1F350B-7927-4A08-8DDB-7081D6117D37}"/>
            </a:ext>
          </a:extLst>
        </xdr:cNvPr>
        <xdr:cNvSpPr txBox="1"/>
      </xdr:nvSpPr>
      <xdr:spPr>
        <a:xfrm>
          <a:off x="13836727" y="562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53223</xdr:rowOff>
    </xdr:from>
    <xdr:ext cx="469744" cy="259045"/>
    <xdr:sp macro="" textlink="">
      <xdr:nvSpPr>
        <xdr:cNvPr id="163" name="n_2mainValue債務償還比率">
          <a:extLst>
            <a:ext uri="{FF2B5EF4-FFF2-40B4-BE49-F238E27FC236}">
              <a16:creationId xmlns:a16="http://schemas.microsoft.com/office/drawing/2014/main" id="{4E0428CA-EAAA-4130-A226-9D04D8F09AE7}"/>
            </a:ext>
          </a:extLst>
        </xdr:cNvPr>
        <xdr:cNvSpPr txBox="1"/>
      </xdr:nvSpPr>
      <xdr:spPr>
        <a:xfrm>
          <a:off x="13087427" y="562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116914</xdr:rowOff>
    </xdr:from>
    <xdr:ext cx="469744" cy="259045"/>
    <xdr:sp macro="" textlink="">
      <xdr:nvSpPr>
        <xdr:cNvPr id="164" name="n_3mainValue債務償還比率">
          <a:extLst>
            <a:ext uri="{FF2B5EF4-FFF2-40B4-BE49-F238E27FC236}">
              <a16:creationId xmlns:a16="http://schemas.microsoft.com/office/drawing/2014/main" id="{6C96767B-A1AC-4FA8-8EF1-58450BCB72A3}"/>
            </a:ext>
          </a:extLst>
        </xdr:cNvPr>
        <xdr:cNvSpPr txBox="1"/>
      </xdr:nvSpPr>
      <xdr:spPr>
        <a:xfrm>
          <a:off x="12325427" y="568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69535</xdr:rowOff>
    </xdr:from>
    <xdr:ext cx="469744" cy="259045"/>
    <xdr:sp macro="" textlink="">
      <xdr:nvSpPr>
        <xdr:cNvPr id="165" name="n_4mainValue債務償還比率">
          <a:extLst>
            <a:ext uri="{FF2B5EF4-FFF2-40B4-BE49-F238E27FC236}">
              <a16:creationId xmlns:a16="http://schemas.microsoft.com/office/drawing/2014/main" id="{175C9719-7638-4BC1-B3BE-5B2E62A20242}"/>
            </a:ext>
          </a:extLst>
        </xdr:cNvPr>
        <xdr:cNvSpPr txBox="1"/>
      </xdr:nvSpPr>
      <xdr:spPr>
        <a:xfrm>
          <a:off x="11563427" y="56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683A9136-4D31-41C1-8A29-BB8B5B9200C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1D5D6097-5BCB-4BA3-96C3-09FA392572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43F0E99E-AA79-4182-8C43-3CCF2E0571C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9EFD1820-221E-49BB-9BF9-45154713EE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EE9B2A1C-C537-4993-B3B6-753B1695464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79E1D3F0-C9BC-4F4C-B10A-E69A158801F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E1B384-017D-44FC-A283-67AA785057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E217E1-74ED-45BF-9161-48672B43C5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C90EAB-6E9D-49DB-BC77-44A09169172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567E8E-1C9E-41BB-AB70-2DB58A29FE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589383-F6AC-42B9-B851-AE18A601A08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FD3127-CF63-413B-8FB9-F305C89CBB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619B73-76FD-48B3-8AB9-23DEB3B6AD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335F9E-05F1-425E-86CF-9BE8BBD7ED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1C8F05-FAA6-42F9-8BAD-C124D0F42A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01BBF3-9565-41F8-9648-E47D663B2D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78,243
75,812
89.69
29,822,772
27,709,035
1,264,279
17,215,749
28,528,362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1339B4-6E06-44E8-AF34-42EFE1DE45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E0C8EB-DA45-4FE4-8D7A-45380A5DF9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BD245A-B7E5-43F1-B2B4-E85F8B5202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C23016-2C9A-4297-94F2-813510B371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7EFD64-FB07-4E07-A7B0-9CE27B1C2A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5B59552-069D-4A53-BFA2-760B0C6E4EC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A8FEF28-5408-4FCA-A585-4BCE22928E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739372-1BB3-4D8B-BEAF-68CA253C6D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FA5A98-EC26-47DD-A127-8488937C79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0CACF8-2EE2-457B-A27F-0946598396D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C9AA2F-DA34-49E2-BA4F-78F2106B7F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DD089E-C3B9-4096-BF1B-66D18A1583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D22EEF-4107-449D-A9A9-D9259ECD1A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70E6DA-B6C9-4426-BF58-4713E2F602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49567B-B29B-4338-BC45-3D6C568FC0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E5492E-8819-454A-92A1-BE1ECAB6CA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FBAB32-26A7-47E0-82BB-4BDFFE716B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C95A36-FFCF-41F6-A3AD-D54D40171C4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5834CF-592D-4963-B148-06086C94AE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CBDC0B7-9A67-4CF8-8231-E2C65DAB0ED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E6814E-2837-4AD1-9B53-4318D7190B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D34664-9789-4398-A1E5-425B482F9E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E526D6-26BE-456B-92AB-36AB169070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52A29EF-DB03-4288-8023-4BFCE8A9FE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FCD307-C284-4F33-882E-B46FBA6D51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87F837-C128-49AD-97C8-C555DD0705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FEE27A-D794-4702-8CD8-A1A1E5ED712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8C02890-23A9-464D-88BE-CCFAFF089D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095CFA-A8D6-4480-B6C6-1889BB8D45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E4F4AE2-9411-4F00-ABDA-F97C5C176C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299A05-7E6F-4E04-9287-AD0A2975315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CEF37B-C9D9-483D-9703-2B051957109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00A0901-C1AC-4AFA-8E22-CA8D58E7024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FB994C28-B1F6-46B6-B718-AE940299AA8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12BD607-639E-47DA-8C81-A79733607D0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F025713-D797-417B-98D8-EB634568141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39DD462-DB19-4EAF-9A54-EC0B35E3C45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33E4D9D-7379-4E9E-86F2-C34BC8178A5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383DE91-9502-4F0C-9435-156ADFA07C6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22B656F-9ED9-413E-A84C-DCFCCB25EA6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0767880-C08C-46B0-9EA7-49479BA883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90BD6775-4454-4B67-94FE-65D028B04B9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BB2EF2D-B0E2-4D88-807D-1099C8FEFE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3F25C5D8-90A7-44CB-97D1-1F85E9683616}"/>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588BA274-B736-4591-AEEB-CA2CCDDD3FD5}"/>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C6B4A37A-E56B-4907-BD68-1AC8B18D723A}"/>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66BF0853-B6F2-43AA-BFA5-05CE2D8D1B0D}"/>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8D769225-D948-4AD9-9D09-9129758CA8CC}"/>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EC39FDD8-2F22-4BD2-85E1-614BC3E24681}"/>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20F48CF8-9F96-403B-9206-E058ECE69ACF}"/>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AE9CAF41-8245-4363-AC09-995FAEAE60DE}"/>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B99345EB-3894-4BF9-B052-A7FD8419643F}"/>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BE6B2263-3976-48B4-A8CF-C444AFE78EF6}"/>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77978</xdr:rowOff>
    </xdr:from>
    <xdr:to>
      <xdr:col>6</xdr:col>
      <xdr:colOff>38100</xdr:colOff>
      <xdr:row>39</xdr:row>
      <xdr:rowOff>8128</xdr:rowOff>
    </xdr:to>
    <xdr:sp macro="" textlink="">
      <xdr:nvSpPr>
        <xdr:cNvPr id="65" name="フローチャート: 判断 64">
          <a:extLst>
            <a:ext uri="{FF2B5EF4-FFF2-40B4-BE49-F238E27FC236}">
              <a16:creationId xmlns:a16="http://schemas.microsoft.com/office/drawing/2014/main" id="{67FCAA67-4306-4E29-A84A-E088C047C01D}"/>
            </a:ext>
          </a:extLst>
        </xdr:cNvPr>
        <xdr:cNvSpPr/>
      </xdr:nvSpPr>
      <xdr:spPr>
        <a:xfrm>
          <a:off x="1079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FE41CEC-DD7C-4ED9-9D4F-87B12F3F8F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A9577D0-EFFE-443E-BB4F-09AEF41476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3C6ECCF-D42D-4E69-9159-B7D165D02C6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DAB992-88D9-48BE-916A-96F3681B31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BA6E9A7-4C67-4403-852E-38BC5C27DE2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1" name="楕円 70">
          <a:extLst>
            <a:ext uri="{FF2B5EF4-FFF2-40B4-BE49-F238E27FC236}">
              <a16:creationId xmlns:a16="http://schemas.microsoft.com/office/drawing/2014/main" id="{88534376-A7DD-40E9-ABED-6BB00B56EE60}"/>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151147</xdr:rowOff>
    </xdr:from>
    <xdr:ext cx="405111" cy="259045"/>
    <xdr:sp macro="" textlink="">
      <xdr:nvSpPr>
        <xdr:cNvPr id="72" name="【道路】&#10;有形固定資産減価償却率該当値テキスト">
          <a:extLst>
            <a:ext uri="{FF2B5EF4-FFF2-40B4-BE49-F238E27FC236}">
              <a16:creationId xmlns:a16="http://schemas.microsoft.com/office/drawing/2014/main" id="{C3AE2818-060A-41A7-A48B-7D0FBB02D8F0}"/>
            </a:ext>
          </a:extLst>
        </xdr:cNvPr>
        <xdr:cNvSpPr txBox="1"/>
      </xdr:nvSpPr>
      <xdr:spPr>
        <a:xfrm>
          <a:off x="4673600"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3" name="楕円 72">
          <a:extLst>
            <a:ext uri="{FF2B5EF4-FFF2-40B4-BE49-F238E27FC236}">
              <a16:creationId xmlns:a16="http://schemas.microsoft.com/office/drawing/2014/main" id="{0FC4E00E-4EBC-416E-B500-E66B1F250BF6}"/>
            </a:ext>
          </a:extLst>
        </xdr:cNvPr>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39</xdr:row>
      <xdr:rowOff>7620</xdr:rowOff>
    </xdr:to>
    <xdr:cxnSp macro="">
      <xdr:nvCxnSpPr>
        <xdr:cNvPr id="74" name="直線コネクタ 73">
          <a:extLst>
            <a:ext uri="{FF2B5EF4-FFF2-40B4-BE49-F238E27FC236}">
              <a16:creationId xmlns:a16="http://schemas.microsoft.com/office/drawing/2014/main" id="{E88E5322-E6DF-430E-8B36-E7FED09458A8}"/>
            </a:ext>
          </a:extLst>
        </xdr:cNvPr>
        <xdr:cNvCxnSpPr/>
      </xdr:nvCxnSpPr>
      <xdr:spPr>
        <a:xfrm>
          <a:off x="3797300" y="655701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43688</xdr:rowOff>
    </xdr:from>
    <xdr:to>
      <xdr:col>15</xdr:col>
      <xdr:colOff>101600</xdr:colOff>
      <xdr:row>38</xdr:row>
      <xdr:rowOff>145288</xdr:rowOff>
    </xdr:to>
    <xdr:sp macro="" textlink="">
      <xdr:nvSpPr>
        <xdr:cNvPr id="75" name="楕円 74">
          <a:extLst>
            <a:ext uri="{FF2B5EF4-FFF2-40B4-BE49-F238E27FC236}">
              <a16:creationId xmlns:a16="http://schemas.microsoft.com/office/drawing/2014/main" id="{E19490E3-8453-4A61-B95E-41CA0AAC99C2}"/>
            </a:ext>
          </a:extLst>
        </xdr:cNvPr>
        <xdr:cNvSpPr/>
      </xdr:nvSpPr>
      <xdr:spPr>
        <a:xfrm>
          <a:off x="2857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94488</xdr:rowOff>
    </xdr:to>
    <xdr:cxnSp macro="">
      <xdr:nvCxnSpPr>
        <xdr:cNvPr id="76" name="直線コネクタ 75">
          <a:extLst>
            <a:ext uri="{FF2B5EF4-FFF2-40B4-BE49-F238E27FC236}">
              <a16:creationId xmlns:a16="http://schemas.microsoft.com/office/drawing/2014/main" id="{6FCC0289-CEE0-464D-B9A0-B16D92B8A633}"/>
            </a:ext>
          </a:extLst>
        </xdr:cNvPr>
        <xdr:cNvCxnSpPr/>
      </xdr:nvCxnSpPr>
      <xdr:spPr>
        <a:xfrm flipV="1">
          <a:off x="2908300" y="65570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169418</xdr:rowOff>
    </xdr:from>
    <xdr:to>
      <xdr:col>10</xdr:col>
      <xdr:colOff>165100</xdr:colOff>
      <xdr:row>38</xdr:row>
      <xdr:rowOff>99568</xdr:rowOff>
    </xdr:to>
    <xdr:sp macro="" textlink="">
      <xdr:nvSpPr>
        <xdr:cNvPr id="77" name="楕円 76">
          <a:extLst>
            <a:ext uri="{FF2B5EF4-FFF2-40B4-BE49-F238E27FC236}">
              <a16:creationId xmlns:a16="http://schemas.microsoft.com/office/drawing/2014/main" id="{D4049E1D-E9CE-4158-A884-66EED1874B58}"/>
            </a:ext>
          </a:extLst>
        </xdr:cNvPr>
        <xdr:cNvSpPr/>
      </xdr:nvSpPr>
      <xdr:spPr>
        <a:xfrm>
          <a:off x="1968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48768</xdr:rowOff>
    </xdr:from>
    <xdr:to>
      <xdr:col>15</xdr:col>
      <xdr:colOff>50800</xdr:colOff>
      <xdr:row>38</xdr:row>
      <xdr:rowOff>94488</xdr:rowOff>
    </xdr:to>
    <xdr:cxnSp macro="">
      <xdr:nvCxnSpPr>
        <xdr:cNvPr id="78" name="直線コネクタ 77">
          <a:extLst>
            <a:ext uri="{FF2B5EF4-FFF2-40B4-BE49-F238E27FC236}">
              <a16:creationId xmlns:a16="http://schemas.microsoft.com/office/drawing/2014/main" id="{8C0211FC-CBF5-4460-B2C7-8A4166E4B93A}"/>
            </a:ext>
          </a:extLst>
        </xdr:cNvPr>
        <xdr:cNvCxnSpPr/>
      </xdr:nvCxnSpPr>
      <xdr:spPr>
        <a:xfrm>
          <a:off x="2019300" y="6563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9" name="n_1aveValue【道路】&#10;有形固定資産減価償却率">
          <a:extLst>
            <a:ext uri="{FF2B5EF4-FFF2-40B4-BE49-F238E27FC236}">
              <a16:creationId xmlns:a16="http://schemas.microsoft.com/office/drawing/2014/main" id="{1B4E8509-6BE6-473D-987D-5D17B2EFD9BC}"/>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a:extLst>
            <a:ext uri="{FF2B5EF4-FFF2-40B4-BE49-F238E27FC236}">
              <a16:creationId xmlns:a16="http://schemas.microsoft.com/office/drawing/2014/main" id="{ADD8EC27-334D-4D3A-8E7E-449E618760CD}"/>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a:extLst>
            <a:ext uri="{FF2B5EF4-FFF2-40B4-BE49-F238E27FC236}">
              <a16:creationId xmlns:a16="http://schemas.microsoft.com/office/drawing/2014/main" id="{A8BB051D-61CC-4290-8E34-006901E34654}"/>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24655</xdr:rowOff>
    </xdr:from>
    <xdr:ext cx="405111" cy="259045"/>
    <xdr:sp macro="" textlink="">
      <xdr:nvSpPr>
        <xdr:cNvPr id="82" name="n_4aveValue【道路】&#10;有形固定資産減価償却率">
          <a:extLst>
            <a:ext uri="{FF2B5EF4-FFF2-40B4-BE49-F238E27FC236}">
              <a16:creationId xmlns:a16="http://schemas.microsoft.com/office/drawing/2014/main" id="{8AFAC30A-5A0F-438E-99F8-700CF3667529}"/>
            </a:ext>
          </a:extLst>
        </xdr:cNvPr>
        <xdr:cNvSpPr txBox="1"/>
      </xdr:nvSpPr>
      <xdr:spPr>
        <a:xfrm>
          <a:off x="927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109237</xdr:rowOff>
    </xdr:from>
    <xdr:ext cx="405111" cy="259045"/>
    <xdr:sp macro="" textlink="">
      <xdr:nvSpPr>
        <xdr:cNvPr id="83" name="n_1mainValue【道路】&#10;有形固定資産減価償却率">
          <a:extLst>
            <a:ext uri="{FF2B5EF4-FFF2-40B4-BE49-F238E27FC236}">
              <a16:creationId xmlns:a16="http://schemas.microsoft.com/office/drawing/2014/main" id="{29ED4042-3A6F-485C-A102-1A52F98CA7E7}"/>
            </a:ext>
          </a:extLst>
        </xdr:cNvPr>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161815</xdr:rowOff>
    </xdr:from>
    <xdr:ext cx="405111" cy="259045"/>
    <xdr:sp macro="" textlink="">
      <xdr:nvSpPr>
        <xdr:cNvPr id="84" name="n_2mainValue【道路】&#10;有形固定資産減価償却率">
          <a:extLst>
            <a:ext uri="{FF2B5EF4-FFF2-40B4-BE49-F238E27FC236}">
              <a16:creationId xmlns:a16="http://schemas.microsoft.com/office/drawing/2014/main" id="{24F28090-9CEA-4780-AEAB-7ADC0CD9647E}"/>
            </a:ext>
          </a:extLst>
        </xdr:cNvPr>
        <xdr:cNvSpPr txBox="1"/>
      </xdr:nvSpPr>
      <xdr:spPr>
        <a:xfrm>
          <a:off x="2705744" y="633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116095</xdr:rowOff>
    </xdr:from>
    <xdr:ext cx="405111" cy="259045"/>
    <xdr:sp macro="" textlink="">
      <xdr:nvSpPr>
        <xdr:cNvPr id="85" name="n_3mainValue【道路】&#10;有形固定資産減価償却率">
          <a:extLst>
            <a:ext uri="{FF2B5EF4-FFF2-40B4-BE49-F238E27FC236}">
              <a16:creationId xmlns:a16="http://schemas.microsoft.com/office/drawing/2014/main" id="{8F206BF9-48BB-4678-8C14-473845D80CF3}"/>
            </a:ext>
          </a:extLst>
        </xdr:cNvPr>
        <xdr:cNvSpPr txBox="1"/>
      </xdr:nvSpPr>
      <xdr:spPr>
        <a:xfrm>
          <a:off x="1816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8D920D9-E638-4022-B7A6-9348D9DD3E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6390B09-E7CD-4370-AD2F-4FF8C0D655F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CEB4AB4C-3A29-4FAC-8725-6C32368246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87C82FE-CDCF-481C-95D1-147B4630DC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E6A0BFE-90AB-44B6-8AB9-F06DB293B4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CE332C3-97BF-48B3-A9D0-B408E3DE47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52028002-3966-42FD-AF00-C00071EB5B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17728E4-E3AE-4C1D-8582-06DD21EAB5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7FFA9D7B-80F9-4F57-95C3-F985DB0FF08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71BC3D6C-30E8-4883-A3A8-314DE1F4C39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C8F2E359-0097-4C5B-8FAC-60C783A4754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2FDFB5B-9AF9-407E-AC96-315A3380D2F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87BB1DA9-587A-40B2-A7ED-88C1493E76D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F9290CD2-A78B-47C6-A524-25246FA38EA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FEA73CDD-FABE-43EC-84A0-11013D1AD54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96F9040B-5425-4B0E-9032-58CBF533E426}"/>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20B8B3EF-FCB5-412F-89D6-4F24366DA94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42E9F556-50AF-4CA2-8CC5-B6258B6954C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E4F1BC1A-2BEC-458E-B9FF-FBCBCA34D6A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DA1CE97B-C48E-4387-8335-7A095D2B3F3C}"/>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C2F4B69F-8B2D-4DF3-8413-99EE3F0F646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id="{C1979E75-8804-4640-8CEA-52ACD8DFB59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DAB0347A-DE81-44C4-BB0A-3CD68AD88CD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16C64D00-BAB5-49CB-8C43-822DEA30597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88E3980F-1EFE-48EE-8196-B96011F972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a:extLst>
            <a:ext uri="{FF2B5EF4-FFF2-40B4-BE49-F238E27FC236}">
              <a16:creationId xmlns:a16="http://schemas.microsoft.com/office/drawing/2014/main" id="{EABA2C77-9CD9-42D7-AB85-953C95376800}"/>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a:extLst>
            <a:ext uri="{FF2B5EF4-FFF2-40B4-BE49-F238E27FC236}">
              <a16:creationId xmlns:a16="http://schemas.microsoft.com/office/drawing/2014/main" id="{6FE1B2C0-5576-462A-8027-8BD3EBD22B3E}"/>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a:extLst>
            <a:ext uri="{FF2B5EF4-FFF2-40B4-BE49-F238E27FC236}">
              <a16:creationId xmlns:a16="http://schemas.microsoft.com/office/drawing/2014/main" id="{668484AE-AD51-45C4-88B0-21F038ECCC7D}"/>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a:extLst>
            <a:ext uri="{FF2B5EF4-FFF2-40B4-BE49-F238E27FC236}">
              <a16:creationId xmlns:a16="http://schemas.microsoft.com/office/drawing/2014/main" id="{8B2ADB35-1482-4121-8522-674D91213E4F}"/>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a:extLst>
            <a:ext uri="{FF2B5EF4-FFF2-40B4-BE49-F238E27FC236}">
              <a16:creationId xmlns:a16="http://schemas.microsoft.com/office/drawing/2014/main" id="{FC61DC66-6365-4AAF-A15C-EE1E6DB3296E}"/>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a:extLst>
            <a:ext uri="{FF2B5EF4-FFF2-40B4-BE49-F238E27FC236}">
              <a16:creationId xmlns:a16="http://schemas.microsoft.com/office/drawing/2014/main" id="{2B804268-DFF5-40CF-B96B-E40C5959960A}"/>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a:extLst>
            <a:ext uri="{FF2B5EF4-FFF2-40B4-BE49-F238E27FC236}">
              <a16:creationId xmlns:a16="http://schemas.microsoft.com/office/drawing/2014/main" id="{64C90B74-868D-4D95-B035-868C907478FD}"/>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a:extLst>
            <a:ext uri="{FF2B5EF4-FFF2-40B4-BE49-F238E27FC236}">
              <a16:creationId xmlns:a16="http://schemas.microsoft.com/office/drawing/2014/main" id="{AE09DC84-3051-443D-9E16-AAB1A0BED1F5}"/>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a:extLst>
            <a:ext uri="{FF2B5EF4-FFF2-40B4-BE49-F238E27FC236}">
              <a16:creationId xmlns:a16="http://schemas.microsoft.com/office/drawing/2014/main" id="{4713A329-8192-4F1E-9FFC-27BB9A344795}"/>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a:extLst>
            <a:ext uri="{FF2B5EF4-FFF2-40B4-BE49-F238E27FC236}">
              <a16:creationId xmlns:a16="http://schemas.microsoft.com/office/drawing/2014/main" id="{7D4A3F11-DE3E-44F3-820B-F11F1353F447}"/>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45974</xdr:rowOff>
    </xdr:from>
    <xdr:to>
      <xdr:col>36</xdr:col>
      <xdr:colOff>165100</xdr:colOff>
      <xdr:row>38</xdr:row>
      <xdr:rowOff>147574</xdr:rowOff>
    </xdr:to>
    <xdr:sp macro="" textlink="">
      <xdr:nvSpPr>
        <xdr:cNvPr id="121" name="フローチャート: 判断 120">
          <a:extLst>
            <a:ext uri="{FF2B5EF4-FFF2-40B4-BE49-F238E27FC236}">
              <a16:creationId xmlns:a16="http://schemas.microsoft.com/office/drawing/2014/main" id="{9F552620-42A6-4C42-800C-EFBFF9E19437}"/>
            </a:ext>
          </a:extLst>
        </xdr:cNvPr>
        <xdr:cNvSpPr/>
      </xdr:nvSpPr>
      <xdr:spPr>
        <a:xfrm>
          <a:off x="692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EAAD736-55B1-49F9-89B0-15765B0F49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7F8BE1F-3AA1-49B6-8A63-E48C8F366A4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BC832D7-B7CA-4FDB-8312-8493FC4257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D8ACA0-81CC-480B-BB95-68F034F572F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17EC6B-29D9-402D-88B9-CE70565960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108807</xdr:rowOff>
    </xdr:from>
    <xdr:to>
      <xdr:col>55</xdr:col>
      <xdr:colOff>50800</xdr:colOff>
      <xdr:row>39</xdr:row>
      <xdr:rowOff>38957</xdr:rowOff>
    </xdr:to>
    <xdr:sp macro="" textlink="">
      <xdr:nvSpPr>
        <xdr:cNvPr id="127" name="楕円 126">
          <a:extLst>
            <a:ext uri="{FF2B5EF4-FFF2-40B4-BE49-F238E27FC236}">
              <a16:creationId xmlns:a16="http://schemas.microsoft.com/office/drawing/2014/main" id="{E7574D13-9CF9-4155-A079-1A51A41FBC43}"/>
            </a:ext>
          </a:extLst>
        </xdr:cNvPr>
        <xdr:cNvSpPr/>
      </xdr:nvSpPr>
      <xdr:spPr>
        <a:xfrm>
          <a:off x="10426700" y="662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131684</xdr:rowOff>
    </xdr:from>
    <xdr:ext cx="534377" cy="259045"/>
    <xdr:sp macro="" textlink="">
      <xdr:nvSpPr>
        <xdr:cNvPr id="128" name="【道路】&#10;一人当たり延長該当値テキスト">
          <a:extLst>
            <a:ext uri="{FF2B5EF4-FFF2-40B4-BE49-F238E27FC236}">
              <a16:creationId xmlns:a16="http://schemas.microsoft.com/office/drawing/2014/main" id="{80CB723D-9FC0-416B-BD17-A8BB05BDE7F2}"/>
            </a:ext>
          </a:extLst>
        </xdr:cNvPr>
        <xdr:cNvSpPr txBox="1"/>
      </xdr:nvSpPr>
      <xdr:spPr>
        <a:xfrm>
          <a:off x="10515600" y="64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110994</xdr:rowOff>
    </xdr:from>
    <xdr:to>
      <xdr:col>50</xdr:col>
      <xdr:colOff>165100</xdr:colOff>
      <xdr:row>39</xdr:row>
      <xdr:rowOff>41144</xdr:rowOff>
    </xdr:to>
    <xdr:sp macro="" textlink="">
      <xdr:nvSpPr>
        <xdr:cNvPr id="129" name="楕円 128">
          <a:extLst>
            <a:ext uri="{FF2B5EF4-FFF2-40B4-BE49-F238E27FC236}">
              <a16:creationId xmlns:a16="http://schemas.microsoft.com/office/drawing/2014/main" id="{D93D6C9D-EC6E-4038-A09B-D6D0D2CA7D99}"/>
            </a:ext>
          </a:extLst>
        </xdr:cNvPr>
        <xdr:cNvSpPr/>
      </xdr:nvSpPr>
      <xdr:spPr>
        <a:xfrm>
          <a:off x="9588500" y="66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159607</xdr:rowOff>
    </xdr:from>
    <xdr:to>
      <xdr:col>55</xdr:col>
      <xdr:colOff>0</xdr:colOff>
      <xdr:row>38</xdr:row>
      <xdr:rowOff>161794</xdr:rowOff>
    </xdr:to>
    <xdr:cxnSp macro="">
      <xdr:nvCxnSpPr>
        <xdr:cNvPr id="130" name="直線コネクタ 129">
          <a:extLst>
            <a:ext uri="{FF2B5EF4-FFF2-40B4-BE49-F238E27FC236}">
              <a16:creationId xmlns:a16="http://schemas.microsoft.com/office/drawing/2014/main" id="{B0E18D60-D46F-42BA-98C9-48A23985591D}"/>
            </a:ext>
          </a:extLst>
        </xdr:cNvPr>
        <xdr:cNvCxnSpPr/>
      </xdr:nvCxnSpPr>
      <xdr:spPr>
        <a:xfrm flipV="1">
          <a:off x="9639300" y="6674707"/>
          <a:ext cx="8382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55575</xdr:rowOff>
    </xdr:from>
    <xdr:to>
      <xdr:col>46</xdr:col>
      <xdr:colOff>38100</xdr:colOff>
      <xdr:row>39</xdr:row>
      <xdr:rowOff>157175</xdr:rowOff>
    </xdr:to>
    <xdr:sp macro="" textlink="">
      <xdr:nvSpPr>
        <xdr:cNvPr id="131" name="楕円 130">
          <a:extLst>
            <a:ext uri="{FF2B5EF4-FFF2-40B4-BE49-F238E27FC236}">
              <a16:creationId xmlns:a16="http://schemas.microsoft.com/office/drawing/2014/main" id="{C44BE990-E488-481D-ACA3-EE6C974EB392}"/>
            </a:ext>
          </a:extLst>
        </xdr:cNvPr>
        <xdr:cNvSpPr/>
      </xdr:nvSpPr>
      <xdr:spPr>
        <a:xfrm>
          <a:off x="8699500" y="67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161794</xdr:rowOff>
    </xdr:from>
    <xdr:to>
      <xdr:col>50</xdr:col>
      <xdr:colOff>114300</xdr:colOff>
      <xdr:row>39</xdr:row>
      <xdr:rowOff>106375</xdr:rowOff>
    </xdr:to>
    <xdr:cxnSp macro="">
      <xdr:nvCxnSpPr>
        <xdr:cNvPr id="132" name="直線コネクタ 131">
          <a:extLst>
            <a:ext uri="{FF2B5EF4-FFF2-40B4-BE49-F238E27FC236}">
              <a16:creationId xmlns:a16="http://schemas.microsoft.com/office/drawing/2014/main" id="{A1DF30C8-ED1F-406A-9362-7CFFAA4970CC}"/>
            </a:ext>
          </a:extLst>
        </xdr:cNvPr>
        <xdr:cNvCxnSpPr/>
      </xdr:nvCxnSpPr>
      <xdr:spPr>
        <a:xfrm flipV="1">
          <a:off x="8750300" y="6676894"/>
          <a:ext cx="889000" cy="11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58678</xdr:rowOff>
    </xdr:from>
    <xdr:to>
      <xdr:col>41</xdr:col>
      <xdr:colOff>101600</xdr:colOff>
      <xdr:row>39</xdr:row>
      <xdr:rowOff>160278</xdr:rowOff>
    </xdr:to>
    <xdr:sp macro="" textlink="">
      <xdr:nvSpPr>
        <xdr:cNvPr id="133" name="楕円 132">
          <a:extLst>
            <a:ext uri="{FF2B5EF4-FFF2-40B4-BE49-F238E27FC236}">
              <a16:creationId xmlns:a16="http://schemas.microsoft.com/office/drawing/2014/main" id="{4177D94C-4C93-4AE1-B59C-5D86A1376FC0}"/>
            </a:ext>
          </a:extLst>
        </xdr:cNvPr>
        <xdr:cNvSpPr/>
      </xdr:nvSpPr>
      <xdr:spPr>
        <a:xfrm>
          <a:off x="7810500" y="67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106375</xdr:rowOff>
    </xdr:from>
    <xdr:to>
      <xdr:col>45</xdr:col>
      <xdr:colOff>177800</xdr:colOff>
      <xdr:row>39</xdr:row>
      <xdr:rowOff>109478</xdr:rowOff>
    </xdr:to>
    <xdr:cxnSp macro="">
      <xdr:nvCxnSpPr>
        <xdr:cNvPr id="134" name="直線コネクタ 133">
          <a:extLst>
            <a:ext uri="{FF2B5EF4-FFF2-40B4-BE49-F238E27FC236}">
              <a16:creationId xmlns:a16="http://schemas.microsoft.com/office/drawing/2014/main" id="{2295A8FC-4EB7-4B21-BB76-7B0C13DEA0CF}"/>
            </a:ext>
          </a:extLst>
        </xdr:cNvPr>
        <xdr:cNvCxnSpPr/>
      </xdr:nvCxnSpPr>
      <xdr:spPr>
        <a:xfrm flipV="1">
          <a:off x="7861300" y="6792925"/>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a:extLst>
            <a:ext uri="{FF2B5EF4-FFF2-40B4-BE49-F238E27FC236}">
              <a16:creationId xmlns:a16="http://schemas.microsoft.com/office/drawing/2014/main" id="{389AA077-20AC-4882-8645-011ECD2BA011}"/>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a:extLst>
            <a:ext uri="{FF2B5EF4-FFF2-40B4-BE49-F238E27FC236}">
              <a16:creationId xmlns:a16="http://schemas.microsoft.com/office/drawing/2014/main" id="{0B051A33-3465-4881-BC12-BD85710662BF}"/>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a:extLst>
            <a:ext uri="{FF2B5EF4-FFF2-40B4-BE49-F238E27FC236}">
              <a16:creationId xmlns:a16="http://schemas.microsoft.com/office/drawing/2014/main" id="{156040CE-01E6-4208-9304-56FBCC93B25B}"/>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164101</xdr:rowOff>
    </xdr:from>
    <xdr:ext cx="534377" cy="259045"/>
    <xdr:sp macro="" textlink="">
      <xdr:nvSpPr>
        <xdr:cNvPr id="138" name="n_4aveValue【道路】&#10;一人当たり延長">
          <a:extLst>
            <a:ext uri="{FF2B5EF4-FFF2-40B4-BE49-F238E27FC236}">
              <a16:creationId xmlns:a16="http://schemas.microsoft.com/office/drawing/2014/main" id="{A3AD520C-F535-4B99-B368-73CC6A0ED138}"/>
            </a:ext>
          </a:extLst>
        </xdr:cNvPr>
        <xdr:cNvSpPr txBox="1"/>
      </xdr:nvSpPr>
      <xdr:spPr>
        <a:xfrm>
          <a:off x="6705111" y="63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32271</xdr:rowOff>
    </xdr:from>
    <xdr:ext cx="534377" cy="259045"/>
    <xdr:sp macro="" textlink="">
      <xdr:nvSpPr>
        <xdr:cNvPr id="139" name="n_1mainValue【道路】&#10;一人当たり延長">
          <a:extLst>
            <a:ext uri="{FF2B5EF4-FFF2-40B4-BE49-F238E27FC236}">
              <a16:creationId xmlns:a16="http://schemas.microsoft.com/office/drawing/2014/main" id="{613F5337-80D1-4FBF-980B-2149E1EFD707}"/>
            </a:ext>
          </a:extLst>
        </xdr:cNvPr>
        <xdr:cNvSpPr txBox="1"/>
      </xdr:nvSpPr>
      <xdr:spPr>
        <a:xfrm>
          <a:off x="9359411" y="67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148302</xdr:rowOff>
    </xdr:from>
    <xdr:ext cx="534377" cy="259045"/>
    <xdr:sp macro="" textlink="">
      <xdr:nvSpPr>
        <xdr:cNvPr id="140" name="n_2mainValue【道路】&#10;一人当たり延長">
          <a:extLst>
            <a:ext uri="{FF2B5EF4-FFF2-40B4-BE49-F238E27FC236}">
              <a16:creationId xmlns:a16="http://schemas.microsoft.com/office/drawing/2014/main" id="{E0D03072-671C-413D-B9B6-9977C3E86299}"/>
            </a:ext>
          </a:extLst>
        </xdr:cNvPr>
        <xdr:cNvSpPr txBox="1"/>
      </xdr:nvSpPr>
      <xdr:spPr>
        <a:xfrm>
          <a:off x="8483111" y="68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151405</xdr:rowOff>
    </xdr:from>
    <xdr:ext cx="534377" cy="259045"/>
    <xdr:sp macro="" textlink="">
      <xdr:nvSpPr>
        <xdr:cNvPr id="141" name="n_3mainValue【道路】&#10;一人当たり延長">
          <a:extLst>
            <a:ext uri="{FF2B5EF4-FFF2-40B4-BE49-F238E27FC236}">
              <a16:creationId xmlns:a16="http://schemas.microsoft.com/office/drawing/2014/main" id="{53484425-E1BB-47E4-B4C3-7F41B20587C3}"/>
            </a:ext>
          </a:extLst>
        </xdr:cNvPr>
        <xdr:cNvSpPr txBox="1"/>
      </xdr:nvSpPr>
      <xdr:spPr>
        <a:xfrm>
          <a:off x="7594111" y="68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3F8BACA8-3E90-4B0B-BA44-234D262A84A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E79606A1-D47F-4D73-B84F-0D71902F34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662210-5AD9-4B4D-AA92-C8CD723B83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5E12A37A-89FF-4E7C-8F40-957DD9830A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51DEB968-D592-45E1-9A29-F1B2D176CF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9A059750-9A9C-4394-9BE9-AFCB1226D7B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86355949-5774-4E2A-B5CB-38655DD99F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EBB8611-5A30-4F50-9FFF-76DF3DB023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3627603-15AC-4CD1-A012-84452E212C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92A5A77B-126E-4960-AE5A-A0AD7929BD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5E50CE0E-5D74-48C4-A5FE-048955B4819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86E10674-1180-43D3-8810-592138A9BFD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6FD9015D-13F3-4D4E-87B9-664B7707C24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69119102-1408-4CA5-97C1-BAE7046A4A1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773C87F5-0222-426D-9FED-4C980F38DC3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DA82B999-D0C2-4357-AF7D-1C0B604E911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88A29CB9-CFA7-4DA9-82FB-39AA2883E3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981C0BF1-426A-4562-B912-0F2193FAA95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247AC1FE-FD3B-4B6E-9DBB-29473526EE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2407828C-F7E3-444C-AAE0-E9696682946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2B713337-FA3E-4C44-8BBF-A836F934736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3CBA9E42-4BB2-4D58-975F-20BA6FE75D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5E37BA4D-4AE7-4E1D-BBA5-BEB6AEF67F1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5E9DCFD7-FCEA-44A0-8311-1A3CA64BEF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B21D1B79-4EB8-44CD-8D57-A192ADDE8A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a:extLst>
            <a:ext uri="{FF2B5EF4-FFF2-40B4-BE49-F238E27FC236}">
              <a16:creationId xmlns:a16="http://schemas.microsoft.com/office/drawing/2014/main" id="{75A83643-1A58-4F6D-89B9-16CDB16F8FD8}"/>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4E04735C-0699-4864-9EDC-5C3CD1678805}"/>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a:extLst>
            <a:ext uri="{FF2B5EF4-FFF2-40B4-BE49-F238E27FC236}">
              <a16:creationId xmlns:a16="http://schemas.microsoft.com/office/drawing/2014/main" id="{75E9CEE3-B454-4198-B662-106F689A2573}"/>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CCB7DD3D-3791-4537-A584-4D9DE7C5A962}"/>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a:extLst>
            <a:ext uri="{FF2B5EF4-FFF2-40B4-BE49-F238E27FC236}">
              <a16:creationId xmlns:a16="http://schemas.microsoft.com/office/drawing/2014/main" id="{9B6D4D9C-C3A1-4869-A84B-ECEA8529B8E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E185D08A-5E27-4E39-8170-EEE71B5BC1CB}"/>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5FA19DEE-363F-4ED8-8138-7E479C6673B5}"/>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a:extLst>
            <a:ext uri="{FF2B5EF4-FFF2-40B4-BE49-F238E27FC236}">
              <a16:creationId xmlns:a16="http://schemas.microsoft.com/office/drawing/2014/main" id="{6311BB27-B487-4F0C-A067-DD2D81C615E9}"/>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a:extLst>
            <a:ext uri="{FF2B5EF4-FFF2-40B4-BE49-F238E27FC236}">
              <a16:creationId xmlns:a16="http://schemas.microsoft.com/office/drawing/2014/main" id="{138EBCEC-B237-4318-A23A-E619133412DA}"/>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298D6623-8F3E-4994-ADF3-A82B50E44152}"/>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70031</xdr:rowOff>
    </xdr:from>
    <xdr:to>
      <xdr:col>6</xdr:col>
      <xdr:colOff>38100</xdr:colOff>
      <xdr:row>61</xdr:row>
      <xdr:rowOff>181</xdr:rowOff>
    </xdr:to>
    <xdr:sp macro="" textlink="">
      <xdr:nvSpPr>
        <xdr:cNvPr id="177" name="フローチャート: 判断 176">
          <a:extLst>
            <a:ext uri="{FF2B5EF4-FFF2-40B4-BE49-F238E27FC236}">
              <a16:creationId xmlns:a16="http://schemas.microsoft.com/office/drawing/2014/main" id="{2F8B95FD-893D-453C-89BD-EE9A3BEC1C8F}"/>
            </a:ext>
          </a:extLst>
        </xdr:cNvPr>
        <xdr:cNvSpPr/>
      </xdr:nvSpPr>
      <xdr:spPr>
        <a:xfrm>
          <a:off x="1079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3D52C75-4927-45CC-885D-08BC137DD2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9ED9742-8B54-4468-893E-4A0CA387AC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0E51FAC-A6EE-4FB7-89B6-509DF83D70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94F8846-D433-431E-A396-0E817A13CE0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BCE8707-BCD3-42A4-A95A-EA472B43D6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34109</xdr:rowOff>
    </xdr:from>
    <xdr:to>
      <xdr:col>24</xdr:col>
      <xdr:colOff>114300</xdr:colOff>
      <xdr:row>59</xdr:row>
      <xdr:rowOff>135709</xdr:rowOff>
    </xdr:to>
    <xdr:sp macro="" textlink="">
      <xdr:nvSpPr>
        <xdr:cNvPr id="183" name="楕円 182">
          <a:extLst>
            <a:ext uri="{FF2B5EF4-FFF2-40B4-BE49-F238E27FC236}">
              <a16:creationId xmlns:a16="http://schemas.microsoft.com/office/drawing/2014/main" id="{15B9452B-CB93-4D5A-8D60-B74C312D001A}"/>
            </a:ext>
          </a:extLst>
        </xdr:cNvPr>
        <xdr:cNvSpPr/>
      </xdr:nvSpPr>
      <xdr:spPr>
        <a:xfrm>
          <a:off x="45847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56986</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B6783E7E-E275-4414-8294-3EA5D2281ABC}"/>
            </a:ext>
          </a:extLst>
        </xdr:cNvPr>
        <xdr:cNvSpPr txBox="1"/>
      </xdr:nvSpPr>
      <xdr:spPr>
        <a:xfrm>
          <a:off x="4673600" y="1000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5" name="楕円 184">
          <a:extLst>
            <a:ext uri="{FF2B5EF4-FFF2-40B4-BE49-F238E27FC236}">
              <a16:creationId xmlns:a16="http://schemas.microsoft.com/office/drawing/2014/main" id="{9705129B-86F7-4B2B-AB70-CD9C585959CC}"/>
            </a:ext>
          </a:extLst>
        </xdr:cNvPr>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84909</xdr:rowOff>
    </xdr:to>
    <xdr:cxnSp macro="">
      <xdr:nvCxnSpPr>
        <xdr:cNvPr id="186" name="直線コネクタ 185">
          <a:extLst>
            <a:ext uri="{FF2B5EF4-FFF2-40B4-BE49-F238E27FC236}">
              <a16:creationId xmlns:a16="http://schemas.microsoft.com/office/drawing/2014/main" id="{2BE9FF95-0F90-4A7D-B84D-561B640CCB65}"/>
            </a:ext>
          </a:extLst>
        </xdr:cNvPr>
        <xdr:cNvCxnSpPr/>
      </xdr:nvCxnSpPr>
      <xdr:spPr>
        <a:xfrm>
          <a:off x="3797300" y="101727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150041</xdr:rowOff>
    </xdr:from>
    <xdr:to>
      <xdr:col>15</xdr:col>
      <xdr:colOff>101600</xdr:colOff>
      <xdr:row>59</xdr:row>
      <xdr:rowOff>80191</xdr:rowOff>
    </xdr:to>
    <xdr:sp macro="" textlink="">
      <xdr:nvSpPr>
        <xdr:cNvPr id="187" name="楕円 186">
          <a:extLst>
            <a:ext uri="{FF2B5EF4-FFF2-40B4-BE49-F238E27FC236}">
              <a16:creationId xmlns:a16="http://schemas.microsoft.com/office/drawing/2014/main" id="{6B200C9F-724A-4924-A080-3B466D8D0BD2}"/>
            </a:ext>
          </a:extLst>
        </xdr:cNvPr>
        <xdr:cNvSpPr/>
      </xdr:nvSpPr>
      <xdr:spPr>
        <a:xfrm>
          <a:off x="2857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29391</xdr:rowOff>
    </xdr:from>
    <xdr:to>
      <xdr:col>19</xdr:col>
      <xdr:colOff>177800</xdr:colOff>
      <xdr:row>59</xdr:row>
      <xdr:rowOff>57150</xdr:rowOff>
    </xdr:to>
    <xdr:cxnSp macro="">
      <xdr:nvCxnSpPr>
        <xdr:cNvPr id="188" name="直線コネクタ 187">
          <a:extLst>
            <a:ext uri="{FF2B5EF4-FFF2-40B4-BE49-F238E27FC236}">
              <a16:creationId xmlns:a16="http://schemas.microsoft.com/office/drawing/2014/main" id="{15BA47A1-5123-4F50-A1D2-F71FBB1659FB}"/>
            </a:ext>
          </a:extLst>
        </xdr:cNvPr>
        <xdr:cNvCxnSpPr/>
      </xdr:nvCxnSpPr>
      <xdr:spPr>
        <a:xfrm>
          <a:off x="2908300" y="101449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122283</xdr:rowOff>
    </xdr:from>
    <xdr:to>
      <xdr:col>10</xdr:col>
      <xdr:colOff>165100</xdr:colOff>
      <xdr:row>59</xdr:row>
      <xdr:rowOff>52433</xdr:rowOff>
    </xdr:to>
    <xdr:sp macro="" textlink="">
      <xdr:nvSpPr>
        <xdr:cNvPr id="189" name="楕円 188">
          <a:extLst>
            <a:ext uri="{FF2B5EF4-FFF2-40B4-BE49-F238E27FC236}">
              <a16:creationId xmlns:a16="http://schemas.microsoft.com/office/drawing/2014/main" id="{DBD4980A-7B47-4A94-8353-70ACB4E5F5DF}"/>
            </a:ext>
          </a:extLst>
        </xdr:cNvPr>
        <xdr:cNvSpPr/>
      </xdr:nvSpPr>
      <xdr:spPr>
        <a:xfrm>
          <a:off x="1968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1633</xdr:rowOff>
    </xdr:from>
    <xdr:to>
      <xdr:col>15</xdr:col>
      <xdr:colOff>50800</xdr:colOff>
      <xdr:row>59</xdr:row>
      <xdr:rowOff>29391</xdr:rowOff>
    </xdr:to>
    <xdr:cxnSp macro="">
      <xdr:nvCxnSpPr>
        <xdr:cNvPr id="190" name="直線コネクタ 189">
          <a:extLst>
            <a:ext uri="{FF2B5EF4-FFF2-40B4-BE49-F238E27FC236}">
              <a16:creationId xmlns:a16="http://schemas.microsoft.com/office/drawing/2014/main" id="{F8DF820F-F395-46B8-ABF1-99275604B50E}"/>
            </a:ext>
          </a:extLst>
        </xdr:cNvPr>
        <xdr:cNvCxnSpPr/>
      </xdr:nvCxnSpPr>
      <xdr:spPr>
        <a:xfrm>
          <a:off x="2019300" y="101171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848A5F9B-96F8-4B12-8BDF-F4D4EFA35B14}"/>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23B49190-ABF3-463E-BB23-9EF481BDE583}"/>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92109813-CB0E-46C1-9C77-DD498AB85144}"/>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16708</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4DAC8772-FCD9-4056-A0C3-6466F7D13195}"/>
            </a:ext>
          </a:extLst>
        </xdr:cNvPr>
        <xdr:cNvSpPr txBox="1"/>
      </xdr:nvSpPr>
      <xdr:spPr>
        <a:xfrm>
          <a:off x="927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812EF9D0-0526-45C9-918B-9A8041C9F8AE}"/>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6D0E6E04-66CF-4742-B4F5-7149B1325BE1}"/>
            </a:ext>
          </a:extLst>
        </xdr:cNvPr>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68960</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133B8C8-73FD-465D-8160-9FCE68E352F5}"/>
            </a:ext>
          </a:extLst>
        </xdr:cNvPr>
        <xdr:cNvSpPr txBox="1"/>
      </xdr:nvSpPr>
      <xdr:spPr>
        <a:xfrm>
          <a:off x="1816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3A71408B-64EE-4908-88F1-4C12FDF4F0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766A91F-CD15-48DD-8419-2B1465FF75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4AF3A5B6-59A9-4CB0-8038-C1B3EAD3F4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74764C8F-F5DB-4F8D-8C94-663982507B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F79B0174-5407-41F6-9549-3F3354A0F6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D0CA5BFC-E3F5-46A1-958A-8B1C5F6D8D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5BD97681-9800-4878-A12C-2BFD6EAD9FA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726D181D-0E27-4DDA-97A6-155DA7CDB1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8114B7A7-4041-45BC-87C2-3E1ECDF706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AB3875D8-2247-4185-BA5E-2C1757E8EE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96E7D211-AE1D-43ED-9597-4219B629A96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87F3AE54-22A5-4D93-8394-B3F38E9F495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7E7687B7-3B0D-4F07-9FCF-C6456DBAB3F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a:extLst>
            <a:ext uri="{FF2B5EF4-FFF2-40B4-BE49-F238E27FC236}">
              <a16:creationId xmlns:a16="http://schemas.microsoft.com/office/drawing/2014/main" id="{F3D2CC38-3CB2-4479-9F5B-4E5D226701D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89F4302F-3A1D-4B94-A864-BF69451343B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a:extLst>
            <a:ext uri="{FF2B5EF4-FFF2-40B4-BE49-F238E27FC236}">
              <a16:creationId xmlns:a16="http://schemas.microsoft.com/office/drawing/2014/main" id="{BA5A96F2-881E-4D3C-8E4E-D5277E6E6A7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C96740BC-F553-4DFE-9140-01735BD5D88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a:extLst>
            <a:ext uri="{FF2B5EF4-FFF2-40B4-BE49-F238E27FC236}">
              <a16:creationId xmlns:a16="http://schemas.microsoft.com/office/drawing/2014/main" id="{8A916E00-3151-48D8-9A51-A48B1757D0A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1CEBC2A7-CC64-457D-9C57-F1232E291A5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83B05C27-BE13-4267-B03E-BD915DD06D5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F87F1C0A-2C99-48AE-8915-D203234D0B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4C9AFA3E-6BDA-40F6-8C3D-F03A67A3E30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6930FE9F-0547-416A-A4AB-A45D87DD84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a:extLst>
            <a:ext uri="{FF2B5EF4-FFF2-40B4-BE49-F238E27FC236}">
              <a16:creationId xmlns:a16="http://schemas.microsoft.com/office/drawing/2014/main" id="{2F551557-AAF4-4F8F-9E4F-ACE4E856BC46}"/>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a:extLst>
            <a:ext uri="{FF2B5EF4-FFF2-40B4-BE49-F238E27FC236}">
              <a16:creationId xmlns:a16="http://schemas.microsoft.com/office/drawing/2014/main" id="{7C8A8948-C03B-4978-92CE-C695A1E0993F}"/>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a:extLst>
            <a:ext uri="{FF2B5EF4-FFF2-40B4-BE49-F238E27FC236}">
              <a16:creationId xmlns:a16="http://schemas.microsoft.com/office/drawing/2014/main" id="{1DD77073-120A-426A-A26D-8FE76B1BA72C}"/>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D49C7C72-5D18-4307-85DF-12391AC9715C}"/>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a:extLst>
            <a:ext uri="{FF2B5EF4-FFF2-40B4-BE49-F238E27FC236}">
              <a16:creationId xmlns:a16="http://schemas.microsoft.com/office/drawing/2014/main" id="{BEB3C61C-C4D6-446B-AF88-B7F83A9C4B25}"/>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9B30F510-E29B-4D1F-8D6D-0E78DD08D0EB}"/>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a:extLst>
            <a:ext uri="{FF2B5EF4-FFF2-40B4-BE49-F238E27FC236}">
              <a16:creationId xmlns:a16="http://schemas.microsoft.com/office/drawing/2014/main" id="{45A61047-F193-40A2-96D8-6B76DCDA0F53}"/>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a:extLst>
            <a:ext uri="{FF2B5EF4-FFF2-40B4-BE49-F238E27FC236}">
              <a16:creationId xmlns:a16="http://schemas.microsoft.com/office/drawing/2014/main" id="{D404097D-C859-4086-B727-9E022F09A4AB}"/>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a:extLst>
            <a:ext uri="{FF2B5EF4-FFF2-40B4-BE49-F238E27FC236}">
              <a16:creationId xmlns:a16="http://schemas.microsoft.com/office/drawing/2014/main" id="{1426379D-BAED-4808-A34E-AB9A5AB887E9}"/>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a:extLst>
            <a:ext uri="{FF2B5EF4-FFF2-40B4-BE49-F238E27FC236}">
              <a16:creationId xmlns:a16="http://schemas.microsoft.com/office/drawing/2014/main" id="{66FC32D0-411D-4766-88C1-E0D39214B845}"/>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137936</xdr:rowOff>
    </xdr:from>
    <xdr:to>
      <xdr:col>36</xdr:col>
      <xdr:colOff>165100</xdr:colOff>
      <xdr:row>64</xdr:row>
      <xdr:rowOff>68086</xdr:rowOff>
    </xdr:to>
    <xdr:sp macro="" textlink="">
      <xdr:nvSpPr>
        <xdr:cNvPr id="231" name="フローチャート: 判断 230">
          <a:extLst>
            <a:ext uri="{FF2B5EF4-FFF2-40B4-BE49-F238E27FC236}">
              <a16:creationId xmlns:a16="http://schemas.microsoft.com/office/drawing/2014/main" id="{CA2B4D06-7BA4-40A0-9BF6-872C3C1EC8A6}"/>
            </a:ext>
          </a:extLst>
        </xdr:cNvPr>
        <xdr:cNvSpPr/>
      </xdr:nvSpPr>
      <xdr:spPr>
        <a:xfrm>
          <a:off x="6921500" y="1093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84D45E8-BD9C-467C-9884-408CF661D2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EAFC145-B871-4B6B-AACD-E675033D57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DC87CF06-AC08-473A-BB19-C75AD595EE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9CE27DF5-F12A-4CED-B75C-918C8BE7DD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7D49903-C936-4551-94D7-0E964CB1DD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4629</xdr:rowOff>
    </xdr:from>
    <xdr:to>
      <xdr:col>55</xdr:col>
      <xdr:colOff>50800</xdr:colOff>
      <xdr:row>64</xdr:row>
      <xdr:rowOff>106229</xdr:rowOff>
    </xdr:to>
    <xdr:sp macro="" textlink="">
      <xdr:nvSpPr>
        <xdr:cNvPr id="237" name="楕円 236">
          <a:extLst>
            <a:ext uri="{FF2B5EF4-FFF2-40B4-BE49-F238E27FC236}">
              <a16:creationId xmlns:a16="http://schemas.microsoft.com/office/drawing/2014/main" id="{50096ECC-ADA1-4131-BC54-DD2F9409AC63}"/>
            </a:ext>
          </a:extLst>
        </xdr:cNvPr>
        <xdr:cNvSpPr/>
      </xdr:nvSpPr>
      <xdr:spPr>
        <a:xfrm>
          <a:off x="10426700" y="109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91006</xdr:rowOff>
    </xdr:from>
    <xdr:ext cx="534377" cy="259045"/>
    <xdr:sp macro="" textlink="">
      <xdr:nvSpPr>
        <xdr:cNvPr id="238" name="【橋りょう・トンネル】&#10;一人当たり有形固定資産（償却資産）額該当値テキスト">
          <a:extLst>
            <a:ext uri="{FF2B5EF4-FFF2-40B4-BE49-F238E27FC236}">
              <a16:creationId xmlns:a16="http://schemas.microsoft.com/office/drawing/2014/main" id="{C53ED3B9-5561-4ABC-B545-561B9DD4CB98}"/>
            </a:ext>
          </a:extLst>
        </xdr:cNvPr>
        <xdr:cNvSpPr txBox="1"/>
      </xdr:nvSpPr>
      <xdr:spPr>
        <a:xfrm>
          <a:off x="10515600" y="1089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4643</xdr:rowOff>
    </xdr:from>
    <xdr:to>
      <xdr:col>50</xdr:col>
      <xdr:colOff>165100</xdr:colOff>
      <xdr:row>64</xdr:row>
      <xdr:rowOff>106243</xdr:rowOff>
    </xdr:to>
    <xdr:sp macro="" textlink="">
      <xdr:nvSpPr>
        <xdr:cNvPr id="239" name="楕円 238">
          <a:extLst>
            <a:ext uri="{FF2B5EF4-FFF2-40B4-BE49-F238E27FC236}">
              <a16:creationId xmlns:a16="http://schemas.microsoft.com/office/drawing/2014/main" id="{58065AEE-D47D-476F-9162-DF385E9C53BD}"/>
            </a:ext>
          </a:extLst>
        </xdr:cNvPr>
        <xdr:cNvSpPr/>
      </xdr:nvSpPr>
      <xdr:spPr>
        <a:xfrm>
          <a:off x="9588500" y="109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55429</xdr:rowOff>
    </xdr:from>
    <xdr:to>
      <xdr:col>55</xdr:col>
      <xdr:colOff>0</xdr:colOff>
      <xdr:row>64</xdr:row>
      <xdr:rowOff>55443</xdr:rowOff>
    </xdr:to>
    <xdr:cxnSp macro="">
      <xdr:nvCxnSpPr>
        <xdr:cNvPr id="240" name="直線コネクタ 239">
          <a:extLst>
            <a:ext uri="{FF2B5EF4-FFF2-40B4-BE49-F238E27FC236}">
              <a16:creationId xmlns:a16="http://schemas.microsoft.com/office/drawing/2014/main" id="{76520A50-48A2-46AA-A89B-290EEFC375DE}"/>
            </a:ext>
          </a:extLst>
        </xdr:cNvPr>
        <xdr:cNvCxnSpPr/>
      </xdr:nvCxnSpPr>
      <xdr:spPr>
        <a:xfrm flipV="1">
          <a:off x="9639300" y="11028229"/>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4752</xdr:rowOff>
    </xdr:from>
    <xdr:to>
      <xdr:col>46</xdr:col>
      <xdr:colOff>38100</xdr:colOff>
      <xdr:row>64</xdr:row>
      <xdr:rowOff>106352</xdr:rowOff>
    </xdr:to>
    <xdr:sp macro="" textlink="">
      <xdr:nvSpPr>
        <xdr:cNvPr id="241" name="楕円 240">
          <a:extLst>
            <a:ext uri="{FF2B5EF4-FFF2-40B4-BE49-F238E27FC236}">
              <a16:creationId xmlns:a16="http://schemas.microsoft.com/office/drawing/2014/main" id="{BBFD8FBB-417F-4522-8AB2-FD48B23D195A}"/>
            </a:ext>
          </a:extLst>
        </xdr:cNvPr>
        <xdr:cNvSpPr/>
      </xdr:nvSpPr>
      <xdr:spPr>
        <a:xfrm>
          <a:off x="8699500" y="109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55443</xdr:rowOff>
    </xdr:from>
    <xdr:to>
      <xdr:col>50</xdr:col>
      <xdr:colOff>114300</xdr:colOff>
      <xdr:row>64</xdr:row>
      <xdr:rowOff>55552</xdr:rowOff>
    </xdr:to>
    <xdr:cxnSp macro="">
      <xdr:nvCxnSpPr>
        <xdr:cNvPr id="242" name="直線コネクタ 241">
          <a:extLst>
            <a:ext uri="{FF2B5EF4-FFF2-40B4-BE49-F238E27FC236}">
              <a16:creationId xmlns:a16="http://schemas.microsoft.com/office/drawing/2014/main" id="{FED569C6-890D-44E3-9082-21DD3CB153A3}"/>
            </a:ext>
          </a:extLst>
        </xdr:cNvPr>
        <xdr:cNvCxnSpPr/>
      </xdr:nvCxnSpPr>
      <xdr:spPr>
        <a:xfrm flipV="1">
          <a:off x="8750300" y="1102824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4825</xdr:rowOff>
    </xdr:from>
    <xdr:to>
      <xdr:col>41</xdr:col>
      <xdr:colOff>101600</xdr:colOff>
      <xdr:row>64</xdr:row>
      <xdr:rowOff>106425</xdr:rowOff>
    </xdr:to>
    <xdr:sp macro="" textlink="">
      <xdr:nvSpPr>
        <xdr:cNvPr id="243" name="楕円 242">
          <a:extLst>
            <a:ext uri="{FF2B5EF4-FFF2-40B4-BE49-F238E27FC236}">
              <a16:creationId xmlns:a16="http://schemas.microsoft.com/office/drawing/2014/main" id="{E6DCFF9F-5A71-4D16-97B1-F9A00F28B2C3}"/>
            </a:ext>
          </a:extLst>
        </xdr:cNvPr>
        <xdr:cNvSpPr/>
      </xdr:nvSpPr>
      <xdr:spPr>
        <a:xfrm>
          <a:off x="7810500" y="109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55552</xdr:rowOff>
    </xdr:from>
    <xdr:to>
      <xdr:col>45</xdr:col>
      <xdr:colOff>177800</xdr:colOff>
      <xdr:row>64</xdr:row>
      <xdr:rowOff>55625</xdr:rowOff>
    </xdr:to>
    <xdr:cxnSp macro="">
      <xdr:nvCxnSpPr>
        <xdr:cNvPr id="244" name="直線コネクタ 243">
          <a:extLst>
            <a:ext uri="{FF2B5EF4-FFF2-40B4-BE49-F238E27FC236}">
              <a16:creationId xmlns:a16="http://schemas.microsoft.com/office/drawing/2014/main" id="{DBE6DC6D-9644-4335-BF17-326EE264C14F}"/>
            </a:ext>
          </a:extLst>
        </xdr:cNvPr>
        <xdr:cNvCxnSpPr/>
      </xdr:nvCxnSpPr>
      <xdr:spPr>
        <a:xfrm flipV="1">
          <a:off x="7861300" y="11028352"/>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96B7A8A1-BCEC-4451-A666-A2222F143D6F}"/>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733CC820-70E9-4B7E-A9C4-F2B23CC692DA}"/>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5E2141F7-5403-431E-9CB7-F2B2EF53E834}"/>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84613</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777BEE3A-21A1-4E65-9218-BA62AC121AF6}"/>
            </a:ext>
          </a:extLst>
        </xdr:cNvPr>
        <xdr:cNvSpPr txBox="1"/>
      </xdr:nvSpPr>
      <xdr:spPr>
        <a:xfrm>
          <a:off x="6672795" y="1071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97370</xdr:rowOff>
    </xdr:from>
    <xdr:ext cx="534377" cy="259045"/>
    <xdr:sp macro="" textlink="">
      <xdr:nvSpPr>
        <xdr:cNvPr id="249" name="n_1mainValue【橋りょう・トンネル】&#10;一人当たり有形固定資産（償却資産）額">
          <a:extLst>
            <a:ext uri="{FF2B5EF4-FFF2-40B4-BE49-F238E27FC236}">
              <a16:creationId xmlns:a16="http://schemas.microsoft.com/office/drawing/2014/main" id="{963D1D4D-0B5E-4387-B893-0C33E673B390}"/>
            </a:ext>
          </a:extLst>
        </xdr:cNvPr>
        <xdr:cNvSpPr txBox="1"/>
      </xdr:nvSpPr>
      <xdr:spPr>
        <a:xfrm>
          <a:off x="9359411" y="1107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97479</xdr:rowOff>
    </xdr:from>
    <xdr:ext cx="534377" cy="259045"/>
    <xdr:sp macro="" textlink="">
      <xdr:nvSpPr>
        <xdr:cNvPr id="250" name="n_2mainValue【橋りょう・トンネル】&#10;一人当たり有形固定資産（償却資産）額">
          <a:extLst>
            <a:ext uri="{FF2B5EF4-FFF2-40B4-BE49-F238E27FC236}">
              <a16:creationId xmlns:a16="http://schemas.microsoft.com/office/drawing/2014/main" id="{14170D7C-B5B4-4A03-AF0D-5E9B4E7E957C}"/>
            </a:ext>
          </a:extLst>
        </xdr:cNvPr>
        <xdr:cNvSpPr txBox="1"/>
      </xdr:nvSpPr>
      <xdr:spPr>
        <a:xfrm>
          <a:off x="8483111" y="1107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97552</xdr:rowOff>
    </xdr:from>
    <xdr:ext cx="534377" cy="259045"/>
    <xdr:sp macro="" textlink="">
      <xdr:nvSpPr>
        <xdr:cNvPr id="251" name="n_3mainValue【橋りょう・トンネル】&#10;一人当たり有形固定資産（償却資産）額">
          <a:extLst>
            <a:ext uri="{FF2B5EF4-FFF2-40B4-BE49-F238E27FC236}">
              <a16:creationId xmlns:a16="http://schemas.microsoft.com/office/drawing/2014/main" id="{C852960A-BD25-49A8-940A-BD0A4F6B65F0}"/>
            </a:ext>
          </a:extLst>
        </xdr:cNvPr>
        <xdr:cNvSpPr txBox="1"/>
      </xdr:nvSpPr>
      <xdr:spPr>
        <a:xfrm>
          <a:off x="7594111" y="110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7327CEBB-7774-4B65-A828-8F7692C673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986D3974-5C4D-4ED8-9E94-D1F3571761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7CA17971-2E96-4CF5-9B73-2033FACCCAF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8D363B40-E428-4182-8F55-BFAC43CBB42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12C741BF-8ACE-4358-99E2-069A0D338F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6E6E3DB3-BD99-4F3E-894E-8CF5CC0B47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62FB150D-A408-49D7-9A7F-C5DABAA0043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407EC822-9E62-4E1A-9839-780509764D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E37CB69-40B7-4435-85CA-C862AE826C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7CF5D912-6B51-4D2F-8337-9399988A37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DE6AD909-83BE-4EA5-8282-B4A7537F0EE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6FD12044-348B-48B2-95D6-F986E872275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948AED44-AA50-4F20-8CA3-37902A19101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ECDC68E5-F12E-4FD0-9570-DDF3E79112C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F429BB2B-AAC2-4FED-9088-7CE551E76C0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D14D79EA-E94C-4AD0-BF23-D5BBFAC6B6E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19681B6E-B724-40F0-A3E7-97D2C4C3D81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275CB351-8808-42A7-AF4E-35E988FE620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3236E01F-1D40-454F-836D-3A86C2E0CF4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27F45FDF-BAD2-478A-847A-9C71F2C779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FB43A3F3-BC9B-4342-9243-0D1D025F278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501712F5-1DD6-43F9-B91F-72F4E4CFEF9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9E045CE8-E342-46F2-95A3-ED7942BE409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F15F8553-C228-43FE-B500-8DCD24B454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64FE287F-9D15-4E19-9E4E-EAEF60548D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78890AA4-9214-4B8A-B941-C3B8041CC4A5}"/>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2597EAF6-376E-4409-BDFD-378CC3B22866}"/>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55ED9A1F-6473-4953-8A53-3D752AA619ED}"/>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a:extLst>
            <a:ext uri="{FF2B5EF4-FFF2-40B4-BE49-F238E27FC236}">
              <a16:creationId xmlns:a16="http://schemas.microsoft.com/office/drawing/2014/main" id="{3D141D9F-7D1E-4BAA-B107-ED294AF3EEE0}"/>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a:extLst>
            <a:ext uri="{FF2B5EF4-FFF2-40B4-BE49-F238E27FC236}">
              <a16:creationId xmlns:a16="http://schemas.microsoft.com/office/drawing/2014/main" id="{BB74059D-ED93-4A70-8FD2-709F9F66EE74}"/>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712B883-98FB-4D96-9A59-D02BD8945649}"/>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a:extLst>
            <a:ext uri="{FF2B5EF4-FFF2-40B4-BE49-F238E27FC236}">
              <a16:creationId xmlns:a16="http://schemas.microsoft.com/office/drawing/2014/main" id="{E969E54A-2482-4DFD-B02F-F9F373E58A74}"/>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a:extLst>
            <a:ext uri="{FF2B5EF4-FFF2-40B4-BE49-F238E27FC236}">
              <a16:creationId xmlns:a16="http://schemas.microsoft.com/office/drawing/2014/main" id="{4314AF26-94A2-4365-9F02-4E62A3322071}"/>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a:extLst>
            <a:ext uri="{FF2B5EF4-FFF2-40B4-BE49-F238E27FC236}">
              <a16:creationId xmlns:a16="http://schemas.microsoft.com/office/drawing/2014/main" id="{A0F03D47-9C94-4702-AEE8-EF06BC8EB281}"/>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a:extLst>
            <a:ext uri="{FF2B5EF4-FFF2-40B4-BE49-F238E27FC236}">
              <a16:creationId xmlns:a16="http://schemas.microsoft.com/office/drawing/2014/main" id="{E15CDF08-3457-4589-A54B-8B7BACC80E99}"/>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85271</xdr:rowOff>
    </xdr:from>
    <xdr:to>
      <xdr:col>6</xdr:col>
      <xdr:colOff>38100</xdr:colOff>
      <xdr:row>84</xdr:row>
      <xdr:rowOff>15421</xdr:rowOff>
    </xdr:to>
    <xdr:sp macro="" textlink="">
      <xdr:nvSpPr>
        <xdr:cNvPr id="287" name="フローチャート: 判断 286">
          <a:extLst>
            <a:ext uri="{FF2B5EF4-FFF2-40B4-BE49-F238E27FC236}">
              <a16:creationId xmlns:a16="http://schemas.microsoft.com/office/drawing/2014/main" id="{28934CF4-4CA4-4859-BCF9-B53AE8443503}"/>
            </a:ext>
          </a:extLst>
        </xdr:cNvPr>
        <xdr:cNvSpPr/>
      </xdr:nvSpPr>
      <xdr:spPr>
        <a:xfrm>
          <a:off x="1079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C3E2131-0E26-4366-B9F2-BF74E7F663C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B6F47B4-3C5D-4903-A9F3-FF0975B2D1B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6DB61BF-F54B-4CA0-9A4F-5C96EF62067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72F037D-1CD8-4CCD-B70F-1DB23481A9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BAB850C-C6B2-41EA-9F4E-63C67BEF6A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126093</xdr:rowOff>
    </xdr:from>
    <xdr:to>
      <xdr:col>24</xdr:col>
      <xdr:colOff>114300</xdr:colOff>
      <xdr:row>84</xdr:row>
      <xdr:rowOff>56243</xdr:rowOff>
    </xdr:to>
    <xdr:sp macro="" textlink="">
      <xdr:nvSpPr>
        <xdr:cNvPr id="293" name="楕円 292">
          <a:extLst>
            <a:ext uri="{FF2B5EF4-FFF2-40B4-BE49-F238E27FC236}">
              <a16:creationId xmlns:a16="http://schemas.microsoft.com/office/drawing/2014/main" id="{C9FCA8A2-754C-48C0-A1EF-9F2622C00250}"/>
            </a:ext>
          </a:extLst>
        </xdr:cNvPr>
        <xdr:cNvSpPr/>
      </xdr:nvSpPr>
      <xdr:spPr>
        <a:xfrm>
          <a:off x="4584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104520</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37BAB106-0C0E-49EB-92D2-5630A8B71FF6}"/>
            </a:ext>
          </a:extLst>
        </xdr:cNvPr>
        <xdr:cNvSpPr txBox="1"/>
      </xdr:nvSpPr>
      <xdr:spPr>
        <a:xfrm>
          <a:off x="4673600"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295" name="楕円 294">
          <a:extLst>
            <a:ext uri="{FF2B5EF4-FFF2-40B4-BE49-F238E27FC236}">
              <a16:creationId xmlns:a16="http://schemas.microsoft.com/office/drawing/2014/main" id="{9BE837F6-BDE1-462F-A759-6405B9C57D71}"/>
            </a:ext>
          </a:extLst>
        </xdr:cNvPr>
        <xdr:cNvSpPr/>
      </xdr:nvSpPr>
      <xdr:spPr>
        <a:xfrm>
          <a:off x="3746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162198</xdr:rowOff>
    </xdr:from>
    <xdr:to>
      <xdr:col>24</xdr:col>
      <xdr:colOff>63500</xdr:colOff>
      <xdr:row>84</xdr:row>
      <xdr:rowOff>5443</xdr:rowOff>
    </xdr:to>
    <xdr:cxnSp macro="">
      <xdr:nvCxnSpPr>
        <xdr:cNvPr id="296" name="直線コネクタ 295">
          <a:extLst>
            <a:ext uri="{FF2B5EF4-FFF2-40B4-BE49-F238E27FC236}">
              <a16:creationId xmlns:a16="http://schemas.microsoft.com/office/drawing/2014/main" id="{7CD23212-BA6D-4BF1-AD6F-47A1662917E0}"/>
            </a:ext>
          </a:extLst>
        </xdr:cNvPr>
        <xdr:cNvCxnSpPr/>
      </xdr:nvCxnSpPr>
      <xdr:spPr>
        <a:xfrm>
          <a:off x="3797300" y="1439254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104866</xdr:rowOff>
    </xdr:from>
    <xdr:to>
      <xdr:col>15</xdr:col>
      <xdr:colOff>101600</xdr:colOff>
      <xdr:row>84</xdr:row>
      <xdr:rowOff>35016</xdr:rowOff>
    </xdr:to>
    <xdr:sp macro="" textlink="">
      <xdr:nvSpPr>
        <xdr:cNvPr id="297" name="楕円 296">
          <a:extLst>
            <a:ext uri="{FF2B5EF4-FFF2-40B4-BE49-F238E27FC236}">
              <a16:creationId xmlns:a16="http://schemas.microsoft.com/office/drawing/2014/main" id="{190E2422-7A82-4551-8F22-E7C06CE88A49}"/>
            </a:ext>
          </a:extLst>
        </xdr:cNvPr>
        <xdr:cNvSpPr/>
      </xdr:nvSpPr>
      <xdr:spPr>
        <a:xfrm>
          <a:off x="2857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155666</xdr:rowOff>
    </xdr:from>
    <xdr:to>
      <xdr:col>19</xdr:col>
      <xdr:colOff>177800</xdr:colOff>
      <xdr:row>83</xdr:row>
      <xdr:rowOff>162198</xdr:rowOff>
    </xdr:to>
    <xdr:cxnSp macro="">
      <xdr:nvCxnSpPr>
        <xdr:cNvPr id="298" name="直線コネクタ 297">
          <a:extLst>
            <a:ext uri="{FF2B5EF4-FFF2-40B4-BE49-F238E27FC236}">
              <a16:creationId xmlns:a16="http://schemas.microsoft.com/office/drawing/2014/main" id="{88BD65C6-284E-4844-AAB5-EB2CF7A3FAED}"/>
            </a:ext>
          </a:extLst>
        </xdr:cNvPr>
        <xdr:cNvCxnSpPr/>
      </xdr:nvCxnSpPr>
      <xdr:spPr>
        <a:xfrm>
          <a:off x="2908300" y="1438601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114663</xdr:rowOff>
    </xdr:from>
    <xdr:to>
      <xdr:col>10</xdr:col>
      <xdr:colOff>165100</xdr:colOff>
      <xdr:row>84</xdr:row>
      <xdr:rowOff>44813</xdr:rowOff>
    </xdr:to>
    <xdr:sp macro="" textlink="">
      <xdr:nvSpPr>
        <xdr:cNvPr id="299" name="楕円 298">
          <a:extLst>
            <a:ext uri="{FF2B5EF4-FFF2-40B4-BE49-F238E27FC236}">
              <a16:creationId xmlns:a16="http://schemas.microsoft.com/office/drawing/2014/main" id="{A993F1D6-98A1-4858-89BB-46C6B12D5021}"/>
            </a:ext>
          </a:extLst>
        </xdr:cNvPr>
        <xdr:cNvSpPr/>
      </xdr:nvSpPr>
      <xdr:spPr>
        <a:xfrm>
          <a:off x="1968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155666</xdr:rowOff>
    </xdr:from>
    <xdr:to>
      <xdr:col>15</xdr:col>
      <xdr:colOff>50800</xdr:colOff>
      <xdr:row>83</xdr:row>
      <xdr:rowOff>165463</xdr:rowOff>
    </xdr:to>
    <xdr:cxnSp macro="">
      <xdr:nvCxnSpPr>
        <xdr:cNvPr id="300" name="直線コネクタ 299">
          <a:extLst>
            <a:ext uri="{FF2B5EF4-FFF2-40B4-BE49-F238E27FC236}">
              <a16:creationId xmlns:a16="http://schemas.microsoft.com/office/drawing/2014/main" id="{1CCEA8C0-AA68-44BC-92EE-9A599E209DB9}"/>
            </a:ext>
          </a:extLst>
        </xdr:cNvPr>
        <xdr:cNvCxnSpPr/>
      </xdr:nvCxnSpPr>
      <xdr:spPr>
        <a:xfrm flipV="1">
          <a:off x="2019300" y="143860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1" name="n_1aveValue【公営住宅】&#10;有形固定資産減価償却率">
          <a:extLst>
            <a:ext uri="{FF2B5EF4-FFF2-40B4-BE49-F238E27FC236}">
              <a16:creationId xmlns:a16="http://schemas.microsoft.com/office/drawing/2014/main" id="{60C6E088-F7C6-4CF6-8926-5594D57CBAF3}"/>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2" name="n_2aveValue【公営住宅】&#10;有形固定資産減価償却率">
          <a:extLst>
            <a:ext uri="{FF2B5EF4-FFF2-40B4-BE49-F238E27FC236}">
              <a16:creationId xmlns:a16="http://schemas.microsoft.com/office/drawing/2014/main" id="{68A7373C-2D0F-482A-880F-F384107DCA1F}"/>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3" name="n_3aveValue【公営住宅】&#10;有形固定資産減価償却率">
          <a:extLst>
            <a:ext uri="{FF2B5EF4-FFF2-40B4-BE49-F238E27FC236}">
              <a16:creationId xmlns:a16="http://schemas.microsoft.com/office/drawing/2014/main" id="{91A7FF10-FB3B-427A-A432-285F4DCE70AB}"/>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31948</xdr:rowOff>
    </xdr:from>
    <xdr:ext cx="405111" cy="259045"/>
    <xdr:sp macro="" textlink="">
      <xdr:nvSpPr>
        <xdr:cNvPr id="304" name="n_4aveValue【公営住宅】&#10;有形固定資産減価償却率">
          <a:extLst>
            <a:ext uri="{FF2B5EF4-FFF2-40B4-BE49-F238E27FC236}">
              <a16:creationId xmlns:a16="http://schemas.microsoft.com/office/drawing/2014/main" id="{67679B3C-4A88-432B-A191-7EF6D68E57D6}"/>
            </a:ext>
          </a:extLst>
        </xdr:cNvPr>
        <xdr:cNvSpPr txBox="1"/>
      </xdr:nvSpPr>
      <xdr:spPr>
        <a:xfrm>
          <a:off x="9277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32675</xdr:rowOff>
    </xdr:from>
    <xdr:ext cx="405111" cy="259045"/>
    <xdr:sp macro="" textlink="">
      <xdr:nvSpPr>
        <xdr:cNvPr id="305" name="n_1mainValue【公営住宅】&#10;有形固定資産減価償却率">
          <a:extLst>
            <a:ext uri="{FF2B5EF4-FFF2-40B4-BE49-F238E27FC236}">
              <a16:creationId xmlns:a16="http://schemas.microsoft.com/office/drawing/2014/main" id="{94E8302B-BC77-493B-8B88-3947DD7C8464}"/>
            </a:ext>
          </a:extLst>
        </xdr:cNvPr>
        <xdr:cNvSpPr txBox="1"/>
      </xdr:nvSpPr>
      <xdr:spPr>
        <a:xfrm>
          <a:off x="3582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06" name="n_2mainValue【公営住宅】&#10;有形固定資産減価償却率">
          <a:extLst>
            <a:ext uri="{FF2B5EF4-FFF2-40B4-BE49-F238E27FC236}">
              <a16:creationId xmlns:a16="http://schemas.microsoft.com/office/drawing/2014/main" id="{F1431D88-0193-4BAB-B579-A0BC015AD5BE}"/>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35940</xdr:rowOff>
    </xdr:from>
    <xdr:ext cx="405111" cy="259045"/>
    <xdr:sp macro="" textlink="">
      <xdr:nvSpPr>
        <xdr:cNvPr id="307" name="n_3mainValue【公営住宅】&#10;有形固定資産減価償却率">
          <a:extLst>
            <a:ext uri="{FF2B5EF4-FFF2-40B4-BE49-F238E27FC236}">
              <a16:creationId xmlns:a16="http://schemas.microsoft.com/office/drawing/2014/main" id="{15266559-323A-45B4-ACEF-2BAE88658F1A}"/>
            </a:ext>
          </a:extLst>
        </xdr:cNvPr>
        <xdr:cNvSpPr txBox="1"/>
      </xdr:nvSpPr>
      <xdr:spPr>
        <a:xfrm>
          <a:off x="1816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7CEB5EF-6AEB-43AC-BD7C-88CBBD31FF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D743A21B-10F8-4FEF-AC6B-1721DEABA7E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82020051-1E2D-4CAA-851C-4B0F6815A6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DC40DEFF-3318-439F-B2B6-7D1F1470A5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2234679A-26CC-4303-AD82-A4F7877E4F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31FA72F7-6EE9-431D-876F-CB8A500F07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58CFB602-3AD4-4EF5-8D56-F4FAC672706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88B9D828-C5A0-4D5F-AF23-DBC62DFDE9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E6185BFB-0BB1-4C69-8D78-3CE2B12C98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6A1A0E3F-27DF-4AA5-A7F9-CD650779DFB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a:extLst>
            <a:ext uri="{FF2B5EF4-FFF2-40B4-BE49-F238E27FC236}">
              <a16:creationId xmlns:a16="http://schemas.microsoft.com/office/drawing/2014/main" id="{9A492F60-2DEE-4194-8D6F-AF0F5272B03A}"/>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a:extLst>
            <a:ext uri="{FF2B5EF4-FFF2-40B4-BE49-F238E27FC236}">
              <a16:creationId xmlns:a16="http://schemas.microsoft.com/office/drawing/2014/main" id="{CD6D7AD1-1BDA-455D-B9F2-C7B837D5F26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E0088B04-CCDC-4FB6-B1FE-5ECF1AD1B6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FEB6D0EA-5488-4A71-AAE7-E6191ABA43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a:extLst>
            <a:ext uri="{FF2B5EF4-FFF2-40B4-BE49-F238E27FC236}">
              <a16:creationId xmlns:a16="http://schemas.microsoft.com/office/drawing/2014/main" id="{6F7BB696-31B6-4C9F-B1E5-0C630C12E0E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a:extLst>
            <a:ext uri="{FF2B5EF4-FFF2-40B4-BE49-F238E27FC236}">
              <a16:creationId xmlns:a16="http://schemas.microsoft.com/office/drawing/2014/main" id="{CAB28005-B25F-4F19-9141-7A7796F7ADB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667CD5E6-9A2A-439E-B380-BCCD94F059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A7454507-0ABE-4F32-AC71-67D88CA46E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85075521-9B13-4B94-A747-E0E8096C8C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a:extLst>
            <a:ext uri="{FF2B5EF4-FFF2-40B4-BE49-F238E27FC236}">
              <a16:creationId xmlns:a16="http://schemas.microsoft.com/office/drawing/2014/main" id="{56A21A9B-0778-4A15-B01C-789155149343}"/>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a:extLst>
            <a:ext uri="{FF2B5EF4-FFF2-40B4-BE49-F238E27FC236}">
              <a16:creationId xmlns:a16="http://schemas.microsoft.com/office/drawing/2014/main" id="{B3CF1FB7-FB8B-42DE-BBE8-22B70F0801DF}"/>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a:extLst>
            <a:ext uri="{FF2B5EF4-FFF2-40B4-BE49-F238E27FC236}">
              <a16:creationId xmlns:a16="http://schemas.microsoft.com/office/drawing/2014/main" id="{BAE831A7-23E6-45ED-9589-84045DB0C6B1}"/>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a:extLst>
            <a:ext uri="{FF2B5EF4-FFF2-40B4-BE49-F238E27FC236}">
              <a16:creationId xmlns:a16="http://schemas.microsoft.com/office/drawing/2014/main" id="{E45814ED-A128-469F-B8E7-08F45ED4703F}"/>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a:extLst>
            <a:ext uri="{FF2B5EF4-FFF2-40B4-BE49-F238E27FC236}">
              <a16:creationId xmlns:a16="http://schemas.microsoft.com/office/drawing/2014/main" id="{51453799-6F52-4187-B6A4-29FC21B0A43D}"/>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a:extLst>
            <a:ext uri="{FF2B5EF4-FFF2-40B4-BE49-F238E27FC236}">
              <a16:creationId xmlns:a16="http://schemas.microsoft.com/office/drawing/2014/main" id="{BE2484DA-2410-42E1-9EB2-EF99FC11C4D4}"/>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a:extLst>
            <a:ext uri="{FF2B5EF4-FFF2-40B4-BE49-F238E27FC236}">
              <a16:creationId xmlns:a16="http://schemas.microsoft.com/office/drawing/2014/main" id="{710BA89F-BEAC-4800-9D5E-5DAE524CE417}"/>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a:extLst>
            <a:ext uri="{FF2B5EF4-FFF2-40B4-BE49-F238E27FC236}">
              <a16:creationId xmlns:a16="http://schemas.microsoft.com/office/drawing/2014/main" id="{148194AD-8A37-4C7F-9830-C67155009D24}"/>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a:extLst>
            <a:ext uri="{FF2B5EF4-FFF2-40B4-BE49-F238E27FC236}">
              <a16:creationId xmlns:a16="http://schemas.microsoft.com/office/drawing/2014/main" id="{F92F2349-CB86-4E5C-A988-B21985A02D89}"/>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a:extLst>
            <a:ext uri="{FF2B5EF4-FFF2-40B4-BE49-F238E27FC236}">
              <a16:creationId xmlns:a16="http://schemas.microsoft.com/office/drawing/2014/main" id="{C32B229C-FA57-42B3-AA73-99CB9D184130}"/>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72453</xdr:rowOff>
    </xdr:from>
    <xdr:to>
      <xdr:col>36</xdr:col>
      <xdr:colOff>165100</xdr:colOff>
      <xdr:row>84</xdr:row>
      <xdr:rowOff>2603</xdr:rowOff>
    </xdr:to>
    <xdr:sp macro="" textlink="">
      <xdr:nvSpPr>
        <xdr:cNvPr id="337" name="フローチャート: 判断 336">
          <a:extLst>
            <a:ext uri="{FF2B5EF4-FFF2-40B4-BE49-F238E27FC236}">
              <a16:creationId xmlns:a16="http://schemas.microsoft.com/office/drawing/2014/main" id="{44E0A137-A896-42D8-81C4-49C5B0BC2A52}"/>
            </a:ext>
          </a:extLst>
        </xdr:cNvPr>
        <xdr:cNvSpPr/>
      </xdr:nvSpPr>
      <xdr:spPr>
        <a:xfrm>
          <a:off x="6921500" y="1430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7D73C590-9A11-44B5-B840-C375E05CDC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2B7B2510-3DB0-4BB9-9E44-7209072F178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7C91F484-2872-44CB-8729-C804562B660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6655AD67-2430-4190-B80F-E2415116E6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93E68F3-8CB9-4348-A0B9-2684BCCAD7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10731</xdr:rowOff>
    </xdr:from>
    <xdr:to>
      <xdr:col>55</xdr:col>
      <xdr:colOff>50800</xdr:colOff>
      <xdr:row>84</xdr:row>
      <xdr:rowOff>112331</xdr:rowOff>
    </xdr:to>
    <xdr:sp macro="" textlink="">
      <xdr:nvSpPr>
        <xdr:cNvPr id="343" name="楕円 342">
          <a:extLst>
            <a:ext uri="{FF2B5EF4-FFF2-40B4-BE49-F238E27FC236}">
              <a16:creationId xmlns:a16="http://schemas.microsoft.com/office/drawing/2014/main" id="{D04B7408-1109-4CFD-BB9A-E4DB7E37008C}"/>
            </a:ext>
          </a:extLst>
        </xdr:cNvPr>
        <xdr:cNvSpPr/>
      </xdr:nvSpPr>
      <xdr:spPr>
        <a:xfrm>
          <a:off x="10426700" y="144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160608</xdr:rowOff>
    </xdr:from>
    <xdr:ext cx="469744" cy="259045"/>
    <xdr:sp macro="" textlink="">
      <xdr:nvSpPr>
        <xdr:cNvPr id="344" name="【公営住宅】&#10;一人当たり面積該当値テキスト">
          <a:extLst>
            <a:ext uri="{FF2B5EF4-FFF2-40B4-BE49-F238E27FC236}">
              <a16:creationId xmlns:a16="http://schemas.microsoft.com/office/drawing/2014/main" id="{E07252A9-A56A-40DA-831C-03F856DA62A5}"/>
            </a:ext>
          </a:extLst>
        </xdr:cNvPr>
        <xdr:cNvSpPr txBox="1"/>
      </xdr:nvSpPr>
      <xdr:spPr>
        <a:xfrm>
          <a:off x="10515600" y="143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13018</xdr:rowOff>
    </xdr:from>
    <xdr:to>
      <xdr:col>50</xdr:col>
      <xdr:colOff>165100</xdr:colOff>
      <xdr:row>84</xdr:row>
      <xdr:rowOff>114618</xdr:rowOff>
    </xdr:to>
    <xdr:sp macro="" textlink="">
      <xdr:nvSpPr>
        <xdr:cNvPr id="345" name="楕円 344">
          <a:extLst>
            <a:ext uri="{FF2B5EF4-FFF2-40B4-BE49-F238E27FC236}">
              <a16:creationId xmlns:a16="http://schemas.microsoft.com/office/drawing/2014/main" id="{DE1384E5-233E-4398-A59E-09CAE9C38498}"/>
            </a:ext>
          </a:extLst>
        </xdr:cNvPr>
        <xdr:cNvSpPr/>
      </xdr:nvSpPr>
      <xdr:spPr>
        <a:xfrm>
          <a:off x="9588500" y="144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61531</xdr:rowOff>
    </xdr:from>
    <xdr:to>
      <xdr:col>55</xdr:col>
      <xdr:colOff>0</xdr:colOff>
      <xdr:row>84</xdr:row>
      <xdr:rowOff>63818</xdr:rowOff>
    </xdr:to>
    <xdr:cxnSp macro="">
      <xdr:nvCxnSpPr>
        <xdr:cNvPr id="346" name="直線コネクタ 345">
          <a:extLst>
            <a:ext uri="{FF2B5EF4-FFF2-40B4-BE49-F238E27FC236}">
              <a16:creationId xmlns:a16="http://schemas.microsoft.com/office/drawing/2014/main" id="{4D39E725-3A4B-4272-9A55-5D3CD6DB3B83}"/>
            </a:ext>
          </a:extLst>
        </xdr:cNvPr>
        <xdr:cNvCxnSpPr/>
      </xdr:nvCxnSpPr>
      <xdr:spPr>
        <a:xfrm flipV="1">
          <a:off x="9639300" y="1446333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9589</xdr:rowOff>
    </xdr:from>
    <xdr:to>
      <xdr:col>46</xdr:col>
      <xdr:colOff>38100</xdr:colOff>
      <xdr:row>84</xdr:row>
      <xdr:rowOff>111189</xdr:rowOff>
    </xdr:to>
    <xdr:sp macro="" textlink="">
      <xdr:nvSpPr>
        <xdr:cNvPr id="347" name="楕円 346">
          <a:extLst>
            <a:ext uri="{FF2B5EF4-FFF2-40B4-BE49-F238E27FC236}">
              <a16:creationId xmlns:a16="http://schemas.microsoft.com/office/drawing/2014/main" id="{5B525592-FFF3-4C67-B20C-DD4268BE9883}"/>
            </a:ext>
          </a:extLst>
        </xdr:cNvPr>
        <xdr:cNvSpPr/>
      </xdr:nvSpPr>
      <xdr:spPr>
        <a:xfrm>
          <a:off x="8699500" y="144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60389</xdr:rowOff>
    </xdr:from>
    <xdr:to>
      <xdr:col>50</xdr:col>
      <xdr:colOff>114300</xdr:colOff>
      <xdr:row>84</xdr:row>
      <xdr:rowOff>63818</xdr:rowOff>
    </xdr:to>
    <xdr:cxnSp macro="">
      <xdr:nvCxnSpPr>
        <xdr:cNvPr id="348" name="直線コネクタ 347">
          <a:extLst>
            <a:ext uri="{FF2B5EF4-FFF2-40B4-BE49-F238E27FC236}">
              <a16:creationId xmlns:a16="http://schemas.microsoft.com/office/drawing/2014/main" id="{97182C12-48FC-47DE-8442-12E0CC279947}"/>
            </a:ext>
          </a:extLst>
        </xdr:cNvPr>
        <xdr:cNvCxnSpPr/>
      </xdr:nvCxnSpPr>
      <xdr:spPr>
        <a:xfrm>
          <a:off x="8750300" y="1446218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9017</xdr:rowOff>
    </xdr:from>
    <xdr:to>
      <xdr:col>41</xdr:col>
      <xdr:colOff>101600</xdr:colOff>
      <xdr:row>84</xdr:row>
      <xdr:rowOff>110617</xdr:rowOff>
    </xdr:to>
    <xdr:sp macro="" textlink="">
      <xdr:nvSpPr>
        <xdr:cNvPr id="349" name="楕円 348">
          <a:extLst>
            <a:ext uri="{FF2B5EF4-FFF2-40B4-BE49-F238E27FC236}">
              <a16:creationId xmlns:a16="http://schemas.microsoft.com/office/drawing/2014/main" id="{A40E5697-B265-4664-B122-1C0E2A9EAA4D}"/>
            </a:ext>
          </a:extLst>
        </xdr:cNvPr>
        <xdr:cNvSpPr/>
      </xdr:nvSpPr>
      <xdr:spPr>
        <a:xfrm>
          <a:off x="7810500" y="14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59817</xdr:rowOff>
    </xdr:from>
    <xdr:to>
      <xdr:col>45</xdr:col>
      <xdr:colOff>177800</xdr:colOff>
      <xdr:row>84</xdr:row>
      <xdr:rowOff>60389</xdr:rowOff>
    </xdr:to>
    <xdr:cxnSp macro="">
      <xdr:nvCxnSpPr>
        <xdr:cNvPr id="350" name="直線コネクタ 349">
          <a:extLst>
            <a:ext uri="{FF2B5EF4-FFF2-40B4-BE49-F238E27FC236}">
              <a16:creationId xmlns:a16="http://schemas.microsoft.com/office/drawing/2014/main" id="{4B7EB3AB-A9AB-4231-B127-8AA9AB61C14E}"/>
            </a:ext>
          </a:extLst>
        </xdr:cNvPr>
        <xdr:cNvCxnSpPr/>
      </xdr:nvCxnSpPr>
      <xdr:spPr>
        <a:xfrm>
          <a:off x="7861300" y="1446161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a:extLst>
            <a:ext uri="{FF2B5EF4-FFF2-40B4-BE49-F238E27FC236}">
              <a16:creationId xmlns:a16="http://schemas.microsoft.com/office/drawing/2014/main" id="{86190B46-C9F8-4195-ABDC-1AE663092A8C}"/>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a:extLst>
            <a:ext uri="{FF2B5EF4-FFF2-40B4-BE49-F238E27FC236}">
              <a16:creationId xmlns:a16="http://schemas.microsoft.com/office/drawing/2014/main" id="{6C209CA7-2696-49A9-AE5F-71D315A96154}"/>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a:extLst>
            <a:ext uri="{FF2B5EF4-FFF2-40B4-BE49-F238E27FC236}">
              <a16:creationId xmlns:a16="http://schemas.microsoft.com/office/drawing/2014/main" id="{86079BFC-9428-416E-B670-33C42157ED3D}"/>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19130</xdr:rowOff>
    </xdr:from>
    <xdr:ext cx="469744" cy="259045"/>
    <xdr:sp macro="" textlink="">
      <xdr:nvSpPr>
        <xdr:cNvPr id="354" name="n_4aveValue【公営住宅】&#10;一人当たり面積">
          <a:extLst>
            <a:ext uri="{FF2B5EF4-FFF2-40B4-BE49-F238E27FC236}">
              <a16:creationId xmlns:a16="http://schemas.microsoft.com/office/drawing/2014/main" id="{551AD5C3-1F07-4206-808A-D153A4882E94}"/>
            </a:ext>
          </a:extLst>
        </xdr:cNvPr>
        <xdr:cNvSpPr txBox="1"/>
      </xdr:nvSpPr>
      <xdr:spPr>
        <a:xfrm>
          <a:off x="6737427" y="1407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105745</xdr:rowOff>
    </xdr:from>
    <xdr:ext cx="469744" cy="259045"/>
    <xdr:sp macro="" textlink="">
      <xdr:nvSpPr>
        <xdr:cNvPr id="355" name="n_1mainValue【公営住宅】&#10;一人当たり面積">
          <a:extLst>
            <a:ext uri="{FF2B5EF4-FFF2-40B4-BE49-F238E27FC236}">
              <a16:creationId xmlns:a16="http://schemas.microsoft.com/office/drawing/2014/main" id="{90A19CF1-D134-4809-B938-FDB8C6DB3624}"/>
            </a:ext>
          </a:extLst>
        </xdr:cNvPr>
        <xdr:cNvSpPr txBox="1"/>
      </xdr:nvSpPr>
      <xdr:spPr>
        <a:xfrm>
          <a:off x="9391727" y="1450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102316</xdr:rowOff>
    </xdr:from>
    <xdr:ext cx="469744" cy="259045"/>
    <xdr:sp macro="" textlink="">
      <xdr:nvSpPr>
        <xdr:cNvPr id="356" name="n_2mainValue【公営住宅】&#10;一人当たり面積">
          <a:extLst>
            <a:ext uri="{FF2B5EF4-FFF2-40B4-BE49-F238E27FC236}">
              <a16:creationId xmlns:a16="http://schemas.microsoft.com/office/drawing/2014/main" id="{39DC2663-E4E1-426A-98CC-54E41AA62278}"/>
            </a:ext>
          </a:extLst>
        </xdr:cNvPr>
        <xdr:cNvSpPr txBox="1"/>
      </xdr:nvSpPr>
      <xdr:spPr>
        <a:xfrm>
          <a:off x="8515427" y="1450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101744</xdr:rowOff>
    </xdr:from>
    <xdr:ext cx="469744" cy="259045"/>
    <xdr:sp macro="" textlink="">
      <xdr:nvSpPr>
        <xdr:cNvPr id="357" name="n_3mainValue【公営住宅】&#10;一人当たり面積">
          <a:extLst>
            <a:ext uri="{FF2B5EF4-FFF2-40B4-BE49-F238E27FC236}">
              <a16:creationId xmlns:a16="http://schemas.microsoft.com/office/drawing/2014/main" id="{A52F23C8-EA85-4F72-AC80-696C8836BDB1}"/>
            </a:ext>
          </a:extLst>
        </xdr:cNvPr>
        <xdr:cNvSpPr txBox="1"/>
      </xdr:nvSpPr>
      <xdr:spPr>
        <a:xfrm>
          <a:off x="7626427" y="145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74F3C772-7429-4416-9E16-FB89D2686A4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7B41ED91-F92F-4C0F-8C00-144D8C5259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73A94495-4B9F-4830-8A5F-A2D581B4A3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16DA7B96-80C1-4F3B-8D06-A955B28C68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11E33FAE-FAB1-4A10-9D10-747610F624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8A0E3486-4CCE-4E43-BDCC-56CB9F8C68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B9BDE402-2F83-4FA5-B142-08F1131506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AE57DBD4-5E61-43E2-A988-ACF42F7B47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FACDAEB1-1EEB-4C26-9410-B6E53E8FF1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9F94034A-86A9-4F82-A94D-8A7D50E205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88880AD4-9759-4E4C-AA39-53D572F659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F073A45D-DB07-4C00-9AD3-AC3BCB43098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682F7EFB-2BFF-4147-B671-247475DC249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50751D5A-9269-46C2-AC85-F87126420A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3CD122F4-C5F8-4B37-B50A-6694489D36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CB40A9D4-57BE-4849-8F8E-E05AA8BE75C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B5D7C095-FF45-4B26-90D6-4EBA8A22BE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2555A675-3F9B-4FE8-BE53-55B513AC783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8FC8251B-E9C9-499F-85DE-0034DD4A90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E70B764E-7D8E-4A84-A830-FFF93869C5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CD9A876E-B86B-4863-A67C-C91851C6ED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9092F361-6524-46A5-AFEF-2BE90C49227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2A6B0397-C16E-42BE-989F-16E2841551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295A1008-9FB1-44C0-9EEE-5EE287316FA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1CAA2F27-E844-4811-8F25-1C2E8E14E6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47F7B1CF-F1E5-439C-853E-2D4A8246C5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6FC842B9-5E0C-4BC2-8A0E-5B5A9C4E98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a:extLst>
            <a:ext uri="{FF2B5EF4-FFF2-40B4-BE49-F238E27FC236}">
              <a16:creationId xmlns:a16="http://schemas.microsoft.com/office/drawing/2014/main" id="{6DC30F2E-D978-47A1-B480-7712571E18B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a:extLst>
            <a:ext uri="{FF2B5EF4-FFF2-40B4-BE49-F238E27FC236}">
              <a16:creationId xmlns:a16="http://schemas.microsoft.com/office/drawing/2014/main" id="{57976F54-517F-404D-8AA8-E6722354D2D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a:extLst>
            <a:ext uri="{FF2B5EF4-FFF2-40B4-BE49-F238E27FC236}">
              <a16:creationId xmlns:a16="http://schemas.microsoft.com/office/drawing/2014/main" id="{ED7E506A-6020-4F6A-8958-B316F05801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a:extLst>
            <a:ext uri="{FF2B5EF4-FFF2-40B4-BE49-F238E27FC236}">
              <a16:creationId xmlns:a16="http://schemas.microsoft.com/office/drawing/2014/main" id="{3C387246-80F2-42A2-81E1-93C810FD75A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a:extLst>
            <a:ext uri="{FF2B5EF4-FFF2-40B4-BE49-F238E27FC236}">
              <a16:creationId xmlns:a16="http://schemas.microsoft.com/office/drawing/2014/main" id="{5FFE7218-58A3-45D3-969C-61491181D34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a:extLst>
            <a:ext uri="{FF2B5EF4-FFF2-40B4-BE49-F238E27FC236}">
              <a16:creationId xmlns:a16="http://schemas.microsoft.com/office/drawing/2014/main" id="{00F6D851-0AB1-4884-B92B-DE68EB23BF2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a:extLst>
            <a:ext uri="{FF2B5EF4-FFF2-40B4-BE49-F238E27FC236}">
              <a16:creationId xmlns:a16="http://schemas.microsoft.com/office/drawing/2014/main" id="{F67DEA0D-E808-4498-B524-D41D3E7A113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a:extLst>
            <a:ext uri="{FF2B5EF4-FFF2-40B4-BE49-F238E27FC236}">
              <a16:creationId xmlns:a16="http://schemas.microsoft.com/office/drawing/2014/main" id="{BEF43BFC-259B-4FF8-997C-D05AEF731C0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a:extLst>
            <a:ext uri="{FF2B5EF4-FFF2-40B4-BE49-F238E27FC236}">
              <a16:creationId xmlns:a16="http://schemas.microsoft.com/office/drawing/2014/main" id="{20075E7E-52DF-45BA-8654-05F5BECE51A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a:extLst>
            <a:ext uri="{FF2B5EF4-FFF2-40B4-BE49-F238E27FC236}">
              <a16:creationId xmlns:a16="http://schemas.microsoft.com/office/drawing/2014/main" id="{E3C0ABF5-FE2F-45AE-BAC2-72F2016EAD5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308C3E78-855B-4BE2-878A-064FF2C9A39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a:extLst>
            <a:ext uri="{FF2B5EF4-FFF2-40B4-BE49-F238E27FC236}">
              <a16:creationId xmlns:a16="http://schemas.microsoft.com/office/drawing/2014/main" id="{777CBB17-B5E6-43F3-BCFC-85F834B041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a:extLst>
            <a:ext uri="{FF2B5EF4-FFF2-40B4-BE49-F238E27FC236}">
              <a16:creationId xmlns:a16="http://schemas.microsoft.com/office/drawing/2014/main" id="{6AB679C5-6889-4214-B7C2-8BB362A2DA9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8" name="直線コネクタ 397">
          <a:extLst>
            <a:ext uri="{FF2B5EF4-FFF2-40B4-BE49-F238E27FC236}">
              <a16:creationId xmlns:a16="http://schemas.microsoft.com/office/drawing/2014/main" id="{10BB1287-676F-4E0E-A2E3-DB7197A25586}"/>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99" name="【認定こども園・幼稚園・保育所】&#10;有形固定資産減価償却率最小値テキスト">
          <a:extLst>
            <a:ext uri="{FF2B5EF4-FFF2-40B4-BE49-F238E27FC236}">
              <a16:creationId xmlns:a16="http://schemas.microsoft.com/office/drawing/2014/main" id="{72E1862F-EC8E-41C5-AFEC-204AF1C8329F}"/>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a:extLst>
            <a:ext uri="{FF2B5EF4-FFF2-40B4-BE49-F238E27FC236}">
              <a16:creationId xmlns:a16="http://schemas.microsoft.com/office/drawing/2014/main" id="{C5E66C53-6541-401E-B738-46582D1ECF84}"/>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1" name="【認定こども園・幼稚園・保育所】&#10;有形固定資産減価償却率最大値テキスト">
          <a:extLst>
            <a:ext uri="{FF2B5EF4-FFF2-40B4-BE49-F238E27FC236}">
              <a16:creationId xmlns:a16="http://schemas.microsoft.com/office/drawing/2014/main" id="{7D1C5624-431B-4EC5-A9CA-6884DC281A11}"/>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a:extLst>
            <a:ext uri="{FF2B5EF4-FFF2-40B4-BE49-F238E27FC236}">
              <a16:creationId xmlns:a16="http://schemas.microsoft.com/office/drawing/2014/main" id="{28CD69A6-2540-46B9-B7B1-EFB6A852583B}"/>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03" name="【認定こども園・幼稚園・保育所】&#10;有形固定資産減価償却率平均値テキスト">
          <a:extLst>
            <a:ext uri="{FF2B5EF4-FFF2-40B4-BE49-F238E27FC236}">
              <a16:creationId xmlns:a16="http://schemas.microsoft.com/office/drawing/2014/main" id="{78FDB0E2-7E43-4591-96C3-7ED442C7BB41}"/>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a:extLst>
            <a:ext uri="{FF2B5EF4-FFF2-40B4-BE49-F238E27FC236}">
              <a16:creationId xmlns:a16="http://schemas.microsoft.com/office/drawing/2014/main" id="{10F15213-D13D-4D53-9DE0-399F3A6EEA2C}"/>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a:extLst>
            <a:ext uri="{FF2B5EF4-FFF2-40B4-BE49-F238E27FC236}">
              <a16:creationId xmlns:a16="http://schemas.microsoft.com/office/drawing/2014/main" id="{5A090704-AD47-47F1-B719-E84B6F7270BA}"/>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a:extLst>
            <a:ext uri="{FF2B5EF4-FFF2-40B4-BE49-F238E27FC236}">
              <a16:creationId xmlns:a16="http://schemas.microsoft.com/office/drawing/2014/main" id="{66DB732F-ED1F-4C63-A984-41B4F9EE6643}"/>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a:extLst>
            <a:ext uri="{FF2B5EF4-FFF2-40B4-BE49-F238E27FC236}">
              <a16:creationId xmlns:a16="http://schemas.microsoft.com/office/drawing/2014/main" id="{83CF6C76-785C-4E6F-8C4B-FE5C5A3AA136}"/>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408" name="フローチャート: 判断 407">
          <a:extLst>
            <a:ext uri="{FF2B5EF4-FFF2-40B4-BE49-F238E27FC236}">
              <a16:creationId xmlns:a16="http://schemas.microsoft.com/office/drawing/2014/main" id="{CA59EE91-5942-46E4-A921-294D7D93FE8D}"/>
            </a:ext>
          </a:extLst>
        </xdr:cNvPr>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970D2F38-AA95-489A-99A5-B225B29AC3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3653617-E58A-4FBE-BC55-CE1FE15F66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F8FC9CAA-ACAA-421D-AEA5-242CE3D2507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495F529A-EDB5-4C77-9C03-C996E5FC4F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54AD271-6604-48D5-A02D-613415C2ED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xdr:rowOff>
    </xdr:from>
    <xdr:to>
      <xdr:col>85</xdr:col>
      <xdr:colOff>177800</xdr:colOff>
      <xdr:row>36</xdr:row>
      <xdr:rowOff>106045</xdr:rowOff>
    </xdr:to>
    <xdr:sp macro="" textlink="">
      <xdr:nvSpPr>
        <xdr:cNvPr id="414" name="楕円 413">
          <a:extLst>
            <a:ext uri="{FF2B5EF4-FFF2-40B4-BE49-F238E27FC236}">
              <a16:creationId xmlns:a16="http://schemas.microsoft.com/office/drawing/2014/main" id="{6072428D-EC8D-441A-B9FA-0047DCCAE5C6}"/>
            </a:ext>
          </a:extLst>
        </xdr:cNvPr>
        <xdr:cNvSpPr/>
      </xdr:nvSpPr>
      <xdr:spPr>
        <a:xfrm>
          <a:off x="16268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27322</xdr:rowOff>
    </xdr:from>
    <xdr:ext cx="405111" cy="259045"/>
    <xdr:sp macro="" textlink="">
      <xdr:nvSpPr>
        <xdr:cNvPr id="415" name="【認定こども園・幼稚園・保育所】&#10;有形固定資産減価償却率該当値テキスト">
          <a:extLst>
            <a:ext uri="{FF2B5EF4-FFF2-40B4-BE49-F238E27FC236}">
              <a16:creationId xmlns:a16="http://schemas.microsoft.com/office/drawing/2014/main" id="{600C2EF4-9AFA-40D3-A6E8-88AB326E3BB9}"/>
            </a:ext>
          </a:extLst>
        </xdr:cNvPr>
        <xdr:cNvSpPr txBox="1"/>
      </xdr:nvSpPr>
      <xdr:spPr>
        <a:xfrm>
          <a:off x="163576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416" name="楕円 415">
          <a:extLst>
            <a:ext uri="{FF2B5EF4-FFF2-40B4-BE49-F238E27FC236}">
              <a16:creationId xmlns:a16="http://schemas.microsoft.com/office/drawing/2014/main" id="{76EFECF3-BF72-4B44-9728-C38FF9E5BE57}"/>
            </a:ext>
          </a:extLst>
        </xdr:cNvPr>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55245</xdr:rowOff>
    </xdr:to>
    <xdr:cxnSp macro="">
      <xdr:nvCxnSpPr>
        <xdr:cNvPr id="417" name="直線コネクタ 416">
          <a:extLst>
            <a:ext uri="{FF2B5EF4-FFF2-40B4-BE49-F238E27FC236}">
              <a16:creationId xmlns:a16="http://schemas.microsoft.com/office/drawing/2014/main" id="{510EC948-0974-476A-91FB-3F2473FD1B41}"/>
            </a:ext>
          </a:extLst>
        </xdr:cNvPr>
        <xdr:cNvCxnSpPr/>
      </xdr:nvCxnSpPr>
      <xdr:spPr>
        <a:xfrm>
          <a:off x="15481300" y="616839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18" name="楕円 417">
          <a:extLst>
            <a:ext uri="{FF2B5EF4-FFF2-40B4-BE49-F238E27FC236}">
              <a16:creationId xmlns:a16="http://schemas.microsoft.com/office/drawing/2014/main" id="{C224A1E1-ED87-481F-A7CB-8EB8B54C79BE}"/>
            </a:ext>
          </a:extLst>
        </xdr:cNvPr>
        <xdr:cNvSpPr/>
      </xdr:nvSpPr>
      <xdr:spPr>
        <a:xfrm>
          <a:off x="14541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102870</xdr:rowOff>
    </xdr:from>
    <xdr:to>
      <xdr:col>81</xdr:col>
      <xdr:colOff>50800</xdr:colOff>
      <xdr:row>35</xdr:row>
      <xdr:rowOff>167640</xdr:rowOff>
    </xdr:to>
    <xdr:cxnSp macro="">
      <xdr:nvCxnSpPr>
        <xdr:cNvPr id="419" name="直線コネクタ 418">
          <a:extLst>
            <a:ext uri="{FF2B5EF4-FFF2-40B4-BE49-F238E27FC236}">
              <a16:creationId xmlns:a16="http://schemas.microsoft.com/office/drawing/2014/main" id="{220E6332-B5F8-45FC-9BAD-5CDCBE76C1BB}"/>
            </a:ext>
          </a:extLst>
        </xdr:cNvPr>
        <xdr:cNvCxnSpPr/>
      </xdr:nvCxnSpPr>
      <xdr:spPr>
        <a:xfrm>
          <a:off x="14592300" y="61036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62230</xdr:rowOff>
    </xdr:to>
    <xdr:sp macro="" textlink="">
      <xdr:nvSpPr>
        <xdr:cNvPr id="420" name="楕円 419">
          <a:extLst>
            <a:ext uri="{FF2B5EF4-FFF2-40B4-BE49-F238E27FC236}">
              <a16:creationId xmlns:a16="http://schemas.microsoft.com/office/drawing/2014/main" id="{9A5F7939-A9D0-4507-AA1A-29C35202E71A}"/>
            </a:ext>
          </a:extLst>
        </xdr:cNvPr>
        <xdr:cNvSpPr/>
      </xdr:nvSpPr>
      <xdr:spPr>
        <a:xfrm>
          <a:off x="13652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102870</xdr:rowOff>
    </xdr:from>
    <xdr:to>
      <xdr:col>76</xdr:col>
      <xdr:colOff>114300</xdr:colOff>
      <xdr:row>36</xdr:row>
      <xdr:rowOff>11430</xdr:rowOff>
    </xdr:to>
    <xdr:cxnSp macro="">
      <xdr:nvCxnSpPr>
        <xdr:cNvPr id="421" name="直線コネクタ 420">
          <a:extLst>
            <a:ext uri="{FF2B5EF4-FFF2-40B4-BE49-F238E27FC236}">
              <a16:creationId xmlns:a16="http://schemas.microsoft.com/office/drawing/2014/main" id="{D4ADB689-FF65-4EA0-B077-CEDB5E84F44B}"/>
            </a:ext>
          </a:extLst>
        </xdr:cNvPr>
        <xdr:cNvCxnSpPr/>
      </xdr:nvCxnSpPr>
      <xdr:spPr>
        <a:xfrm flipV="1">
          <a:off x="13703300" y="6103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2068DAC4-53BF-4596-8EE4-912CF2A3B602}"/>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4A3287B5-F4C6-43FA-BF97-E7CBF46685AF}"/>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8EE0AAA6-3306-432C-924C-CA043811A3FB}"/>
            </a:ext>
          </a:extLst>
        </xdr:cNvPr>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7B29A9C0-9ED8-424A-9E41-B2B57D8C86BA}"/>
            </a:ext>
          </a:extLst>
        </xdr:cNvPr>
        <xdr:cNvSpPr txBox="1"/>
      </xdr:nvSpPr>
      <xdr:spPr>
        <a:xfrm>
          <a:off x="12611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D15536FA-E832-49A1-A80B-E0A032BD825E}"/>
            </a:ext>
          </a:extLst>
        </xdr:cNvPr>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id="{D920BB53-9783-4A78-8F52-8AB7732582A6}"/>
            </a:ext>
          </a:extLst>
        </xdr:cNvPr>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78757</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id="{F20DBAA8-3990-49A1-A17F-282D52DE9DA9}"/>
            </a:ext>
          </a:extLst>
        </xdr:cNvPr>
        <xdr:cNvSpPr txBox="1"/>
      </xdr:nvSpPr>
      <xdr:spPr>
        <a:xfrm>
          <a:off x="13500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3924009A-BCD6-40B7-8A04-1B83F81D9E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6ABFBB71-BA61-4A57-BE99-4F59A67DCF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B8C11C15-F10E-4582-995A-84D2F303399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BD124CD5-B920-4869-A9CC-7E3C3DF6C1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6103A569-EFCD-4BF3-9DC1-42D9CFFF21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6C2E33D4-2599-4DF6-B0C7-57DA62802D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F3F34306-8D03-4D25-AFBC-A14C48DCBBE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4C4482E2-B10E-48DE-B468-6C673338A8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C2E51782-9923-49BB-95F8-2136DAE519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A21B2215-BCCA-4F91-9071-DA1FF18AD34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a:extLst>
            <a:ext uri="{FF2B5EF4-FFF2-40B4-BE49-F238E27FC236}">
              <a16:creationId xmlns:a16="http://schemas.microsoft.com/office/drawing/2014/main" id="{263C8667-BFE9-4F61-ACEB-F86C3E2C30B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a:extLst>
            <a:ext uri="{FF2B5EF4-FFF2-40B4-BE49-F238E27FC236}">
              <a16:creationId xmlns:a16="http://schemas.microsoft.com/office/drawing/2014/main" id="{FDE71B4F-CF58-4582-90F9-0162B947E82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a:extLst>
            <a:ext uri="{FF2B5EF4-FFF2-40B4-BE49-F238E27FC236}">
              <a16:creationId xmlns:a16="http://schemas.microsoft.com/office/drawing/2014/main" id="{B3427881-8406-46B0-9AA8-802EE6729C5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a:extLst>
            <a:ext uri="{FF2B5EF4-FFF2-40B4-BE49-F238E27FC236}">
              <a16:creationId xmlns:a16="http://schemas.microsoft.com/office/drawing/2014/main" id="{745084E0-5638-4DBB-9D70-27DF13D15B9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a:extLst>
            <a:ext uri="{FF2B5EF4-FFF2-40B4-BE49-F238E27FC236}">
              <a16:creationId xmlns:a16="http://schemas.microsoft.com/office/drawing/2014/main" id="{1D217C3F-7CB8-4082-ACCF-B167202192E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a:extLst>
            <a:ext uri="{FF2B5EF4-FFF2-40B4-BE49-F238E27FC236}">
              <a16:creationId xmlns:a16="http://schemas.microsoft.com/office/drawing/2014/main" id="{4DE20576-F394-48BE-9985-C0853A7CA61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a:extLst>
            <a:ext uri="{FF2B5EF4-FFF2-40B4-BE49-F238E27FC236}">
              <a16:creationId xmlns:a16="http://schemas.microsoft.com/office/drawing/2014/main" id="{3814AF18-0A27-406F-B26E-8D1D75F114B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a:extLst>
            <a:ext uri="{FF2B5EF4-FFF2-40B4-BE49-F238E27FC236}">
              <a16:creationId xmlns:a16="http://schemas.microsoft.com/office/drawing/2014/main" id="{D98DE9B2-D992-49C1-BCC0-1F0AF015752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B832B300-A0D0-44B4-A465-0A1B1DDF31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id="{DB1AA348-78A0-4B51-9E16-E26C10BC49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a:extLst>
            <a:ext uri="{FF2B5EF4-FFF2-40B4-BE49-F238E27FC236}">
              <a16:creationId xmlns:a16="http://schemas.microsoft.com/office/drawing/2014/main" id="{B8DE9F5B-2CD7-4E83-B5A3-00C18CBA3A4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0" name="直線コネクタ 449">
          <a:extLst>
            <a:ext uri="{FF2B5EF4-FFF2-40B4-BE49-F238E27FC236}">
              <a16:creationId xmlns:a16="http://schemas.microsoft.com/office/drawing/2014/main" id="{A99CBD8D-7188-4F66-BE91-B929061CF483}"/>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a:extLst>
            <a:ext uri="{FF2B5EF4-FFF2-40B4-BE49-F238E27FC236}">
              <a16:creationId xmlns:a16="http://schemas.microsoft.com/office/drawing/2014/main" id="{E34F356C-1D44-45D4-9A26-64E457F3DA3E}"/>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a:extLst>
            <a:ext uri="{FF2B5EF4-FFF2-40B4-BE49-F238E27FC236}">
              <a16:creationId xmlns:a16="http://schemas.microsoft.com/office/drawing/2014/main" id="{2E8E6039-4411-44FE-8986-DF13CA469B2E}"/>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3" name="【認定こども園・幼稚園・保育所】&#10;一人当たり面積最大値テキスト">
          <a:extLst>
            <a:ext uri="{FF2B5EF4-FFF2-40B4-BE49-F238E27FC236}">
              <a16:creationId xmlns:a16="http://schemas.microsoft.com/office/drawing/2014/main" id="{FBAB6B1F-5138-4F5C-B6AD-585B24C02659}"/>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4" name="直線コネクタ 453">
          <a:extLst>
            <a:ext uri="{FF2B5EF4-FFF2-40B4-BE49-F238E27FC236}">
              <a16:creationId xmlns:a16="http://schemas.microsoft.com/office/drawing/2014/main" id="{56BA3452-F45B-4384-B439-2E81107B3E39}"/>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55" name="【認定こども園・幼稚園・保育所】&#10;一人当たり面積平均値テキスト">
          <a:extLst>
            <a:ext uri="{FF2B5EF4-FFF2-40B4-BE49-F238E27FC236}">
              <a16:creationId xmlns:a16="http://schemas.microsoft.com/office/drawing/2014/main" id="{AB9F8849-FCF5-49CE-BBC0-499000091FBF}"/>
            </a:ext>
          </a:extLst>
        </xdr:cNvPr>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6" name="フローチャート: 判断 455">
          <a:extLst>
            <a:ext uri="{FF2B5EF4-FFF2-40B4-BE49-F238E27FC236}">
              <a16:creationId xmlns:a16="http://schemas.microsoft.com/office/drawing/2014/main" id="{E325BDB8-BC89-4478-9A73-70CE512D54DD}"/>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7" name="フローチャート: 判断 456">
          <a:extLst>
            <a:ext uri="{FF2B5EF4-FFF2-40B4-BE49-F238E27FC236}">
              <a16:creationId xmlns:a16="http://schemas.microsoft.com/office/drawing/2014/main" id="{94BE8A3C-6C8F-4F3B-A934-6083981AF992}"/>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a:extLst>
            <a:ext uri="{FF2B5EF4-FFF2-40B4-BE49-F238E27FC236}">
              <a16:creationId xmlns:a16="http://schemas.microsoft.com/office/drawing/2014/main" id="{872EA5C5-AE04-4CC3-ACDB-248631A19645}"/>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59" name="フローチャート: 判断 458">
          <a:extLst>
            <a:ext uri="{FF2B5EF4-FFF2-40B4-BE49-F238E27FC236}">
              <a16:creationId xmlns:a16="http://schemas.microsoft.com/office/drawing/2014/main" id="{FD6CCFE3-F708-44ED-BE32-686F76C4539B}"/>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66548</xdr:rowOff>
    </xdr:from>
    <xdr:to>
      <xdr:col>98</xdr:col>
      <xdr:colOff>38100</xdr:colOff>
      <xdr:row>38</xdr:row>
      <xdr:rowOff>168148</xdr:rowOff>
    </xdr:to>
    <xdr:sp macro="" textlink="">
      <xdr:nvSpPr>
        <xdr:cNvPr id="460" name="フローチャート: 判断 459">
          <a:extLst>
            <a:ext uri="{FF2B5EF4-FFF2-40B4-BE49-F238E27FC236}">
              <a16:creationId xmlns:a16="http://schemas.microsoft.com/office/drawing/2014/main" id="{912C4F37-6E54-4C1B-AE70-F45066D98F7C}"/>
            </a:ext>
          </a:extLst>
        </xdr:cNvPr>
        <xdr:cNvSpPr/>
      </xdr:nvSpPr>
      <xdr:spPr>
        <a:xfrm>
          <a:off x="18605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CF77364D-8EE0-41EB-9994-B519783CFD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4E43DA90-3D1E-43A7-B440-D0D5E1E9AE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3DC49D7D-1A36-4E52-B3B0-86F58E71AD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B74A6331-83E6-470F-8F4F-7FD228BAA5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A3B947AE-2F6B-4B87-A089-8A779F1228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466" name="楕円 465">
          <a:extLst>
            <a:ext uri="{FF2B5EF4-FFF2-40B4-BE49-F238E27FC236}">
              <a16:creationId xmlns:a16="http://schemas.microsoft.com/office/drawing/2014/main" id="{D79A5768-8834-4822-B733-F59A13B634A9}"/>
            </a:ext>
          </a:extLst>
        </xdr:cNvPr>
        <xdr:cNvSpPr/>
      </xdr:nvSpPr>
      <xdr:spPr>
        <a:xfrm>
          <a:off x="22110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467" name="【認定こども園・幼稚園・保育所】&#10;一人当たり面積該当値テキスト">
          <a:extLst>
            <a:ext uri="{FF2B5EF4-FFF2-40B4-BE49-F238E27FC236}">
              <a16:creationId xmlns:a16="http://schemas.microsoft.com/office/drawing/2014/main" id="{CB87F4ED-E9E4-4390-B0CB-E01D0E97E036}"/>
            </a:ext>
          </a:extLst>
        </xdr:cNvPr>
        <xdr:cNvSpPr txBox="1"/>
      </xdr:nvSpPr>
      <xdr:spPr>
        <a:xfrm>
          <a:off x="22199600" y="696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468" name="楕円 467">
          <a:extLst>
            <a:ext uri="{FF2B5EF4-FFF2-40B4-BE49-F238E27FC236}">
              <a16:creationId xmlns:a16="http://schemas.microsoft.com/office/drawing/2014/main" id="{C1CBE079-EBEA-4934-9FD7-FE8D6B19F972}"/>
            </a:ext>
          </a:extLst>
        </xdr:cNvPr>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69342</xdr:rowOff>
    </xdr:from>
    <xdr:to>
      <xdr:col>116</xdr:col>
      <xdr:colOff>63500</xdr:colOff>
      <xdr:row>41</xdr:row>
      <xdr:rowOff>69342</xdr:rowOff>
    </xdr:to>
    <xdr:cxnSp macro="">
      <xdr:nvCxnSpPr>
        <xdr:cNvPr id="469" name="直線コネクタ 468">
          <a:extLst>
            <a:ext uri="{FF2B5EF4-FFF2-40B4-BE49-F238E27FC236}">
              <a16:creationId xmlns:a16="http://schemas.microsoft.com/office/drawing/2014/main" id="{4EC979E6-B668-465A-B1E2-31D6CC5978DA}"/>
            </a:ext>
          </a:extLst>
        </xdr:cNvPr>
        <xdr:cNvCxnSpPr/>
      </xdr:nvCxnSpPr>
      <xdr:spPr>
        <a:xfrm>
          <a:off x="21323300" y="709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470" name="楕円 469">
          <a:extLst>
            <a:ext uri="{FF2B5EF4-FFF2-40B4-BE49-F238E27FC236}">
              <a16:creationId xmlns:a16="http://schemas.microsoft.com/office/drawing/2014/main" id="{C4EAED68-F619-4917-AB43-D0CE23CE921A}"/>
            </a:ext>
          </a:extLst>
        </xdr:cNvPr>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471" name="直線コネクタ 470">
          <a:extLst>
            <a:ext uri="{FF2B5EF4-FFF2-40B4-BE49-F238E27FC236}">
              <a16:creationId xmlns:a16="http://schemas.microsoft.com/office/drawing/2014/main" id="{12C2D432-9C36-4774-8012-9109B7E1576B}"/>
            </a:ext>
          </a:extLst>
        </xdr:cNvPr>
        <xdr:cNvCxnSpPr/>
      </xdr:nvCxnSpPr>
      <xdr:spPr>
        <a:xfrm>
          <a:off x="20434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169418</xdr:rowOff>
    </xdr:from>
    <xdr:to>
      <xdr:col>102</xdr:col>
      <xdr:colOff>165100</xdr:colOff>
      <xdr:row>41</xdr:row>
      <xdr:rowOff>99568</xdr:rowOff>
    </xdr:to>
    <xdr:sp macro="" textlink="">
      <xdr:nvSpPr>
        <xdr:cNvPr id="472" name="楕円 471">
          <a:extLst>
            <a:ext uri="{FF2B5EF4-FFF2-40B4-BE49-F238E27FC236}">
              <a16:creationId xmlns:a16="http://schemas.microsoft.com/office/drawing/2014/main" id="{0AA98ED0-1CC4-48CE-9365-9F0BDF4F0385}"/>
            </a:ext>
          </a:extLst>
        </xdr:cNvPr>
        <xdr:cNvSpPr/>
      </xdr:nvSpPr>
      <xdr:spPr>
        <a:xfrm>
          <a:off x="19494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48768</xdr:rowOff>
    </xdr:from>
    <xdr:to>
      <xdr:col>107</xdr:col>
      <xdr:colOff>50800</xdr:colOff>
      <xdr:row>41</xdr:row>
      <xdr:rowOff>69342</xdr:rowOff>
    </xdr:to>
    <xdr:cxnSp macro="">
      <xdr:nvCxnSpPr>
        <xdr:cNvPr id="473" name="直線コネクタ 472">
          <a:extLst>
            <a:ext uri="{FF2B5EF4-FFF2-40B4-BE49-F238E27FC236}">
              <a16:creationId xmlns:a16="http://schemas.microsoft.com/office/drawing/2014/main" id="{76FC4654-AF59-4876-B7FA-DC63AA849D35}"/>
            </a:ext>
          </a:extLst>
        </xdr:cNvPr>
        <xdr:cNvCxnSpPr/>
      </xdr:nvCxnSpPr>
      <xdr:spPr>
        <a:xfrm>
          <a:off x="19545300" y="70782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id="{0E0D1D78-6E04-4F26-B324-B18ED40CB9A9}"/>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id="{C6D02F6F-9C2D-4316-B600-3818162E584C}"/>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id="{4AC0D93B-6B12-460E-A49F-0E2A5B035906}"/>
            </a:ext>
          </a:extLst>
        </xdr:cNvPr>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13225</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id="{6C1CDECB-6D06-4EC6-8C3F-81DA8BDA4BD1}"/>
            </a:ext>
          </a:extLst>
        </xdr:cNvPr>
        <xdr:cNvSpPr txBox="1"/>
      </xdr:nvSpPr>
      <xdr:spPr>
        <a:xfrm>
          <a:off x="18421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478" name="n_1mainValue【認定こども園・幼稚園・保育所】&#10;一人当たり面積">
          <a:extLst>
            <a:ext uri="{FF2B5EF4-FFF2-40B4-BE49-F238E27FC236}">
              <a16:creationId xmlns:a16="http://schemas.microsoft.com/office/drawing/2014/main" id="{437D79E9-F920-45D5-B407-B9A6736D8771}"/>
            </a:ext>
          </a:extLst>
        </xdr:cNvPr>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479" name="n_2mainValue【認定こども園・幼稚園・保育所】&#10;一人当たり面積">
          <a:extLst>
            <a:ext uri="{FF2B5EF4-FFF2-40B4-BE49-F238E27FC236}">
              <a16:creationId xmlns:a16="http://schemas.microsoft.com/office/drawing/2014/main" id="{A7ABA1BF-251C-4708-B38A-5FE10541F624}"/>
            </a:ext>
          </a:extLst>
        </xdr:cNvPr>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90695</xdr:rowOff>
    </xdr:from>
    <xdr:ext cx="469744" cy="259045"/>
    <xdr:sp macro="" textlink="">
      <xdr:nvSpPr>
        <xdr:cNvPr id="480" name="n_3mainValue【認定こども園・幼稚園・保育所】&#10;一人当たり面積">
          <a:extLst>
            <a:ext uri="{FF2B5EF4-FFF2-40B4-BE49-F238E27FC236}">
              <a16:creationId xmlns:a16="http://schemas.microsoft.com/office/drawing/2014/main" id="{249F1D54-CD2C-4C7F-8A40-7DA8D5663355}"/>
            </a:ext>
          </a:extLst>
        </xdr:cNvPr>
        <xdr:cNvSpPr txBox="1"/>
      </xdr:nvSpPr>
      <xdr:spPr>
        <a:xfrm>
          <a:off x="19310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A9F18587-C0A2-4594-AEDB-15699676DA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F969E90F-8C5A-4F02-88FE-39DB28CB07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8C805D14-8242-4AE2-A1CF-A387F5FCE0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D7D8B0AE-BD3B-4AE3-80C7-902E54EBAA9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2B7E40A8-AAC1-4552-937F-F5DA128191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280CB76E-76AF-43AF-91DE-D77644C938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2D8A0187-9D8A-4188-8517-4DADEA8929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51245594-DF13-4FB2-BE52-0256289D9A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43C51F8D-73DF-4694-92F7-7BEEA12E76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A7B24414-E113-4233-B34D-9A6E86C6BEF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7834475B-2CF6-4CBB-A32B-14A88DBF0DB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70BA6D6A-B881-424C-8BC2-E09625A94FA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a:extLst>
            <a:ext uri="{FF2B5EF4-FFF2-40B4-BE49-F238E27FC236}">
              <a16:creationId xmlns:a16="http://schemas.microsoft.com/office/drawing/2014/main" id="{E6A4DAFE-54BB-4C41-8319-91442CEA126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1E128418-824A-4031-9125-8387FD8F8BE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E4A7E41F-E687-4DE7-8B3C-63F718BC590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219380B2-D159-4990-8EA2-80B672C4D49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10519423-0171-48EE-8914-7F247586A6B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9AD0BA4A-0623-4408-8336-1CC21D6FCE0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8B3BF4D9-484B-4AB5-9C14-C6CA4BF9C08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B7A053A0-6096-427D-8936-77FE2206479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1" name="テキスト ボックス 500">
          <a:extLst>
            <a:ext uri="{FF2B5EF4-FFF2-40B4-BE49-F238E27FC236}">
              <a16:creationId xmlns:a16="http://schemas.microsoft.com/office/drawing/2014/main" id="{936102F5-37AD-4CB5-8A98-7A458C9CBE95}"/>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12E48D9E-2EDB-479D-A49B-35A06A8E78F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a:extLst>
            <a:ext uri="{FF2B5EF4-FFF2-40B4-BE49-F238E27FC236}">
              <a16:creationId xmlns:a16="http://schemas.microsoft.com/office/drawing/2014/main" id="{6304A8ED-05AC-4693-BBDF-1ADA22AF48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4" name="直線コネクタ 503">
          <a:extLst>
            <a:ext uri="{FF2B5EF4-FFF2-40B4-BE49-F238E27FC236}">
              <a16:creationId xmlns:a16="http://schemas.microsoft.com/office/drawing/2014/main" id="{95B67226-8539-40C8-A98D-24354A168067}"/>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5" name="【学校施設】&#10;有形固定資産減価償却率最小値テキスト">
          <a:extLst>
            <a:ext uri="{FF2B5EF4-FFF2-40B4-BE49-F238E27FC236}">
              <a16:creationId xmlns:a16="http://schemas.microsoft.com/office/drawing/2014/main" id="{E65F0C50-8238-46DB-8B46-FB82744686A8}"/>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a:extLst>
            <a:ext uri="{FF2B5EF4-FFF2-40B4-BE49-F238E27FC236}">
              <a16:creationId xmlns:a16="http://schemas.microsoft.com/office/drawing/2014/main" id="{76319333-D4EB-463F-9A92-812F475B2F04}"/>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7" name="【学校施設】&#10;有形固定資産減価償却率最大値テキスト">
          <a:extLst>
            <a:ext uri="{FF2B5EF4-FFF2-40B4-BE49-F238E27FC236}">
              <a16:creationId xmlns:a16="http://schemas.microsoft.com/office/drawing/2014/main" id="{9B02FA0B-0906-4CB4-B76A-3F297495F332}"/>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8" name="直線コネクタ 507">
          <a:extLst>
            <a:ext uri="{FF2B5EF4-FFF2-40B4-BE49-F238E27FC236}">
              <a16:creationId xmlns:a16="http://schemas.microsoft.com/office/drawing/2014/main" id="{B7B1060D-B9F1-4351-A952-C3D3739B7992}"/>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09" name="【学校施設】&#10;有形固定資産減価償却率平均値テキスト">
          <a:extLst>
            <a:ext uri="{FF2B5EF4-FFF2-40B4-BE49-F238E27FC236}">
              <a16:creationId xmlns:a16="http://schemas.microsoft.com/office/drawing/2014/main" id="{21C812B3-69B6-4408-8A50-557735665288}"/>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a:extLst>
            <a:ext uri="{FF2B5EF4-FFF2-40B4-BE49-F238E27FC236}">
              <a16:creationId xmlns:a16="http://schemas.microsoft.com/office/drawing/2014/main" id="{AF5C0217-40E4-4CEA-B946-C8C6129D2CA1}"/>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a:extLst>
            <a:ext uri="{FF2B5EF4-FFF2-40B4-BE49-F238E27FC236}">
              <a16:creationId xmlns:a16="http://schemas.microsoft.com/office/drawing/2014/main" id="{38F20E01-BEFE-4993-9277-7C1802ACB512}"/>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a:extLst>
            <a:ext uri="{FF2B5EF4-FFF2-40B4-BE49-F238E27FC236}">
              <a16:creationId xmlns:a16="http://schemas.microsoft.com/office/drawing/2014/main" id="{65AD28DB-5D5B-4E32-968C-3FD0A5329F14}"/>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a:extLst>
            <a:ext uri="{FF2B5EF4-FFF2-40B4-BE49-F238E27FC236}">
              <a16:creationId xmlns:a16="http://schemas.microsoft.com/office/drawing/2014/main" id="{5E58EC8F-08EE-41EE-A697-F0B192EDE9B8}"/>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114935</xdr:rowOff>
    </xdr:from>
    <xdr:to>
      <xdr:col>67</xdr:col>
      <xdr:colOff>101600</xdr:colOff>
      <xdr:row>62</xdr:row>
      <xdr:rowOff>45085</xdr:rowOff>
    </xdr:to>
    <xdr:sp macro="" textlink="">
      <xdr:nvSpPr>
        <xdr:cNvPr id="514" name="フローチャート: 判断 513">
          <a:extLst>
            <a:ext uri="{FF2B5EF4-FFF2-40B4-BE49-F238E27FC236}">
              <a16:creationId xmlns:a16="http://schemas.microsoft.com/office/drawing/2014/main" id="{45C3908A-CA7C-42C6-AD49-19649350C174}"/>
            </a:ext>
          </a:extLst>
        </xdr:cNvPr>
        <xdr:cNvSpPr/>
      </xdr:nvSpPr>
      <xdr:spPr>
        <a:xfrm>
          <a:off x="12763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F6CE63A3-BC55-417F-9BF4-15F9B5C3FE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41BFDD72-96DB-4E71-B429-4242F25C8A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AE045E8B-7D70-45C6-8AC3-7C46CDC7D7A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FE0BD6A-42B1-4CDC-804F-DC93FC343E3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76432B84-EE23-4707-A175-0BE9B594804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520" name="楕円 519">
          <a:extLst>
            <a:ext uri="{FF2B5EF4-FFF2-40B4-BE49-F238E27FC236}">
              <a16:creationId xmlns:a16="http://schemas.microsoft.com/office/drawing/2014/main" id="{2210CE25-6F08-4B84-8B86-ADB707AF264E}"/>
            </a:ext>
          </a:extLst>
        </xdr:cNvPr>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59707</xdr:rowOff>
    </xdr:from>
    <xdr:ext cx="405111" cy="259045"/>
    <xdr:sp macro="" textlink="">
      <xdr:nvSpPr>
        <xdr:cNvPr id="521" name="【学校施設】&#10;有形固定資産減価償却率該当値テキスト">
          <a:extLst>
            <a:ext uri="{FF2B5EF4-FFF2-40B4-BE49-F238E27FC236}">
              <a16:creationId xmlns:a16="http://schemas.microsoft.com/office/drawing/2014/main" id="{5353BFEE-7BFD-43A3-8F73-9CD266664632}"/>
            </a:ext>
          </a:extLst>
        </xdr:cNvPr>
        <xdr:cNvSpPr txBox="1"/>
      </xdr:nvSpPr>
      <xdr:spPr>
        <a:xfrm>
          <a:off x="16357600"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xdr:rowOff>
    </xdr:from>
    <xdr:to>
      <xdr:col>81</xdr:col>
      <xdr:colOff>101600</xdr:colOff>
      <xdr:row>61</xdr:row>
      <xdr:rowOff>102235</xdr:rowOff>
    </xdr:to>
    <xdr:sp macro="" textlink="">
      <xdr:nvSpPr>
        <xdr:cNvPr id="522" name="楕円 521">
          <a:extLst>
            <a:ext uri="{FF2B5EF4-FFF2-40B4-BE49-F238E27FC236}">
              <a16:creationId xmlns:a16="http://schemas.microsoft.com/office/drawing/2014/main" id="{95C865F5-CC86-4E10-8377-BE37F7FA4F3B}"/>
            </a:ext>
          </a:extLst>
        </xdr:cNvPr>
        <xdr:cNvSpPr/>
      </xdr:nvSpPr>
      <xdr:spPr>
        <a:xfrm>
          <a:off x="15430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51435</xdr:rowOff>
    </xdr:from>
    <xdr:to>
      <xdr:col>85</xdr:col>
      <xdr:colOff>127000</xdr:colOff>
      <xdr:row>61</xdr:row>
      <xdr:rowOff>87630</xdr:rowOff>
    </xdr:to>
    <xdr:cxnSp macro="">
      <xdr:nvCxnSpPr>
        <xdr:cNvPr id="523" name="直線コネクタ 522">
          <a:extLst>
            <a:ext uri="{FF2B5EF4-FFF2-40B4-BE49-F238E27FC236}">
              <a16:creationId xmlns:a16="http://schemas.microsoft.com/office/drawing/2014/main" id="{6887CCCE-EA45-46E4-99E0-A4B244ABD980}"/>
            </a:ext>
          </a:extLst>
        </xdr:cNvPr>
        <xdr:cNvCxnSpPr/>
      </xdr:nvCxnSpPr>
      <xdr:spPr>
        <a:xfrm>
          <a:off x="15481300" y="105098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24" name="楕円 523">
          <a:extLst>
            <a:ext uri="{FF2B5EF4-FFF2-40B4-BE49-F238E27FC236}">
              <a16:creationId xmlns:a16="http://schemas.microsoft.com/office/drawing/2014/main" id="{0C33E063-6336-421B-910B-4EBD78702DAD}"/>
            </a:ext>
          </a:extLst>
        </xdr:cNvPr>
        <xdr:cNvSpPr/>
      </xdr:nvSpPr>
      <xdr:spPr>
        <a:xfrm>
          <a:off x="14541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32385</xdr:rowOff>
    </xdr:from>
    <xdr:to>
      <xdr:col>81</xdr:col>
      <xdr:colOff>50800</xdr:colOff>
      <xdr:row>61</xdr:row>
      <xdr:rowOff>51435</xdr:rowOff>
    </xdr:to>
    <xdr:cxnSp macro="">
      <xdr:nvCxnSpPr>
        <xdr:cNvPr id="525" name="直線コネクタ 524">
          <a:extLst>
            <a:ext uri="{FF2B5EF4-FFF2-40B4-BE49-F238E27FC236}">
              <a16:creationId xmlns:a16="http://schemas.microsoft.com/office/drawing/2014/main" id="{56815E23-8BB6-4FFB-BB4B-ECB17F6596F5}"/>
            </a:ext>
          </a:extLst>
        </xdr:cNvPr>
        <xdr:cNvCxnSpPr/>
      </xdr:nvCxnSpPr>
      <xdr:spPr>
        <a:xfrm>
          <a:off x="14592300" y="104908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26" name="楕円 525">
          <a:extLst>
            <a:ext uri="{FF2B5EF4-FFF2-40B4-BE49-F238E27FC236}">
              <a16:creationId xmlns:a16="http://schemas.microsoft.com/office/drawing/2014/main" id="{59CE4E9A-1EA5-49BD-A62D-6AD1F9396440}"/>
            </a:ext>
          </a:extLst>
        </xdr:cNvPr>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32385</xdr:rowOff>
    </xdr:to>
    <xdr:cxnSp macro="">
      <xdr:nvCxnSpPr>
        <xdr:cNvPr id="527" name="直線コネクタ 526">
          <a:extLst>
            <a:ext uri="{FF2B5EF4-FFF2-40B4-BE49-F238E27FC236}">
              <a16:creationId xmlns:a16="http://schemas.microsoft.com/office/drawing/2014/main" id="{6315D19B-ABB6-407E-B91C-305E25842CAF}"/>
            </a:ext>
          </a:extLst>
        </xdr:cNvPr>
        <xdr:cNvCxnSpPr/>
      </xdr:nvCxnSpPr>
      <xdr:spPr>
        <a:xfrm>
          <a:off x="13703300" y="10458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28" name="n_1aveValue【学校施設】&#10;有形固定資産減価償却率">
          <a:extLst>
            <a:ext uri="{FF2B5EF4-FFF2-40B4-BE49-F238E27FC236}">
              <a16:creationId xmlns:a16="http://schemas.microsoft.com/office/drawing/2014/main" id="{612A92BC-1141-4474-91F5-D7EC3D960343}"/>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29" name="n_2aveValue【学校施設】&#10;有形固定資産減価償却率">
          <a:extLst>
            <a:ext uri="{FF2B5EF4-FFF2-40B4-BE49-F238E27FC236}">
              <a16:creationId xmlns:a16="http://schemas.microsoft.com/office/drawing/2014/main" id="{D27019A6-CB91-46D5-B629-8FEA43E5D211}"/>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30" name="n_3aveValue【学校施設】&#10;有形固定資産減価償却率">
          <a:extLst>
            <a:ext uri="{FF2B5EF4-FFF2-40B4-BE49-F238E27FC236}">
              <a16:creationId xmlns:a16="http://schemas.microsoft.com/office/drawing/2014/main" id="{20E31D78-5D14-408C-9809-6EDCA76DA59A}"/>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61612</xdr:rowOff>
    </xdr:from>
    <xdr:ext cx="405111" cy="259045"/>
    <xdr:sp macro="" textlink="">
      <xdr:nvSpPr>
        <xdr:cNvPr id="531" name="n_4aveValue【学校施設】&#10;有形固定資産減価償却率">
          <a:extLst>
            <a:ext uri="{FF2B5EF4-FFF2-40B4-BE49-F238E27FC236}">
              <a16:creationId xmlns:a16="http://schemas.microsoft.com/office/drawing/2014/main" id="{BED24ADC-F7B0-4B3B-8DA1-8EEF4B45144C}"/>
            </a:ext>
          </a:extLst>
        </xdr:cNvPr>
        <xdr:cNvSpPr txBox="1"/>
      </xdr:nvSpPr>
      <xdr:spPr>
        <a:xfrm>
          <a:off x="12611744" y="1034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118762</xdr:rowOff>
    </xdr:from>
    <xdr:ext cx="405111" cy="259045"/>
    <xdr:sp macro="" textlink="">
      <xdr:nvSpPr>
        <xdr:cNvPr id="532" name="n_1mainValue【学校施設】&#10;有形固定資産減価償却率">
          <a:extLst>
            <a:ext uri="{FF2B5EF4-FFF2-40B4-BE49-F238E27FC236}">
              <a16:creationId xmlns:a16="http://schemas.microsoft.com/office/drawing/2014/main" id="{A53BFB2B-6871-4068-9747-A544D25D602E}"/>
            </a:ext>
          </a:extLst>
        </xdr:cNvPr>
        <xdr:cNvSpPr txBox="1"/>
      </xdr:nvSpPr>
      <xdr:spPr>
        <a:xfrm>
          <a:off x="15266044" y="1023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33" name="n_2mainValue【学校施設】&#10;有形固定資産減価償却率">
          <a:extLst>
            <a:ext uri="{FF2B5EF4-FFF2-40B4-BE49-F238E27FC236}">
              <a16:creationId xmlns:a16="http://schemas.microsoft.com/office/drawing/2014/main" id="{7C76DFD3-5A45-4B6A-9714-9607297F8B7F}"/>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34" name="n_3mainValue【学校施設】&#10;有形固定資産減価償却率">
          <a:extLst>
            <a:ext uri="{FF2B5EF4-FFF2-40B4-BE49-F238E27FC236}">
              <a16:creationId xmlns:a16="http://schemas.microsoft.com/office/drawing/2014/main" id="{8021C388-6126-4221-AA41-E1FF882CC460}"/>
            </a:ext>
          </a:extLst>
        </xdr:cNvPr>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E6381F7A-8C82-4691-BB6E-ED692202813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5FB7382B-14B6-45C6-ACC1-18836D797B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5ED88CF9-A325-4E45-BA69-C909DD333E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A7EBDCB2-CA66-461F-BA35-E3B2C2DD0E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347AEBB6-80FB-4908-80B4-8DB708EF29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0E44D3B8-4B1E-46A1-B040-71DC678A13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0EA76A71-214D-4892-8F38-3AB768BF1D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5AA7FD65-37AB-4DC0-8656-C73644278D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C28F7CFE-EF5F-4E7B-9A86-585A8B4FC74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BCFFFD16-9E5B-49FB-80F9-1005001FC0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a:extLst>
            <a:ext uri="{FF2B5EF4-FFF2-40B4-BE49-F238E27FC236}">
              <a16:creationId xmlns:a16="http://schemas.microsoft.com/office/drawing/2014/main" id="{E6661E19-0B0D-40A0-8C37-0A59340F134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a:extLst>
            <a:ext uri="{FF2B5EF4-FFF2-40B4-BE49-F238E27FC236}">
              <a16:creationId xmlns:a16="http://schemas.microsoft.com/office/drawing/2014/main" id="{179E216F-DD9D-4E7B-B03A-4C210D3F3F8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a:extLst>
            <a:ext uri="{FF2B5EF4-FFF2-40B4-BE49-F238E27FC236}">
              <a16:creationId xmlns:a16="http://schemas.microsoft.com/office/drawing/2014/main" id="{79F85666-8F24-43F2-A8A1-0E52EAA3BD4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a:extLst>
            <a:ext uri="{FF2B5EF4-FFF2-40B4-BE49-F238E27FC236}">
              <a16:creationId xmlns:a16="http://schemas.microsoft.com/office/drawing/2014/main" id="{D7E21FE4-2BF1-4CAC-97B2-C41C0DBE4F2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a:extLst>
            <a:ext uri="{FF2B5EF4-FFF2-40B4-BE49-F238E27FC236}">
              <a16:creationId xmlns:a16="http://schemas.microsoft.com/office/drawing/2014/main" id="{25EDB22F-A727-4C7D-BED2-45B8A934A20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a:extLst>
            <a:ext uri="{FF2B5EF4-FFF2-40B4-BE49-F238E27FC236}">
              <a16:creationId xmlns:a16="http://schemas.microsoft.com/office/drawing/2014/main" id="{4B0621DA-1E40-49FD-83C6-5E5138B1714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a:extLst>
            <a:ext uri="{FF2B5EF4-FFF2-40B4-BE49-F238E27FC236}">
              <a16:creationId xmlns:a16="http://schemas.microsoft.com/office/drawing/2014/main" id="{07210687-F3AD-46F5-AA84-63192152458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a:extLst>
            <a:ext uri="{FF2B5EF4-FFF2-40B4-BE49-F238E27FC236}">
              <a16:creationId xmlns:a16="http://schemas.microsoft.com/office/drawing/2014/main" id="{34F25217-A558-4DCC-AF24-C6B92D676C6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a:extLst>
            <a:ext uri="{FF2B5EF4-FFF2-40B4-BE49-F238E27FC236}">
              <a16:creationId xmlns:a16="http://schemas.microsoft.com/office/drawing/2014/main" id="{F135728F-A964-41E9-834F-27CF15344CB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4" name="テキスト ボックス 553">
          <a:extLst>
            <a:ext uri="{FF2B5EF4-FFF2-40B4-BE49-F238E27FC236}">
              <a16:creationId xmlns:a16="http://schemas.microsoft.com/office/drawing/2014/main" id="{284F301A-C88E-4DA2-A215-729173F7C02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a:extLst>
            <a:ext uri="{FF2B5EF4-FFF2-40B4-BE49-F238E27FC236}">
              <a16:creationId xmlns:a16="http://schemas.microsoft.com/office/drawing/2014/main" id="{F2F1B008-D19D-4FDF-8E91-31125611259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6" name="テキスト ボックス 555">
          <a:extLst>
            <a:ext uri="{FF2B5EF4-FFF2-40B4-BE49-F238E27FC236}">
              <a16:creationId xmlns:a16="http://schemas.microsoft.com/office/drawing/2014/main" id="{3FE9C83E-4F1C-4DD9-8A04-08BCECDAF5C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A72AF79E-3FE9-4C63-B079-F0D845BA32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a:extLst>
            <a:ext uri="{FF2B5EF4-FFF2-40B4-BE49-F238E27FC236}">
              <a16:creationId xmlns:a16="http://schemas.microsoft.com/office/drawing/2014/main" id="{E7FDE82A-1188-40B8-A104-E7291A294C1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110E2E18-5875-4F6D-85A2-A4C28B68DD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0" name="直線コネクタ 559">
          <a:extLst>
            <a:ext uri="{FF2B5EF4-FFF2-40B4-BE49-F238E27FC236}">
              <a16:creationId xmlns:a16="http://schemas.microsoft.com/office/drawing/2014/main" id="{53E7C7B9-CBDF-4D5A-AC7F-02A88118A23D}"/>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1" name="【学校施設】&#10;一人当たり面積最小値テキスト">
          <a:extLst>
            <a:ext uri="{FF2B5EF4-FFF2-40B4-BE49-F238E27FC236}">
              <a16:creationId xmlns:a16="http://schemas.microsoft.com/office/drawing/2014/main" id="{1FC1715D-C48C-4833-B4EC-163CB3996220}"/>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2" name="直線コネクタ 561">
          <a:extLst>
            <a:ext uri="{FF2B5EF4-FFF2-40B4-BE49-F238E27FC236}">
              <a16:creationId xmlns:a16="http://schemas.microsoft.com/office/drawing/2014/main" id="{8A80BE13-0D73-4193-A2FD-39DE5E082805}"/>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3" name="【学校施設】&#10;一人当たり面積最大値テキスト">
          <a:extLst>
            <a:ext uri="{FF2B5EF4-FFF2-40B4-BE49-F238E27FC236}">
              <a16:creationId xmlns:a16="http://schemas.microsoft.com/office/drawing/2014/main" id="{2FC78F6A-0AC8-47AE-A25A-43BD6CAFCC22}"/>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4" name="直線コネクタ 563">
          <a:extLst>
            <a:ext uri="{FF2B5EF4-FFF2-40B4-BE49-F238E27FC236}">
              <a16:creationId xmlns:a16="http://schemas.microsoft.com/office/drawing/2014/main" id="{AAC88C16-B2A9-4428-9401-EE76E8B49D2C}"/>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65" name="【学校施設】&#10;一人当たり面積平均値テキスト">
          <a:extLst>
            <a:ext uri="{FF2B5EF4-FFF2-40B4-BE49-F238E27FC236}">
              <a16:creationId xmlns:a16="http://schemas.microsoft.com/office/drawing/2014/main" id="{EFCF4C4F-895D-4A37-98A7-7418FBDDC027}"/>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6" name="フローチャート: 判断 565">
          <a:extLst>
            <a:ext uri="{FF2B5EF4-FFF2-40B4-BE49-F238E27FC236}">
              <a16:creationId xmlns:a16="http://schemas.microsoft.com/office/drawing/2014/main" id="{C0066BCF-0824-4069-AEBD-E93C95D37E01}"/>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7" name="フローチャート: 判断 566">
          <a:extLst>
            <a:ext uri="{FF2B5EF4-FFF2-40B4-BE49-F238E27FC236}">
              <a16:creationId xmlns:a16="http://schemas.microsoft.com/office/drawing/2014/main" id="{AEE942A8-7050-453C-BA7C-FD2B07FE95CD}"/>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8" name="フローチャート: 判断 567">
          <a:extLst>
            <a:ext uri="{FF2B5EF4-FFF2-40B4-BE49-F238E27FC236}">
              <a16:creationId xmlns:a16="http://schemas.microsoft.com/office/drawing/2014/main" id="{BCDF97A9-EBD0-4F85-AFA7-DEA91DE0FA63}"/>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69" name="フローチャート: 判断 568">
          <a:extLst>
            <a:ext uri="{FF2B5EF4-FFF2-40B4-BE49-F238E27FC236}">
              <a16:creationId xmlns:a16="http://schemas.microsoft.com/office/drawing/2014/main" id="{1D9ACE7C-D27B-40B5-AB8A-79528D1F4CF9}"/>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49131</xdr:rowOff>
    </xdr:from>
    <xdr:to>
      <xdr:col>98</xdr:col>
      <xdr:colOff>38100</xdr:colOff>
      <xdr:row>63</xdr:row>
      <xdr:rowOff>150731</xdr:rowOff>
    </xdr:to>
    <xdr:sp macro="" textlink="">
      <xdr:nvSpPr>
        <xdr:cNvPr id="570" name="フローチャート: 判断 569">
          <a:extLst>
            <a:ext uri="{FF2B5EF4-FFF2-40B4-BE49-F238E27FC236}">
              <a16:creationId xmlns:a16="http://schemas.microsoft.com/office/drawing/2014/main" id="{2A8EBB53-8FB5-42B3-B398-97A39B419B1C}"/>
            </a:ext>
          </a:extLst>
        </xdr:cNvPr>
        <xdr:cNvSpPr/>
      </xdr:nvSpPr>
      <xdr:spPr>
        <a:xfrm>
          <a:off x="18605500" y="1085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2BAA7B9A-7792-417C-A0F2-1D26274379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5998F16-3AA4-424F-BE56-3E436E61310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AE6EB691-32D5-44B8-ABC2-E3F47BE4838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490D4942-CB94-40E8-83F6-5E43D45ED78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976DBB63-0D12-434D-B8B2-41657294D92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94633</xdr:rowOff>
    </xdr:from>
    <xdr:to>
      <xdr:col>116</xdr:col>
      <xdr:colOff>114300</xdr:colOff>
      <xdr:row>64</xdr:row>
      <xdr:rowOff>24783</xdr:rowOff>
    </xdr:to>
    <xdr:sp macro="" textlink="">
      <xdr:nvSpPr>
        <xdr:cNvPr id="576" name="楕円 575">
          <a:extLst>
            <a:ext uri="{FF2B5EF4-FFF2-40B4-BE49-F238E27FC236}">
              <a16:creationId xmlns:a16="http://schemas.microsoft.com/office/drawing/2014/main" id="{64EBDA9C-64C4-4740-A621-2C6987527DA0}"/>
            </a:ext>
          </a:extLst>
        </xdr:cNvPr>
        <xdr:cNvSpPr/>
      </xdr:nvSpPr>
      <xdr:spPr>
        <a:xfrm>
          <a:off x="22110700" y="108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577" name="【学校施設】&#10;一人当たり面積該当値テキスト">
          <a:extLst>
            <a:ext uri="{FF2B5EF4-FFF2-40B4-BE49-F238E27FC236}">
              <a16:creationId xmlns:a16="http://schemas.microsoft.com/office/drawing/2014/main" id="{178407F9-4C78-4BF2-8A68-3D6DD9CE67A8}"/>
            </a:ext>
          </a:extLst>
        </xdr:cNvPr>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94742</xdr:rowOff>
    </xdr:from>
    <xdr:to>
      <xdr:col>112</xdr:col>
      <xdr:colOff>38100</xdr:colOff>
      <xdr:row>64</xdr:row>
      <xdr:rowOff>24892</xdr:rowOff>
    </xdr:to>
    <xdr:sp macro="" textlink="">
      <xdr:nvSpPr>
        <xdr:cNvPr id="578" name="楕円 577">
          <a:extLst>
            <a:ext uri="{FF2B5EF4-FFF2-40B4-BE49-F238E27FC236}">
              <a16:creationId xmlns:a16="http://schemas.microsoft.com/office/drawing/2014/main" id="{1BD30106-AC97-4CCC-97A6-84965E294220}"/>
            </a:ext>
          </a:extLst>
        </xdr:cNvPr>
        <xdr:cNvSpPr/>
      </xdr:nvSpPr>
      <xdr:spPr>
        <a:xfrm>
          <a:off x="21272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145433</xdr:rowOff>
    </xdr:from>
    <xdr:to>
      <xdr:col>116</xdr:col>
      <xdr:colOff>63500</xdr:colOff>
      <xdr:row>63</xdr:row>
      <xdr:rowOff>145542</xdr:rowOff>
    </xdr:to>
    <xdr:cxnSp macro="">
      <xdr:nvCxnSpPr>
        <xdr:cNvPr id="579" name="直線コネクタ 578">
          <a:extLst>
            <a:ext uri="{FF2B5EF4-FFF2-40B4-BE49-F238E27FC236}">
              <a16:creationId xmlns:a16="http://schemas.microsoft.com/office/drawing/2014/main" id="{861AD2DD-C1D1-4CAE-8BDE-A0F2840A83AE}"/>
            </a:ext>
          </a:extLst>
        </xdr:cNvPr>
        <xdr:cNvCxnSpPr/>
      </xdr:nvCxnSpPr>
      <xdr:spPr>
        <a:xfrm flipV="1">
          <a:off x="21323300" y="10946783"/>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95613</xdr:rowOff>
    </xdr:from>
    <xdr:to>
      <xdr:col>107</xdr:col>
      <xdr:colOff>101600</xdr:colOff>
      <xdr:row>64</xdr:row>
      <xdr:rowOff>25763</xdr:rowOff>
    </xdr:to>
    <xdr:sp macro="" textlink="">
      <xdr:nvSpPr>
        <xdr:cNvPr id="580" name="楕円 579">
          <a:extLst>
            <a:ext uri="{FF2B5EF4-FFF2-40B4-BE49-F238E27FC236}">
              <a16:creationId xmlns:a16="http://schemas.microsoft.com/office/drawing/2014/main" id="{FC038505-3FB9-4C70-92CB-E8964F1AC6B9}"/>
            </a:ext>
          </a:extLst>
        </xdr:cNvPr>
        <xdr:cNvSpPr/>
      </xdr:nvSpPr>
      <xdr:spPr>
        <a:xfrm>
          <a:off x="20383500" y="1089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145542</xdr:rowOff>
    </xdr:from>
    <xdr:to>
      <xdr:col>111</xdr:col>
      <xdr:colOff>177800</xdr:colOff>
      <xdr:row>63</xdr:row>
      <xdr:rowOff>146413</xdr:rowOff>
    </xdr:to>
    <xdr:cxnSp macro="">
      <xdr:nvCxnSpPr>
        <xdr:cNvPr id="581" name="直線コネクタ 580">
          <a:extLst>
            <a:ext uri="{FF2B5EF4-FFF2-40B4-BE49-F238E27FC236}">
              <a16:creationId xmlns:a16="http://schemas.microsoft.com/office/drawing/2014/main" id="{2A6FE31E-D0F5-44EE-9831-4D74BD465485}"/>
            </a:ext>
          </a:extLst>
        </xdr:cNvPr>
        <xdr:cNvCxnSpPr/>
      </xdr:nvCxnSpPr>
      <xdr:spPr>
        <a:xfrm flipV="1">
          <a:off x="20434300" y="10946892"/>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97463</xdr:rowOff>
    </xdr:from>
    <xdr:to>
      <xdr:col>102</xdr:col>
      <xdr:colOff>165100</xdr:colOff>
      <xdr:row>64</xdr:row>
      <xdr:rowOff>27613</xdr:rowOff>
    </xdr:to>
    <xdr:sp macro="" textlink="">
      <xdr:nvSpPr>
        <xdr:cNvPr id="582" name="楕円 581">
          <a:extLst>
            <a:ext uri="{FF2B5EF4-FFF2-40B4-BE49-F238E27FC236}">
              <a16:creationId xmlns:a16="http://schemas.microsoft.com/office/drawing/2014/main" id="{0DE62D7C-114F-4A23-BFA8-4763CC480F84}"/>
            </a:ext>
          </a:extLst>
        </xdr:cNvPr>
        <xdr:cNvSpPr/>
      </xdr:nvSpPr>
      <xdr:spPr>
        <a:xfrm>
          <a:off x="19494500" y="108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146413</xdr:rowOff>
    </xdr:from>
    <xdr:to>
      <xdr:col>107</xdr:col>
      <xdr:colOff>50800</xdr:colOff>
      <xdr:row>63</xdr:row>
      <xdr:rowOff>148263</xdr:rowOff>
    </xdr:to>
    <xdr:cxnSp macro="">
      <xdr:nvCxnSpPr>
        <xdr:cNvPr id="583" name="直線コネクタ 582">
          <a:extLst>
            <a:ext uri="{FF2B5EF4-FFF2-40B4-BE49-F238E27FC236}">
              <a16:creationId xmlns:a16="http://schemas.microsoft.com/office/drawing/2014/main" id="{5C1564F6-C256-46F7-A4FB-BAFE18C21B03}"/>
            </a:ext>
          </a:extLst>
        </xdr:cNvPr>
        <xdr:cNvCxnSpPr/>
      </xdr:nvCxnSpPr>
      <xdr:spPr>
        <a:xfrm flipV="1">
          <a:off x="19545300" y="10947763"/>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584" name="n_1aveValue【学校施設】&#10;一人当たり面積">
          <a:extLst>
            <a:ext uri="{FF2B5EF4-FFF2-40B4-BE49-F238E27FC236}">
              <a16:creationId xmlns:a16="http://schemas.microsoft.com/office/drawing/2014/main" id="{0C3CACC5-79E6-4853-A2A8-4E726357B52A}"/>
            </a:ext>
          </a:extLst>
        </xdr:cNvPr>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585" name="n_2aveValue【学校施設】&#10;一人当たり面積">
          <a:extLst>
            <a:ext uri="{FF2B5EF4-FFF2-40B4-BE49-F238E27FC236}">
              <a16:creationId xmlns:a16="http://schemas.microsoft.com/office/drawing/2014/main" id="{08D8525F-F10D-4ECB-9560-E223E6C21D2F}"/>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586" name="n_3aveValue【学校施設】&#10;一人当たり面積">
          <a:extLst>
            <a:ext uri="{FF2B5EF4-FFF2-40B4-BE49-F238E27FC236}">
              <a16:creationId xmlns:a16="http://schemas.microsoft.com/office/drawing/2014/main" id="{CF10FE12-88FC-4F58-BE75-C1155FB24863}"/>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167258</xdr:rowOff>
    </xdr:from>
    <xdr:ext cx="469744" cy="259045"/>
    <xdr:sp macro="" textlink="">
      <xdr:nvSpPr>
        <xdr:cNvPr id="587" name="n_4aveValue【学校施設】&#10;一人当たり面積">
          <a:extLst>
            <a:ext uri="{FF2B5EF4-FFF2-40B4-BE49-F238E27FC236}">
              <a16:creationId xmlns:a16="http://schemas.microsoft.com/office/drawing/2014/main" id="{89D36948-B599-45F6-9FAC-1FC42757E63F}"/>
            </a:ext>
          </a:extLst>
        </xdr:cNvPr>
        <xdr:cNvSpPr txBox="1"/>
      </xdr:nvSpPr>
      <xdr:spPr>
        <a:xfrm>
          <a:off x="18421427" y="106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16019</xdr:rowOff>
    </xdr:from>
    <xdr:ext cx="469744" cy="259045"/>
    <xdr:sp macro="" textlink="">
      <xdr:nvSpPr>
        <xdr:cNvPr id="588" name="n_1mainValue【学校施設】&#10;一人当たり面積">
          <a:extLst>
            <a:ext uri="{FF2B5EF4-FFF2-40B4-BE49-F238E27FC236}">
              <a16:creationId xmlns:a16="http://schemas.microsoft.com/office/drawing/2014/main" id="{367CB043-5BD0-4E64-B45E-B26707B034D9}"/>
            </a:ext>
          </a:extLst>
        </xdr:cNvPr>
        <xdr:cNvSpPr txBox="1"/>
      </xdr:nvSpPr>
      <xdr:spPr>
        <a:xfrm>
          <a:off x="210757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16890</xdr:rowOff>
    </xdr:from>
    <xdr:ext cx="469744" cy="259045"/>
    <xdr:sp macro="" textlink="">
      <xdr:nvSpPr>
        <xdr:cNvPr id="589" name="n_2mainValue【学校施設】&#10;一人当たり面積">
          <a:extLst>
            <a:ext uri="{FF2B5EF4-FFF2-40B4-BE49-F238E27FC236}">
              <a16:creationId xmlns:a16="http://schemas.microsoft.com/office/drawing/2014/main" id="{38A30C16-BC2A-42AB-AF35-BF1DE74A8C51}"/>
            </a:ext>
          </a:extLst>
        </xdr:cNvPr>
        <xdr:cNvSpPr txBox="1"/>
      </xdr:nvSpPr>
      <xdr:spPr>
        <a:xfrm>
          <a:off x="20199427" y="1098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18740</xdr:rowOff>
    </xdr:from>
    <xdr:ext cx="469744" cy="259045"/>
    <xdr:sp macro="" textlink="">
      <xdr:nvSpPr>
        <xdr:cNvPr id="590" name="n_3mainValue【学校施設】&#10;一人当たり面積">
          <a:extLst>
            <a:ext uri="{FF2B5EF4-FFF2-40B4-BE49-F238E27FC236}">
              <a16:creationId xmlns:a16="http://schemas.microsoft.com/office/drawing/2014/main" id="{69D95A23-AFA4-45DC-8EDC-3815DB5D2A07}"/>
            </a:ext>
          </a:extLst>
        </xdr:cNvPr>
        <xdr:cNvSpPr txBox="1"/>
      </xdr:nvSpPr>
      <xdr:spPr>
        <a:xfrm>
          <a:off x="19310427" y="1099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8A3508E8-1503-4B8D-AC97-224BE7E31A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D9E24E12-4AAF-4E96-8742-E1F8FC1013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1C8A8526-87EC-4BD0-B3C8-AA23331FBB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8B61B80D-5AA7-49AE-8521-02476B2AD7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80CBBFFB-E995-4A97-BF78-8E5FF6FA33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51C4B44C-D7DE-4B45-A33F-447AFC852C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CE27EBC3-7BAD-4B6C-ACF5-B632CCB693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D5840E06-CCAB-4068-AFEB-B776E6B618D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AB401005-6AA0-492F-97E9-93124B5E192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B46D8D22-8077-4666-AB8A-38BC75088E3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AB5886F2-A964-44DA-82FC-D74EF657EE5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9EF241A9-6178-41AC-ACCD-3AA356AE228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3AA9EBAD-E598-4434-9BE4-B378DEEA215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35BA4BD0-7DAE-4F07-A25E-DB5926E293C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82317CD5-F538-46AA-ADA7-43E9CA31AE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438F1124-C4A0-4240-A1D9-277415B7F1A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D7B388CF-F8D7-43B0-AAC1-FC8F5FFBB83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959AB3D6-86CD-47CB-A1E6-F6D30F152EF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9E9E7DF7-421A-4227-9E61-798B92ED2DD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D501939D-44BD-4153-A1D9-B1ABD6008EA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4EEEF972-1926-40F6-A900-E59618D1D2E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350D727A-7F9F-4FBA-A3DC-B13BF6EE6BD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05443B08-98A4-4B11-87AF-7F859E8EC82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075335A9-44DF-4242-BCD8-FB30CAD33DE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FAA9746E-FA1D-49DD-B864-BF21C3721B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16" name="直線コネクタ 615">
          <a:extLst>
            <a:ext uri="{FF2B5EF4-FFF2-40B4-BE49-F238E27FC236}">
              <a16:creationId xmlns:a16="http://schemas.microsoft.com/office/drawing/2014/main" id="{D6C50AB2-3099-48A6-8969-1DC1A2824A9D}"/>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a:extLst>
            <a:ext uri="{FF2B5EF4-FFF2-40B4-BE49-F238E27FC236}">
              <a16:creationId xmlns:a16="http://schemas.microsoft.com/office/drawing/2014/main" id="{C138ACA4-A32F-460B-9E1A-FCD39B1EAEB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a:extLst>
            <a:ext uri="{FF2B5EF4-FFF2-40B4-BE49-F238E27FC236}">
              <a16:creationId xmlns:a16="http://schemas.microsoft.com/office/drawing/2014/main" id="{F1BF16E8-2572-4450-A2F0-1D995B36260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19" name="【児童館】&#10;有形固定資産減価償却率最大値テキスト">
          <a:extLst>
            <a:ext uri="{FF2B5EF4-FFF2-40B4-BE49-F238E27FC236}">
              <a16:creationId xmlns:a16="http://schemas.microsoft.com/office/drawing/2014/main" id="{E551C999-E6EE-4D87-BB0D-A3642A4B7C96}"/>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0" name="直線コネクタ 619">
          <a:extLst>
            <a:ext uri="{FF2B5EF4-FFF2-40B4-BE49-F238E27FC236}">
              <a16:creationId xmlns:a16="http://schemas.microsoft.com/office/drawing/2014/main" id="{CF06398A-6D14-4D12-9C3D-4C99B02DE3DE}"/>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21" name="【児童館】&#10;有形固定資産減価償却率平均値テキスト">
          <a:extLst>
            <a:ext uri="{FF2B5EF4-FFF2-40B4-BE49-F238E27FC236}">
              <a16:creationId xmlns:a16="http://schemas.microsoft.com/office/drawing/2014/main" id="{4BB1E2C6-121D-405C-8F06-22DCA4161CAE}"/>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2" name="フローチャート: 判断 621">
          <a:extLst>
            <a:ext uri="{FF2B5EF4-FFF2-40B4-BE49-F238E27FC236}">
              <a16:creationId xmlns:a16="http://schemas.microsoft.com/office/drawing/2014/main" id="{29ED64B7-E47D-4A25-A950-E66EEFDE9B62}"/>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3" name="フローチャート: 判断 622">
          <a:extLst>
            <a:ext uri="{FF2B5EF4-FFF2-40B4-BE49-F238E27FC236}">
              <a16:creationId xmlns:a16="http://schemas.microsoft.com/office/drawing/2014/main" id="{22BF246F-BDD4-4032-A606-4FA2D18011D0}"/>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4" name="フローチャート: 判断 623">
          <a:extLst>
            <a:ext uri="{FF2B5EF4-FFF2-40B4-BE49-F238E27FC236}">
              <a16:creationId xmlns:a16="http://schemas.microsoft.com/office/drawing/2014/main" id="{289C403F-CEA5-46F4-A470-B689858DFDE5}"/>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25" name="フローチャート: 判断 624">
          <a:extLst>
            <a:ext uri="{FF2B5EF4-FFF2-40B4-BE49-F238E27FC236}">
              <a16:creationId xmlns:a16="http://schemas.microsoft.com/office/drawing/2014/main" id="{1BBD9798-AD6D-4AD8-AF68-AA549B1A6605}"/>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157118</xdr:rowOff>
    </xdr:from>
    <xdr:to>
      <xdr:col>67</xdr:col>
      <xdr:colOff>101600</xdr:colOff>
      <xdr:row>83</xdr:row>
      <xdr:rowOff>87268</xdr:rowOff>
    </xdr:to>
    <xdr:sp macro="" textlink="">
      <xdr:nvSpPr>
        <xdr:cNvPr id="626" name="フローチャート: 判断 625">
          <a:extLst>
            <a:ext uri="{FF2B5EF4-FFF2-40B4-BE49-F238E27FC236}">
              <a16:creationId xmlns:a16="http://schemas.microsoft.com/office/drawing/2014/main" id="{FEBC7839-97EC-490F-92FD-DC4FD1A28E75}"/>
            </a:ext>
          </a:extLst>
        </xdr:cNvPr>
        <xdr:cNvSpPr/>
      </xdr:nvSpPr>
      <xdr:spPr>
        <a:xfrm>
          <a:off x="12763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F35B054D-7093-4F78-A93D-754A976CA4D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BAB7A593-3D9F-4BA0-87F6-303BC4EA9E2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5364EE38-F6A1-4332-9625-5302C265438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13B8E38A-55B9-49EC-B738-6F07783168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AF17B5E8-F758-4CD1-9ED9-56494CBD45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18324</xdr:rowOff>
    </xdr:from>
    <xdr:to>
      <xdr:col>85</xdr:col>
      <xdr:colOff>177800</xdr:colOff>
      <xdr:row>82</xdr:row>
      <xdr:rowOff>119924</xdr:rowOff>
    </xdr:to>
    <xdr:sp macro="" textlink="">
      <xdr:nvSpPr>
        <xdr:cNvPr id="632" name="楕円 631">
          <a:extLst>
            <a:ext uri="{FF2B5EF4-FFF2-40B4-BE49-F238E27FC236}">
              <a16:creationId xmlns:a16="http://schemas.microsoft.com/office/drawing/2014/main" id="{D9387DFA-DAE9-44B7-998D-96BEB6FDF56D}"/>
            </a:ext>
          </a:extLst>
        </xdr:cNvPr>
        <xdr:cNvSpPr/>
      </xdr:nvSpPr>
      <xdr:spPr>
        <a:xfrm>
          <a:off x="16268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41201</xdr:rowOff>
    </xdr:from>
    <xdr:ext cx="405111" cy="259045"/>
    <xdr:sp macro="" textlink="">
      <xdr:nvSpPr>
        <xdr:cNvPr id="633" name="【児童館】&#10;有形固定資産減価償却率該当値テキスト">
          <a:extLst>
            <a:ext uri="{FF2B5EF4-FFF2-40B4-BE49-F238E27FC236}">
              <a16:creationId xmlns:a16="http://schemas.microsoft.com/office/drawing/2014/main" id="{CD4A898B-F728-4137-85FD-8A40856C321C}"/>
            </a:ext>
          </a:extLst>
        </xdr:cNvPr>
        <xdr:cNvSpPr txBox="1"/>
      </xdr:nvSpPr>
      <xdr:spPr>
        <a:xfrm>
          <a:off x="16357600" y="1392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153851</xdr:rowOff>
    </xdr:from>
    <xdr:to>
      <xdr:col>81</xdr:col>
      <xdr:colOff>101600</xdr:colOff>
      <xdr:row>82</xdr:row>
      <xdr:rowOff>84001</xdr:rowOff>
    </xdr:to>
    <xdr:sp macro="" textlink="">
      <xdr:nvSpPr>
        <xdr:cNvPr id="634" name="楕円 633">
          <a:extLst>
            <a:ext uri="{FF2B5EF4-FFF2-40B4-BE49-F238E27FC236}">
              <a16:creationId xmlns:a16="http://schemas.microsoft.com/office/drawing/2014/main" id="{8468468B-774B-4139-9BAA-CB3EC8950CBC}"/>
            </a:ext>
          </a:extLst>
        </xdr:cNvPr>
        <xdr:cNvSpPr/>
      </xdr:nvSpPr>
      <xdr:spPr>
        <a:xfrm>
          <a:off x="15430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33201</xdr:rowOff>
    </xdr:from>
    <xdr:to>
      <xdr:col>85</xdr:col>
      <xdr:colOff>127000</xdr:colOff>
      <xdr:row>82</xdr:row>
      <xdr:rowOff>69124</xdr:rowOff>
    </xdr:to>
    <xdr:cxnSp macro="">
      <xdr:nvCxnSpPr>
        <xdr:cNvPr id="635" name="直線コネクタ 634">
          <a:extLst>
            <a:ext uri="{FF2B5EF4-FFF2-40B4-BE49-F238E27FC236}">
              <a16:creationId xmlns:a16="http://schemas.microsoft.com/office/drawing/2014/main" id="{C5D9BDAF-46C2-4C91-9339-72FBDD255285}"/>
            </a:ext>
          </a:extLst>
        </xdr:cNvPr>
        <xdr:cNvCxnSpPr/>
      </xdr:nvCxnSpPr>
      <xdr:spPr>
        <a:xfrm>
          <a:off x="15481300" y="140921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122827</xdr:rowOff>
    </xdr:from>
    <xdr:to>
      <xdr:col>76</xdr:col>
      <xdr:colOff>165100</xdr:colOff>
      <xdr:row>82</xdr:row>
      <xdr:rowOff>52977</xdr:rowOff>
    </xdr:to>
    <xdr:sp macro="" textlink="">
      <xdr:nvSpPr>
        <xdr:cNvPr id="636" name="楕円 635">
          <a:extLst>
            <a:ext uri="{FF2B5EF4-FFF2-40B4-BE49-F238E27FC236}">
              <a16:creationId xmlns:a16="http://schemas.microsoft.com/office/drawing/2014/main" id="{A98D7AB2-454B-4C7C-BBC6-F4D5EB764E13}"/>
            </a:ext>
          </a:extLst>
        </xdr:cNvPr>
        <xdr:cNvSpPr/>
      </xdr:nvSpPr>
      <xdr:spPr>
        <a:xfrm>
          <a:off x="14541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xdr:rowOff>
    </xdr:from>
    <xdr:to>
      <xdr:col>81</xdr:col>
      <xdr:colOff>50800</xdr:colOff>
      <xdr:row>82</xdr:row>
      <xdr:rowOff>33201</xdr:rowOff>
    </xdr:to>
    <xdr:cxnSp macro="">
      <xdr:nvCxnSpPr>
        <xdr:cNvPr id="637" name="直線コネクタ 636">
          <a:extLst>
            <a:ext uri="{FF2B5EF4-FFF2-40B4-BE49-F238E27FC236}">
              <a16:creationId xmlns:a16="http://schemas.microsoft.com/office/drawing/2014/main" id="{FA772356-2B74-4B10-9267-2B639623948B}"/>
            </a:ext>
          </a:extLst>
        </xdr:cNvPr>
        <xdr:cNvCxnSpPr/>
      </xdr:nvCxnSpPr>
      <xdr:spPr>
        <a:xfrm>
          <a:off x="14592300" y="140610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86905</xdr:rowOff>
    </xdr:from>
    <xdr:to>
      <xdr:col>72</xdr:col>
      <xdr:colOff>38100</xdr:colOff>
      <xdr:row>82</xdr:row>
      <xdr:rowOff>17055</xdr:rowOff>
    </xdr:to>
    <xdr:sp macro="" textlink="">
      <xdr:nvSpPr>
        <xdr:cNvPr id="638" name="楕円 637">
          <a:extLst>
            <a:ext uri="{FF2B5EF4-FFF2-40B4-BE49-F238E27FC236}">
              <a16:creationId xmlns:a16="http://schemas.microsoft.com/office/drawing/2014/main" id="{EFC631A2-04A5-4223-A26D-8D3965AAE97F}"/>
            </a:ext>
          </a:extLst>
        </xdr:cNvPr>
        <xdr:cNvSpPr/>
      </xdr:nvSpPr>
      <xdr:spPr>
        <a:xfrm>
          <a:off x="13652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137705</xdr:rowOff>
    </xdr:from>
    <xdr:to>
      <xdr:col>76</xdr:col>
      <xdr:colOff>114300</xdr:colOff>
      <xdr:row>82</xdr:row>
      <xdr:rowOff>2177</xdr:rowOff>
    </xdr:to>
    <xdr:cxnSp macro="">
      <xdr:nvCxnSpPr>
        <xdr:cNvPr id="639" name="直線コネクタ 638">
          <a:extLst>
            <a:ext uri="{FF2B5EF4-FFF2-40B4-BE49-F238E27FC236}">
              <a16:creationId xmlns:a16="http://schemas.microsoft.com/office/drawing/2014/main" id="{F05648A1-EB0C-4FCA-A23D-7A17F671CFE8}"/>
            </a:ext>
          </a:extLst>
        </xdr:cNvPr>
        <xdr:cNvCxnSpPr/>
      </xdr:nvCxnSpPr>
      <xdr:spPr>
        <a:xfrm>
          <a:off x="13703300" y="140251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40" name="n_1aveValue【児童館】&#10;有形固定資産減価償却率">
          <a:extLst>
            <a:ext uri="{FF2B5EF4-FFF2-40B4-BE49-F238E27FC236}">
              <a16:creationId xmlns:a16="http://schemas.microsoft.com/office/drawing/2014/main" id="{C517D968-6BAC-49EB-8361-C5A625888A64}"/>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41" name="n_2aveValue【児童館】&#10;有形固定資産減価償却率">
          <a:extLst>
            <a:ext uri="{FF2B5EF4-FFF2-40B4-BE49-F238E27FC236}">
              <a16:creationId xmlns:a16="http://schemas.microsoft.com/office/drawing/2014/main" id="{41FDE847-B83A-4CE6-921D-095A0CA33804}"/>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642" name="n_3aveValue【児童館】&#10;有形固定資産減価償却率">
          <a:extLst>
            <a:ext uri="{FF2B5EF4-FFF2-40B4-BE49-F238E27FC236}">
              <a16:creationId xmlns:a16="http://schemas.microsoft.com/office/drawing/2014/main" id="{F479521D-38E1-423D-9F42-DB39A6F3E97C}"/>
            </a:ext>
          </a:extLst>
        </xdr:cNvPr>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103795</xdr:rowOff>
    </xdr:from>
    <xdr:ext cx="405111" cy="259045"/>
    <xdr:sp macro="" textlink="">
      <xdr:nvSpPr>
        <xdr:cNvPr id="643" name="n_4aveValue【児童館】&#10;有形固定資産減価償却率">
          <a:extLst>
            <a:ext uri="{FF2B5EF4-FFF2-40B4-BE49-F238E27FC236}">
              <a16:creationId xmlns:a16="http://schemas.microsoft.com/office/drawing/2014/main" id="{8284A8E4-BA28-4070-BA4E-5AB6DD291442}"/>
            </a:ext>
          </a:extLst>
        </xdr:cNvPr>
        <xdr:cNvSpPr txBox="1"/>
      </xdr:nvSpPr>
      <xdr:spPr>
        <a:xfrm>
          <a:off x="12611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100528</xdr:rowOff>
    </xdr:from>
    <xdr:ext cx="405111" cy="259045"/>
    <xdr:sp macro="" textlink="">
      <xdr:nvSpPr>
        <xdr:cNvPr id="644" name="n_1mainValue【児童館】&#10;有形固定資産減価償却率">
          <a:extLst>
            <a:ext uri="{FF2B5EF4-FFF2-40B4-BE49-F238E27FC236}">
              <a16:creationId xmlns:a16="http://schemas.microsoft.com/office/drawing/2014/main" id="{E7045F1D-A15B-4FC9-9FDF-21F67126354D}"/>
            </a:ext>
          </a:extLst>
        </xdr:cNvPr>
        <xdr:cNvSpPr txBox="1"/>
      </xdr:nvSpPr>
      <xdr:spPr>
        <a:xfrm>
          <a:off x="152660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69504</xdr:rowOff>
    </xdr:from>
    <xdr:ext cx="405111" cy="259045"/>
    <xdr:sp macro="" textlink="">
      <xdr:nvSpPr>
        <xdr:cNvPr id="645" name="n_2mainValue【児童館】&#10;有形固定資産減価償却率">
          <a:extLst>
            <a:ext uri="{FF2B5EF4-FFF2-40B4-BE49-F238E27FC236}">
              <a16:creationId xmlns:a16="http://schemas.microsoft.com/office/drawing/2014/main" id="{6C84C62E-B8BA-4875-BFCE-4C1B770FE8E6}"/>
            </a:ext>
          </a:extLst>
        </xdr:cNvPr>
        <xdr:cNvSpPr txBox="1"/>
      </xdr:nvSpPr>
      <xdr:spPr>
        <a:xfrm>
          <a:off x="14389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33582</xdr:rowOff>
    </xdr:from>
    <xdr:ext cx="405111" cy="259045"/>
    <xdr:sp macro="" textlink="">
      <xdr:nvSpPr>
        <xdr:cNvPr id="646" name="n_3mainValue【児童館】&#10;有形固定資産減価償却率">
          <a:extLst>
            <a:ext uri="{FF2B5EF4-FFF2-40B4-BE49-F238E27FC236}">
              <a16:creationId xmlns:a16="http://schemas.microsoft.com/office/drawing/2014/main" id="{0768E318-C0C2-49E4-BF63-6CAE0B501A40}"/>
            </a:ext>
          </a:extLst>
        </xdr:cNvPr>
        <xdr:cNvSpPr txBox="1"/>
      </xdr:nvSpPr>
      <xdr:spPr>
        <a:xfrm>
          <a:off x="13500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CEC873A4-0B13-49D4-80EA-B87AFEF4EF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739EA5AF-08FD-4338-BC38-57244475CA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D526381F-9D58-4C19-B474-2882CBF808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36B97BA5-5120-4F2C-91AA-2CAB52C025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87D6F4FC-FB6D-45C5-A2B0-FBBBFA1285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86E3ADA4-FD33-4A60-B046-736C2EC939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D16A15C3-D212-4F87-958C-9E71F5CC76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F3AEFFAC-3C20-4A00-905C-B033D0B683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FC957C12-2EEF-4C20-A488-DAACB2726A8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25EE231C-1FAD-4074-8BE3-CC7B7672B08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a:extLst>
            <a:ext uri="{FF2B5EF4-FFF2-40B4-BE49-F238E27FC236}">
              <a16:creationId xmlns:a16="http://schemas.microsoft.com/office/drawing/2014/main" id="{0AF63524-81CD-4C00-8CA4-CA7DBAF47C6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a:extLst>
            <a:ext uri="{FF2B5EF4-FFF2-40B4-BE49-F238E27FC236}">
              <a16:creationId xmlns:a16="http://schemas.microsoft.com/office/drawing/2014/main" id="{31002A4F-7757-4620-BD1B-A4D1A7373DC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a:extLst>
            <a:ext uri="{FF2B5EF4-FFF2-40B4-BE49-F238E27FC236}">
              <a16:creationId xmlns:a16="http://schemas.microsoft.com/office/drawing/2014/main" id="{F81C2E58-DDB0-414B-A94E-00562153ABC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a:extLst>
            <a:ext uri="{FF2B5EF4-FFF2-40B4-BE49-F238E27FC236}">
              <a16:creationId xmlns:a16="http://schemas.microsoft.com/office/drawing/2014/main" id="{624DC0EC-93B8-4405-B200-930274A40C3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a:extLst>
            <a:ext uri="{FF2B5EF4-FFF2-40B4-BE49-F238E27FC236}">
              <a16:creationId xmlns:a16="http://schemas.microsoft.com/office/drawing/2014/main" id="{A0544764-62FC-4BD9-8E6E-DF93F222EE5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a:extLst>
            <a:ext uri="{FF2B5EF4-FFF2-40B4-BE49-F238E27FC236}">
              <a16:creationId xmlns:a16="http://schemas.microsoft.com/office/drawing/2014/main" id="{5F97E976-715D-47A0-8BEF-CE51B573B21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a:extLst>
            <a:ext uri="{FF2B5EF4-FFF2-40B4-BE49-F238E27FC236}">
              <a16:creationId xmlns:a16="http://schemas.microsoft.com/office/drawing/2014/main" id="{A658517C-6A05-4564-9E12-F62B6CFA9C1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a:extLst>
            <a:ext uri="{FF2B5EF4-FFF2-40B4-BE49-F238E27FC236}">
              <a16:creationId xmlns:a16="http://schemas.microsoft.com/office/drawing/2014/main" id="{D8790DA2-BC11-4570-951D-69BB6C3F8F0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BB22251F-80DB-4A0A-8996-E562625B8E7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C0365D3D-D909-4622-886A-7D15FC1122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a:extLst>
            <a:ext uri="{FF2B5EF4-FFF2-40B4-BE49-F238E27FC236}">
              <a16:creationId xmlns:a16="http://schemas.microsoft.com/office/drawing/2014/main" id="{6A788F7B-DAA5-48A8-96A6-F5A8E065892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68" name="直線コネクタ 667">
          <a:extLst>
            <a:ext uri="{FF2B5EF4-FFF2-40B4-BE49-F238E27FC236}">
              <a16:creationId xmlns:a16="http://schemas.microsoft.com/office/drawing/2014/main" id="{7FE1CC4F-0175-4F37-B150-32F1A862E921}"/>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児童館】&#10;一人当たり面積最小値テキスト">
          <a:extLst>
            <a:ext uri="{FF2B5EF4-FFF2-40B4-BE49-F238E27FC236}">
              <a16:creationId xmlns:a16="http://schemas.microsoft.com/office/drawing/2014/main" id="{61B5FBBF-5347-4950-A2A1-0985B77AD343}"/>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a:extLst>
            <a:ext uri="{FF2B5EF4-FFF2-40B4-BE49-F238E27FC236}">
              <a16:creationId xmlns:a16="http://schemas.microsoft.com/office/drawing/2014/main" id="{1858F7CD-544C-4CE8-8A39-D186523E2193}"/>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71" name="【児童館】&#10;一人当たり面積最大値テキスト">
          <a:extLst>
            <a:ext uri="{FF2B5EF4-FFF2-40B4-BE49-F238E27FC236}">
              <a16:creationId xmlns:a16="http://schemas.microsoft.com/office/drawing/2014/main" id="{06648166-266B-40A5-9913-A0A4724804F3}"/>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72" name="直線コネクタ 671">
          <a:extLst>
            <a:ext uri="{FF2B5EF4-FFF2-40B4-BE49-F238E27FC236}">
              <a16:creationId xmlns:a16="http://schemas.microsoft.com/office/drawing/2014/main" id="{A276E55C-6BEA-4BC1-A0BF-0266BE036DD2}"/>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73" name="【児童館】&#10;一人当たり面積平均値テキスト">
          <a:extLst>
            <a:ext uri="{FF2B5EF4-FFF2-40B4-BE49-F238E27FC236}">
              <a16:creationId xmlns:a16="http://schemas.microsoft.com/office/drawing/2014/main" id="{0912024E-D83B-4D7B-A2A0-FFB1E4B61F31}"/>
            </a:ext>
          </a:extLst>
        </xdr:cNvPr>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74" name="フローチャート: 判断 673">
          <a:extLst>
            <a:ext uri="{FF2B5EF4-FFF2-40B4-BE49-F238E27FC236}">
              <a16:creationId xmlns:a16="http://schemas.microsoft.com/office/drawing/2014/main" id="{CBA59559-654B-422E-931B-4E79A0E4B5D1}"/>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5" name="フローチャート: 判断 674">
          <a:extLst>
            <a:ext uri="{FF2B5EF4-FFF2-40B4-BE49-F238E27FC236}">
              <a16:creationId xmlns:a16="http://schemas.microsoft.com/office/drawing/2014/main" id="{E8F397F2-7168-4837-9E70-C9F2BBECE60A}"/>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6" name="フローチャート: 判断 675">
          <a:extLst>
            <a:ext uri="{FF2B5EF4-FFF2-40B4-BE49-F238E27FC236}">
              <a16:creationId xmlns:a16="http://schemas.microsoft.com/office/drawing/2014/main" id="{B687FB39-E6D0-4307-A804-36383DE29A5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77" name="フローチャート: 判断 676">
          <a:extLst>
            <a:ext uri="{FF2B5EF4-FFF2-40B4-BE49-F238E27FC236}">
              <a16:creationId xmlns:a16="http://schemas.microsoft.com/office/drawing/2014/main" id="{2B211428-9901-49FA-8C4B-E7A2794E1308}"/>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78" name="フローチャート: 判断 677">
          <a:extLst>
            <a:ext uri="{FF2B5EF4-FFF2-40B4-BE49-F238E27FC236}">
              <a16:creationId xmlns:a16="http://schemas.microsoft.com/office/drawing/2014/main" id="{23D9175C-CFC9-4331-8DFB-72C801EEEBE1}"/>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73A21F4B-C949-41B5-8AB4-E50E6D7769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4CCACB85-BF9F-46CC-A3A7-AB24D7F6EE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201012AF-AC08-4B6B-98D6-B189FB09F4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C321F9A7-69E4-4CC0-A94A-5B2EE10252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2BBCBAE4-73D6-40C8-BD31-7FAF8EB5A4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84" name="楕円 683">
          <a:extLst>
            <a:ext uri="{FF2B5EF4-FFF2-40B4-BE49-F238E27FC236}">
              <a16:creationId xmlns:a16="http://schemas.microsoft.com/office/drawing/2014/main" id="{79CBC627-67CE-412F-A319-18FE1C29F417}"/>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685" name="【児童館】&#10;一人当たり面積該当値テキスト">
          <a:extLst>
            <a:ext uri="{FF2B5EF4-FFF2-40B4-BE49-F238E27FC236}">
              <a16:creationId xmlns:a16="http://schemas.microsoft.com/office/drawing/2014/main" id="{1ABD30CC-4F0B-4438-B38B-BE7C0B48D5C7}"/>
            </a:ext>
          </a:extLst>
        </xdr:cNvPr>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86" name="楕円 685">
          <a:extLst>
            <a:ext uri="{FF2B5EF4-FFF2-40B4-BE49-F238E27FC236}">
              <a16:creationId xmlns:a16="http://schemas.microsoft.com/office/drawing/2014/main" id="{7D91645F-8BEF-4F1B-A84D-5A64138998D9}"/>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687" name="直線コネクタ 686">
          <a:extLst>
            <a:ext uri="{FF2B5EF4-FFF2-40B4-BE49-F238E27FC236}">
              <a16:creationId xmlns:a16="http://schemas.microsoft.com/office/drawing/2014/main" id="{AB336D0F-5917-460A-8BE6-E2A94CD805CB}"/>
            </a:ext>
          </a:extLst>
        </xdr:cNvPr>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88" name="楕円 687">
          <a:extLst>
            <a:ext uri="{FF2B5EF4-FFF2-40B4-BE49-F238E27FC236}">
              <a16:creationId xmlns:a16="http://schemas.microsoft.com/office/drawing/2014/main" id="{216C5F3C-83A7-4B6E-9576-4FF4D1E4EB3C}"/>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689" name="直線コネクタ 688">
          <a:extLst>
            <a:ext uri="{FF2B5EF4-FFF2-40B4-BE49-F238E27FC236}">
              <a16:creationId xmlns:a16="http://schemas.microsoft.com/office/drawing/2014/main" id="{C944C9BB-268B-4492-9894-8710B7BFF87A}"/>
            </a:ext>
          </a:extLst>
        </xdr:cNvPr>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90" name="楕円 689">
          <a:extLst>
            <a:ext uri="{FF2B5EF4-FFF2-40B4-BE49-F238E27FC236}">
              <a16:creationId xmlns:a16="http://schemas.microsoft.com/office/drawing/2014/main" id="{F4B8A00B-D87C-4C62-AB91-C05E5E410117}"/>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691" name="直線コネクタ 690">
          <a:extLst>
            <a:ext uri="{FF2B5EF4-FFF2-40B4-BE49-F238E27FC236}">
              <a16:creationId xmlns:a16="http://schemas.microsoft.com/office/drawing/2014/main" id="{78B1F083-DCF6-4859-8731-ED22642701E5}"/>
            </a:ext>
          </a:extLst>
        </xdr:cNvPr>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92" name="n_1aveValue【児童館】&#10;一人当たり面積">
          <a:extLst>
            <a:ext uri="{FF2B5EF4-FFF2-40B4-BE49-F238E27FC236}">
              <a16:creationId xmlns:a16="http://schemas.microsoft.com/office/drawing/2014/main" id="{56139BA6-0176-482C-9339-8BD9A52AD27E}"/>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3" name="n_2aveValue【児童館】&#10;一人当たり面積">
          <a:extLst>
            <a:ext uri="{FF2B5EF4-FFF2-40B4-BE49-F238E27FC236}">
              <a16:creationId xmlns:a16="http://schemas.microsoft.com/office/drawing/2014/main" id="{AEA18B72-EF72-401B-A9A5-27746EEF8A0A}"/>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94" name="n_3aveValue【児童館】&#10;一人当たり面積">
          <a:extLst>
            <a:ext uri="{FF2B5EF4-FFF2-40B4-BE49-F238E27FC236}">
              <a16:creationId xmlns:a16="http://schemas.microsoft.com/office/drawing/2014/main" id="{8C04E8E8-AAFD-4FA7-8A2E-767DFE4BBFF9}"/>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95" name="n_4aveValue【児童館】&#10;一人当たり面積">
          <a:extLst>
            <a:ext uri="{FF2B5EF4-FFF2-40B4-BE49-F238E27FC236}">
              <a16:creationId xmlns:a16="http://schemas.microsoft.com/office/drawing/2014/main" id="{278807E0-D34B-4658-B198-555E128CF45D}"/>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96" name="n_1mainValue【児童館】&#10;一人当たり面積">
          <a:extLst>
            <a:ext uri="{FF2B5EF4-FFF2-40B4-BE49-F238E27FC236}">
              <a16:creationId xmlns:a16="http://schemas.microsoft.com/office/drawing/2014/main" id="{70E7486C-8B69-42B0-9AAE-0E670F9BD0A1}"/>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97" name="n_2mainValue【児童館】&#10;一人当たり面積">
          <a:extLst>
            <a:ext uri="{FF2B5EF4-FFF2-40B4-BE49-F238E27FC236}">
              <a16:creationId xmlns:a16="http://schemas.microsoft.com/office/drawing/2014/main" id="{EF57006B-1D66-4E02-88BD-AE5C469ED7FB}"/>
            </a:ext>
          </a:extLst>
        </xdr:cNvPr>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698" name="n_3mainValue【児童館】&#10;一人当たり面積">
          <a:extLst>
            <a:ext uri="{FF2B5EF4-FFF2-40B4-BE49-F238E27FC236}">
              <a16:creationId xmlns:a16="http://schemas.microsoft.com/office/drawing/2014/main" id="{DE8DAC81-2A9F-4085-9F81-3BEE596E9FF5}"/>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48B1DFBF-D370-479D-9606-F2EE42B039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88165365-6329-4926-926F-8268A7D1CC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93C2F737-B9A6-49B4-B43F-506BA01F60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5EABB226-ADA3-4BEA-A24A-54D6682CC3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03B4408B-255B-49FA-8BCD-724873A298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FDFB41FF-3AC6-4184-BA9E-F4B62E802AE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5A4CBACD-F574-4765-AEEE-AE2C5A76CA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0D68988A-F0D1-464D-B6F0-59A2D8AE14B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3EDDCA74-061C-402E-AE1D-52341EBDF77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0483302D-0461-4631-A9C6-855DD0D499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2FB6D25C-C689-48DE-B31F-1710071D60E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a:extLst>
            <a:ext uri="{FF2B5EF4-FFF2-40B4-BE49-F238E27FC236}">
              <a16:creationId xmlns:a16="http://schemas.microsoft.com/office/drawing/2014/main" id="{9BF02082-FC0E-42C1-826E-E4178E68607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1D5C333A-12E1-4490-8E78-04B10984C8B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a:extLst>
            <a:ext uri="{FF2B5EF4-FFF2-40B4-BE49-F238E27FC236}">
              <a16:creationId xmlns:a16="http://schemas.microsoft.com/office/drawing/2014/main" id="{321D852A-D7AD-4635-B032-DE8D471F97C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a:extLst>
            <a:ext uri="{FF2B5EF4-FFF2-40B4-BE49-F238E27FC236}">
              <a16:creationId xmlns:a16="http://schemas.microsoft.com/office/drawing/2014/main" id="{1877767D-E635-46C5-83EA-60346EA72C8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a:extLst>
            <a:ext uri="{FF2B5EF4-FFF2-40B4-BE49-F238E27FC236}">
              <a16:creationId xmlns:a16="http://schemas.microsoft.com/office/drawing/2014/main" id="{7FBFBAF8-CB5A-48D8-BE0C-B67AFAB46C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a:extLst>
            <a:ext uri="{FF2B5EF4-FFF2-40B4-BE49-F238E27FC236}">
              <a16:creationId xmlns:a16="http://schemas.microsoft.com/office/drawing/2014/main" id="{AF259284-D3B8-4860-B456-8830717C88E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a:extLst>
            <a:ext uri="{FF2B5EF4-FFF2-40B4-BE49-F238E27FC236}">
              <a16:creationId xmlns:a16="http://schemas.microsoft.com/office/drawing/2014/main" id="{E6C69385-ACFF-43B5-8E2D-EDCB8248511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a:extLst>
            <a:ext uri="{FF2B5EF4-FFF2-40B4-BE49-F238E27FC236}">
              <a16:creationId xmlns:a16="http://schemas.microsoft.com/office/drawing/2014/main" id="{5C72A994-945C-4494-A77A-821E818DEAB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a:extLst>
            <a:ext uri="{FF2B5EF4-FFF2-40B4-BE49-F238E27FC236}">
              <a16:creationId xmlns:a16="http://schemas.microsoft.com/office/drawing/2014/main" id="{7AE09605-716B-4C1D-85D6-DC3A8CB6799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a:extLst>
            <a:ext uri="{FF2B5EF4-FFF2-40B4-BE49-F238E27FC236}">
              <a16:creationId xmlns:a16="http://schemas.microsoft.com/office/drawing/2014/main" id="{A438550C-1D80-4079-B837-A5317072F81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a:extLst>
            <a:ext uri="{FF2B5EF4-FFF2-40B4-BE49-F238E27FC236}">
              <a16:creationId xmlns:a16="http://schemas.microsoft.com/office/drawing/2014/main" id="{4841EE5E-3330-4221-B583-DAAC4CD7105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a:extLst>
            <a:ext uri="{FF2B5EF4-FFF2-40B4-BE49-F238E27FC236}">
              <a16:creationId xmlns:a16="http://schemas.microsoft.com/office/drawing/2014/main" id="{13B9B52F-E7AA-4433-849D-9CC358D49A4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5AA32FCE-DD08-46D3-BCC7-04B746ABC9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6466526D-A6A5-4A8D-B6F0-F5692F9989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24" name="直線コネクタ 723">
          <a:extLst>
            <a:ext uri="{FF2B5EF4-FFF2-40B4-BE49-F238E27FC236}">
              <a16:creationId xmlns:a16="http://schemas.microsoft.com/office/drawing/2014/main" id="{DB312D87-B685-4AF9-83DA-A9DF055A9C05}"/>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25" name="【公民館】&#10;有形固定資産減価償却率最小値テキスト">
          <a:extLst>
            <a:ext uri="{FF2B5EF4-FFF2-40B4-BE49-F238E27FC236}">
              <a16:creationId xmlns:a16="http://schemas.microsoft.com/office/drawing/2014/main" id="{858E39EF-BAB3-400A-9769-CB87ABBAA873}"/>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26" name="直線コネクタ 725">
          <a:extLst>
            <a:ext uri="{FF2B5EF4-FFF2-40B4-BE49-F238E27FC236}">
              <a16:creationId xmlns:a16="http://schemas.microsoft.com/office/drawing/2014/main" id="{6047354B-BBC6-4196-AD9B-5F482D40B47F}"/>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7" name="【公民館】&#10;有形固定資産減価償却率最大値テキスト">
          <a:extLst>
            <a:ext uri="{FF2B5EF4-FFF2-40B4-BE49-F238E27FC236}">
              <a16:creationId xmlns:a16="http://schemas.microsoft.com/office/drawing/2014/main" id="{512F5DBF-66AD-426F-97F3-564276DEF6A5}"/>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8" name="直線コネクタ 727">
          <a:extLst>
            <a:ext uri="{FF2B5EF4-FFF2-40B4-BE49-F238E27FC236}">
              <a16:creationId xmlns:a16="http://schemas.microsoft.com/office/drawing/2014/main" id="{6D41A753-367A-4699-A75E-7BAF391DE0F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29" name="【公民館】&#10;有形固定資産減価償却率平均値テキスト">
          <a:extLst>
            <a:ext uri="{FF2B5EF4-FFF2-40B4-BE49-F238E27FC236}">
              <a16:creationId xmlns:a16="http://schemas.microsoft.com/office/drawing/2014/main" id="{5D8F371D-1C95-487E-B6CA-1AC30B36E323}"/>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30" name="フローチャート: 判断 729">
          <a:extLst>
            <a:ext uri="{FF2B5EF4-FFF2-40B4-BE49-F238E27FC236}">
              <a16:creationId xmlns:a16="http://schemas.microsoft.com/office/drawing/2014/main" id="{E256D2B0-F285-4869-BCFE-97B2DA909D21}"/>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31" name="フローチャート: 判断 730">
          <a:extLst>
            <a:ext uri="{FF2B5EF4-FFF2-40B4-BE49-F238E27FC236}">
              <a16:creationId xmlns:a16="http://schemas.microsoft.com/office/drawing/2014/main" id="{C2C96E9B-315F-4D6E-900C-67797621A9D3}"/>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2" name="フローチャート: 判断 731">
          <a:extLst>
            <a:ext uri="{FF2B5EF4-FFF2-40B4-BE49-F238E27FC236}">
              <a16:creationId xmlns:a16="http://schemas.microsoft.com/office/drawing/2014/main" id="{458D3B15-4CE3-4F76-972B-2F50B8074DFE}"/>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33" name="フローチャート: 判断 732">
          <a:extLst>
            <a:ext uri="{FF2B5EF4-FFF2-40B4-BE49-F238E27FC236}">
              <a16:creationId xmlns:a16="http://schemas.microsoft.com/office/drawing/2014/main" id="{21B7BAD2-E9A1-4D50-8836-C84E2B0ED8FC}"/>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34" name="フローチャート: 判断 733">
          <a:extLst>
            <a:ext uri="{FF2B5EF4-FFF2-40B4-BE49-F238E27FC236}">
              <a16:creationId xmlns:a16="http://schemas.microsoft.com/office/drawing/2014/main" id="{7F540C0E-20EF-4E76-A82A-B3AC335957C3}"/>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97C1AB6-584E-4B8E-9412-CF60734CF39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13F92E8-DE96-49C5-B564-949C362D7E0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652E053-4B80-4A4E-B1E4-EC4747FD4F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840DF87-8F08-4C4C-BD74-592F29DB82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6FDD5AA-7C81-4E42-BF5E-C894009F55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49893</xdr:rowOff>
    </xdr:from>
    <xdr:to>
      <xdr:col>85</xdr:col>
      <xdr:colOff>177800</xdr:colOff>
      <xdr:row>104</xdr:row>
      <xdr:rowOff>151493</xdr:rowOff>
    </xdr:to>
    <xdr:sp macro="" textlink="">
      <xdr:nvSpPr>
        <xdr:cNvPr id="740" name="楕円 739">
          <a:extLst>
            <a:ext uri="{FF2B5EF4-FFF2-40B4-BE49-F238E27FC236}">
              <a16:creationId xmlns:a16="http://schemas.microsoft.com/office/drawing/2014/main" id="{9629D086-3C5F-483C-B08A-D724C51E7B50}"/>
            </a:ext>
          </a:extLst>
        </xdr:cNvPr>
        <xdr:cNvSpPr/>
      </xdr:nvSpPr>
      <xdr:spPr>
        <a:xfrm>
          <a:off x="16268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72770</xdr:rowOff>
    </xdr:from>
    <xdr:ext cx="405111" cy="259045"/>
    <xdr:sp macro="" textlink="">
      <xdr:nvSpPr>
        <xdr:cNvPr id="741" name="【公民館】&#10;有形固定資産減価償却率該当値テキスト">
          <a:extLst>
            <a:ext uri="{FF2B5EF4-FFF2-40B4-BE49-F238E27FC236}">
              <a16:creationId xmlns:a16="http://schemas.microsoft.com/office/drawing/2014/main" id="{47E5E622-9FC9-4225-82D0-24BDD23CF669}"/>
            </a:ext>
          </a:extLst>
        </xdr:cNvPr>
        <xdr:cNvSpPr txBox="1"/>
      </xdr:nvSpPr>
      <xdr:spPr>
        <a:xfrm>
          <a:off x="16357600" y="1773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18869</xdr:rowOff>
    </xdr:from>
    <xdr:to>
      <xdr:col>81</xdr:col>
      <xdr:colOff>101600</xdr:colOff>
      <xdr:row>104</xdr:row>
      <xdr:rowOff>120469</xdr:rowOff>
    </xdr:to>
    <xdr:sp macro="" textlink="">
      <xdr:nvSpPr>
        <xdr:cNvPr id="742" name="楕円 741">
          <a:extLst>
            <a:ext uri="{FF2B5EF4-FFF2-40B4-BE49-F238E27FC236}">
              <a16:creationId xmlns:a16="http://schemas.microsoft.com/office/drawing/2014/main" id="{2308DEB7-ABB7-4A0F-A627-BEC005F89674}"/>
            </a:ext>
          </a:extLst>
        </xdr:cNvPr>
        <xdr:cNvSpPr/>
      </xdr:nvSpPr>
      <xdr:spPr>
        <a:xfrm>
          <a:off x="15430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69669</xdr:rowOff>
    </xdr:from>
    <xdr:to>
      <xdr:col>85</xdr:col>
      <xdr:colOff>127000</xdr:colOff>
      <xdr:row>104</xdr:row>
      <xdr:rowOff>100693</xdr:rowOff>
    </xdr:to>
    <xdr:cxnSp macro="">
      <xdr:nvCxnSpPr>
        <xdr:cNvPr id="743" name="直線コネクタ 742">
          <a:extLst>
            <a:ext uri="{FF2B5EF4-FFF2-40B4-BE49-F238E27FC236}">
              <a16:creationId xmlns:a16="http://schemas.microsoft.com/office/drawing/2014/main" id="{75B57065-7806-4859-BD9C-16444963DEA7}"/>
            </a:ext>
          </a:extLst>
        </xdr:cNvPr>
        <xdr:cNvCxnSpPr/>
      </xdr:nvCxnSpPr>
      <xdr:spPr>
        <a:xfrm>
          <a:off x="15481300" y="179004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159294</xdr:rowOff>
    </xdr:from>
    <xdr:to>
      <xdr:col>76</xdr:col>
      <xdr:colOff>165100</xdr:colOff>
      <xdr:row>104</xdr:row>
      <xdr:rowOff>89444</xdr:rowOff>
    </xdr:to>
    <xdr:sp macro="" textlink="">
      <xdr:nvSpPr>
        <xdr:cNvPr id="744" name="楕円 743">
          <a:extLst>
            <a:ext uri="{FF2B5EF4-FFF2-40B4-BE49-F238E27FC236}">
              <a16:creationId xmlns:a16="http://schemas.microsoft.com/office/drawing/2014/main" id="{C576F24D-FB4B-4A93-B586-713D34A20988}"/>
            </a:ext>
          </a:extLst>
        </xdr:cNvPr>
        <xdr:cNvSpPr/>
      </xdr:nvSpPr>
      <xdr:spPr>
        <a:xfrm>
          <a:off x="14541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38644</xdr:rowOff>
    </xdr:from>
    <xdr:to>
      <xdr:col>81</xdr:col>
      <xdr:colOff>50800</xdr:colOff>
      <xdr:row>104</xdr:row>
      <xdr:rowOff>69669</xdr:rowOff>
    </xdr:to>
    <xdr:cxnSp macro="">
      <xdr:nvCxnSpPr>
        <xdr:cNvPr id="745" name="直線コネクタ 744">
          <a:extLst>
            <a:ext uri="{FF2B5EF4-FFF2-40B4-BE49-F238E27FC236}">
              <a16:creationId xmlns:a16="http://schemas.microsoft.com/office/drawing/2014/main" id="{A3EACE76-BE18-4027-B49E-F31964BED262}"/>
            </a:ext>
          </a:extLst>
        </xdr:cNvPr>
        <xdr:cNvCxnSpPr/>
      </xdr:nvCxnSpPr>
      <xdr:spPr>
        <a:xfrm>
          <a:off x="14592300" y="178694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746" name="楕円 745">
          <a:extLst>
            <a:ext uri="{FF2B5EF4-FFF2-40B4-BE49-F238E27FC236}">
              <a16:creationId xmlns:a16="http://schemas.microsoft.com/office/drawing/2014/main" id="{92756522-F88C-4B74-8D91-0DE83A601E55}"/>
            </a:ext>
          </a:extLst>
        </xdr:cNvPr>
        <xdr:cNvSpPr/>
      </xdr:nvSpPr>
      <xdr:spPr>
        <a:xfrm>
          <a:off x="13652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xdr:rowOff>
    </xdr:from>
    <xdr:to>
      <xdr:col>76</xdr:col>
      <xdr:colOff>114300</xdr:colOff>
      <xdr:row>104</xdr:row>
      <xdr:rowOff>38644</xdr:rowOff>
    </xdr:to>
    <xdr:cxnSp macro="">
      <xdr:nvCxnSpPr>
        <xdr:cNvPr id="747" name="直線コネクタ 746">
          <a:extLst>
            <a:ext uri="{FF2B5EF4-FFF2-40B4-BE49-F238E27FC236}">
              <a16:creationId xmlns:a16="http://schemas.microsoft.com/office/drawing/2014/main" id="{DED66BC4-2691-43B2-8EC3-D0D9936D8C22}"/>
            </a:ext>
          </a:extLst>
        </xdr:cNvPr>
        <xdr:cNvCxnSpPr/>
      </xdr:nvCxnSpPr>
      <xdr:spPr>
        <a:xfrm>
          <a:off x="13703300" y="1783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48" name="n_1aveValue【公民館】&#10;有形固定資産減価償却率">
          <a:extLst>
            <a:ext uri="{FF2B5EF4-FFF2-40B4-BE49-F238E27FC236}">
              <a16:creationId xmlns:a16="http://schemas.microsoft.com/office/drawing/2014/main" id="{EC0034CB-3F51-44CB-B88B-2239B1059F4D}"/>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49" name="n_2aveValue【公民館】&#10;有形固定資産減価償却率">
          <a:extLst>
            <a:ext uri="{FF2B5EF4-FFF2-40B4-BE49-F238E27FC236}">
              <a16:creationId xmlns:a16="http://schemas.microsoft.com/office/drawing/2014/main" id="{1BC4E461-DDFF-4960-B228-C7B97C618015}"/>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50" name="n_3aveValue【公民館】&#10;有形固定資産減価償却率">
          <a:extLst>
            <a:ext uri="{FF2B5EF4-FFF2-40B4-BE49-F238E27FC236}">
              <a16:creationId xmlns:a16="http://schemas.microsoft.com/office/drawing/2014/main" id="{7233A9FF-743C-4817-A19F-472DB8E94D54}"/>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51" name="n_4aveValue【公民館】&#10;有形固定資産減価償却率">
          <a:extLst>
            <a:ext uri="{FF2B5EF4-FFF2-40B4-BE49-F238E27FC236}">
              <a16:creationId xmlns:a16="http://schemas.microsoft.com/office/drawing/2014/main" id="{70C105A1-B5EA-4283-92E5-21A5933898A9}"/>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136996</xdr:rowOff>
    </xdr:from>
    <xdr:ext cx="405111" cy="259045"/>
    <xdr:sp macro="" textlink="">
      <xdr:nvSpPr>
        <xdr:cNvPr id="752" name="n_1mainValue【公民館】&#10;有形固定資産減価償却率">
          <a:extLst>
            <a:ext uri="{FF2B5EF4-FFF2-40B4-BE49-F238E27FC236}">
              <a16:creationId xmlns:a16="http://schemas.microsoft.com/office/drawing/2014/main" id="{99B72931-30CF-4C64-936E-C1A42374EE5A}"/>
            </a:ext>
          </a:extLst>
        </xdr:cNvPr>
        <xdr:cNvSpPr txBox="1"/>
      </xdr:nvSpPr>
      <xdr:spPr>
        <a:xfrm>
          <a:off x="15266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105971</xdr:rowOff>
    </xdr:from>
    <xdr:ext cx="405111" cy="259045"/>
    <xdr:sp macro="" textlink="">
      <xdr:nvSpPr>
        <xdr:cNvPr id="753" name="n_2mainValue【公民館】&#10;有形固定資産減価償却率">
          <a:extLst>
            <a:ext uri="{FF2B5EF4-FFF2-40B4-BE49-F238E27FC236}">
              <a16:creationId xmlns:a16="http://schemas.microsoft.com/office/drawing/2014/main" id="{BEA5CCCE-D999-4632-A9A9-6F4F8B8FE810}"/>
            </a:ext>
          </a:extLst>
        </xdr:cNvPr>
        <xdr:cNvSpPr txBox="1"/>
      </xdr:nvSpPr>
      <xdr:spPr>
        <a:xfrm>
          <a:off x="14389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754" name="n_3mainValue【公民館】&#10;有形固定資産減価償却率">
          <a:extLst>
            <a:ext uri="{FF2B5EF4-FFF2-40B4-BE49-F238E27FC236}">
              <a16:creationId xmlns:a16="http://schemas.microsoft.com/office/drawing/2014/main" id="{FCB880F9-79E7-49BA-A4CC-CB1776A1E847}"/>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699EDD2E-D416-4937-85D5-A1A29CE79D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EC7E20FF-1922-46A4-BBBB-1FD1AA0C58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217C6D59-BDC6-4C82-BBF6-E5A0ACEC01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7E740ED4-FFBF-4C05-AD86-85C46B45A1B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47F90560-54FD-47EC-B96C-91409F8761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4EDE9468-8B47-4369-80FA-AE75F63788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CAFC31BD-7601-4307-BAC9-CA7656BA22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BB4CB2D4-7837-423B-8BB2-3509798AC0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D5B16D6D-E68A-4685-9FBD-98CD7F75D4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1EC3908C-15C9-4D7C-982D-869FBD9598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a:extLst>
            <a:ext uri="{FF2B5EF4-FFF2-40B4-BE49-F238E27FC236}">
              <a16:creationId xmlns:a16="http://schemas.microsoft.com/office/drawing/2014/main" id="{2B9B4C36-F63C-45E1-A083-261951D53BA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a:extLst>
            <a:ext uri="{FF2B5EF4-FFF2-40B4-BE49-F238E27FC236}">
              <a16:creationId xmlns:a16="http://schemas.microsoft.com/office/drawing/2014/main" id="{09329DF0-804A-4BD5-B36B-C2FFCA30E57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a:extLst>
            <a:ext uri="{FF2B5EF4-FFF2-40B4-BE49-F238E27FC236}">
              <a16:creationId xmlns:a16="http://schemas.microsoft.com/office/drawing/2014/main" id="{4777EA5E-4AAD-4CE1-BD2E-8D32C586252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a:extLst>
            <a:ext uri="{FF2B5EF4-FFF2-40B4-BE49-F238E27FC236}">
              <a16:creationId xmlns:a16="http://schemas.microsoft.com/office/drawing/2014/main" id="{D4F7EC7A-5109-47AE-8074-42EAC17B99B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a:extLst>
            <a:ext uri="{FF2B5EF4-FFF2-40B4-BE49-F238E27FC236}">
              <a16:creationId xmlns:a16="http://schemas.microsoft.com/office/drawing/2014/main" id="{5574A80C-9664-407F-ABB0-2E7965DE8E2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a:extLst>
            <a:ext uri="{FF2B5EF4-FFF2-40B4-BE49-F238E27FC236}">
              <a16:creationId xmlns:a16="http://schemas.microsoft.com/office/drawing/2014/main" id="{FF4DB605-E223-4D8C-8A87-C6A0D8443C4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a:extLst>
            <a:ext uri="{FF2B5EF4-FFF2-40B4-BE49-F238E27FC236}">
              <a16:creationId xmlns:a16="http://schemas.microsoft.com/office/drawing/2014/main" id="{6E26D754-FEB5-48B4-A656-59487F94B90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a:extLst>
            <a:ext uri="{FF2B5EF4-FFF2-40B4-BE49-F238E27FC236}">
              <a16:creationId xmlns:a16="http://schemas.microsoft.com/office/drawing/2014/main" id="{878E5937-B9DB-4094-81F1-23829560241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C68C32CB-096F-44D2-B643-337F1BF58C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E1060221-2E8D-4AC0-9048-800ED8A57C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a:extLst>
            <a:ext uri="{FF2B5EF4-FFF2-40B4-BE49-F238E27FC236}">
              <a16:creationId xmlns:a16="http://schemas.microsoft.com/office/drawing/2014/main" id="{C4A066C7-5927-4C75-9849-6BAA14CBEC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76" name="直線コネクタ 775">
          <a:extLst>
            <a:ext uri="{FF2B5EF4-FFF2-40B4-BE49-F238E27FC236}">
              <a16:creationId xmlns:a16="http://schemas.microsoft.com/office/drawing/2014/main" id="{940C0B6A-C068-4584-B971-D13EA2C44A67}"/>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77" name="【公民館】&#10;一人当たり面積最小値テキスト">
          <a:extLst>
            <a:ext uri="{FF2B5EF4-FFF2-40B4-BE49-F238E27FC236}">
              <a16:creationId xmlns:a16="http://schemas.microsoft.com/office/drawing/2014/main" id="{87129097-822C-497A-AA7A-624DBAD0C131}"/>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78" name="直線コネクタ 777">
          <a:extLst>
            <a:ext uri="{FF2B5EF4-FFF2-40B4-BE49-F238E27FC236}">
              <a16:creationId xmlns:a16="http://schemas.microsoft.com/office/drawing/2014/main" id="{D278330B-E6C2-458E-994E-CDC797D3A7BD}"/>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9" name="【公民館】&#10;一人当たり面積最大値テキスト">
          <a:extLst>
            <a:ext uri="{FF2B5EF4-FFF2-40B4-BE49-F238E27FC236}">
              <a16:creationId xmlns:a16="http://schemas.microsoft.com/office/drawing/2014/main" id="{5100877F-B08D-4F8E-B321-456FE2D2A4FD}"/>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80" name="直線コネクタ 779">
          <a:extLst>
            <a:ext uri="{FF2B5EF4-FFF2-40B4-BE49-F238E27FC236}">
              <a16:creationId xmlns:a16="http://schemas.microsoft.com/office/drawing/2014/main" id="{560F5ABA-D493-4CAA-849C-0524CFF1CE74}"/>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781" name="【公民館】&#10;一人当たり面積平均値テキスト">
          <a:extLst>
            <a:ext uri="{FF2B5EF4-FFF2-40B4-BE49-F238E27FC236}">
              <a16:creationId xmlns:a16="http://schemas.microsoft.com/office/drawing/2014/main" id="{16039847-65F8-4F6B-A657-E4A9D31E8756}"/>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82" name="フローチャート: 判断 781">
          <a:extLst>
            <a:ext uri="{FF2B5EF4-FFF2-40B4-BE49-F238E27FC236}">
              <a16:creationId xmlns:a16="http://schemas.microsoft.com/office/drawing/2014/main" id="{29579AF7-238E-4D61-A0FE-C127CEF69201}"/>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83" name="フローチャート: 判断 782">
          <a:extLst>
            <a:ext uri="{FF2B5EF4-FFF2-40B4-BE49-F238E27FC236}">
              <a16:creationId xmlns:a16="http://schemas.microsoft.com/office/drawing/2014/main" id="{2BAAB836-CC1D-443F-9C8D-CAAC33B12753}"/>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84" name="フローチャート: 判断 783">
          <a:extLst>
            <a:ext uri="{FF2B5EF4-FFF2-40B4-BE49-F238E27FC236}">
              <a16:creationId xmlns:a16="http://schemas.microsoft.com/office/drawing/2014/main" id="{7FE5B3D4-2222-41A1-8B4F-E9818A8C2B0A}"/>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85" name="フローチャート: 判断 784">
          <a:extLst>
            <a:ext uri="{FF2B5EF4-FFF2-40B4-BE49-F238E27FC236}">
              <a16:creationId xmlns:a16="http://schemas.microsoft.com/office/drawing/2014/main" id="{9CADBD56-09EC-458D-903C-63D5C340E1AF}"/>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786" name="フローチャート: 判断 785">
          <a:extLst>
            <a:ext uri="{FF2B5EF4-FFF2-40B4-BE49-F238E27FC236}">
              <a16:creationId xmlns:a16="http://schemas.microsoft.com/office/drawing/2014/main" id="{F2E2BB2B-3F53-4CC6-8A20-F2077F23E752}"/>
            </a:ext>
          </a:extLst>
        </xdr:cNvPr>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19E32D7-DABD-46E4-B801-C132D44900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FBE9454E-907C-4AA0-8DA3-77FD0A167F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BC337613-B0B0-4674-B4FD-2A4570C05B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9516281-274A-41FF-A9FB-E6C9177563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FF7D8C70-2487-4464-90F0-68BF0AA130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792" name="楕円 791">
          <a:extLst>
            <a:ext uri="{FF2B5EF4-FFF2-40B4-BE49-F238E27FC236}">
              <a16:creationId xmlns:a16="http://schemas.microsoft.com/office/drawing/2014/main" id="{663F20E8-9CA0-48C4-8094-3718DBA88DC4}"/>
            </a:ext>
          </a:extLst>
        </xdr:cNvPr>
        <xdr:cNvSpPr/>
      </xdr:nvSpPr>
      <xdr:spPr>
        <a:xfrm>
          <a:off x="22110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793" name="【公民館】&#10;一人当たり面積該当値テキスト">
          <a:extLst>
            <a:ext uri="{FF2B5EF4-FFF2-40B4-BE49-F238E27FC236}">
              <a16:creationId xmlns:a16="http://schemas.microsoft.com/office/drawing/2014/main" id="{8AABDDCB-C2D4-4454-B1D4-86FF9803EF5E}"/>
            </a:ext>
          </a:extLst>
        </xdr:cNvPr>
        <xdr:cNvSpPr txBox="1"/>
      </xdr:nvSpPr>
      <xdr:spPr>
        <a:xfrm>
          <a:off x="22199600"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794" name="楕円 793">
          <a:extLst>
            <a:ext uri="{FF2B5EF4-FFF2-40B4-BE49-F238E27FC236}">
              <a16:creationId xmlns:a16="http://schemas.microsoft.com/office/drawing/2014/main" id="{7C27BBFD-46D3-48F6-9680-7628194EE5DD}"/>
            </a:ext>
          </a:extLst>
        </xdr:cNvPr>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78487</xdr:rowOff>
    </xdr:to>
    <xdr:cxnSp macro="">
      <xdr:nvCxnSpPr>
        <xdr:cNvPr id="795" name="直線コネクタ 794">
          <a:extLst>
            <a:ext uri="{FF2B5EF4-FFF2-40B4-BE49-F238E27FC236}">
              <a16:creationId xmlns:a16="http://schemas.microsoft.com/office/drawing/2014/main" id="{EC4086FF-4032-4E58-B76F-A628DA52CF6F}"/>
            </a:ext>
          </a:extLst>
        </xdr:cNvPr>
        <xdr:cNvCxnSpPr/>
      </xdr:nvCxnSpPr>
      <xdr:spPr>
        <a:xfrm>
          <a:off x="21323300" y="1842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27687</xdr:rowOff>
    </xdr:from>
    <xdr:to>
      <xdr:col>107</xdr:col>
      <xdr:colOff>101600</xdr:colOff>
      <xdr:row>107</xdr:row>
      <xdr:rowOff>129287</xdr:rowOff>
    </xdr:to>
    <xdr:sp macro="" textlink="">
      <xdr:nvSpPr>
        <xdr:cNvPr id="796" name="楕円 795">
          <a:extLst>
            <a:ext uri="{FF2B5EF4-FFF2-40B4-BE49-F238E27FC236}">
              <a16:creationId xmlns:a16="http://schemas.microsoft.com/office/drawing/2014/main" id="{8BF5F3E0-A594-4CCA-A603-C21B70D35B49}"/>
            </a:ext>
          </a:extLst>
        </xdr:cNvPr>
        <xdr:cNvSpPr/>
      </xdr:nvSpPr>
      <xdr:spPr>
        <a:xfrm>
          <a:off x="20383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78487</xdr:rowOff>
    </xdr:to>
    <xdr:cxnSp macro="">
      <xdr:nvCxnSpPr>
        <xdr:cNvPr id="797" name="直線コネクタ 796">
          <a:extLst>
            <a:ext uri="{FF2B5EF4-FFF2-40B4-BE49-F238E27FC236}">
              <a16:creationId xmlns:a16="http://schemas.microsoft.com/office/drawing/2014/main" id="{0BAAAA32-5D1F-4DA4-B078-001DDB21BE72}"/>
            </a:ext>
          </a:extLst>
        </xdr:cNvPr>
        <xdr:cNvCxnSpPr/>
      </xdr:nvCxnSpPr>
      <xdr:spPr>
        <a:xfrm>
          <a:off x="20434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29972</xdr:rowOff>
    </xdr:from>
    <xdr:to>
      <xdr:col>102</xdr:col>
      <xdr:colOff>165100</xdr:colOff>
      <xdr:row>107</xdr:row>
      <xdr:rowOff>131572</xdr:rowOff>
    </xdr:to>
    <xdr:sp macro="" textlink="">
      <xdr:nvSpPr>
        <xdr:cNvPr id="798" name="楕円 797">
          <a:extLst>
            <a:ext uri="{FF2B5EF4-FFF2-40B4-BE49-F238E27FC236}">
              <a16:creationId xmlns:a16="http://schemas.microsoft.com/office/drawing/2014/main" id="{826567FC-BCF8-4E3B-B87A-EAD15AB7A327}"/>
            </a:ext>
          </a:extLst>
        </xdr:cNvPr>
        <xdr:cNvSpPr/>
      </xdr:nvSpPr>
      <xdr:spPr>
        <a:xfrm>
          <a:off x="19494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78487</xdr:rowOff>
    </xdr:from>
    <xdr:to>
      <xdr:col>107</xdr:col>
      <xdr:colOff>50800</xdr:colOff>
      <xdr:row>107</xdr:row>
      <xdr:rowOff>80772</xdr:rowOff>
    </xdr:to>
    <xdr:cxnSp macro="">
      <xdr:nvCxnSpPr>
        <xdr:cNvPr id="799" name="直線コネクタ 798">
          <a:extLst>
            <a:ext uri="{FF2B5EF4-FFF2-40B4-BE49-F238E27FC236}">
              <a16:creationId xmlns:a16="http://schemas.microsoft.com/office/drawing/2014/main" id="{F806BE45-496F-48EE-B68C-84ADDE76C0D4}"/>
            </a:ext>
          </a:extLst>
        </xdr:cNvPr>
        <xdr:cNvCxnSpPr/>
      </xdr:nvCxnSpPr>
      <xdr:spPr>
        <a:xfrm flipV="1">
          <a:off x="19545300" y="1842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00" name="n_1aveValue【公民館】&#10;一人当たり面積">
          <a:extLst>
            <a:ext uri="{FF2B5EF4-FFF2-40B4-BE49-F238E27FC236}">
              <a16:creationId xmlns:a16="http://schemas.microsoft.com/office/drawing/2014/main" id="{139F6076-4CC6-42B8-AE6C-2872F8DB96BF}"/>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01" name="n_2aveValue【公民館】&#10;一人当たり面積">
          <a:extLst>
            <a:ext uri="{FF2B5EF4-FFF2-40B4-BE49-F238E27FC236}">
              <a16:creationId xmlns:a16="http://schemas.microsoft.com/office/drawing/2014/main" id="{D1C6CF16-D590-4712-B8DD-7403DDDA62A6}"/>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02" name="n_3aveValue【公民館】&#10;一人当たり面積">
          <a:extLst>
            <a:ext uri="{FF2B5EF4-FFF2-40B4-BE49-F238E27FC236}">
              <a16:creationId xmlns:a16="http://schemas.microsoft.com/office/drawing/2014/main" id="{ED173BEC-40ED-4D0B-8201-E89D642098D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803" name="n_4aveValue【公民館】&#10;一人当たり面積">
          <a:extLst>
            <a:ext uri="{FF2B5EF4-FFF2-40B4-BE49-F238E27FC236}">
              <a16:creationId xmlns:a16="http://schemas.microsoft.com/office/drawing/2014/main" id="{973BCD6E-36B9-4029-8FD8-E472EF539F6C}"/>
            </a:ext>
          </a:extLst>
        </xdr:cNvPr>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804" name="n_1mainValue【公民館】&#10;一人当たり面積">
          <a:extLst>
            <a:ext uri="{FF2B5EF4-FFF2-40B4-BE49-F238E27FC236}">
              <a16:creationId xmlns:a16="http://schemas.microsoft.com/office/drawing/2014/main" id="{C23F56FB-3518-41D4-8180-4D3340CF76A4}"/>
            </a:ext>
          </a:extLst>
        </xdr:cNvPr>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120414</xdr:rowOff>
    </xdr:from>
    <xdr:ext cx="469744" cy="259045"/>
    <xdr:sp macro="" textlink="">
      <xdr:nvSpPr>
        <xdr:cNvPr id="805" name="n_2mainValue【公民館】&#10;一人当たり面積">
          <a:extLst>
            <a:ext uri="{FF2B5EF4-FFF2-40B4-BE49-F238E27FC236}">
              <a16:creationId xmlns:a16="http://schemas.microsoft.com/office/drawing/2014/main" id="{6E3D5980-4627-4095-B4FA-90A38887FD76}"/>
            </a:ext>
          </a:extLst>
        </xdr:cNvPr>
        <xdr:cNvSpPr txBox="1"/>
      </xdr:nvSpPr>
      <xdr:spPr>
        <a:xfrm>
          <a:off x="20199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122699</xdr:rowOff>
    </xdr:from>
    <xdr:ext cx="469744" cy="259045"/>
    <xdr:sp macro="" textlink="">
      <xdr:nvSpPr>
        <xdr:cNvPr id="806" name="n_3mainValue【公民館】&#10;一人当たり面積">
          <a:extLst>
            <a:ext uri="{FF2B5EF4-FFF2-40B4-BE49-F238E27FC236}">
              <a16:creationId xmlns:a16="http://schemas.microsoft.com/office/drawing/2014/main" id="{67E33FE4-81AC-47C8-9389-0BCEE0A023AC}"/>
            </a:ext>
          </a:extLst>
        </xdr:cNvPr>
        <xdr:cNvSpPr txBox="1"/>
      </xdr:nvSpPr>
      <xdr:spPr>
        <a:xfrm>
          <a:off x="19310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F6E5512C-A815-4414-A0B4-0020EAE05D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AA374788-BD35-407A-B5A4-04FD68EA467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76E1FEBA-1B13-40BC-9091-0C2684FEED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は、国庫補助金を活用した道路工事等の実施により、有形固定資産減価償却率は平均よりも低い水準で推移している。「橋りょう・トンネル」は、市所有のトンネルがなく、橋りょうについては、橋梁長寿命化計画にもとづく計画的な改修工事等により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「公営住宅」は、耐用年数の半分を経過した施設が多く、改修工事等の実施は進んでいないため、有形固定資産減価償却率は平均よりやや高めの水準となっている。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及び「児童館」については、市所有の施設数が少なく、比較的直近で改修工事を実施した施設が多いため、低い水準で推移している。「学校施設」は、中学校の建て替え工事や大規模改修工事の実施等により、平均を大きく下回る水準となっている。</a:t>
          </a:r>
        </a:p>
        <a:p>
          <a:r>
            <a:rPr kumimoji="1" lang="ja-JP" altLang="en-US" sz="1300">
              <a:latin typeface="ＭＳ Ｐゴシック" panose="020B0600070205080204" pitchFamily="50" charset="-128"/>
              <a:ea typeface="ＭＳ Ｐゴシック" panose="020B0600070205080204" pitchFamily="50" charset="-128"/>
            </a:rPr>
            <a:t>　「公民館」については、児玉公民館の建て替え工事を実施したことにより、全体的な水準は平均を下回っている。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97AB05-2E76-4AD5-B8CF-263E138B67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52643E-6BA5-49E4-9C2B-2ED9B80BFA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FC7783-EFB2-4E0E-BA06-E8E69342B9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663D75-6626-4D7F-94AA-94EC7FB186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49B67A-4DC7-4E41-8669-9EA5692BC5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D3A6E3-87C4-4968-B0C8-013B685355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9B6C91-FAF8-41F4-B479-C866E5B62D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DE15BE-1D11-4A92-8C7F-7746B8C87E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C523B7-1859-494A-ABB1-87552D6D02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C826A6-A34A-4821-972C-76123C7085F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78,243
75,812
89.69
29,822,772
27,709,035
1,264,279
17,215,749
28,528,362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7D779A-02F3-4A8A-93B2-6B51ADBF13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81EE97-0746-495C-B7E0-EDE7CB59EE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CF2565-0ED2-4AB7-A505-3F6BB37CA27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CAADD2-9531-44D9-B299-EC54316C2F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5EFEC6-D33E-469E-868A-31B24710CB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FE5F697-9F9D-42D3-829B-67BCAD9D50F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CBB7A5-46A3-4364-B7F4-F8BBC7693F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C4948C-604F-4DD7-BA84-EDAF642BEC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BDD502-155E-4FE9-8CC7-60771621B9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340CAA-1005-4052-BD89-3F56F80B29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1083DB-1661-4BF6-BCD3-7B5040560F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DF9B61-38F0-4354-8A32-9809E57533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E86E58-D560-4B97-836A-6822D1B6C9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15B012-4386-48A0-A3C7-A9CC563F9F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5C5180-7D6F-4A58-88F3-45552B1DDA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05E8C9-43BF-494B-B43D-2927E8D0AE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1C3EC0-11BF-48B6-BCD8-5271BAA1DF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5DB31F-351B-430E-B982-DB1D5878F9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361CD7-1200-4979-98C3-BD5A5F43ECA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3C5C5AE-B5ED-4B5D-BEA6-2C90690399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B8603D-6B13-4C9C-9F36-7FDA97E62B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EB1C6E-AAE6-4396-A9D7-6B324E4EDA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59A823-FC51-4E3B-98DB-FC7D709663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5AF8CA-AA0B-4E7F-8E15-912CA25B92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F8A467D-08E4-4BFD-91DF-2124B735B1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C75ABA-A6B1-4A99-AED5-160DEAF860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6EE478-CD89-45FB-9B2C-1344A36323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12E032-4616-4227-BCA5-F7575CEF70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F1F41A-C0A6-49D9-9826-8CB5B4E48D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EA53E2-D56A-4E30-A272-D906C4115BA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9C2F7F7-5FEF-4330-8E9E-ABDB212F69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0DB517-05B1-4E39-8D57-26A9221CBF4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511F6DE-37C0-4412-A47F-C931AF74D8D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8D9DC19-BAAA-4865-820E-52AB16FC701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44FE0AB-BD38-487E-A3DC-1026B252CBB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45A2190-81A8-4DFC-A9CB-EB7C0FA689A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B27EF35-E999-4155-9F4E-82E33DEAB2F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3ED3773-43BC-4945-B7D1-7276657D942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280E763-C7CF-419A-A71B-6ED507D25A2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6A13AF-0AF5-4162-8AB0-49393AD3747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2DF3C2-879D-45FC-B9EA-C1C8CDD422B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2A5A407-D15F-4295-9B00-EB2C53A31A2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3AC589C-6CAB-42F3-830C-D144F1FEA7C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A010B08-84AF-46F7-A6F4-4827EB2A23F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197CFE8-3259-471B-A6BA-8B206C47F6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9BE9C1A-3D3A-4D91-89B8-04CDF0AFC4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B5AF696-659F-4310-BB41-F607EC5FDD72}"/>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61E188B-FA3D-40BD-802C-24D98A89A21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E1EC07E-C4A7-4E7F-A408-390D33AE75D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97642F83-765F-4204-B03D-603DCB17C620}"/>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975B5415-A0FC-490C-B13D-6DA06D3B787F}"/>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D7801C51-FC85-4AE2-8B52-4A34AA8522D2}"/>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2FE3885A-97DD-497D-85FE-17E70C45E015}"/>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2675392E-DD82-4E08-8FDB-FEB9D59BF6DA}"/>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B38F7DCD-BE17-4654-95AF-DCD868D50F1C}"/>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E9303E5B-997D-4B66-AD65-F9B9DECBA886}"/>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99206FAC-B3D0-4E05-BB18-1E9AA48A4D6C}"/>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B0A9899-3955-4DB2-9ADC-2CCF503D4F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30A3C0-2322-4661-879A-EB258BB249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A07573-DFE2-490A-A1A3-4D03570D38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D4C6B6F-388C-42D7-BD77-1BA125F654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8383EFC-D2A9-416A-BBC1-595C4F6350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74" name="楕円 73">
          <a:extLst>
            <a:ext uri="{FF2B5EF4-FFF2-40B4-BE49-F238E27FC236}">
              <a16:creationId xmlns:a16="http://schemas.microsoft.com/office/drawing/2014/main" id="{87A706CC-2814-42B8-8C99-320B4A8DAEA2}"/>
            </a:ext>
          </a:extLst>
        </xdr:cNvPr>
        <xdr:cNvSpPr/>
      </xdr:nvSpPr>
      <xdr:spPr>
        <a:xfrm>
          <a:off x="4584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id="{17D89FFB-3118-4FC7-BC64-7D75C4BEC59A}"/>
            </a:ext>
          </a:extLst>
        </xdr:cNvPr>
        <xdr:cNvSpPr txBox="1"/>
      </xdr:nvSpPr>
      <xdr:spPr>
        <a:xfrm>
          <a:off x="4673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xdr:rowOff>
    </xdr:from>
    <xdr:to>
      <xdr:col>20</xdr:col>
      <xdr:colOff>38100</xdr:colOff>
      <xdr:row>37</xdr:row>
      <xdr:rowOff>113937</xdr:rowOff>
    </xdr:to>
    <xdr:sp macro="" textlink="">
      <xdr:nvSpPr>
        <xdr:cNvPr id="76" name="楕円 75">
          <a:extLst>
            <a:ext uri="{FF2B5EF4-FFF2-40B4-BE49-F238E27FC236}">
              <a16:creationId xmlns:a16="http://schemas.microsoft.com/office/drawing/2014/main" id="{8DFE9A22-EDD2-44A3-98FA-4BA3F432A40F}"/>
            </a:ext>
          </a:extLst>
        </xdr:cNvPr>
        <xdr:cNvSpPr/>
      </xdr:nvSpPr>
      <xdr:spPr>
        <a:xfrm>
          <a:off x="3746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63137</xdr:rowOff>
    </xdr:from>
    <xdr:to>
      <xdr:col>24</xdr:col>
      <xdr:colOff>63500</xdr:colOff>
      <xdr:row>37</xdr:row>
      <xdr:rowOff>92528</xdr:rowOff>
    </xdr:to>
    <xdr:cxnSp macro="">
      <xdr:nvCxnSpPr>
        <xdr:cNvPr id="77" name="直線コネクタ 76">
          <a:extLst>
            <a:ext uri="{FF2B5EF4-FFF2-40B4-BE49-F238E27FC236}">
              <a16:creationId xmlns:a16="http://schemas.microsoft.com/office/drawing/2014/main" id="{80A92242-3465-4A2C-A981-0B1AB90A32E7}"/>
            </a:ext>
          </a:extLst>
        </xdr:cNvPr>
        <xdr:cNvCxnSpPr/>
      </xdr:nvCxnSpPr>
      <xdr:spPr>
        <a:xfrm>
          <a:off x="3797300" y="640678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141333</xdr:rowOff>
    </xdr:from>
    <xdr:to>
      <xdr:col>15</xdr:col>
      <xdr:colOff>101600</xdr:colOff>
      <xdr:row>37</xdr:row>
      <xdr:rowOff>71483</xdr:rowOff>
    </xdr:to>
    <xdr:sp macro="" textlink="">
      <xdr:nvSpPr>
        <xdr:cNvPr id="78" name="楕円 77">
          <a:extLst>
            <a:ext uri="{FF2B5EF4-FFF2-40B4-BE49-F238E27FC236}">
              <a16:creationId xmlns:a16="http://schemas.microsoft.com/office/drawing/2014/main" id="{A7F22B94-E51F-4E12-AACF-4A66E71DEB04}"/>
            </a:ext>
          </a:extLst>
        </xdr:cNvPr>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20683</xdr:rowOff>
    </xdr:from>
    <xdr:to>
      <xdr:col>19</xdr:col>
      <xdr:colOff>177800</xdr:colOff>
      <xdr:row>37</xdr:row>
      <xdr:rowOff>63137</xdr:rowOff>
    </xdr:to>
    <xdr:cxnSp macro="">
      <xdr:nvCxnSpPr>
        <xdr:cNvPr id="79" name="直線コネクタ 78">
          <a:extLst>
            <a:ext uri="{FF2B5EF4-FFF2-40B4-BE49-F238E27FC236}">
              <a16:creationId xmlns:a16="http://schemas.microsoft.com/office/drawing/2014/main" id="{F1BA7B84-DA82-4F67-83C6-1CF881C1B57B}"/>
            </a:ext>
          </a:extLst>
        </xdr:cNvPr>
        <xdr:cNvCxnSpPr/>
      </xdr:nvCxnSpPr>
      <xdr:spPr>
        <a:xfrm>
          <a:off x="2908300" y="63643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97246</xdr:rowOff>
    </xdr:from>
    <xdr:to>
      <xdr:col>10</xdr:col>
      <xdr:colOff>165100</xdr:colOff>
      <xdr:row>37</xdr:row>
      <xdr:rowOff>27396</xdr:rowOff>
    </xdr:to>
    <xdr:sp macro="" textlink="">
      <xdr:nvSpPr>
        <xdr:cNvPr id="80" name="楕円 79">
          <a:extLst>
            <a:ext uri="{FF2B5EF4-FFF2-40B4-BE49-F238E27FC236}">
              <a16:creationId xmlns:a16="http://schemas.microsoft.com/office/drawing/2014/main" id="{1137F353-17F8-4633-8344-AAA0EE984F8E}"/>
            </a:ext>
          </a:extLst>
        </xdr:cNvPr>
        <xdr:cNvSpPr/>
      </xdr:nvSpPr>
      <xdr:spPr>
        <a:xfrm>
          <a:off x="1968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148046</xdr:rowOff>
    </xdr:from>
    <xdr:to>
      <xdr:col>15</xdr:col>
      <xdr:colOff>50800</xdr:colOff>
      <xdr:row>37</xdr:row>
      <xdr:rowOff>20683</xdr:rowOff>
    </xdr:to>
    <xdr:cxnSp macro="">
      <xdr:nvCxnSpPr>
        <xdr:cNvPr id="81" name="直線コネクタ 80">
          <a:extLst>
            <a:ext uri="{FF2B5EF4-FFF2-40B4-BE49-F238E27FC236}">
              <a16:creationId xmlns:a16="http://schemas.microsoft.com/office/drawing/2014/main" id="{387B0C8D-CF22-4012-BC68-17E255EAD6AA}"/>
            </a:ext>
          </a:extLst>
        </xdr:cNvPr>
        <xdr:cNvCxnSpPr/>
      </xdr:nvCxnSpPr>
      <xdr:spPr>
        <a:xfrm>
          <a:off x="2019300" y="63202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a:extLst>
            <a:ext uri="{FF2B5EF4-FFF2-40B4-BE49-F238E27FC236}">
              <a16:creationId xmlns:a16="http://schemas.microsoft.com/office/drawing/2014/main" id="{E290E5F9-A076-498B-84E7-659A96B098F3}"/>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3" name="n_2aveValue【図書館】&#10;有形固定資産減価償却率">
          <a:extLst>
            <a:ext uri="{FF2B5EF4-FFF2-40B4-BE49-F238E27FC236}">
              <a16:creationId xmlns:a16="http://schemas.microsoft.com/office/drawing/2014/main" id="{2D944451-33D3-4D69-B04D-C32A58658631}"/>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a:extLst>
            <a:ext uri="{FF2B5EF4-FFF2-40B4-BE49-F238E27FC236}">
              <a16:creationId xmlns:a16="http://schemas.microsoft.com/office/drawing/2014/main" id="{BF0436A3-35C5-4397-8125-C158C5FE24DE}"/>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5" name="n_4aveValue【図書館】&#10;有形固定資産減価償却率">
          <a:extLst>
            <a:ext uri="{FF2B5EF4-FFF2-40B4-BE49-F238E27FC236}">
              <a16:creationId xmlns:a16="http://schemas.microsoft.com/office/drawing/2014/main" id="{AC5D4195-6988-4ED4-A184-AA64BDB9D325}"/>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105064</xdr:rowOff>
    </xdr:from>
    <xdr:ext cx="405111" cy="259045"/>
    <xdr:sp macro="" textlink="">
      <xdr:nvSpPr>
        <xdr:cNvPr id="86" name="n_1mainValue【図書館】&#10;有形固定資産減価償却率">
          <a:extLst>
            <a:ext uri="{FF2B5EF4-FFF2-40B4-BE49-F238E27FC236}">
              <a16:creationId xmlns:a16="http://schemas.microsoft.com/office/drawing/2014/main" id="{CEDED2E2-88C2-48F4-A93A-17F95F071C6E}"/>
            </a:ext>
          </a:extLst>
        </xdr:cNvPr>
        <xdr:cNvSpPr txBox="1"/>
      </xdr:nvSpPr>
      <xdr:spPr>
        <a:xfrm>
          <a:off x="35820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88010</xdr:rowOff>
    </xdr:from>
    <xdr:ext cx="405111" cy="259045"/>
    <xdr:sp macro="" textlink="">
      <xdr:nvSpPr>
        <xdr:cNvPr id="87" name="n_2mainValue【図書館】&#10;有形固定資産減価償却率">
          <a:extLst>
            <a:ext uri="{FF2B5EF4-FFF2-40B4-BE49-F238E27FC236}">
              <a16:creationId xmlns:a16="http://schemas.microsoft.com/office/drawing/2014/main" id="{459970CE-4C25-47D3-B25C-A7527E00BC87}"/>
            </a:ext>
          </a:extLst>
        </xdr:cNvPr>
        <xdr:cNvSpPr txBox="1"/>
      </xdr:nvSpPr>
      <xdr:spPr>
        <a:xfrm>
          <a:off x="2705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43923</xdr:rowOff>
    </xdr:from>
    <xdr:ext cx="405111" cy="259045"/>
    <xdr:sp macro="" textlink="">
      <xdr:nvSpPr>
        <xdr:cNvPr id="88" name="n_3mainValue【図書館】&#10;有形固定資産減価償却率">
          <a:extLst>
            <a:ext uri="{FF2B5EF4-FFF2-40B4-BE49-F238E27FC236}">
              <a16:creationId xmlns:a16="http://schemas.microsoft.com/office/drawing/2014/main" id="{AE1F0F64-5FE9-4094-958D-7D2CC811B022}"/>
            </a:ext>
          </a:extLst>
        </xdr:cNvPr>
        <xdr:cNvSpPr txBox="1"/>
      </xdr:nvSpPr>
      <xdr:spPr>
        <a:xfrm>
          <a:off x="1816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9FAFD13-6CB3-45DA-BD13-377AE6EAB2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9BE0BF0-6398-4A2F-8FC8-81DDA208AA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35B4230-985B-41F5-9169-E8706CBEB8D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04CC08D-5923-48BC-BD69-135E3D4CFE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F2059DD-6438-4791-94C8-A1473F50AC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4EC4BAB-6093-41A5-A5B7-28183E03045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F840D9E-4057-4B3C-A874-70F0E68CB6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A3C6FE3-8642-47DC-9537-A8738A6CAF5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1341CB3A-2008-4F12-BCD1-8E09FE981FA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0A5AC36-501B-4602-8BD4-869D099F9E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DE6619D-8B13-4CF4-9969-3A0BEA49B82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0E4E6B5-C0AC-478F-92F0-FF7FDA95D08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5313A66-C153-4754-A905-CC43FFA927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6E50154-03AC-42D2-9D38-4C3362BBAB3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6E760C1-DBF5-47C7-9922-65B286CFAD5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15D62736-777E-4DCD-A3E2-A43BF4E893E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A53C109-0E3C-4BD1-8FE8-F3B1006D4ED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BB2ECFDC-9292-4254-9896-A9083687DF4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CDDCA42-B2CB-4FEB-8BD4-3FE4DEB7252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5F0CDF29-8DF4-4F5F-9E3B-E7679A858F2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AC0BC06-0C8F-4F2B-B117-078C8B65C2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9149D3A4-5CA4-4F04-BB08-85AB192FD7C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FEEF7195-89C1-489D-BAF5-496B89AEB3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a:extLst>
            <a:ext uri="{FF2B5EF4-FFF2-40B4-BE49-F238E27FC236}">
              <a16:creationId xmlns:a16="http://schemas.microsoft.com/office/drawing/2014/main" id="{58C8C3D4-45CD-425B-BFD7-E895D679015D}"/>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a:extLst>
            <a:ext uri="{FF2B5EF4-FFF2-40B4-BE49-F238E27FC236}">
              <a16:creationId xmlns:a16="http://schemas.microsoft.com/office/drawing/2014/main" id="{D840E447-0B21-4D1A-BAE8-0E4CA365EA13}"/>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a:extLst>
            <a:ext uri="{FF2B5EF4-FFF2-40B4-BE49-F238E27FC236}">
              <a16:creationId xmlns:a16="http://schemas.microsoft.com/office/drawing/2014/main" id="{10EB6826-9F4F-4095-B0C1-6F17D5EBFCF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339FAAC9-FE12-4C6C-BCB8-26E339797196}"/>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514FB115-2474-4725-A6AE-D39F54C9AF59}"/>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a:extLst>
            <a:ext uri="{FF2B5EF4-FFF2-40B4-BE49-F238E27FC236}">
              <a16:creationId xmlns:a16="http://schemas.microsoft.com/office/drawing/2014/main" id="{3AA1334D-D128-411E-9E26-B806BF9A9E9F}"/>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a:extLst>
            <a:ext uri="{FF2B5EF4-FFF2-40B4-BE49-F238E27FC236}">
              <a16:creationId xmlns:a16="http://schemas.microsoft.com/office/drawing/2014/main" id="{A3955107-9FE5-481F-9374-D7BDD798D4D9}"/>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a:extLst>
            <a:ext uri="{FF2B5EF4-FFF2-40B4-BE49-F238E27FC236}">
              <a16:creationId xmlns:a16="http://schemas.microsoft.com/office/drawing/2014/main" id="{676D1059-AF98-46A0-8960-9BAA5B7A2A3A}"/>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a:extLst>
            <a:ext uri="{FF2B5EF4-FFF2-40B4-BE49-F238E27FC236}">
              <a16:creationId xmlns:a16="http://schemas.microsoft.com/office/drawing/2014/main" id="{8DA5345E-AF99-4823-B918-149C709D7079}"/>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a:extLst>
            <a:ext uri="{FF2B5EF4-FFF2-40B4-BE49-F238E27FC236}">
              <a16:creationId xmlns:a16="http://schemas.microsoft.com/office/drawing/2014/main" id="{8ABBDAC9-6BC1-49B0-9F03-CF0ABA82793B}"/>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25400</xdr:rowOff>
    </xdr:from>
    <xdr:to>
      <xdr:col>36</xdr:col>
      <xdr:colOff>165100</xdr:colOff>
      <xdr:row>37</xdr:row>
      <xdr:rowOff>127000</xdr:rowOff>
    </xdr:to>
    <xdr:sp macro="" textlink="">
      <xdr:nvSpPr>
        <xdr:cNvPr id="122" name="フローチャート: 判断 121">
          <a:extLst>
            <a:ext uri="{FF2B5EF4-FFF2-40B4-BE49-F238E27FC236}">
              <a16:creationId xmlns:a16="http://schemas.microsoft.com/office/drawing/2014/main" id="{1C803D1D-5547-4D8B-BC4E-C81032D71008}"/>
            </a:ext>
          </a:extLst>
        </xdr:cNvPr>
        <xdr:cNvSpPr/>
      </xdr:nvSpPr>
      <xdr:spPr>
        <a:xfrm>
          <a:off x="6921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A7F54C5-E6A2-4B48-B8CF-F3BFDE3291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24E4EE8-6870-4A15-8384-996F04E4B1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2DB9BC4-71ED-4CF0-8963-C305A06CB6C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05C9921-7B0C-43C4-B513-60A0955B73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78B74AE-FBAD-435B-BE8E-A936306468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63500</xdr:rowOff>
    </xdr:from>
    <xdr:to>
      <xdr:col>55</xdr:col>
      <xdr:colOff>50800</xdr:colOff>
      <xdr:row>37</xdr:row>
      <xdr:rowOff>165100</xdr:rowOff>
    </xdr:to>
    <xdr:sp macro="" textlink="">
      <xdr:nvSpPr>
        <xdr:cNvPr id="128" name="楕円 127">
          <a:extLst>
            <a:ext uri="{FF2B5EF4-FFF2-40B4-BE49-F238E27FC236}">
              <a16:creationId xmlns:a16="http://schemas.microsoft.com/office/drawing/2014/main" id="{651AFB82-79DD-45CF-BF77-105CE920F39A}"/>
            </a:ext>
          </a:extLst>
        </xdr:cNvPr>
        <xdr:cNvSpPr/>
      </xdr:nvSpPr>
      <xdr:spPr>
        <a:xfrm>
          <a:off x="10426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41927</xdr:rowOff>
    </xdr:from>
    <xdr:ext cx="469744" cy="259045"/>
    <xdr:sp macro="" textlink="">
      <xdr:nvSpPr>
        <xdr:cNvPr id="129" name="【図書館】&#10;一人当たり面積該当値テキスト">
          <a:extLst>
            <a:ext uri="{FF2B5EF4-FFF2-40B4-BE49-F238E27FC236}">
              <a16:creationId xmlns:a16="http://schemas.microsoft.com/office/drawing/2014/main" id="{6146AB82-AC9F-4835-95E5-C2CFC7D240A7}"/>
            </a:ext>
          </a:extLst>
        </xdr:cNvPr>
        <xdr:cNvSpPr txBox="1"/>
      </xdr:nvSpPr>
      <xdr:spPr>
        <a:xfrm>
          <a:off x="10515600"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63500</xdr:rowOff>
    </xdr:from>
    <xdr:to>
      <xdr:col>50</xdr:col>
      <xdr:colOff>165100</xdr:colOff>
      <xdr:row>37</xdr:row>
      <xdr:rowOff>165100</xdr:rowOff>
    </xdr:to>
    <xdr:sp macro="" textlink="">
      <xdr:nvSpPr>
        <xdr:cNvPr id="130" name="楕円 129">
          <a:extLst>
            <a:ext uri="{FF2B5EF4-FFF2-40B4-BE49-F238E27FC236}">
              <a16:creationId xmlns:a16="http://schemas.microsoft.com/office/drawing/2014/main" id="{A9A75309-C02B-4D8E-8EA9-B1E3A31DD1BC}"/>
            </a:ext>
          </a:extLst>
        </xdr:cNvPr>
        <xdr:cNvSpPr/>
      </xdr:nvSpPr>
      <xdr:spPr>
        <a:xfrm>
          <a:off x="958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114300</xdr:rowOff>
    </xdr:from>
    <xdr:to>
      <xdr:col>55</xdr:col>
      <xdr:colOff>0</xdr:colOff>
      <xdr:row>37</xdr:row>
      <xdr:rowOff>114300</xdr:rowOff>
    </xdr:to>
    <xdr:cxnSp macro="">
      <xdr:nvCxnSpPr>
        <xdr:cNvPr id="131" name="直線コネクタ 130">
          <a:extLst>
            <a:ext uri="{FF2B5EF4-FFF2-40B4-BE49-F238E27FC236}">
              <a16:creationId xmlns:a16="http://schemas.microsoft.com/office/drawing/2014/main" id="{6D2C8E74-870A-4032-85A0-5F961EEED175}"/>
            </a:ext>
          </a:extLst>
        </xdr:cNvPr>
        <xdr:cNvCxnSpPr/>
      </xdr:nvCxnSpPr>
      <xdr:spPr>
        <a:xfrm>
          <a:off x="9639300" y="6457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2" name="楕円 131">
          <a:extLst>
            <a:ext uri="{FF2B5EF4-FFF2-40B4-BE49-F238E27FC236}">
              <a16:creationId xmlns:a16="http://schemas.microsoft.com/office/drawing/2014/main" id="{46ACEA53-EBF7-4E12-8494-3518F790F1C0}"/>
            </a:ext>
          </a:extLst>
        </xdr:cNvPr>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114300</xdr:rowOff>
    </xdr:from>
    <xdr:to>
      <xdr:col>50</xdr:col>
      <xdr:colOff>114300</xdr:colOff>
      <xdr:row>38</xdr:row>
      <xdr:rowOff>0</xdr:rowOff>
    </xdr:to>
    <xdr:cxnSp macro="">
      <xdr:nvCxnSpPr>
        <xdr:cNvPr id="133" name="直線コネクタ 132">
          <a:extLst>
            <a:ext uri="{FF2B5EF4-FFF2-40B4-BE49-F238E27FC236}">
              <a16:creationId xmlns:a16="http://schemas.microsoft.com/office/drawing/2014/main" id="{E44A1003-9FE1-470F-879F-1B5088EE80E3}"/>
            </a:ext>
          </a:extLst>
        </xdr:cNvPr>
        <xdr:cNvCxnSpPr/>
      </xdr:nvCxnSpPr>
      <xdr:spPr>
        <a:xfrm flipV="1">
          <a:off x="8750300" y="6457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4" name="楕円 133">
          <a:extLst>
            <a:ext uri="{FF2B5EF4-FFF2-40B4-BE49-F238E27FC236}">
              <a16:creationId xmlns:a16="http://schemas.microsoft.com/office/drawing/2014/main" id="{D5D4FF64-EDCA-4AAC-8E19-2201E4683168}"/>
            </a:ext>
          </a:extLst>
        </xdr:cNvPr>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0</xdr:rowOff>
    </xdr:to>
    <xdr:cxnSp macro="">
      <xdr:nvCxnSpPr>
        <xdr:cNvPr id="135" name="直線コネクタ 134">
          <a:extLst>
            <a:ext uri="{FF2B5EF4-FFF2-40B4-BE49-F238E27FC236}">
              <a16:creationId xmlns:a16="http://schemas.microsoft.com/office/drawing/2014/main" id="{EEC308D7-A9A0-41D6-B683-6E7B98F7D4D4}"/>
            </a:ext>
          </a:extLst>
        </xdr:cNvPr>
        <xdr:cNvCxnSpPr/>
      </xdr:nvCxnSpPr>
      <xdr:spPr>
        <a:xfrm>
          <a:off x="7861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a:extLst>
            <a:ext uri="{FF2B5EF4-FFF2-40B4-BE49-F238E27FC236}">
              <a16:creationId xmlns:a16="http://schemas.microsoft.com/office/drawing/2014/main" id="{7B02DB53-9D5C-40A8-87CF-CB37139BA1FA}"/>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7" name="n_2aveValue【図書館】&#10;一人当たり面積">
          <a:extLst>
            <a:ext uri="{FF2B5EF4-FFF2-40B4-BE49-F238E27FC236}">
              <a16:creationId xmlns:a16="http://schemas.microsoft.com/office/drawing/2014/main" id="{EB510B85-E121-4302-91DB-EF2230EA0E79}"/>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8" name="n_3aveValue【図書館】&#10;一人当たり面積">
          <a:extLst>
            <a:ext uri="{FF2B5EF4-FFF2-40B4-BE49-F238E27FC236}">
              <a16:creationId xmlns:a16="http://schemas.microsoft.com/office/drawing/2014/main" id="{CADE74B4-D207-4EC3-BE20-E58E7091D1BB}"/>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143527</xdr:rowOff>
    </xdr:from>
    <xdr:ext cx="469744" cy="259045"/>
    <xdr:sp macro="" textlink="">
      <xdr:nvSpPr>
        <xdr:cNvPr id="139" name="n_4aveValue【図書館】&#10;一人当たり面積">
          <a:extLst>
            <a:ext uri="{FF2B5EF4-FFF2-40B4-BE49-F238E27FC236}">
              <a16:creationId xmlns:a16="http://schemas.microsoft.com/office/drawing/2014/main" id="{88D6F244-BEBB-4798-8D22-9A9823CF02A1}"/>
            </a:ext>
          </a:extLst>
        </xdr:cNvPr>
        <xdr:cNvSpPr txBox="1"/>
      </xdr:nvSpPr>
      <xdr:spPr>
        <a:xfrm>
          <a:off x="6737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156227</xdr:rowOff>
    </xdr:from>
    <xdr:ext cx="469744" cy="259045"/>
    <xdr:sp macro="" textlink="">
      <xdr:nvSpPr>
        <xdr:cNvPr id="140" name="n_1mainValue【図書館】&#10;一人当たり面積">
          <a:extLst>
            <a:ext uri="{FF2B5EF4-FFF2-40B4-BE49-F238E27FC236}">
              <a16:creationId xmlns:a16="http://schemas.microsoft.com/office/drawing/2014/main" id="{6EC60B33-8080-4792-84D0-ACADB07DEBF5}"/>
            </a:ext>
          </a:extLst>
        </xdr:cNvPr>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41" name="n_2mainValue【図書館】&#10;一人当たり面積">
          <a:extLst>
            <a:ext uri="{FF2B5EF4-FFF2-40B4-BE49-F238E27FC236}">
              <a16:creationId xmlns:a16="http://schemas.microsoft.com/office/drawing/2014/main" id="{825DA4E1-BD6E-46E4-A6AF-13CF375BB0F9}"/>
            </a:ext>
          </a:extLst>
        </xdr:cNvPr>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41927</xdr:rowOff>
    </xdr:from>
    <xdr:ext cx="469744" cy="259045"/>
    <xdr:sp macro="" textlink="">
      <xdr:nvSpPr>
        <xdr:cNvPr id="142" name="n_3mainValue【図書館】&#10;一人当たり面積">
          <a:extLst>
            <a:ext uri="{FF2B5EF4-FFF2-40B4-BE49-F238E27FC236}">
              <a16:creationId xmlns:a16="http://schemas.microsoft.com/office/drawing/2014/main" id="{3C0648A3-DF89-49C4-BA2B-6FD8C9B177BF}"/>
            </a:ext>
          </a:extLst>
        </xdr:cNvPr>
        <xdr:cNvSpPr txBox="1"/>
      </xdr:nvSpPr>
      <xdr:spPr>
        <a:xfrm>
          <a:off x="7626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629CC91F-AC71-4DD3-8843-C929F2D9FD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55A24F5-3533-4FFE-ADAB-C79A1B533D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BFD2A173-1A00-4D0A-AF1B-9060746C7CA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4CAAC55C-A409-42DF-AE44-E1E2823C862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94FE89A8-E51C-463F-B108-176141E4DE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D4C06F34-5323-4C36-AB25-D03B6736AD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902B1459-D2F7-44C5-84C7-0D3DCB6394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2C34F567-C085-4853-9390-ACD1D6FB64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89E8B510-16E8-4A4F-AC2F-19BA4A827E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1000DFC6-53C3-4BEC-BDAB-75C64CE951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F1AD6DB4-86B0-4F19-BB15-209D3542414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CD11E3B5-6E3D-43EC-94B9-7AC206F50B2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ACF6F90-3625-47F9-99CB-D4D0B9B92EF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495AD2D6-C7C8-421B-81FB-822113A6A56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CD907DB3-24AD-49E6-9928-73C627105CF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B90BFBE2-DE4C-4636-9433-E4FC083118B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82AA9FCE-C2E8-4723-BB39-B254749A865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526F7897-4CA0-4E93-9E7F-1E41CFE1C1A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735154DB-3152-4794-A14C-73BB82CD9F2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2A447842-EA7E-4DF8-9F20-A226A69259C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6A3DDB93-774F-4006-B62C-036E5F82D95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4B5E43AD-7425-49FB-887C-18F99F58A02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DA4AE6B0-8770-4F9A-9F96-D8ECDEFC627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9BA31A2E-13C4-469E-ACC3-70FBDFE3E0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F39E53EC-544F-4A13-8517-3C645F23CDF8}"/>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7EFEF774-FBA9-4A42-AC6E-A47A410A1A1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12D5F21-791C-41CF-BFD8-B57BACD89EE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F172E19F-C768-410B-9B00-0DE1439784CB}"/>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a:extLst>
            <a:ext uri="{FF2B5EF4-FFF2-40B4-BE49-F238E27FC236}">
              <a16:creationId xmlns:a16="http://schemas.microsoft.com/office/drawing/2014/main" id="{75FFCCF7-5309-4C5C-B42E-C5EA4F746D7D}"/>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143F2B9A-75F9-46C5-902A-D9E16661046D}"/>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a:extLst>
            <a:ext uri="{FF2B5EF4-FFF2-40B4-BE49-F238E27FC236}">
              <a16:creationId xmlns:a16="http://schemas.microsoft.com/office/drawing/2014/main" id="{FCDCE8CA-F03D-4BAD-A0E2-5C9E6F549AE7}"/>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a:extLst>
            <a:ext uri="{FF2B5EF4-FFF2-40B4-BE49-F238E27FC236}">
              <a16:creationId xmlns:a16="http://schemas.microsoft.com/office/drawing/2014/main" id="{D5B24270-6704-4141-A27B-76A4EFC68D7B}"/>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a:extLst>
            <a:ext uri="{FF2B5EF4-FFF2-40B4-BE49-F238E27FC236}">
              <a16:creationId xmlns:a16="http://schemas.microsoft.com/office/drawing/2014/main" id="{7F7BF739-5E08-4935-AC4A-B556CA81E279}"/>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a:extLst>
            <a:ext uri="{FF2B5EF4-FFF2-40B4-BE49-F238E27FC236}">
              <a16:creationId xmlns:a16="http://schemas.microsoft.com/office/drawing/2014/main" id="{4816138C-62CF-4DE1-AC2C-90B3AD3A08A9}"/>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77" name="フローチャート: 判断 176">
          <a:extLst>
            <a:ext uri="{FF2B5EF4-FFF2-40B4-BE49-F238E27FC236}">
              <a16:creationId xmlns:a16="http://schemas.microsoft.com/office/drawing/2014/main" id="{F39ABCFF-0196-4BA9-B6ED-13BCF48EE1B6}"/>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4A1EEE0-7E5B-4388-B028-AE26F0E9852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03367F2-5E62-4401-9F55-8CCFA7A374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131F2EE-BC53-4E13-86E2-29CAB87ED7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5A09E1F-60F4-48EE-AD9E-302ADBF5C6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3511D19-1A29-4650-AA27-D093A0B0E3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83" name="楕円 182">
          <a:extLst>
            <a:ext uri="{FF2B5EF4-FFF2-40B4-BE49-F238E27FC236}">
              <a16:creationId xmlns:a16="http://schemas.microsoft.com/office/drawing/2014/main" id="{D2DEF7D3-E8F4-44BA-BC94-30EB34D795A4}"/>
            </a:ext>
          </a:extLst>
        </xdr:cNvPr>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C5BD38C4-0766-42C0-94BF-B0891F910F83}"/>
            </a:ext>
          </a:extLst>
        </xdr:cNvPr>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31115</xdr:rowOff>
    </xdr:from>
    <xdr:to>
      <xdr:col>20</xdr:col>
      <xdr:colOff>38100</xdr:colOff>
      <xdr:row>57</xdr:row>
      <xdr:rowOff>132715</xdr:rowOff>
    </xdr:to>
    <xdr:sp macro="" textlink="">
      <xdr:nvSpPr>
        <xdr:cNvPr id="185" name="楕円 184">
          <a:extLst>
            <a:ext uri="{FF2B5EF4-FFF2-40B4-BE49-F238E27FC236}">
              <a16:creationId xmlns:a16="http://schemas.microsoft.com/office/drawing/2014/main" id="{C8586138-FB20-42EE-BAD9-86DB52684DC7}"/>
            </a:ext>
          </a:extLst>
        </xdr:cNvPr>
        <xdr:cNvSpPr/>
      </xdr:nvSpPr>
      <xdr:spPr>
        <a:xfrm>
          <a:off x="3746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81915</xdr:rowOff>
    </xdr:from>
    <xdr:to>
      <xdr:col>24</xdr:col>
      <xdr:colOff>63500</xdr:colOff>
      <xdr:row>57</xdr:row>
      <xdr:rowOff>125730</xdr:rowOff>
    </xdr:to>
    <xdr:cxnSp macro="">
      <xdr:nvCxnSpPr>
        <xdr:cNvPr id="186" name="直線コネクタ 185">
          <a:extLst>
            <a:ext uri="{FF2B5EF4-FFF2-40B4-BE49-F238E27FC236}">
              <a16:creationId xmlns:a16="http://schemas.microsoft.com/office/drawing/2014/main" id="{ED5472D8-E27B-4C71-B45A-83D9C95D6AB6}"/>
            </a:ext>
          </a:extLst>
        </xdr:cNvPr>
        <xdr:cNvCxnSpPr/>
      </xdr:nvCxnSpPr>
      <xdr:spPr>
        <a:xfrm>
          <a:off x="3797300" y="98545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164465</xdr:rowOff>
    </xdr:from>
    <xdr:to>
      <xdr:col>15</xdr:col>
      <xdr:colOff>101600</xdr:colOff>
      <xdr:row>57</xdr:row>
      <xdr:rowOff>94615</xdr:rowOff>
    </xdr:to>
    <xdr:sp macro="" textlink="">
      <xdr:nvSpPr>
        <xdr:cNvPr id="187" name="楕円 186">
          <a:extLst>
            <a:ext uri="{FF2B5EF4-FFF2-40B4-BE49-F238E27FC236}">
              <a16:creationId xmlns:a16="http://schemas.microsoft.com/office/drawing/2014/main" id="{794AC114-3EE0-4196-85EB-076CB502C913}"/>
            </a:ext>
          </a:extLst>
        </xdr:cNvPr>
        <xdr:cNvSpPr/>
      </xdr:nvSpPr>
      <xdr:spPr>
        <a:xfrm>
          <a:off x="2857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43815</xdr:rowOff>
    </xdr:from>
    <xdr:to>
      <xdr:col>19</xdr:col>
      <xdr:colOff>177800</xdr:colOff>
      <xdr:row>57</xdr:row>
      <xdr:rowOff>81915</xdr:rowOff>
    </xdr:to>
    <xdr:cxnSp macro="">
      <xdr:nvCxnSpPr>
        <xdr:cNvPr id="188" name="直線コネクタ 187">
          <a:extLst>
            <a:ext uri="{FF2B5EF4-FFF2-40B4-BE49-F238E27FC236}">
              <a16:creationId xmlns:a16="http://schemas.microsoft.com/office/drawing/2014/main" id="{3CBEC045-7151-474E-B7D4-6F587EBF8ED7}"/>
            </a:ext>
          </a:extLst>
        </xdr:cNvPr>
        <xdr:cNvCxnSpPr/>
      </xdr:nvCxnSpPr>
      <xdr:spPr>
        <a:xfrm>
          <a:off x="2908300" y="9816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130175</xdr:rowOff>
    </xdr:from>
    <xdr:to>
      <xdr:col>10</xdr:col>
      <xdr:colOff>165100</xdr:colOff>
      <xdr:row>57</xdr:row>
      <xdr:rowOff>60325</xdr:rowOff>
    </xdr:to>
    <xdr:sp macro="" textlink="">
      <xdr:nvSpPr>
        <xdr:cNvPr id="189" name="楕円 188">
          <a:extLst>
            <a:ext uri="{FF2B5EF4-FFF2-40B4-BE49-F238E27FC236}">
              <a16:creationId xmlns:a16="http://schemas.microsoft.com/office/drawing/2014/main" id="{433195DA-CDCE-49A8-9ED1-C620BFEC815A}"/>
            </a:ext>
          </a:extLst>
        </xdr:cNvPr>
        <xdr:cNvSpPr/>
      </xdr:nvSpPr>
      <xdr:spPr>
        <a:xfrm>
          <a:off x="1968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9525</xdr:rowOff>
    </xdr:from>
    <xdr:to>
      <xdr:col>15</xdr:col>
      <xdr:colOff>50800</xdr:colOff>
      <xdr:row>57</xdr:row>
      <xdr:rowOff>43815</xdr:rowOff>
    </xdr:to>
    <xdr:cxnSp macro="">
      <xdr:nvCxnSpPr>
        <xdr:cNvPr id="190" name="直線コネクタ 189">
          <a:extLst>
            <a:ext uri="{FF2B5EF4-FFF2-40B4-BE49-F238E27FC236}">
              <a16:creationId xmlns:a16="http://schemas.microsoft.com/office/drawing/2014/main" id="{B178AF45-CCF3-41EE-A859-14C108A0CA49}"/>
            </a:ext>
          </a:extLst>
        </xdr:cNvPr>
        <xdr:cNvCxnSpPr/>
      </xdr:nvCxnSpPr>
      <xdr:spPr>
        <a:xfrm>
          <a:off x="2019300" y="9782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1" name="n_1aveValue【体育館・プール】&#10;有形固定資産減価償却率">
          <a:extLst>
            <a:ext uri="{FF2B5EF4-FFF2-40B4-BE49-F238E27FC236}">
              <a16:creationId xmlns:a16="http://schemas.microsoft.com/office/drawing/2014/main" id="{02653759-05FD-4334-A1B0-E1B672D66C24}"/>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2" name="n_2aveValue【体育館・プール】&#10;有形固定資産減価償却率">
          <a:extLst>
            <a:ext uri="{FF2B5EF4-FFF2-40B4-BE49-F238E27FC236}">
              <a16:creationId xmlns:a16="http://schemas.microsoft.com/office/drawing/2014/main" id="{AB4E5EEC-F9FF-431E-8CC1-E910E94317FD}"/>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193" name="n_3aveValue【体育館・プール】&#10;有形固定資産減価償却率">
          <a:extLst>
            <a:ext uri="{FF2B5EF4-FFF2-40B4-BE49-F238E27FC236}">
              <a16:creationId xmlns:a16="http://schemas.microsoft.com/office/drawing/2014/main" id="{D79ADCEF-06DA-4873-967B-60AD0B017395}"/>
            </a:ext>
          </a:extLst>
        </xdr:cNvPr>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194" name="n_4aveValue【体育館・プール】&#10;有形固定資産減価償却率">
          <a:extLst>
            <a:ext uri="{FF2B5EF4-FFF2-40B4-BE49-F238E27FC236}">
              <a16:creationId xmlns:a16="http://schemas.microsoft.com/office/drawing/2014/main" id="{2279A526-352D-4BD5-8F8A-453F171AD759}"/>
            </a:ext>
          </a:extLst>
        </xdr:cNvPr>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149242</xdr:rowOff>
    </xdr:from>
    <xdr:ext cx="405111" cy="259045"/>
    <xdr:sp macro="" textlink="">
      <xdr:nvSpPr>
        <xdr:cNvPr id="195" name="n_1mainValue【体育館・プール】&#10;有形固定資産減価償却率">
          <a:extLst>
            <a:ext uri="{FF2B5EF4-FFF2-40B4-BE49-F238E27FC236}">
              <a16:creationId xmlns:a16="http://schemas.microsoft.com/office/drawing/2014/main" id="{247F2780-0D97-4C0E-88EA-0E4A35BAE623}"/>
            </a:ext>
          </a:extLst>
        </xdr:cNvPr>
        <xdr:cNvSpPr txBox="1"/>
      </xdr:nvSpPr>
      <xdr:spPr>
        <a:xfrm>
          <a:off x="35820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111142</xdr:rowOff>
    </xdr:from>
    <xdr:ext cx="405111" cy="259045"/>
    <xdr:sp macro="" textlink="">
      <xdr:nvSpPr>
        <xdr:cNvPr id="196" name="n_2mainValue【体育館・プール】&#10;有形固定資産減価償却率">
          <a:extLst>
            <a:ext uri="{FF2B5EF4-FFF2-40B4-BE49-F238E27FC236}">
              <a16:creationId xmlns:a16="http://schemas.microsoft.com/office/drawing/2014/main" id="{AF9E7C66-30EA-428C-8808-C141C953E191}"/>
            </a:ext>
          </a:extLst>
        </xdr:cNvPr>
        <xdr:cNvSpPr txBox="1"/>
      </xdr:nvSpPr>
      <xdr:spPr>
        <a:xfrm>
          <a:off x="2705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76852</xdr:rowOff>
    </xdr:from>
    <xdr:ext cx="405111" cy="259045"/>
    <xdr:sp macro="" textlink="">
      <xdr:nvSpPr>
        <xdr:cNvPr id="197" name="n_3mainValue【体育館・プール】&#10;有形固定資産減価償却率">
          <a:extLst>
            <a:ext uri="{FF2B5EF4-FFF2-40B4-BE49-F238E27FC236}">
              <a16:creationId xmlns:a16="http://schemas.microsoft.com/office/drawing/2014/main" id="{658340AE-1166-4E93-83CE-ACFBCCDAA3FB}"/>
            </a:ext>
          </a:extLst>
        </xdr:cNvPr>
        <xdr:cNvSpPr txBox="1"/>
      </xdr:nvSpPr>
      <xdr:spPr>
        <a:xfrm>
          <a:off x="1816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9C44245-22E4-4230-8A9A-B3F3DFE575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D119B3FD-5981-48E0-9271-9FEC263597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A22E5F8A-F72E-4432-B960-9620FCCD39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21477BC8-06B9-471A-85B2-37F02722D1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55680D3F-4C22-460B-9455-A6E19FCFF6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EE597115-4A0B-473E-8DA0-3D6E0D511C5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DAD6E1A1-758D-431E-A872-462F47B585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6F634DA7-661C-4CEF-92FB-DB5B1D0F57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63BA1C6D-1DBF-493E-8D10-73C2013E4B4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7EA7E878-ABF1-4214-8127-7B6B032D9E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88A42EE1-B0E9-4103-8B27-6834AFB3FB0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7F2C4810-7AC4-4105-97EB-F325697ACF4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3C8AB0ED-FF1E-46E2-811A-7748AD5603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4C904E61-9924-4D79-94CD-205250097E6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F732498-A11B-4E1F-A63B-B927EB52A48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3E2E52E6-4BAB-4750-852B-8E93B69B4E3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49F924DF-B2C9-4AAF-8A31-CE4B9C56DD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75009043-4716-4DAF-9024-CC301900F5A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F5997829-60AC-4F66-91A9-E4A4F040530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6675EACF-440F-4D2E-BD1F-AEED51C8E13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41EA023C-678E-4A9D-B7F9-D7811AF64D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79F80CF5-A2EF-4E00-86C1-1B131CD221C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D72BEDD4-17AE-4C93-9498-8053A56A69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a:extLst>
            <a:ext uri="{FF2B5EF4-FFF2-40B4-BE49-F238E27FC236}">
              <a16:creationId xmlns:a16="http://schemas.microsoft.com/office/drawing/2014/main" id="{B195E370-FF4F-4195-8E74-0FA9B12E3F39}"/>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a:extLst>
            <a:ext uri="{FF2B5EF4-FFF2-40B4-BE49-F238E27FC236}">
              <a16:creationId xmlns:a16="http://schemas.microsoft.com/office/drawing/2014/main" id="{0F499B8D-6B81-4466-849F-F876FCACB8A3}"/>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a:extLst>
            <a:ext uri="{FF2B5EF4-FFF2-40B4-BE49-F238E27FC236}">
              <a16:creationId xmlns:a16="http://schemas.microsoft.com/office/drawing/2014/main" id="{C9B38533-4676-42E0-A2D3-220C417CB971}"/>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a:extLst>
            <a:ext uri="{FF2B5EF4-FFF2-40B4-BE49-F238E27FC236}">
              <a16:creationId xmlns:a16="http://schemas.microsoft.com/office/drawing/2014/main" id="{9CF56E3F-3DE6-46C0-9692-CF269FEA1836}"/>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a:extLst>
            <a:ext uri="{FF2B5EF4-FFF2-40B4-BE49-F238E27FC236}">
              <a16:creationId xmlns:a16="http://schemas.microsoft.com/office/drawing/2014/main" id="{990299B4-CD68-4169-9C29-696EA3C13B63}"/>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a:extLst>
            <a:ext uri="{FF2B5EF4-FFF2-40B4-BE49-F238E27FC236}">
              <a16:creationId xmlns:a16="http://schemas.microsoft.com/office/drawing/2014/main" id="{20F465FE-C312-4CD3-B4F0-FD1F3A4EFC27}"/>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a:extLst>
            <a:ext uri="{FF2B5EF4-FFF2-40B4-BE49-F238E27FC236}">
              <a16:creationId xmlns:a16="http://schemas.microsoft.com/office/drawing/2014/main" id="{CD7F6AB1-03DE-4462-A130-AF8C8EB87DE5}"/>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a:extLst>
            <a:ext uri="{FF2B5EF4-FFF2-40B4-BE49-F238E27FC236}">
              <a16:creationId xmlns:a16="http://schemas.microsoft.com/office/drawing/2014/main" id="{E0FE89F8-52E4-47C6-BCD5-A06E3A391802}"/>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a:extLst>
            <a:ext uri="{FF2B5EF4-FFF2-40B4-BE49-F238E27FC236}">
              <a16:creationId xmlns:a16="http://schemas.microsoft.com/office/drawing/2014/main" id="{88F759BA-FBF8-48EC-A71B-D4363814BA0A}"/>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a:extLst>
            <a:ext uri="{FF2B5EF4-FFF2-40B4-BE49-F238E27FC236}">
              <a16:creationId xmlns:a16="http://schemas.microsoft.com/office/drawing/2014/main" id="{5C3E31C2-0C81-4C03-91F8-37DBE26EF32D}"/>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152400</xdr:rowOff>
    </xdr:from>
    <xdr:to>
      <xdr:col>36</xdr:col>
      <xdr:colOff>165100</xdr:colOff>
      <xdr:row>63</xdr:row>
      <xdr:rowOff>82550</xdr:rowOff>
    </xdr:to>
    <xdr:sp macro="" textlink="">
      <xdr:nvSpPr>
        <xdr:cNvPr id="231" name="フローチャート: 判断 230">
          <a:extLst>
            <a:ext uri="{FF2B5EF4-FFF2-40B4-BE49-F238E27FC236}">
              <a16:creationId xmlns:a16="http://schemas.microsoft.com/office/drawing/2014/main" id="{6B8A60FF-F113-45D1-9F4B-B90EEC65E78A}"/>
            </a:ext>
          </a:extLst>
        </xdr:cNvPr>
        <xdr:cNvSpPr/>
      </xdr:nvSpPr>
      <xdr:spPr>
        <a:xfrm>
          <a:off x="69215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9B6F73B-AE2D-4968-98CA-25EDA7CE9B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00E2F7D-961D-441D-BF64-02CC561D8C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DDCC1CC8-80A5-488E-901C-CAE2BD78C5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A972B09-8AEA-4B74-866E-4F1CE36C05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F45629B-CFC8-47A0-AAA5-A0E5120986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115570</xdr:rowOff>
    </xdr:from>
    <xdr:to>
      <xdr:col>55</xdr:col>
      <xdr:colOff>50800</xdr:colOff>
      <xdr:row>63</xdr:row>
      <xdr:rowOff>45720</xdr:rowOff>
    </xdr:to>
    <xdr:sp macro="" textlink="">
      <xdr:nvSpPr>
        <xdr:cNvPr id="237" name="楕円 236">
          <a:extLst>
            <a:ext uri="{FF2B5EF4-FFF2-40B4-BE49-F238E27FC236}">
              <a16:creationId xmlns:a16="http://schemas.microsoft.com/office/drawing/2014/main" id="{31F2006B-81C9-41F9-BF0C-B7B3301C16DD}"/>
            </a:ext>
          </a:extLst>
        </xdr:cNvPr>
        <xdr:cNvSpPr/>
      </xdr:nvSpPr>
      <xdr:spPr>
        <a:xfrm>
          <a:off x="10426700" y="107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93997</xdr:rowOff>
    </xdr:from>
    <xdr:ext cx="469744" cy="259045"/>
    <xdr:sp macro="" textlink="">
      <xdr:nvSpPr>
        <xdr:cNvPr id="238" name="【体育館・プール】&#10;一人当たり面積該当値テキスト">
          <a:extLst>
            <a:ext uri="{FF2B5EF4-FFF2-40B4-BE49-F238E27FC236}">
              <a16:creationId xmlns:a16="http://schemas.microsoft.com/office/drawing/2014/main" id="{9BDEDDB4-08C4-4C4B-A45E-F4B657933399}"/>
            </a:ext>
          </a:extLst>
        </xdr:cNvPr>
        <xdr:cNvSpPr txBox="1"/>
      </xdr:nvSpPr>
      <xdr:spPr>
        <a:xfrm>
          <a:off x="10515600"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115570</xdr:rowOff>
    </xdr:from>
    <xdr:to>
      <xdr:col>50</xdr:col>
      <xdr:colOff>165100</xdr:colOff>
      <xdr:row>63</xdr:row>
      <xdr:rowOff>45720</xdr:rowOff>
    </xdr:to>
    <xdr:sp macro="" textlink="">
      <xdr:nvSpPr>
        <xdr:cNvPr id="239" name="楕円 238">
          <a:extLst>
            <a:ext uri="{FF2B5EF4-FFF2-40B4-BE49-F238E27FC236}">
              <a16:creationId xmlns:a16="http://schemas.microsoft.com/office/drawing/2014/main" id="{9DD14162-3EA4-4A4A-AF13-7D8269941469}"/>
            </a:ext>
          </a:extLst>
        </xdr:cNvPr>
        <xdr:cNvSpPr/>
      </xdr:nvSpPr>
      <xdr:spPr>
        <a:xfrm>
          <a:off x="9588500" y="107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166370</xdr:rowOff>
    </xdr:from>
    <xdr:to>
      <xdr:col>55</xdr:col>
      <xdr:colOff>0</xdr:colOff>
      <xdr:row>62</xdr:row>
      <xdr:rowOff>166370</xdr:rowOff>
    </xdr:to>
    <xdr:cxnSp macro="">
      <xdr:nvCxnSpPr>
        <xdr:cNvPr id="240" name="直線コネクタ 239">
          <a:extLst>
            <a:ext uri="{FF2B5EF4-FFF2-40B4-BE49-F238E27FC236}">
              <a16:creationId xmlns:a16="http://schemas.microsoft.com/office/drawing/2014/main" id="{41353B22-B7EC-4959-B469-0F1C5EC790A3}"/>
            </a:ext>
          </a:extLst>
        </xdr:cNvPr>
        <xdr:cNvCxnSpPr/>
      </xdr:nvCxnSpPr>
      <xdr:spPr>
        <a:xfrm>
          <a:off x="9639300" y="10796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116840</xdr:rowOff>
    </xdr:from>
    <xdr:to>
      <xdr:col>46</xdr:col>
      <xdr:colOff>38100</xdr:colOff>
      <xdr:row>63</xdr:row>
      <xdr:rowOff>46990</xdr:rowOff>
    </xdr:to>
    <xdr:sp macro="" textlink="">
      <xdr:nvSpPr>
        <xdr:cNvPr id="241" name="楕円 240">
          <a:extLst>
            <a:ext uri="{FF2B5EF4-FFF2-40B4-BE49-F238E27FC236}">
              <a16:creationId xmlns:a16="http://schemas.microsoft.com/office/drawing/2014/main" id="{533C0B77-46CF-45EF-804E-2390B17CA529}"/>
            </a:ext>
          </a:extLst>
        </xdr:cNvPr>
        <xdr:cNvSpPr/>
      </xdr:nvSpPr>
      <xdr:spPr>
        <a:xfrm>
          <a:off x="869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166370</xdr:rowOff>
    </xdr:from>
    <xdr:to>
      <xdr:col>50</xdr:col>
      <xdr:colOff>114300</xdr:colOff>
      <xdr:row>62</xdr:row>
      <xdr:rowOff>167640</xdr:rowOff>
    </xdr:to>
    <xdr:cxnSp macro="">
      <xdr:nvCxnSpPr>
        <xdr:cNvPr id="242" name="直線コネクタ 241">
          <a:extLst>
            <a:ext uri="{FF2B5EF4-FFF2-40B4-BE49-F238E27FC236}">
              <a16:creationId xmlns:a16="http://schemas.microsoft.com/office/drawing/2014/main" id="{25328F94-CE7E-465A-A373-8428E58211E1}"/>
            </a:ext>
          </a:extLst>
        </xdr:cNvPr>
        <xdr:cNvCxnSpPr/>
      </xdr:nvCxnSpPr>
      <xdr:spPr>
        <a:xfrm flipV="1">
          <a:off x="8750300" y="107962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118110</xdr:rowOff>
    </xdr:from>
    <xdr:to>
      <xdr:col>41</xdr:col>
      <xdr:colOff>101600</xdr:colOff>
      <xdr:row>63</xdr:row>
      <xdr:rowOff>48260</xdr:rowOff>
    </xdr:to>
    <xdr:sp macro="" textlink="">
      <xdr:nvSpPr>
        <xdr:cNvPr id="243" name="楕円 242">
          <a:extLst>
            <a:ext uri="{FF2B5EF4-FFF2-40B4-BE49-F238E27FC236}">
              <a16:creationId xmlns:a16="http://schemas.microsoft.com/office/drawing/2014/main" id="{E2DEFAE8-039F-4ABB-9C1C-47CC2164F700}"/>
            </a:ext>
          </a:extLst>
        </xdr:cNvPr>
        <xdr:cNvSpPr/>
      </xdr:nvSpPr>
      <xdr:spPr>
        <a:xfrm>
          <a:off x="7810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167640</xdr:rowOff>
    </xdr:from>
    <xdr:to>
      <xdr:col>45</xdr:col>
      <xdr:colOff>177800</xdr:colOff>
      <xdr:row>62</xdr:row>
      <xdr:rowOff>168910</xdr:rowOff>
    </xdr:to>
    <xdr:cxnSp macro="">
      <xdr:nvCxnSpPr>
        <xdr:cNvPr id="244" name="直線コネクタ 243">
          <a:extLst>
            <a:ext uri="{FF2B5EF4-FFF2-40B4-BE49-F238E27FC236}">
              <a16:creationId xmlns:a16="http://schemas.microsoft.com/office/drawing/2014/main" id="{A1364E87-9742-4587-B4D7-07EF1027378E}"/>
            </a:ext>
          </a:extLst>
        </xdr:cNvPr>
        <xdr:cNvCxnSpPr/>
      </xdr:nvCxnSpPr>
      <xdr:spPr>
        <a:xfrm flipV="1">
          <a:off x="7861300" y="107975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a:extLst>
            <a:ext uri="{FF2B5EF4-FFF2-40B4-BE49-F238E27FC236}">
              <a16:creationId xmlns:a16="http://schemas.microsoft.com/office/drawing/2014/main" id="{51B3FCBE-61ED-4264-A878-09538794D5EF}"/>
            </a:ext>
          </a:extLst>
        </xdr:cNvPr>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a:extLst>
            <a:ext uri="{FF2B5EF4-FFF2-40B4-BE49-F238E27FC236}">
              <a16:creationId xmlns:a16="http://schemas.microsoft.com/office/drawing/2014/main" id="{C161BAB1-EBB9-435E-9510-68D0959BA216}"/>
            </a:ext>
          </a:extLst>
        </xdr:cNvPr>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7" name="n_3aveValue【体育館・プール】&#10;一人当たり面積">
          <a:extLst>
            <a:ext uri="{FF2B5EF4-FFF2-40B4-BE49-F238E27FC236}">
              <a16:creationId xmlns:a16="http://schemas.microsoft.com/office/drawing/2014/main" id="{461CF012-8E23-4BE6-B232-1AC89D32A3A3}"/>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99077</xdr:rowOff>
    </xdr:from>
    <xdr:ext cx="469744" cy="259045"/>
    <xdr:sp macro="" textlink="">
      <xdr:nvSpPr>
        <xdr:cNvPr id="248" name="n_4aveValue【体育館・プール】&#10;一人当たり面積">
          <a:extLst>
            <a:ext uri="{FF2B5EF4-FFF2-40B4-BE49-F238E27FC236}">
              <a16:creationId xmlns:a16="http://schemas.microsoft.com/office/drawing/2014/main" id="{25F824DD-89C7-40C1-AF80-65A266D28577}"/>
            </a:ext>
          </a:extLst>
        </xdr:cNvPr>
        <xdr:cNvSpPr txBox="1"/>
      </xdr:nvSpPr>
      <xdr:spPr>
        <a:xfrm>
          <a:off x="6737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36847</xdr:rowOff>
    </xdr:from>
    <xdr:ext cx="469744" cy="259045"/>
    <xdr:sp macro="" textlink="">
      <xdr:nvSpPr>
        <xdr:cNvPr id="249" name="n_1mainValue【体育館・プール】&#10;一人当たり面積">
          <a:extLst>
            <a:ext uri="{FF2B5EF4-FFF2-40B4-BE49-F238E27FC236}">
              <a16:creationId xmlns:a16="http://schemas.microsoft.com/office/drawing/2014/main" id="{EC261180-F1C0-47E5-84A2-90C7B95ED170}"/>
            </a:ext>
          </a:extLst>
        </xdr:cNvPr>
        <xdr:cNvSpPr txBox="1"/>
      </xdr:nvSpPr>
      <xdr:spPr>
        <a:xfrm>
          <a:off x="9391727" y="1083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38117</xdr:rowOff>
    </xdr:from>
    <xdr:ext cx="469744" cy="259045"/>
    <xdr:sp macro="" textlink="">
      <xdr:nvSpPr>
        <xdr:cNvPr id="250" name="n_2mainValue【体育館・プール】&#10;一人当たり面積">
          <a:extLst>
            <a:ext uri="{FF2B5EF4-FFF2-40B4-BE49-F238E27FC236}">
              <a16:creationId xmlns:a16="http://schemas.microsoft.com/office/drawing/2014/main" id="{A88B55CC-CCFF-4E1D-9798-103850F487BE}"/>
            </a:ext>
          </a:extLst>
        </xdr:cNvPr>
        <xdr:cNvSpPr txBox="1"/>
      </xdr:nvSpPr>
      <xdr:spPr>
        <a:xfrm>
          <a:off x="8515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39387</xdr:rowOff>
    </xdr:from>
    <xdr:ext cx="469744" cy="259045"/>
    <xdr:sp macro="" textlink="">
      <xdr:nvSpPr>
        <xdr:cNvPr id="251" name="n_3mainValue【体育館・プール】&#10;一人当たり面積">
          <a:extLst>
            <a:ext uri="{FF2B5EF4-FFF2-40B4-BE49-F238E27FC236}">
              <a16:creationId xmlns:a16="http://schemas.microsoft.com/office/drawing/2014/main" id="{ADBCB214-3867-49AE-AF94-EC555A5D5329}"/>
            </a:ext>
          </a:extLst>
        </xdr:cNvPr>
        <xdr:cNvSpPr txBox="1"/>
      </xdr:nvSpPr>
      <xdr:spPr>
        <a:xfrm>
          <a:off x="76264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FC7FABC9-4F55-451B-9ED4-2D026E15EE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754EE2D2-D8A5-492D-8CE2-B2DD390C86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48B52178-05A3-45DE-83EB-3BBB857188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6EA50603-8F01-4FC3-BF91-68EBA91EE5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B9D11846-1499-407B-98C3-B49E0FC4E1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8E9F277B-84BF-4DC8-90B1-2FF9A2B76C8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7736BB87-AFAF-4AD4-A9A9-5635FE7D50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4CC04C7B-C315-4B07-9A89-D68FB114FA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3CDB2444-447D-48DD-BF14-A581CE231C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6DF469B0-0EFE-4C4D-AD0E-DBF9E9890F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C2A5D007-DCD0-4696-84FE-B49A9062AFA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6ABB1294-862E-4129-A05A-D459C77D6A1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16E2983-C043-4D3E-917F-B4B02EA1592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45FFC094-AED7-4C4C-88C0-CDFB53AC853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A515230C-C2F0-410B-80C2-792474ADA6F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E803DD82-68E6-4992-885D-440648D29E8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714670BC-3510-41AC-9418-8BB941389D1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22A31308-F338-4A81-BC8B-7A5BEB4BAF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8496BDFE-60C5-4D4C-8EED-4A1DF778A2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28864979-B390-46CB-A0A6-B4F27696A61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B2871D78-D040-4C35-B242-9491D81947F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7DB7E8F1-C792-49CE-B9DE-3499CF9089B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9E1FE705-88A2-4138-B747-F550A9D298E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B2C4160E-78C8-49DE-AA64-1A56344AFF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3ADB8E59-F01F-40F2-B5FE-5CC5C9BB4E5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3F9E74ED-758A-4DCC-8121-046C01DDB032}"/>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C35A7744-0847-426F-BD3C-4BE3FD8C8D11}"/>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29208741-D329-4561-83D7-439372193AE1}"/>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CA066A25-FAF7-43C7-95FE-0AC06B5E0F45}"/>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a:extLst>
            <a:ext uri="{FF2B5EF4-FFF2-40B4-BE49-F238E27FC236}">
              <a16:creationId xmlns:a16="http://schemas.microsoft.com/office/drawing/2014/main" id="{C17424FC-46C0-4201-9BA5-F2A2A2EC7CFD}"/>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73B45468-295F-40D3-B72E-930A57E36DF0}"/>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a:extLst>
            <a:ext uri="{FF2B5EF4-FFF2-40B4-BE49-F238E27FC236}">
              <a16:creationId xmlns:a16="http://schemas.microsoft.com/office/drawing/2014/main" id="{93545FCF-E115-4E42-8933-63916778C581}"/>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a:extLst>
            <a:ext uri="{FF2B5EF4-FFF2-40B4-BE49-F238E27FC236}">
              <a16:creationId xmlns:a16="http://schemas.microsoft.com/office/drawing/2014/main" id="{770D9FBE-177B-4CE5-B2FD-9ED3A596E7A8}"/>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a:extLst>
            <a:ext uri="{FF2B5EF4-FFF2-40B4-BE49-F238E27FC236}">
              <a16:creationId xmlns:a16="http://schemas.microsoft.com/office/drawing/2014/main" id="{19FF6746-958A-41CB-A255-405DBBF67914}"/>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a:extLst>
            <a:ext uri="{FF2B5EF4-FFF2-40B4-BE49-F238E27FC236}">
              <a16:creationId xmlns:a16="http://schemas.microsoft.com/office/drawing/2014/main" id="{1F6445C7-9FB4-4334-AE8D-1BEDCD6DEABA}"/>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87" name="フローチャート: 判断 286">
          <a:extLst>
            <a:ext uri="{FF2B5EF4-FFF2-40B4-BE49-F238E27FC236}">
              <a16:creationId xmlns:a16="http://schemas.microsoft.com/office/drawing/2014/main" id="{9EBDF503-6459-4930-8F01-3324C1513037}"/>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DA6DFB2-0D58-480F-8E39-DC519B816A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FB86AD9-125D-4065-9AE2-A03A9826A0D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E65725E-651B-4E10-9D72-443B9306E53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C1F2A1C-2E7B-42CE-AFCA-46D813952AA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B9FB81A-7EBD-44E1-B88C-18E59E205F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137523</xdr:rowOff>
    </xdr:from>
    <xdr:to>
      <xdr:col>24</xdr:col>
      <xdr:colOff>114300</xdr:colOff>
      <xdr:row>83</xdr:row>
      <xdr:rowOff>67673</xdr:rowOff>
    </xdr:to>
    <xdr:sp macro="" textlink="">
      <xdr:nvSpPr>
        <xdr:cNvPr id="293" name="楕円 292">
          <a:extLst>
            <a:ext uri="{FF2B5EF4-FFF2-40B4-BE49-F238E27FC236}">
              <a16:creationId xmlns:a16="http://schemas.microsoft.com/office/drawing/2014/main" id="{56720FC0-A1ED-4E6C-AF14-A1C8210984FF}"/>
            </a:ext>
          </a:extLst>
        </xdr:cNvPr>
        <xdr:cNvSpPr/>
      </xdr:nvSpPr>
      <xdr:spPr>
        <a:xfrm>
          <a:off x="4584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115950</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DDE3A22C-4018-441F-A1EE-DFBA58D76F95}"/>
            </a:ext>
          </a:extLst>
        </xdr:cNvPr>
        <xdr:cNvSpPr txBox="1"/>
      </xdr:nvSpPr>
      <xdr:spPr>
        <a:xfrm>
          <a:off x="4673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99968</xdr:rowOff>
    </xdr:from>
    <xdr:to>
      <xdr:col>20</xdr:col>
      <xdr:colOff>38100</xdr:colOff>
      <xdr:row>83</xdr:row>
      <xdr:rowOff>30118</xdr:rowOff>
    </xdr:to>
    <xdr:sp macro="" textlink="">
      <xdr:nvSpPr>
        <xdr:cNvPr id="295" name="楕円 294">
          <a:extLst>
            <a:ext uri="{FF2B5EF4-FFF2-40B4-BE49-F238E27FC236}">
              <a16:creationId xmlns:a16="http://schemas.microsoft.com/office/drawing/2014/main" id="{FECCC03A-97C5-4B49-9023-33866273F124}"/>
            </a:ext>
          </a:extLst>
        </xdr:cNvPr>
        <xdr:cNvSpPr/>
      </xdr:nvSpPr>
      <xdr:spPr>
        <a:xfrm>
          <a:off x="3746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150768</xdr:rowOff>
    </xdr:from>
    <xdr:to>
      <xdr:col>24</xdr:col>
      <xdr:colOff>63500</xdr:colOff>
      <xdr:row>83</xdr:row>
      <xdr:rowOff>16873</xdr:rowOff>
    </xdr:to>
    <xdr:cxnSp macro="">
      <xdr:nvCxnSpPr>
        <xdr:cNvPr id="296" name="直線コネクタ 295">
          <a:extLst>
            <a:ext uri="{FF2B5EF4-FFF2-40B4-BE49-F238E27FC236}">
              <a16:creationId xmlns:a16="http://schemas.microsoft.com/office/drawing/2014/main" id="{D2348D28-AB96-402A-BE4C-C2A9C9FD441A}"/>
            </a:ext>
          </a:extLst>
        </xdr:cNvPr>
        <xdr:cNvCxnSpPr/>
      </xdr:nvCxnSpPr>
      <xdr:spPr>
        <a:xfrm>
          <a:off x="3797300" y="142096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97" name="楕円 296">
          <a:extLst>
            <a:ext uri="{FF2B5EF4-FFF2-40B4-BE49-F238E27FC236}">
              <a16:creationId xmlns:a16="http://schemas.microsoft.com/office/drawing/2014/main" id="{DA173B8F-82EF-452A-9089-3C17C9EDC1FF}"/>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150768</xdr:rowOff>
    </xdr:to>
    <xdr:cxnSp macro="">
      <xdr:nvCxnSpPr>
        <xdr:cNvPr id="298" name="直線コネクタ 297">
          <a:extLst>
            <a:ext uri="{FF2B5EF4-FFF2-40B4-BE49-F238E27FC236}">
              <a16:creationId xmlns:a16="http://schemas.microsoft.com/office/drawing/2014/main" id="{5FBAD9D1-DBAC-4B05-8F15-905F47D92D26}"/>
            </a:ext>
          </a:extLst>
        </xdr:cNvPr>
        <xdr:cNvCxnSpPr/>
      </xdr:nvCxnSpPr>
      <xdr:spPr>
        <a:xfrm>
          <a:off x="2908300" y="1414272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299" name="楕円 298">
          <a:extLst>
            <a:ext uri="{FF2B5EF4-FFF2-40B4-BE49-F238E27FC236}">
              <a16:creationId xmlns:a16="http://schemas.microsoft.com/office/drawing/2014/main" id="{E8D09637-4888-46DE-B390-7227E2E4D295}"/>
            </a:ext>
          </a:extLst>
        </xdr:cNvPr>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84</xdr:row>
      <xdr:rowOff>38100</xdr:rowOff>
    </xdr:to>
    <xdr:cxnSp macro="">
      <xdr:nvCxnSpPr>
        <xdr:cNvPr id="300" name="直線コネクタ 299">
          <a:extLst>
            <a:ext uri="{FF2B5EF4-FFF2-40B4-BE49-F238E27FC236}">
              <a16:creationId xmlns:a16="http://schemas.microsoft.com/office/drawing/2014/main" id="{EEA78C4A-0655-4A7F-9586-EA364876219D}"/>
            </a:ext>
          </a:extLst>
        </xdr:cNvPr>
        <xdr:cNvCxnSpPr/>
      </xdr:nvCxnSpPr>
      <xdr:spPr>
        <a:xfrm flipV="1">
          <a:off x="2019300" y="14142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a:extLst>
            <a:ext uri="{FF2B5EF4-FFF2-40B4-BE49-F238E27FC236}">
              <a16:creationId xmlns:a16="http://schemas.microsoft.com/office/drawing/2014/main" id="{146DA5DA-55C4-4003-8DB2-08FEEE12CB89}"/>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a:extLst>
            <a:ext uri="{FF2B5EF4-FFF2-40B4-BE49-F238E27FC236}">
              <a16:creationId xmlns:a16="http://schemas.microsoft.com/office/drawing/2014/main" id="{EF6B5578-4AC1-436A-B921-36B571A02404}"/>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a:extLst>
            <a:ext uri="{FF2B5EF4-FFF2-40B4-BE49-F238E27FC236}">
              <a16:creationId xmlns:a16="http://schemas.microsoft.com/office/drawing/2014/main" id="{E4AF0D04-1AD0-4BB3-959A-B2D89BC072EF}"/>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04" name="n_4aveValue【福祉施設】&#10;有形固定資産減価償却率">
          <a:extLst>
            <a:ext uri="{FF2B5EF4-FFF2-40B4-BE49-F238E27FC236}">
              <a16:creationId xmlns:a16="http://schemas.microsoft.com/office/drawing/2014/main" id="{DEC10569-EEB9-4B36-8268-21C2F0196F16}"/>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21245</xdr:rowOff>
    </xdr:from>
    <xdr:ext cx="405111" cy="259045"/>
    <xdr:sp macro="" textlink="">
      <xdr:nvSpPr>
        <xdr:cNvPr id="305" name="n_1mainValue【福祉施設】&#10;有形固定資産減価償却率">
          <a:extLst>
            <a:ext uri="{FF2B5EF4-FFF2-40B4-BE49-F238E27FC236}">
              <a16:creationId xmlns:a16="http://schemas.microsoft.com/office/drawing/2014/main" id="{496A7B31-57BB-413A-B4FE-82E4466CC664}"/>
            </a:ext>
          </a:extLst>
        </xdr:cNvPr>
        <xdr:cNvSpPr txBox="1"/>
      </xdr:nvSpPr>
      <xdr:spPr>
        <a:xfrm>
          <a:off x="35820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06" name="n_2mainValue【福祉施設】&#10;有形固定資産減価償却率">
          <a:extLst>
            <a:ext uri="{FF2B5EF4-FFF2-40B4-BE49-F238E27FC236}">
              <a16:creationId xmlns:a16="http://schemas.microsoft.com/office/drawing/2014/main" id="{92121F24-0054-4FE7-A34A-BE003E470FE1}"/>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07" name="n_3mainValue【福祉施設】&#10;有形固定資産減価償却率">
          <a:extLst>
            <a:ext uri="{FF2B5EF4-FFF2-40B4-BE49-F238E27FC236}">
              <a16:creationId xmlns:a16="http://schemas.microsoft.com/office/drawing/2014/main" id="{E9720203-9FFA-42AD-84C4-D8A6F344E67B}"/>
            </a:ext>
          </a:extLst>
        </xdr:cNvPr>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9E634FFF-C848-415E-85A1-F3BBD12F19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B892A7C7-9576-47FD-ABAE-A1D2355F1D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CFB7DE32-67D5-4D8D-B07B-9A6CCF0E04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5360AC4D-26D3-4E48-A022-BAB7394959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54EECE6B-DFAE-4E91-B3BE-4C0705C1FF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97C31C64-BD08-45E2-AE64-8921755D2C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A3E1CF9C-90D0-4271-9DC9-BCCA9D54F5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B2F9F969-3900-43FD-A21C-944DE1C272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A0CBA645-0C87-40CD-89AB-EB8C70A69A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137CFDF6-0387-4DC1-8527-F32DEA8F4C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51FE0088-8FFE-4E70-8CE1-992AA0436B2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620B310A-D9DA-44D7-A9AB-D59CDB1378F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2ADD3722-A474-4EE8-9A19-938F2DA5C21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BBF33A6B-E733-48DB-BA66-AF11A473501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6FA86C08-882C-4B8A-AE73-30CC1439382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C4D0D09A-AD22-4ED3-ABFB-32F71A4CDCC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3E5F5DA0-54AB-4065-A36C-B15874B1C8C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F1F7BF49-8A8D-42ED-80EF-BC4955DD928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4AA05E3D-F2D2-4A33-80D3-79471402192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241AD2DA-F632-4B88-A748-D0AE574367D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CB20BE4F-857A-4F85-803A-5E3DE7329AD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AFD6DA20-7DB9-4FCF-B175-0CF46E0F578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59C9FA9D-7BEE-49DF-8833-CDBF3F260C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a:extLst>
            <a:ext uri="{FF2B5EF4-FFF2-40B4-BE49-F238E27FC236}">
              <a16:creationId xmlns:a16="http://schemas.microsoft.com/office/drawing/2014/main" id="{449A5808-D20C-49C8-A19A-10A9B2CBB8AD}"/>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a:extLst>
            <a:ext uri="{FF2B5EF4-FFF2-40B4-BE49-F238E27FC236}">
              <a16:creationId xmlns:a16="http://schemas.microsoft.com/office/drawing/2014/main" id="{D188E4ED-ED56-4970-B9F5-24DC657C6C6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a:extLst>
            <a:ext uri="{FF2B5EF4-FFF2-40B4-BE49-F238E27FC236}">
              <a16:creationId xmlns:a16="http://schemas.microsoft.com/office/drawing/2014/main" id="{37374D17-93AC-4800-9CA7-9D3725626BCA}"/>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a:extLst>
            <a:ext uri="{FF2B5EF4-FFF2-40B4-BE49-F238E27FC236}">
              <a16:creationId xmlns:a16="http://schemas.microsoft.com/office/drawing/2014/main" id="{7E82A544-8934-4ACB-AA4E-CE897BE00B20}"/>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a:extLst>
            <a:ext uri="{FF2B5EF4-FFF2-40B4-BE49-F238E27FC236}">
              <a16:creationId xmlns:a16="http://schemas.microsoft.com/office/drawing/2014/main" id="{90B63427-95AE-409F-8844-005EB48212CE}"/>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a:extLst>
            <a:ext uri="{FF2B5EF4-FFF2-40B4-BE49-F238E27FC236}">
              <a16:creationId xmlns:a16="http://schemas.microsoft.com/office/drawing/2014/main" id="{7493A50B-757C-4B8E-B562-06F1C0ADD5BA}"/>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a:extLst>
            <a:ext uri="{FF2B5EF4-FFF2-40B4-BE49-F238E27FC236}">
              <a16:creationId xmlns:a16="http://schemas.microsoft.com/office/drawing/2014/main" id="{AAB02111-31F2-4127-A7D6-2132E23298EE}"/>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a:extLst>
            <a:ext uri="{FF2B5EF4-FFF2-40B4-BE49-F238E27FC236}">
              <a16:creationId xmlns:a16="http://schemas.microsoft.com/office/drawing/2014/main" id="{67CD62E9-0F9F-429C-A02E-CE394957403D}"/>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a:extLst>
            <a:ext uri="{FF2B5EF4-FFF2-40B4-BE49-F238E27FC236}">
              <a16:creationId xmlns:a16="http://schemas.microsoft.com/office/drawing/2014/main" id="{DAF3DCDF-18A2-4981-A04B-E61A3E2E3059}"/>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a:extLst>
            <a:ext uri="{FF2B5EF4-FFF2-40B4-BE49-F238E27FC236}">
              <a16:creationId xmlns:a16="http://schemas.microsoft.com/office/drawing/2014/main" id="{818997C2-3BEF-437B-AF9C-2B5CD18169A9}"/>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1" name="フローチャート: 判断 340">
          <a:extLst>
            <a:ext uri="{FF2B5EF4-FFF2-40B4-BE49-F238E27FC236}">
              <a16:creationId xmlns:a16="http://schemas.microsoft.com/office/drawing/2014/main" id="{796B68E5-A94A-490E-8587-0E772BBEB39E}"/>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EA0584A-939E-40CD-9888-822726161E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DF16BCC-034A-458D-A402-8B6146B5680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41E607E-25DA-481B-B596-A3EA41DD76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F013401-93E7-462A-A66B-5119137D4F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8638ECF7-EE37-43D2-8B81-D2EF004896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47" name="楕円 346">
          <a:extLst>
            <a:ext uri="{FF2B5EF4-FFF2-40B4-BE49-F238E27FC236}">
              <a16:creationId xmlns:a16="http://schemas.microsoft.com/office/drawing/2014/main" id="{7C900705-63E5-4707-AEA8-2B5880F63EC8}"/>
            </a:ext>
          </a:extLst>
        </xdr:cNvPr>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48" name="【福祉施設】&#10;一人当たり面積該当値テキスト">
          <a:extLst>
            <a:ext uri="{FF2B5EF4-FFF2-40B4-BE49-F238E27FC236}">
              <a16:creationId xmlns:a16="http://schemas.microsoft.com/office/drawing/2014/main" id="{7A0ECD3D-0F11-413E-A09B-9C9A0D328F2F}"/>
            </a:ext>
          </a:extLst>
        </xdr:cNvPr>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49" name="楕円 348">
          <a:extLst>
            <a:ext uri="{FF2B5EF4-FFF2-40B4-BE49-F238E27FC236}">
              <a16:creationId xmlns:a16="http://schemas.microsoft.com/office/drawing/2014/main" id="{5F7AC974-0E52-4A45-8DBD-FA06E8DCF523}"/>
            </a:ext>
          </a:extLst>
        </xdr:cNvPr>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45720</xdr:rowOff>
    </xdr:to>
    <xdr:cxnSp macro="">
      <xdr:nvCxnSpPr>
        <xdr:cNvPr id="350" name="直線コネクタ 349">
          <a:extLst>
            <a:ext uri="{FF2B5EF4-FFF2-40B4-BE49-F238E27FC236}">
              <a16:creationId xmlns:a16="http://schemas.microsoft.com/office/drawing/2014/main" id="{6AD22872-8DDB-41EA-AA1C-FB6A22D6CB64}"/>
            </a:ext>
          </a:extLst>
        </xdr:cNvPr>
        <xdr:cNvCxnSpPr/>
      </xdr:nvCxnSpPr>
      <xdr:spPr>
        <a:xfrm>
          <a:off x="9639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51" name="楕円 350">
          <a:extLst>
            <a:ext uri="{FF2B5EF4-FFF2-40B4-BE49-F238E27FC236}">
              <a16:creationId xmlns:a16="http://schemas.microsoft.com/office/drawing/2014/main" id="{B3BB2000-EBA3-4413-87DE-F0857821ED50}"/>
            </a:ext>
          </a:extLst>
        </xdr:cNvPr>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45720</xdr:rowOff>
    </xdr:to>
    <xdr:cxnSp macro="">
      <xdr:nvCxnSpPr>
        <xdr:cNvPr id="352" name="直線コネクタ 351">
          <a:extLst>
            <a:ext uri="{FF2B5EF4-FFF2-40B4-BE49-F238E27FC236}">
              <a16:creationId xmlns:a16="http://schemas.microsoft.com/office/drawing/2014/main" id="{EA152BA9-B9E4-4360-9058-BEE0E0C93F95}"/>
            </a:ext>
          </a:extLst>
        </xdr:cNvPr>
        <xdr:cNvCxnSpPr/>
      </xdr:nvCxnSpPr>
      <xdr:spPr>
        <a:xfrm>
          <a:off x="8750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139700</xdr:rowOff>
    </xdr:from>
    <xdr:to>
      <xdr:col>41</xdr:col>
      <xdr:colOff>101600</xdr:colOff>
      <xdr:row>86</xdr:row>
      <xdr:rowOff>69850</xdr:rowOff>
    </xdr:to>
    <xdr:sp macro="" textlink="">
      <xdr:nvSpPr>
        <xdr:cNvPr id="353" name="楕円 352">
          <a:extLst>
            <a:ext uri="{FF2B5EF4-FFF2-40B4-BE49-F238E27FC236}">
              <a16:creationId xmlns:a16="http://schemas.microsoft.com/office/drawing/2014/main" id="{C8E4F67D-F714-45EA-800B-F1EB04ECCD1A}"/>
            </a:ext>
          </a:extLst>
        </xdr:cNvPr>
        <xdr:cNvSpPr/>
      </xdr:nvSpPr>
      <xdr:spPr>
        <a:xfrm>
          <a:off x="7810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19050</xdr:rowOff>
    </xdr:from>
    <xdr:to>
      <xdr:col>45</xdr:col>
      <xdr:colOff>177800</xdr:colOff>
      <xdr:row>86</xdr:row>
      <xdr:rowOff>45720</xdr:rowOff>
    </xdr:to>
    <xdr:cxnSp macro="">
      <xdr:nvCxnSpPr>
        <xdr:cNvPr id="354" name="直線コネクタ 353">
          <a:extLst>
            <a:ext uri="{FF2B5EF4-FFF2-40B4-BE49-F238E27FC236}">
              <a16:creationId xmlns:a16="http://schemas.microsoft.com/office/drawing/2014/main" id="{8D47DD55-01B4-442F-BB80-DF09F630ED0D}"/>
            </a:ext>
          </a:extLst>
        </xdr:cNvPr>
        <xdr:cNvCxnSpPr/>
      </xdr:nvCxnSpPr>
      <xdr:spPr>
        <a:xfrm>
          <a:off x="7861300" y="14763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a:extLst>
            <a:ext uri="{FF2B5EF4-FFF2-40B4-BE49-F238E27FC236}">
              <a16:creationId xmlns:a16="http://schemas.microsoft.com/office/drawing/2014/main" id="{E894132B-563F-42E8-9EE4-542F345237D9}"/>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a:extLst>
            <a:ext uri="{FF2B5EF4-FFF2-40B4-BE49-F238E27FC236}">
              <a16:creationId xmlns:a16="http://schemas.microsoft.com/office/drawing/2014/main" id="{DA8AF4C9-75A6-4B2A-8D22-457542DA341A}"/>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a:extLst>
            <a:ext uri="{FF2B5EF4-FFF2-40B4-BE49-F238E27FC236}">
              <a16:creationId xmlns:a16="http://schemas.microsoft.com/office/drawing/2014/main" id="{0227D6C2-EA89-466E-A8F6-D1D7F8DA1780}"/>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8" name="n_4aveValue【福祉施設】&#10;一人当たり面積">
          <a:extLst>
            <a:ext uri="{FF2B5EF4-FFF2-40B4-BE49-F238E27FC236}">
              <a16:creationId xmlns:a16="http://schemas.microsoft.com/office/drawing/2014/main" id="{B40EAFC1-63F3-4E28-9263-81B468258FFA}"/>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59" name="n_1mainValue【福祉施設】&#10;一人当たり面積">
          <a:extLst>
            <a:ext uri="{FF2B5EF4-FFF2-40B4-BE49-F238E27FC236}">
              <a16:creationId xmlns:a16="http://schemas.microsoft.com/office/drawing/2014/main" id="{A45D6571-C554-4E7B-B56D-7491A322D893}"/>
            </a:ext>
          </a:extLst>
        </xdr:cNvPr>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60" name="n_2mainValue【福祉施設】&#10;一人当たり面積">
          <a:extLst>
            <a:ext uri="{FF2B5EF4-FFF2-40B4-BE49-F238E27FC236}">
              <a16:creationId xmlns:a16="http://schemas.microsoft.com/office/drawing/2014/main" id="{ED99AEC7-E30A-42B3-8B96-8393918AC695}"/>
            </a:ext>
          </a:extLst>
        </xdr:cNvPr>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60977</xdr:rowOff>
    </xdr:from>
    <xdr:ext cx="469744" cy="259045"/>
    <xdr:sp macro="" textlink="">
      <xdr:nvSpPr>
        <xdr:cNvPr id="361" name="n_3mainValue【福祉施設】&#10;一人当たり面積">
          <a:extLst>
            <a:ext uri="{FF2B5EF4-FFF2-40B4-BE49-F238E27FC236}">
              <a16:creationId xmlns:a16="http://schemas.microsoft.com/office/drawing/2014/main" id="{BED58D4C-720C-40B8-9EF9-E28249140C98}"/>
            </a:ext>
          </a:extLst>
        </xdr:cNvPr>
        <xdr:cNvSpPr txBox="1"/>
      </xdr:nvSpPr>
      <xdr:spPr>
        <a:xfrm>
          <a:off x="7626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9A4C886A-C3B7-41DD-9924-D7BC226948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4ED419BF-AAEB-49B3-9C17-E84B5752F3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F7AC9C15-66EB-41AA-B0C0-D62F3AC78BF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A7DFBAEB-6793-4A6D-88C9-9D94655C09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C30A616B-8735-4896-874F-7D5B112A8F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7B885F75-F4A8-466D-A16B-7EA6A9C40E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CDC55BE0-11C5-4AC7-8C04-89A29ED0704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27992E2A-750C-4616-833C-AEB40C6C497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AB8B1E03-CF36-4DA6-BEAB-8279BC87B4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AF220ACF-58AA-4F1B-9DE5-7A4928B04AB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13E66571-07F1-4406-A326-86A4747EC34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664A7B69-DC3B-4FD6-917B-03F46DA8201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BF6AFB8A-2E7A-4434-AED3-D27E9ED76E5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AE87879A-1076-4289-AD82-30F7643EDBA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2E8C5D6E-DF3D-40EA-B7B0-A4FCD266916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4B880DAA-D546-4500-83B2-1A4FAFD48A9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E44A26E7-3BCE-4EC5-A881-71A8594C947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3A1937E3-3C2A-4FF1-970F-319E3782917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AB2A1D92-CBB4-4841-8B15-74ECA061AA5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EA8C4475-16A4-47B8-BCD6-546C7138058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A65ED006-2071-4350-AB84-671688997B8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32EA8F9F-5259-4B43-9ABF-D9DD5B814BB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B06B2FD7-B3C8-4BCD-86DF-192FFAF5531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760AD305-AB5C-441B-A1AF-61F7840ED90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20AE2C8C-9570-44AB-B6D1-6553330FDC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id="{1A102E6F-6329-4CF5-86A9-E513C2409078}"/>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FE29119B-8BAE-4EC6-BEE6-DDE33465CF3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id="{949CD76A-52C7-426F-B350-7C5D37659BC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a:extLst>
            <a:ext uri="{FF2B5EF4-FFF2-40B4-BE49-F238E27FC236}">
              <a16:creationId xmlns:a16="http://schemas.microsoft.com/office/drawing/2014/main" id="{43CBF828-DFC9-422C-B28E-8D5854A45B76}"/>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a:extLst>
            <a:ext uri="{FF2B5EF4-FFF2-40B4-BE49-F238E27FC236}">
              <a16:creationId xmlns:a16="http://schemas.microsoft.com/office/drawing/2014/main" id="{3C3368DB-F9FB-4AB9-B692-93C0FA6659CA}"/>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DAF69582-DC9E-40C5-AF67-E2D21329EA0C}"/>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a:extLst>
            <a:ext uri="{FF2B5EF4-FFF2-40B4-BE49-F238E27FC236}">
              <a16:creationId xmlns:a16="http://schemas.microsoft.com/office/drawing/2014/main" id="{01C351E8-1DC5-4F4E-BDE6-2C4F42EC758A}"/>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a:extLst>
            <a:ext uri="{FF2B5EF4-FFF2-40B4-BE49-F238E27FC236}">
              <a16:creationId xmlns:a16="http://schemas.microsoft.com/office/drawing/2014/main" id="{72DF4B24-FDBF-48CC-BE18-95FC9D27B12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a:extLst>
            <a:ext uri="{FF2B5EF4-FFF2-40B4-BE49-F238E27FC236}">
              <a16:creationId xmlns:a16="http://schemas.microsoft.com/office/drawing/2014/main" id="{F0B55FD7-D334-4345-8999-A18795F33C74}"/>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a:extLst>
            <a:ext uri="{FF2B5EF4-FFF2-40B4-BE49-F238E27FC236}">
              <a16:creationId xmlns:a16="http://schemas.microsoft.com/office/drawing/2014/main" id="{95D631CB-080B-4701-A091-ACBF0C772770}"/>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397" name="フローチャート: 判断 396">
          <a:extLst>
            <a:ext uri="{FF2B5EF4-FFF2-40B4-BE49-F238E27FC236}">
              <a16:creationId xmlns:a16="http://schemas.microsoft.com/office/drawing/2014/main" id="{3150483D-4341-4670-BB70-3552D629FF53}"/>
            </a:ext>
          </a:extLst>
        </xdr:cNvPr>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C83E2047-F63A-415F-B866-E677E80DD9A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CA05AF6D-CB16-491D-9F51-6F5F3C58853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FE31FC00-E4D3-4509-B619-46ACAAF9CBF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2210B262-BC85-46AB-8B2A-DD4D0B6072E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C70011C-B245-4ADB-B10A-57DE7AC1AAF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7438</xdr:rowOff>
    </xdr:from>
    <xdr:to>
      <xdr:col>24</xdr:col>
      <xdr:colOff>114300</xdr:colOff>
      <xdr:row>103</xdr:row>
      <xdr:rowOff>109038</xdr:rowOff>
    </xdr:to>
    <xdr:sp macro="" textlink="">
      <xdr:nvSpPr>
        <xdr:cNvPr id="403" name="楕円 402">
          <a:extLst>
            <a:ext uri="{FF2B5EF4-FFF2-40B4-BE49-F238E27FC236}">
              <a16:creationId xmlns:a16="http://schemas.microsoft.com/office/drawing/2014/main" id="{6F209A0B-CEAF-41ED-9837-D8F63F6AD4FC}"/>
            </a:ext>
          </a:extLst>
        </xdr:cNvPr>
        <xdr:cNvSpPr/>
      </xdr:nvSpPr>
      <xdr:spPr>
        <a:xfrm>
          <a:off x="45847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30315</xdr:rowOff>
    </xdr:from>
    <xdr:ext cx="405111" cy="259045"/>
    <xdr:sp macro="" textlink="">
      <xdr:nvSpPr>
        <xdr:cNvPr id="404" name="【市民会館】&#10;有形固定資産減価償却率該当値テキスト">
          <a:extLst>
            <a:ext uri="{FF2B5EF4-FFF2-40B4-BE49-F238E27FC236}">
              <a16:creationId xmlns:a16="http://schemas.microsoft.com/office/drawing/2014/main" id="{56AFD28E-1B1E-4100-83F1-09A75D64605E}"/>
            </a:ext>
          </a:extLst>
        </xdr:cNvPr>
        <xdr:cNvSpPr txBox="1"/>
      </xdr:nvSpPr>
      <xdr:spPr>
        <a:xfrm>
          <a:off x="4673600" y="1751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147864</xdr:rowOff>
    </xdr:from>
    <xdr:to>
      <xdr:col>20</xdr:col>
      <xdr:colOff>38100</xdr:colOff>
      <xdr:row>103</xdr:row>
      <xdr:rowOff>78014</xdr:rowOff>
    </xdr:to>
    <xdr:sp macro="" textlink="">
      <xdr:nvSpPr>
        <xdr:cNvPr id="405" name="楕円 404">
          <a:extLst>
            <a:ext uri="{FF2B5EF4-FFF2-40B4-BE49-F238E27FC236}">
              <a16:creationId xmlns:a16="http://schemas.microsoft.com/office/drawing/2014/main" id="{762B1AAE-A1A6-4CD7-9AAC-66F04E6067F1}"/>
            </a:ext>
          </a:extLst>
        </xdr:cNvPr>
        <xdr:cNvSpPr/>
      </xdr:nvSpPr>
      <xdr:spPr>
        <a:xfrm>
          <a:off x="3746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27214</xdr:rowOff>
    </xdr:from>
    <xdr:to>
      <xdr:col>24</xdr:col>
      <xdr:colOff>63500</xdr:colOff>
      <xdr:row>103</xdr:row>
      <xdr:rowOff>58238</xdr:rowOff>
    </xdr:to>
    <xdr:cxnSp macro="">
      <xdr:nvCxnSpPr>
        <xdr:cNvPr id="406" name="直線コネクタ 405">
          <a:extLst>
            <a:ext uri="{FF2B5EF4-FFF2-40B4-BE49-F238E27FC236}">
              <a16:creationId xmlns:a16="http://schemas.microsoft.com/office/drawing/2014/main" id="{66EDA1EF-4920-4F90-8066-21AE9DE585EA}"/>
            </a:ext>
          </a:extLst>
        </xdr:cNvPr>
        <xdr:cNvCxnSpPr/>
      </xdr:nvCxnSpPr>
      <xdr:spPr>
        <a:xfrm>
          <a:off x="3797300" y="1768656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105411</xdr:rowOff>
    </xdr:from>
    <xdr:to>
      <xdr:col>15</xdr:col>
      <xdr:colOff>101600</xdr:colOff>
      <xdr:row>103</xdr:row>
      <xdr:rowOff>35561</xdr:rowOff>
    </xdr:to>
    <xdr:sp macro="" textlink="">
      <xdr:nvSpPr>
        <xdr:cNvPr id="407" name="楕円 406">
          <a:extLst>
            <a:ext uri="{FF2B5EF4-FFF2-40B4-BE49-F238E27FC236}">
              <a16:creationId xmlns:a16="http://schemas.microsoft.com/office/drawing/2014/main" id="{DDEDBBD6-6F75-4A38-AFE3-B3797AA75AA5}"/>
            </a:ext>
          </a:extLst>
        </xdr:cNvPr>
        <xdr:cNvSpPr/>
      </xdr:nvSpPr>
      <xdr:spPr>
        <a:xfrm>
          <a:off x="2857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27214</xdr:rowOff>
    </xdr:to>
    <xdr:cxnSp macro="">
      <xdr:nvCxnSpPr>
        <xdr:cNvPr id="408" name="直線コネクタ 407">
          <a:extLst>
            <a:ext uri="{FF2B5EF4-FFF2-40B4-BE49-F238E27FC236}">
              <a16:creationId xmlns:a16="http://schemas.microsoft.com/office/drawing/2014/main" id="{3CB5E97E-B40A-4540-BF90-A6C647102EB5}"/>
            </a:ext>
          </a:extLst>
        </xdr:cNvPr>
        <xdr:cNvCxnSpPr/>
      </xdr:nvCxnSpPr>
      <xdr:spPr>
        <a:xfrm>
          <a:off x="2908300" y="1764411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61323</xdr:rowOff>
    </xdr:from>
    <xdr:to>
      <xdr:col>10</xdr:col>
      <xdr:colOff>165100</xdr:colOff>
      <xdr:row>102</xdr:row>
      <xdr:rowOff>162923</xdr:rowOff>
    </xdr:to>
    <xdr:sp macro="" textlink="">
      <xdr:nvSpPr>
        <xdr:cNvPr id="409" name="楕円 408">
          <a:extLst>
            <a:ext uri="{FF2B5EF4-FFF2-40B4-BE49-F238E27FC236}">
              <a16:creationId xmlns:a16="http://schemas.microsoft.com/office/drawing/2014/main" id="{5FAE6B80-59BF-40AE-9184-58E017A5B1C0}"/>
            </a:ext>
          </a:extLst>
        </xdr:cNvPr>
        <xdr:cNvSpPr/>
      </xdr:nvSpPr>
      <xdr:spPr>
        <a:xfrm>
          <a:off x="1968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112123</xdr:rowOff>
    </xdr:from>
    <xdr:to>
      <xdr:col>15</xdr:col>
      <xdr:colOff>50800</xdr:colOff>
      <xdr:row>102</xdr:row>
      <xdr:rowOff>156211</xdr:rowOff>
    </xdr:to>
    <xdr:cxnSp macro="">
      <xdr:nvCxnSpPr>
        <xdr:cNvPr id="410" name="直線コネクタ 409">
          <a:extLst>
            <a:ext uri="{FF2B5EF4-FFF2-40B4-BE49-F238E27FC236}">
              <a16:creationId xmlns:a16="http://schemas.microsoft.com/office/drawing/2014/main" id="{9DAC3DD6-2B12-4646-B8DB-4D7D3440E654}"/>
            </a:ext>
          </a:extLst>
        </xdr:cNvPr>
        <xdr:cNvCxnSpPr/>
      </xdr:nvCxnSpPr>
      <xdr:spPr>
        <a:xfrm>
          <a:off x="2019300" y="1760002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a:extLst>
            <a:ext uri="{FF2B5EF4-FFF2-40B4-BE49-F238E27FC236}">
              <a16:creationId xmlns:a16="http://schemas.microsoft.com/office/drawing/2014/main" id="{8D4CDB69-BD26-4DFE-9C53-B1496263C199}"/>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a:extLst>
            <a:ext uri="{FF2B5EF4-FFF2-40B4-BE49-F238E27FC236}">
              <a16:creationId xmlns:a16="http://schemas.microsoft.com/office/drawing/2014/main" id="{D013FE3A-EE18-427E-87AF-A5E25E23274B}"/>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a:extLst>
            <a:ext uri="{FF2B5EF4-FFF2-40B4-BE49-F238E27FC236}">
              <a16:creationId xmlns:a16="http://schemas.microsoft.com/office/drawing/2014/main" id="{424017A0-9853-4EF4-A5DA-5B1D0905F9E1}"/>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14" name="n_4aveValue【市民会館】&#10;有形固定資産減価償却率">
          <a:extLst>
            <a:ext uri="{FF2B5EF4-FFF2-40B4-BE49-F238E27FC236}">
              <a16:creationId xmlns:a16="http://schemas.microsoft.com/office/drawing/2014/main" id="{66496B7D-D984-47E3-A66D-6C95A35AD6BB}"/>
            </a:ext>
          </a:extLst>
        </xdr:cNvPr>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94541</xdr:rowOff>
    </xdr:from>
    <xdr:ext cx="405111" cy="259045"/>
    <xdr:sp macro="" textlink="">
      <xdr:nvSpPr>
        <xdr:cNvPr id="415" name="n_1mainValue【市民会館】&#10;有形固定資産減価償却率">
          <a:extLst>
            <a:ext uri="{FF2B5EF4-FFF2-40B4-BE49-F238E27FC236}">
              <a16:creationId xmlns:a16="http://schemas.microsoft.com/office/drawing/2014/main" id="{678DB588-BAB2-46F1-AABF-CDCA7637F44A}"/>
            </a:ext>
          </a:extLst>
        </xdr:cNvPr>
        <xdr:cNvSpPr txBox="1"/>
      </xdr:nvSpPr>
      <xdr:spPr>
        <a:xfrm>
          <a:off x="3582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416" name="n_2mainValue【市民会館】&#10;有形固定資産減価償却率">
          <a:extLst>
            <a:ext uri="{FF2B5EF4-FFF2-40B4-BE49-F238E27FC236}">
              <a16:creationId xmlns:a16="http://schemas.microsoft.com/office/drawing/2014/main" id="{ABC6A68F-0941-46BB-B2D2-F7531B9B411B}"/>
            </a:ext>
          </a:extLst>
        </xdr:cNvPr>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8000</xdr:rowOff>
    </xdr:from>
    <xdr:ext cx="405111" cy="259045"/>
    <xdr:sp macro="" textlink="">
      <xdr:nvSpPr>
        <xdr:cNvPr id="417" name="n_3mainValue【市民会館】&#10;有形固定資産減価償却率">
          <a:extLst>
            <a:ext uri="{FF2B5EF4-FFF2-40B4-BE49-F238E27FC236}">
              <a16:creationId xmlns:a16="http://schemas.microsoft.com/office/drawing/2014/main" id="{0495B55B-224E-45CB-9F66-C017E36D4819}"/>
            </a:ext>
          </a:extLst>
        </xdr:cNvPr>
        <xdr:cNvSpPr txBox="1"/>
      </xdr:nvSpPr>
      <xdr:spPr>
        <a:xfrm>
          <a:off x="1816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07534BBC-4BE1-410E-8806-696F533D05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8C448233-A99A-40A9-B17D-7684344880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78F3CC9C-4190-4BDB-885C-7E21D96378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7042A37E-AE32-4422-8FDB-98935DCC7A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E3487CF1-6B41-4151-82FE-AF4B265A94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1501E5AF-6B99-4526-B568-2DC9A563C8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DBB2B0E3-6CE2-43BC-902E-67C5A2841C0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1F3E82A0-44DA-45FA-BE03-D60F1FECD29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43ADE645-E070-46C3-9E39-833FB976A8C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41FC1688-342C-417B-A6B1-41431678DA3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a:extLst>
            <a:ext uri="{FF2B5EF4-FFF2-40B4-BE49-F238E27FC236}">
              <a16:creationId xmlns:a16="http://schemas.microsoft.com/office/drawing/2014/main" id="{5C14AF6D-69C6-4364-ACE8-E628BA6C9B1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a:extLst>
            <a:ext uri="{FF2B5EF4-FFF2-40B4-BE49-F238E27FC236}">
              <a16:creationId xmlns:a16="http://schemas.microsoft.com/office/drawing/2014/main" id="{57C0FEB9-1C2B-48F4-9D83-7FA88F08378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a:extLst>
            <a:ext uri="{FF2B5EF4-FFF2-40B4-BE49-F238E27FC236}">
              <a16:creationId xmlns:a16="http://schemas.microsoft.com/office/drawing/2014/main" id="{E940C35B-0994-4F5A-90E7-945B25635F7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a:extLst>
            <a:ext uri="{FF2B5EF4-FFF2-40B4-BE49-F238E27FC236}">
              <a16:creationId xmlns:a16="http://schemas.microsoft.com/office/drawing/2014/main" id="{F3717439-C46C-4325-8128-A47487D7C62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a:extLst>
            <a:ext uri="{FF2B5EF4-FFF2-40B4-BE49-F238E27FC236}">
              <a16:creationId xmlns:a16="http://schemas.microsoft.com/office/drawing/2014/main" id="{42132647-A068-42E2-BD29-709E0421EEC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a:extLst>
            <a:ext uri="{FF2B5EF4-FFF2-40B4-BE49-F238E27FC236}">
              <a16:creationId xmlns:a16="http://schemas.microsoft.com/office/drawing/2014/main" id="{1BF4E196-AB64-46FB-BE15-CFBCE9565818}"/>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a:extLst>
            <a:ext uri="{FF2B5EF4-FFF2-40B4-BE49-F238E27FC236}">
              <a16:creationId xmlns:a16="http://schemas.microsoft.com/office/drawing/2014/main" id="{072331D4-8F8E-4ACA-B90A-E6BE816C56C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a:extLst>
            <a:ext uri="{FF2B5EF4-FFF2-40B4-BE49-F238E27FC236}">
              <a16:creationId xmlns:a16="http://schemas.microsoft.com/office/drawing/2014/main" id="{03DE6DE8-8BEB-4BAD-9B67-44D3813D9EF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9F4850D9-16CE-4026-B422-DEE726E6959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6D9CB3E3-023A-4A78-819C-FBBA52CAB02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id="{C359DAE5-3313-45F4-AF94-5C35C0371E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a:extLst>
            <a:ext uri="{FF2B5EF4-FFF2-40B4-BE49-F238E27FC236}">
              <a16:creationId xmlns:a16="http://schemas.microsoft.com/office/drawing/2014/main" id="{97D82089-1E1E-4F1F-A720-E0A666C9FA4D}"/>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a:extLst>
            <a:ext uri="{FF2B5EF4-FFF2-40B4-BE49-F238E27FC236}">
              <a16:creationId xmlns:a16="http://schemas.microsoft.com/office/drawing/2014/main" id="{7A9C42D1-C7BC-4E01-BEA1-FB72BFA145A2}"/>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a:extLst>
            <a:ext uri="{FF2B5EF4-FFF2-40B4-BE49-F238E27FC236}">
              <a16:creationId xmlns:a16="http://schemas.microsoft.com/office/drawing/2014/main" id="{F595A751-ABC6-4F7F-A57E-239A7F42A8DC}"/>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a:extLst>
            <a:ext uri="{FF2B5EF4-FFF2-40B4-BE49-F238E27FC236}">
              <a16:creationId xmlns:a16="http://schemas.microsoft.com/office/drawing/2014/main" id="{4E8757FE-9664-490C-91B6-4F2C310554F4}"/>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a:extLst>
            <a:ext uri="{FF2B5EF4-FFF2-40B4-BE49-F238E27FC236}">
              <a16:creationId xmlns:a16="http://schemas.microsoft.com/office/drawing/2014/main" id="{28367467-8FDA-47E9-BF94-7BA9B77D911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a:extLst>
            <a:ext uri="{FF2B5EF4-FFF2-40B4-BE49-F238E27FC236}">
              <a16:creationId xmlns:a16="http://schemas.microsoft.com/office/drawing/2014/main" id="{D74B7606-FA8C-4BF5-BD79-6D17FD7FF7F8}"/>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a:extLst>
            <a:ext uri="{FF2B5EF4-FFF2-40B4-BE49-F238E27FC236}">
              <a16:creationId xmlns:a16="http://schemas.microsoft.com/office/drawing/2014/main" id="{92DAE1C4-8698-4322-9B3E-CB1707EE77B9}"/>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a:extLst>
            <a:ext uri="{FF2B5EF4-FFF2-40B4-BE49-F238E27FC236}">
              <a16:creationId xmlns:a16="http://schemas.microsoft.com/office/drawing/2014/main" id="{57E8E45E-8BF3-4BD2-B4FB-899D051B46A5}"/>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a:extLst>
            <a:ext uri="{FF2B5EF4-FFF2-40B4-BE49-F238E27FC236}">
              <a16:creationId xmlns:a16="http://schemas.microsoft.com/office/drawing/2014/main" id="{51DAE698-7E45-4971-B3DE-577C23687CA5}"/>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a:extLst>
            <a:ext uri="{FF2B5EF4-FFF2-40B4-BE49-F238E27FC236}">
              <a16:creationId xmlns:a16="http://schemas.microsoft.com/office/drawing/2014/main" id="{700810A3-6056-4582-9419-9E38E73044B8}"/>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49" name="フローチャート: 判断 448">
          <a:extLst>
            <a:ext uri="{FF2B5EF4-FFF2-40B4-BE49-F238E27FC236}">
              <a16:creationId xmlns:a16="http://schemas.microsoft.com/office/drawing/2014/main" id="{CBC2FC23-3E0E-4FDF-BF17-E7ACD41FF850}"/>
            </a:ext>
          </a:extLst>
        </xdr:cNvPr>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3CF21C03-E67D-4253-A8DC-C78C884DF7A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863F4390-68B5-4EE8-9DA5-857A2068BC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694D3F56-5609-4A13-B1AD-63D5F165B98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A25ADB5D-A55D-4F10-8983-531C90D4D60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6A06460C-007B-4601-B3EF-C43E3884472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105411</xdr:rowOff>
    </xdr:from>
    <xdr:to>
      <xdr:col>55</xdr:col>
      <xdr:colOff>50800</xdr:colOff>
      <xdr:row>104</xdr:row>
      <xdr:rowOff>35561</xdr:rowOff>
    </xdr:to>
    <xdr:sp macro="" textlink="">
      <xdr:nvSpPr>
        <xdr:cNvPr id="455" name="楕円 454">
          <a:extLst>
            <a:ext uri="{FF2B5EF4-FFF2-40B4-BE49-F238E27FC236}">
              <a16:creationId xmlns:a16="http://schemas.microsoft.com/office/drawing/2014/main" id="{E61277DB-9389-4818-B474-92AF150467B3}"/>
            </a:ext>
          </a:extLst>
        </xdr:cNvPr>
        <xdr:cNvSpPr/>
      </xdr:nvSpPr>
      <xdr:spPr>
        <a:xfrm>
          <a:off x="10426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128288</xdr:rowOff>
    </xdr:from>
    <xdr:ext cx="469744" cy="259045"/>
    <xdr:sp macro="" textlink="">
      <xdr:nvSpPr>
        <xdr:cNvPr id="456" name="【市民会館】&#10;一人当たり面積該当値テキスト">
          <a:extLst>
            <a:ext uri="{FF2B5EF4-FFF2-40B4-BE49-F238E27FC236}">
              <a16:creationId xmlns:a16="http://schemas.microsoft.com/office/drawing/2014/main" id="{C00D47DF-24F2-48E6-9225-232ECD84AA34}"/>
            </a:ext>
          </a:extLst>
        </xdr:cNvPr>
        <xdr:cNvSpPr txBox="1"/>
      </xdr:nvSpPr>
      <xdr:spPr>
        <a:xfrm>
          <a:off x="10515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109982</xdr:rowOff>
    </xdr:from>
    <xdr:to>
      <xdr:col>50</xdr:col>
      <xdr:colOff>165100</xdr:colOff>
      <xdr:row>104</xdr:row>
      <xdr:rowOff>40132</xdr:rowOff>
    </xdr:to>
    <xdr:sp macro="" textlink="">
      <xdr:nvSpPr>
        <xdr:cNvPr id="457" name="楕円 456">
          <a:extLst>
            <a:ext uri="{FF2B5EF4-FFF2-40B4-BE49-F238E27FC236}">
              <a16:creationId xmlns:a16="http://schemas.microsoft.com/office/drawing/2014/main" id="{13F898DE-2DAF-45D4-BC97-CB9200FA9420}"/>
            </a:ext>
          </a:extLst>
        </xdr:cNvPr>
        <xdr:cNvSpPr/>
      </xdr:nvSpPr>
      <xdr:spPr>
        <a:xfrm>
          <a:off x="9588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156211</xdr:rowOff>
    </xdr:from>
    <xdr:to>
      <xdr:col>55</xdr:col>
      <xdr:colOff>0</xdr:colOff>
      <xdr:row>103</xdr:row>
      <xdr:rowOff>160782</xdr:rowOff>
    </xdr:to>
    <xdr:cxnSp macro="">
      <xdr:nvCxnSpPr>
        <xdr:cNvPr id="458" name="直線コネクタ 457">
          <a:extLst>
            <a:ext uri="{FF2B5EF4-FFF2-40B4-BE49-F238E27FC236}">
              <a16:creationId xmlns:a16="http://schemas.microsoft.com/office/drawing/2014/main" id="{76386790-BCAB-45FA-9F29-18897E36F8EF}"/>
            </a:ext>
          </a:extLst>
        </xdr:cNvPr>
        <xdr:cNvCxnSpPr/>
      </xdr:nvCxnSpPr>
      <xdr:spPr>
        <a:xfrm flipV="1">
          <a:off x="9639300" y="178155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109982</xdr:rowOff>
    </xdr:from>
    <xdr:to>
      <xdr:col>46</xdr:col>
      <xdr:colOff>38100</xdr:colOff>
      <xdr:row>104</xdr:row>
      <xdr:rowOff>40132</xdr:rowOff>
    </xdr:to>
    <xdr:sp macro="" textlink="">
      <xdr:nvSpPr>
        <xdr:cNvPr id="459" name="楕円 458">
          <a:extLst>
            <a:ext uri="{FF2B5EF4-FFF2-40B4-BE49-F238E27FC236}">
              <a16:creationId xmlns:a16="http://schemas.microsoft.com/office/drawing/2014/main" id="{D6B6CA37-CFAB-4D79-8D8F-7689704057F3}"/>
            </a:ext>
          </a:extLst>
        </xdr:cNvPr>
        <xdr:cNvSpPr/>
      </xdr:nvSpPr>
      <xdr:spPr>
        <a:xfrm>
          <a:off x="8699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160782</xdr:rowOff>
    </xdr:from>
    <xdr:to>
      <xdr:col>50</xdr:col>
      <xdr:colOff>114300</xdr:colOff>
      <xdr:row>103</xdr:row>
      <xdr:rowOff>160782</xdr:rowOff>
    </xdr:to>
    <xdr:cxnSp macro="">
      <xdr:nvCxnSpPr>
        <xdr:cNvPr id="460" name="直線コネクタ 459">
          <a:extLst>
            <a:ext uri="{FF2B5EF4-FFF2-40B4-BE49-F238E27FC236}">
              <a16:creationId xmlns:a16="http://schemas.microsoft.com/office/drawing/2014/main" id="{B5FF4CF1-3F87-441F-8E03-D8DA12D36EDC}"/>
            </a:ext>
          </a:extLst>
        </xdr:cNvPr>
        <xdr:cNvCxnSpPr/>
      </xdr:nvCxnSpPr>
      <xdr:spPr>
        <a:xfrm>
          <a:off x="8750300" y="17820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114554</xdr:rowOff>
    </xdr:from>
    <xdr:to>
      <xdr:col>41</xdr:col>
      <xdr:colOff>101600</xdr:colOff>
      <xdr:row>104</xdr:row>
      <xdr:rowOff>44704</xdr:rowOff>
    </xdr:to>
    <xdr:sp macro="" textlink="">
      <xdr:nvSpPr>
        <xdr:cNvPr id="461" name="楕円 460">
          <a:extLst>
            <a:ext uri="{FF2B5EF4-FFF2-40B4-BE49-F238E27FC236}">
              <a16:creationId xmlns:a16="http://schemas.microsoft.com/office/drawing/2014/main" id="{AD3FE8E0-CA46-4DD6-8CA0-538D7F4EE61C}"/>
            </a:ext>
          </a:extLst>
        </xdr:cNvPr>
        <xdr:cNvSpPr/>
      </xdr:nvSpPr>
      <xdr:spPr>
        <a:xfrm>
          <a:off x="7810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160782</xdr:rowOff>
    </xdr:from>
    <xdr:to>
      <xdr:col>45</xdr:col>
      <xdr:colOff>177800</xdr:colOff>
      <xdr:row>103</xdr:row>
      <xdr:rowOff>165354</xdr:rowOff>
    </xdr:to>
    <xdr:cxnSp macro="">
      <xdr:nvCxnSpPr>
        <xdr:cNvPr id="462" name="直線コネクタ 461">
          <a:extLst>
            <a:ext uri="{FF2B5EF4-FFF2-40B4-BE49-F238E27FC236}">
              <a16:creationId xmlns:a16="http://schemas.microsoft.com/office/drawing/2014/main" id="{E8EB5198-FA1D-4E27-939C-DF7FD7A2AC80}"/>
            </a:ext>
          </a:extLst>
        </xdr:cNvPr>
        <xdr:cNvCxnSpPr/>
      </xdr:nvCxnSpPr>
      <xdr:spPr>
        <a:xfrm flipV="1">
          <a:off x="7861300" y="17820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3" name="n_1aveValue【市民会館】&#10;一人当たり面積">
          <a:extLst>
            <a:ext uri="{FF2B5EF4-FFF2-40B4-BE49-F238E27FC236}">
              <a16:creationId xmlns:a16="http://schemas.microsoft.com/office/drawing/2014/main" id="{CC405791-71AE-4F47-977A-760F3CAB8921}"/>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4" name="n_2aveValue【市民会館】&#10;一人当たり面積">
          <a:extLst>
            <a:ext uri="{FF2B5EF4-FFF2-40B4-BE49-F238E27FC236}">
              <a16:creationId xmlns:a16="http://schemas.microsoft.com/office/drawing/2014/main" id="{815B82F2-4774-401E-880E-F96266A2A778}"/>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65" name="n_3aveValue【市民会館】&#10;一人当たり面積">
          <a:extLst>
            <a:ext uri="{FF2B5EF4-FFF2-40B4-BE49-F238E27FC236}">
              <a16:creationId xmlns:a16="http://schemas.microsoft.com/office/drawing/2014/main" id="{DA56B341-C7EF-4686-884A-265090C9FAA2}"/>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66" name="n_4aveValue【市民会館】&#10;一人当たり面積">
          <a:extLst>
            <a:ext uri="{FF2B5EF4-FFF2-40B4-BE49-F238E27FC236}">
              <a16:creationId xmlns:a16="http://schemas.microsoft.com/office/drawing/2014/main" id="{6C382732-C45F-4166-966A-130936929054}"/>
            </a:ext>
          </a:extLst>
        </xdr:cNvPr>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56659</xdr:rowOff>
    </xdr:from>
    <xdr:ext cx="469744" cy="259045"/>
    <xdr:sp macro="" textlink="">
      <xdr:nvSpPr>
        <xdr:cNvPr id="467" name="n_1mainValue【市民会館】&#10;一人当たり面積">
          <a:extLst>
            <a:ext uri="{FF2B5EF4-FFF2-40B4-BE49-F238E27FC236}">
              <a16:creationId xmlns:a16="http://schemas.microsoft.com/office/drawing/2014/main" id="{25D6E5B7-49F0-4984-ABDF-54D16B75F989}"/>
            </a:ext>
          </a:extLst>
        </xdr:cNvPr>
        <xdr:cNvSpPr txBox="1"/>
      </xdr:nvSpPr>
      <xdr:spPr>
        <a:xfrm>
          <a:off x="9391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56659</xdr:rowOff>
    </xdr:from>
    <xdr:ext cx="469744" cy="259045"/>
    <xdr:sp macro="" textlink="">
      <xdr:nvSpPr>
        <xdr:cNvPr id="468" name="n_2mainValue【市民会館】&#10;一人当たり面積">
          <a:extLst>
            <a:ext uri="{FF2B5EF4-FFF2-40B4-BE49-F238E27FC236}">
              <a16:creationId xmlns:a16="http://schemas.microsoft.com/office/drawing/2014/main" id="{37672144-8C07-4535-B304-C866A10E7074}"/>
            </a:ext>
          </a:extLst>
        </xdr:cNvPr>
        <xdr:cNvSpPr txBox="1"/>
      </xdr:nvSpPr>
      <xdr:spPr>
        <a:xfrm>
          <a:off x="8515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61231</xdr:rowOff>
    </xdr:from>
    <xdr:ext cx="469744" cy="259045"/>
    <xdr:sp macro="" textlink="">
      <xdr:nvSpPr>
        <xdr:cNvPr id="469" name="n_3mainValue【市民会館】&#10;一人当たり面積">
          <a:extLst>
            <a:ext uri="{FF2B5EF4-FFF2-40B4-BE49-F238E27FC236}">
              <a16:creationId xmlns:a16="http://schemas.microsoft.com/office/drawing/2014/main" id="{6E058C6A-344D-42C6-934F-54EEA919E99E}"/>
            </a:ext>
          </a:extLst>
        </xdr:cNvPr>
        <xdr:cNvSpPr txBox="1"/>
      </xdr:nvSpPr>
      <xdr:spPr>
        <a:xfrm>
          <a:off x="7626427" y="175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751D0B57-FE3D-44E3-8EB4-BF7560A560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EAA8DB58-E774-49A3-B759-E7367F819D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4B9C071F-7E16-4631-93E3-3FF370AEA4E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6ED7E965-C6C7-4452-9877-5F2B3BD2DE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EDC81827-DB9C-453B-9A27-E4E2DF687C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DECC7A7B-25D3-4FAE-BB42-F851DCD4E2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0CAACD39-0E13-451D-A9D6-DE635DFACC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76E3C6EF-B69C-46BF-804E-BB98A4C3E7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id="{8E48E2B5-566B-4A82-B77D-083C2268F6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id="{907F0231-0E82-4FF5-BE54-DE463EF77B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id="{E138C8C3-7649-4372-A991-28A99175E4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a:extLst>
            <a:ext uri="{FF2B5EF4-FFF2-40B4-BE49-F238E27FC236}">
              <a16:creationId xmlns:a16="http://schemas.microsoft.com/office/drawing/2014/main" id="{568E11BA-9A88-472C-B512-7B7EDFE52EA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a:extLst>
            <a:ext uri="{FF2B5EF4-FFF2-40B4-BE49-F238E27FC236}">
              <a16:creationId xmlns:a16="http://schemas.microsoft.com/office/drawing/2014/main" id="{F19FE6BF-D829-4B9E-B0F1-FA574318D98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a:extLst>
            <a:ext uri="{FF2B5EF4-FFF2-40B4-BE49-F238E27FC236}">
              <a16:creationId xmlns:a16="http://schemas.microsoft.com/office/drawing/2014/main" id="{0CF3BE27-62E3-47D0-B4FF-C4B64F4EA49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a:extLst>
            <a:ext uri="{FF2B5EF4-FFF2-40B4-BE49-F238E27FC236}">
              <a16:creationId xmlns:a16="http://schemas.microsoft.com/office/drawing/2014/main" id="{1C96DC71-1D45-4814-B2BE-CA771BE41D6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a:extLst>
            <a:ext uri="{FF2B5EF4-FFF2-40B4-BE49-F238E27FC236}">
              <a16:creationId xmlns:a16="http://schemas.microsoft.com/office/drawing/2014/main" id="{D8061D42-585E-42AF-949A-B7A2092BCA4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a:extLst>
            <a:ext uri="{FF2B5EF4-FFF2-40B4-BE49-F238E27FC236}">
              <a16:creationId xmlns:a16="http://schemas.microsoft.com/office/drawing/2014/main" id="{8704999E-DFDD-4CE7-AA65-DC412417798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a:extLst>
            <a:ext uri="{FF2B5EF4-FFF2-40B4-BE49-F238E27FC236}">
              <a16:creationId xmlns:a16="http://schemas.microsoft.com/office/drawing/2014/main" id="{6E419E0F-8D4E-4530-A73B-DFA551EE10B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a:extLst>
            <a:ext uri="{FF2B5EF4-FFF2-40B4-BE49-F238E27FC236}">
              <a16:creationId xmlns:a16="http://schemas.microsoft.com/office/drawing/2014/main" id="{A4D32695-E684-4057-B9B4-0E53EF0CD1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a:extLst>
            <a:ext uri="{FF2B5EF4-FFF2-40B4-BE49-F238E27FC236}">
              <a16:creationId xmlns:a16="http://schemas.microsoft.com/office/drawing/2014/main" id="{FDB464B7-B10C-4C51-94A6-2851518D05C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a:extLst>
            <a:ext uri="{FF2B5EF4-FFF2-40B4-BE49-F238E27FC236}">
              <a16:creationId xmlns:a16="http://schemas.microsoft.com/office/drawing/2014/main" id="{0D157769-952A-4174-95A5-07552D70AAB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a:extLst>
            <a:ext uri="{FF2B5EF4-FFF2-40B4-BE49-F238E27FC236}">
              <a16:creationId xmlns:a16="http://schemas.microsoft.com/office/drawing/2014/main" id="{5BBE070E-87D9-4130-BAC0-602FB22811B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a:extLst>
            <a:ext uri="{FF2B5EF4-FFF2-40B4-BE49-F238E27FC236}">
              <a16:creationId xmlns:a16="http://schemas.microsoft.com/office/drawing/2014/main" id="{984F7B50-CEBE-4ACD-B082-F8E27FEF083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a:extLst>
            <a:ext uri="{FF2B5EF4-FFF2-40B4-BE49-F238E27FC236}">
              <a16:creationId xmlns:a16="http://schemas.microsoft.com/office/drawing/2014/main" id="{7631E6E7-ABB2-4B95-94A5-8252B99E1F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a:extLst>
            <a:ext uri="{FF2B5EF4-FFF2-40B4-BE49-F238E27FC236}">
              <a16:creationId xmlns:a16="http://schemas.microsoft.com/office/drawing/2014/main" id="{C5AB3CF9-CCD5-4955-892D-718663110B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a:extLst>
            <a:ext uri="{FF2B5EF4-FFF2-40B4-BE49-F238E27FC236}">
              <a16:creationId xmlns:a16="http://schemas.microsoft.com/office/drawing/2014/main" id="{C3D0D9AE-83CF-430B-B7C9-CF25C4B661C0}"/>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a:extLst>
            <a:ext uri="{FF2B5EF4-FFF2-40B4-BE49-F238E27FC236}">
              <a16:creationId xmlns:a16="http://schemas.microsoft.com/office/drawing/2014/main" id="{9D19E4D9-0EA6-4884-9770-925CD27E8E49}"/>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a:extLst>
            <a:ext uri="{FF2B5EF4-FFF2-40B4-BE49-F238E27FC236}">
              <a16:creationId xmlns:a16="http://schemas.microsoft.com/office/drawing/2014/main" id="{A25709D5-163C-439A-8D9B-8D3B7381BF10}"/>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a:extLst>
            <a:ext uri="{FF2B5EF4-FFF2-40B4-BE49-F238E27FC236}">
              <a16:creationId xmlns:a16="http://schemas.microsoft.com/office/drawing/2014/main" id="{7CA3CD89-8E08-4160-AA06-3E5E2F1A2BD8}"/>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a:extLst>
            <a:ext uri="{FF2B5EF4-FFF2-40B4-BE49-F238E27FC236}">
              <a16:creationId xmlns:a16="http://schemas.microsoft.com/office/drawing/2014/main" id="{386AB067-246F-4C33-A833-66A8A61208F5}"/>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a:extLst>
            <a:ext uri="{FF2B5EF4-FFF2-40B4-BE49-F238E27FC236}">
              <a16:creationId xmlns:a16="http://schemas.microsoft.com/office/drawing/2014/main" id="{F167BE28-60E7-4734-A98A-48F37DF4126F}"/>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a:extLst>
            <a:ext uri="{FF2B5EF4-FFF2-40B4-BE49-F238E27FC236}">
              <a16:creationId xmlns:a16="http://schemas.microsoft.com/office/drawing/2014/main" id="{677A3ADE-B80D-4BEF-93BD-9E0B26E383B1}"/>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a:extLst>
            <a:ext uri="{FF2B5EF4-FFF2-40B4-BE49-F238E27FC236}">
              <a16:creationId xmlns:a16="http://schemas.microsoft.com/office/drawing/2014/main" id="{9FD03AA1-B8CD-4C70-959F-705D371A2A67}"/>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a:extLst>
            <a:ext uri="{FF2B5EF4-FFF2-40B4-BE49-F238E27FC236}">
              <a16:creationId xmlns:a16="http://schemas.microsoft.com/office/drawing/2014/main" id="{5A8064AA-6359-46B8-998C-ED08B53CB842}"/>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a:extLst>
            <a:ext uri="{FF2B5EF4-FFF2-40B4-BE49-F238E27FC236}">
              <a16:creationId xmlns:a16="http://schemas.microsoft.com/office/drawing/2014/main" id="{5ADEEA71-08EB-4C01-A7C8-822B44606A9C}"/>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05" name="フローチャート: 判断 504">
          <a:extLst>
            <a:ext uri="{FF2B5EF4-FFF2-40B4-BE49-F238E27FC236}">
              <a16:creationId xmlns:a16="http://schemas.microsoft.com/office/drawing/2014/main" id="{DF8CA2E1-6DA9-430F-9A16-37FCA0BE0AC5}"/>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D43ADD2B-E02D-4669-8E67-830A0418C5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158BB8EE-220F-48ED-9D95-3E0B68626C5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9480F982-2399-48CF-B350-8EEE18F3A1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7D879BF3-4CA0-4F0D-9B1F-60F3D2B457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21C4C155-8575-4B2A-B240-17D2CFA77B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43362</xdr:rowOff>
    </xdr:from>
    <xdr:to>
      <xdr:col>85</xdr:col>
      <xdr:colOff>177800</xdr:colOff>
      <xdr:row>38</xdr:row>
      <xdr:rowOff>144962</xdr:rowOff>
    </xdr:to>
    <xdr:sp macro="" textlink="">
      <xdr:nvSpPr>
        <xdr:cNvPr id="511" name="楕円 510">
          <a:extLst>
            <a:ext uri="{FF2B5EF4-FFF2-40B4-BE49-F238E27FC236}">
              <a16:creationId xmlns:a16="http://schemas.microsoft.com/office/drawing/2014/main" id="{010A51B0-D48A-473A-8E4A-8A8B2204C077}"/>
            </a:ext>
          </a:extLst>
        </xdr:cNvPr>
        <xdr:cNvSpPr/>
      </xdr:nvSpPr>
      <xdr:spPr>
        <a:xfrm>
          <a:off x="16268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66238</xdr:rowOff>
    </xdr:from>
    <xdr:ext cx="405111" cy="259045"/>
    <xdr:sp macro="" textlink="">
      <xdr:nvSpPr>
        <xdr:cNvPr id="512" name="【一般廃棄物処理施設】&#10;有形固定資産減価償却率該当値テキスト">
          <a:extLst>
            <a:ext uri="{FF2B5EF4-FFF2-40B4-BE49-F238E27FC236}">
              <a16:creationId xmlns:a16="http://schemas.microsoft.com/office/drawing/2014/main" id="{A214929F-2F1F-41E1-AD58-84326A0040CD}"/>
            </a:ext>
          </a:extLst>
        </xdr:cNvPr>
        <xdr:cNvSpPr txBox="1"/>
      </xdr:nvSpPr>
      <xdr:spPr>
        <a:xfrm>
          <a:off x="16357600" y="64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513" name="楕円 512">
          <a:extLst>
            <a:ext uri="{FF2B5EF4-FFF2-40B4-BE49-F238E27FC236}">
              <a16:creationId xmlns:a16="http://schemas.microsoft.com/office/drawing/2014/main" id="{6E0431CA-4558-4132-9122-7152D42ACD3B}"/>
            </a:ext>
          </a:extLst>
        </xdr:cNvPr>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50074</xdr:rowOff>
    </xdr:from>
    <xdr:to>
      <xdr:col>85</xdr:col>
      <xdr:colOff>127000</xdr:colOff>
      <xdr:row>38</xdr:row>
      <xdr:rowOff>94162</xdr:rowOff>
    </xdr:to>
    <xdr:cxnSp macro="">
      <xdr:nvCxnSpPr>
        <xdr:cNvPr id="514" name="直線コネクタ 513">
          <a:extLst>
            <a:ext uri="{FF2B5EF4-FFF2-40B4-BE49-F238E27FC236}">
              <a16:creationId xmlns:a16="http://schemas.microsoft.com/office/drawing/2014/main" id="{5FD69810-D91F-434F-A858-C41E92310EB9}"/>
            </a:ext>
          </a:extLst>
        </xdr:cNvPr>
        <xdr:cNvCxnSpPr/>
      </xdr:nvCxnSpPr>
      <xdr:spPr>
        <a:xfrm>
          <a:off x="15481300" y="656517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15" name="楕円 514">
          <a:extLst>
            <a:ext uri="{FF2B5EF4-FFF2-40B4-BE49-F238E27FC236}">
              <a16:creationId xmlns:a16="http://schemas.microsoft.com/office/drawing/2014/main" id="{666A6413-6F11-4646-BC16-95CD6FA93EDC}"/>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50074</xdr:rowOff>
    </xdr:to>
    <xdr:cxnSp macro="">
      <xdr:nvCxnSpPr>
        <xdr:cNvPr id="516" name="直線コネクタ 515">
          <a:extLst>
            <a:ext uri="{FF2B5EF4-FFF2-40B4-BE49-F238E27FC236}">
              <a16:creationId xmlns:a16="http://schemas.microsoft.com/office/drawing/2014/main" id="{1CD1B231-6ABD-4F43-8938-6A84095E493E}"/>
            </a:ext>
          </a:extLst>
        </xdr:cNvPr>
        <xdr:cNvCxnSpPr/>
      </xdr:nvCxnSpPr>
      <xdr:spPr>
        <a:xfrm>
          <a:off x="14592300" y="65227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84183</xdr:rowOff>
    </xdr:from>
    <xdr:to>
      <xdr:col>72</xdr:col>
      <xdr:colOff>38100</xdr:colOff>
      <xdr:row>38</xdr:row>
      <xdr:rowOff>14332</xdr:rowOff>
    </xdr:to>
    <xdr:sp macro="" textlink="">
      <xdr:nvSpPr>
        <xdr:cNvPr id="517" name="楕円 516">
          <a:extLst>
            <a:ext uri="{FF2B5EF4-FFF2-40B4-BE49-F238E27FC236}">
              <a16:creationId xmlns:a16="http://schemas.microsoft.com/office/drawing/2014/main" id="{7F8E246C-7093-49AB-9C70-4E12911FB66D}"/>
            </a:ext>
          </a:extLst>
        </xdr:cNvPr>
        <xdr:cNvSpPr/>
      </xdr:nvSpPr>
      <xdr:spPr>
        <a:xfrm>
          <a:off x="13652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134983</xdr:rowOff>
    </xdr:from>
    <xdr:to>
      <xdr:col>76</xdr:col>
      <xdr:colOff>114300</xdr:colOff>
      <xdr:row>38</xdr:row>
      <xdr:rowOff>7620</xdr:rowOff>
    </xdr:to>
    <xdr:cxnSp macro="">
      <xdr:nvCxnSpPr>
        <xdr:cNvPr id="518" name="直線コネクタ 517">
          <a:extLst>
            <a:ext uri="{FF2B5EF4-FFF2-40B4-BE49-F238E27FC236}">
              <a16:creationId xmlns:a16="http://schemas.microsoft.com/office/drawing/2014/main" id="{B2248BC0-EF36-4BF8-819A-50C2DC4079D4}"/>
            </a:ext>
          </a:extLst>
        </xdr:cNvPr>
        <xdr:cNvCxnSpPr/>
      </xdr:nvCxnSpPr>
      <xdr:spPr>
        <a:xfrm>
          <a:off x="13703300" y="64786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C416F3C6-D0AD-40FC-B500-9125D01B82BA}"/>
            </a:ext>
          </a:extLst>
        </xdr:cNvPr>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D9DB77FF-14C0-472E-916A-E48972C4FF3F}"/>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D064887A-F27D-4383-AE09-6A16C86E7925}"/>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664E75DD-A492-4C24-9304-87A98862AFF7}"/>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117401</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6AA433DC-82DE-465C-946C-37F36154AA9E}"/>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DB7AFB9F-F6F6-4230-94D5-A0BCCE2BF621}"/>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CF2DEB09-3848-4054-82C1-82F34B5920C8}"/>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59A17E47-6CD9-451C-A171-51C765D108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3931F3EF-31D5-4A9D-8DC9-3D95C5749E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B53F4A84-9BB8-4F96-B99F-23882D4A8D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8B83E804-8273-4762-8EE6-A9E142A055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B33F17C0-881A-4FB8-B9D2-59D3CA289F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1ADAF39E-3D93-466B-9454-C6FA611254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F152BEFD-D31C-4AF9-A7AA-5B566E4F98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4EA540A4-F77F-4C17-B833-D01CED79A29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F72DCA70-5D28-4D4D-88D4-97893202AAC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CBD6BB47-FECE-4939-878B-4EF1DB6DFC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a:extLst>
            <a:ext uri="{FF2B5EF4-FFF2-40B4-BE49-F238E27FC236}">
              <a16:creationId xmlns:a16="http://schemas.microsoft.com/office/drawing/2014/main" id="{8D15A6D9-3754-42DE-B010-7B144D6ADCC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a:extLst>
            <a:ext uri="{FF2B5EF4-FFF2-40B4-BE49-F238E27FC236}">
              <a16:creationId xmlns:a16="http://schemas.microsoft.com/office/drawing/2014/main" id="{773D24DA-D97E-4496-956F-3B265300B3A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a:extLst>
            <a:ext uri="{FF2B5EF4-FFF2-40B4-BE49-F238E27FC236}">
              <a16:creationId xmlns:a16="http://schemas.microsoft.com/office/drawing/2014/main" id="{4470DF47-3B17-45B2-9B34-0131A8B012E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a:extLst>
            <a:ext uri="{FF2B5EF4-FFF2-40B4-BE49-F238E27FC236}">
              <a16:creationId xmlns:a16="http://schemas.microsoft.com/office/drawing/2014/main" id="{AA52999C-7461-4B5B-880B-59B619A9D79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a:extLst>
            <a:ext uri="{FF2B5EF4-FFF2-40B4-BE49-F238E27FC236}">
              <a16:creationId xmlns:a16="http://schemas.microsoft.com/office/drawing/2014/main" id="{C22E761A-69F2-4574-919F-78ABB382121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a:extLst>
            <a:ext uri="{FF2B5EF4-FFF2-40B4-BE49-F238E27FC236}">
              <a16:creationId xmlns:a16="http://schemas.microsoft.com/office/drawing/2014/main" id="{3008F655-53A1-44FE-8BA8-166BC870C80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a:extLst>
            <a:ext uri="{FF2B5EF4-FFF2-40B4-BE49-F238E27FC236}">
              <a16:creationId xmlns:a16="http://schemas.microsoft.com/office/drawing/2014/main" id="{A42BA01A-70F2-4B7E-B4A8-C9494B905E8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a:extLst>
            <a:ext uri="{FF2B5EF4-FFF2-40B4-BE49-F238E27FC236}">
              <a16:creationId xmlns:a16="http://schemas.microsoft.com/office/drawing/2014/main" id="{D192FF25-BF3E-49D8-B098-DA07762F738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83667DDB-5FAE-4406-B96D-F13FF285DA6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AA9295E6-019D-4B22-8899-6D2F7752F21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2E1100AB-CBF2-4C0D-8989-7B161674BF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a:extLst>
            <a:ext uri="{FF2B5EF4-FFF2-40B4-BE49-F238E27FC236}">
              <a16:creationId xmlns:a16="http://schemas.microsoft.com/office/drawing/2014/main" id="{740D31F1-5C65-4E4F-81FC-A7275EF1B7AA}"/>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id="{3A5743B4-A9E4-4F34-8FBB-BCC5E6AA5A3A}"/>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a:extLst>
            <a:ext uri="{FF2B5EF4-FFF2-40B4-BE49-F238E27FC236}">
              <a16:creationId xmlns:a16="http://schemas.microsoft.com/office/drawing/2014/main" id="{EF0FF425-806A-42DA-8893-E7276FBDA0D0}"/>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5C547ABC-4A96-447A-9744-E10407ECF41B}"/>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a:extLst>
            <a:ext uri="{FF2B5EF4-FFF2-40B4-BE49-F238E27FC236}">
              <a16:creationId xmlns:a16="http://schemas.microsoft.com/office/drawing/2014/main" id="{3EA023EA-4762-4D41-A0D8-4838B7BB812D}"/>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ED8A24F0-5716-4373-8EDA-E40C5B25D473}"/>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a:extLst>
            <a:ext uri="{FF2B5EF4-FFF2-40B4-BE49-F238E27FC236}">
              <a16:creationId xmlns:a16="http://schemas.microsoft.com/office/drawing/2014/main" id="{E3CB0C76-6069-44DC-80D0-3EB394A7220C}"/>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a:extLst>
            <a:ext uri="{FF2B5EF4-FFF2-40B4-BE49-F238E27FC236}">
              <a16:creationId xmlns:a16="http://schemas.microsoft.com/office/drawing/2014/main" id="{C92641AF-DCB1-4D4D-A908-C29909705D7B}"/>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a:extLst>
            <a:ext uri="{FF2B5EF4-FFF2-40B4-BE49-F238E27FC236}">
              <a16:creationId xmlns:a16="http://schemas.microsoft.com/office/drawing/2014/main" id="{DF694F4B-F4DC-4524-9C86-73A063B008C9}"/>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a:extLst>
            <a:ext uri="{FF2B5EF4-FFF2-40B4-BE49-F238E27FC236}">
              <a16:creationId xmlns:a16="http://schemas.microsoft.com/office/drawing/2014/main" id="{0D607B02-273C-4195-B82A-99E7140D52A6}"/>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40429</xdr:rowOff>
    </xdr:from>
    <xdr:to>
      <xdr:col>98</xdr:col>
      <xdr:colOff>38100</xdr:colOff>
      <xdr:row>40</xdr:row>
      <xdr:rowOff>142029</xdr:rowOff>
    </xdr:to>
    <xdr:sp macro="" textlink="">
      <xdr:nvSpPr>
        <xdr:cNvPr id="557" name="フローチャート: 判断 556">
          <a:extLst>
            <a:ext uri="{FF2B5EF4-FFF2-40B4-BE49-F238E27FC236}">
              <a16:creationId xmlns:a16="http://schemas.microsoft.com/office/drawing/2014/main" id="{73D8AA60-2BC1-49EC-A8F0-5EFAB0802FA6}"/>
            </a:ext>
          </a:extLst>
        </xdr:cNvPr>
        <xdr:cNvSpPr/>
      </xdr:nvSpPr>
      <xdr:spPr>
        <a:xfrm>
          <a:off x="18605500" y="689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7E1A556D-A8EC-4DB6-88AE-797A40E16C5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116E1D83-F05A-4450-A4BE-193442D42B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BD773DEA-E7C3-45C6-80BE-51F003B104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8BD9A23D-4307-41FB-9064-1F7E3D2608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DC6481C4-990D-4F65-B7DC-5501C83A04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92439</xdr:rowOff>
    </xdr:from>
    <xdr:to>
      <xdr:col>116</xdr:col>
      <xdr:colOff>114300</xdr:colOff>
      <xdr:row>39</xdr:row>
      <xdr:rowOff>22589</xdr:rowOff>
    </xdr:to>
    <xdr:sp macro="" textlink="">
      <xdr:nvSpPr>
        <xdr:cNvPr id="563" name="楕円 562">
          <a:extLst>
            <a:ext uri="{FF2B5EF4-FFF2-40B4-BE49-F238E27FC236}">
              <a16:creationId xmlns:a16="http://schemas.microsoft.com/office/drawing/2014/main" id="{E215E712-53D9-40D1-B7E2-C083DD9A5049}"/>
            </a:ext>
          </a:extLst>
        </xdr:cNvPr>
        <xdr:cNvSpPr/>
      </xdr:nvSpPr>
      <xdr:spPr>
        <a:xfrm>
          <a:off x="22110700" y="6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115316</xdr:rowOff>
    </xdr:from>
    <xdr:ext cx="599010" cy="259045"/>
    <xdr:sp macro="" textlink="">
      <xdr:nvSpPr>
        <xdr:cNvPr id="564" name="【一般廃棄物処理施設】&#10;一人当たり有形固定資産（償却資産）額該当値テキスト">
          <a:extLst>
            <a:ext uri="{FF2B5EF4-FFF2-40B4-BE49-F238E27FC236}">
              <a16:creationId xmlns:a16="http://schemas.microsoft.com/office/drawing/2014/main" id="{DBA9ECC3-B4D2-4318-859C-A544BE1D39D5}"/>
            </a:ext>
          </a:extLst>
        </xdr:cNvPr>
        <xdr:cNvSpPr txBox="1"/>
      </xdr:nvSpPr>
      <xdr:spPr>
        <a:xfrm>
          <a:off x="22199600" y="645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91319</xdr:rowOff>
    </xdr:from>
    <xdr:to>
      <xdr:col>112</xdr:col>
      <xdr:colOff>38100</xdr:colOff>
      <xdr:row>39</xdr:row>
      <xdr:rowOff>21469</xdr:rowOff>
    </xdr:to>
    <xdr:sp macro="" textlink="">
      <xdr:nvSpPr>
        <xdr:cNvPr id="565" name="楕円 564">
          <a:extLst>
            <a:ext uri="{FF2B5EF4-FFF2-40B4-BE49-F238E27FC236}">
              <a16:creationId xmlns:a16="http://schemas.microsoft.com/office/drawing/2014/main" id="{71E0A9F1-B5D0-4987-9E4F-A51967AD2CF9}"/>
            </a:ext>
          </a:extLst>
        </xdr:cNvPr>
        <xdr:cNvSpPr/>
      </xdr:nvSpPr>
      <xdr:spPr>
        <a:xfrm>
          <a:off x="21272500" y="66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142119</xdr:rowOff>
    </xdr:from>
    <xdr:to>
      <xdr:col>116</xdr:col>
      <xdr:colOff>63500</xdr:colOff>
      <xdr:row>38</xdr:row>
      <xdr:rowOff>143239</xdr:rowOff>
    </xdr:to>
    <xdr:cxnSp macro="">
      <xdr:nvCxnSpPr>
        <xdr:cNvPr id="566" name="直線コネクタ 565">
          <a:extLst>
            <a:ext uri="{FF2B5EF4-FFF2-40B4-BE49-F238E27FC236}">
              <a16:creationId xmlns:a16="http://schemas.microsoft.com/office/drawing/2014/main" id="{013D2415-A4F1-4A84-AFF0-C50BC7483CC8}"/>
            </a:ext>
          </a:extLst>
        </xdr:cNvPr>
        <xdr:cNvCxnSpPr/>
      </xdr:nvCxnSpPr>
      <xdr:spPr>
        <a:xfrm>
          <a:off x="21323300" y="6657219"/>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87936</xdr:rowOff>
    </xdr:from>
    <xdr:to>
      <xdr:col>107</xdr:col>
      <xdr:colOff>101600</xdr:colOff>
      <xdr:row>39</xdr:row>
      <xdr:rowOff>18086</xdr:rowOff>
    </xdr:to>
    <xdr:sp macro="" textlink="">
      <xdr:nvSpPr>
        <xdr:cNvPr id="567" name="楕円 566">
          <a:extLst>
            <a:ext uri="{FF2B5EF4-FFF2-40B4-BE49-F238E27FC236}">
              <a16:creationId xmlns:a16="http://schemas.microsoft.com/office/drawing/2014/main" id="{60FB9ECF-E6E0-4102-AAFC-B5CE3A1DDCB2}"/>
            </a:ext>
          </a:extLst>
        </xdr:cNvPr>
        <xdr:cNvSpPr/>
      </xdr:nvSpPr>
      <xdr:spPr>
        <a:xfrm>
          <a:off x="20383500" y="6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138736</xdr:rowOff>
    </xdr:from>
    <xdr:to>
      <xdr:col>111</xdr:col>
      <xdr:colOff>177800</xdr:colOff>
      <xdr:row>38</xdr:row>
      <xdr:rowOff>142119</xdr:rowOff>
    </xdr:to>
    <xdr:cxnSp macro="">
      <xdr:nvCxnSpPr>
        <xdr:cNvPr id="568" name="直線コネクタ 567">
          <a:extLst>
            <a:ext uri="{FF2B5EF4-FFF2-40B4-BE49-F238E27FC236}">
              <a16:creationId xmlns:a16="http://schemas.microsoft.com/office/drawing/2014/main" id="{104827CA-3E50-4A2B-A6E7-678DC65E24CB}"/>
            </a:ext>
          </a:extLst>
        </xdr:cNvPr>
        <xdr:cNvCxnSpPr/>
      </xdr:nvCxnSpPr>
      <xdr:spPr>
        <a:xfrm>
          <a:off x="20434300" y="6653836"/>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90830</xdr:rowOff>
    </xdr:from>
    <xdr:to>
      <xdr:col>102</xdr:col>
      <xdr:colOff>165100</xdr:colOff>
      <xdr:row>39</xdr:row>
      <xdr:rowOff>20980</xdr:rowOff>
    </xdr:to>
    <xdr:sp macro="" textlink="">
      <xdr:nvSpPr>
        <xdr:cNvPr id="569" name="楕円 568">
          <a:extLst>
            <a:ext uri="{FF2B5EF4-FFF2-40B4-BE49-F238E27FC236}">
              <a16:creationId xmlns:a16="http://schemas.microsoft.com/office/drawing/2014/main" id="{154E648E-1532-4CA8-BD34-72ECBACDF3B8}"/>
            </a:ext>
          </a:extLst>
        </xdr:cNvPr>
        <xdr:cNvSpPr/>
      </xdr:nvSpPr>
      <xdr:spPr>
        <a:xfrm>
          <a:off x="19494500" y="66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138736</xdr:rowOff>
    </xdr:from>
    <xdr:to>
      <xdr:col>107</xdr:col>
      <xdr:colOff>50800</xdr:colOff>
      <xdr:row>38</xdr:row>
      <xdr:rowOff>141630</xdr:rowOff>
    </xdr:to>
    <xdr:cxnSp macro="">
      <xdr:nvCxnSpPr>
        <xdr:cNvPr id="570" name="直線コネクタ 569">
          <a:extLst>
            <a:ext uri="{FF2B5EF4-FFF2-40B4-BE49-F238E27FC236}">
              <a16:creationId xmlns:a16="http://schemas.microsoft.com/office/drawing/2014/main" id="{B6EFAA5F-C711-4982-AF5D-0656442372C2}"/>
            </a:ext>
          </a:extLst>
        </xdr:cNvPr>
        <xdr:cNvCxnSpPr/>
      </xdr:nvCxnSpPr>
      <xdr:spPr>
        <a:xfrm flipV="1">
          <a:off x="19545300" y="6653836"/>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BD12F77F-B68E-41D3-972F-2A035657C1C8}"/>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F1DB15F5-E9E0-4270-8966-DF500F535BEA}"/>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D79706BE-155E-4517-AE36-79EF131EBE8F}"/>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158556</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0F28F54D-F10C-4D2B-842B-EAE762F6E395}"/>
            </a:ext>
          </a:extLst>
        </xdr:cNvPr>
        <xdr:cNvSpPr txBox="1"/>
      </xdr:nvSpPr>
      <xdr:spPr>
        <a:xfrm>
          <a:off x="18389111" y="66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37996</xdr:rowOff>
    </xdr:from>
    <xdr:ext cx="599010" cy="259045"/>
    <xdr:sp macro="" textlink="">
      <xdr:nvSpPr>
        <xdr:cNvPr id="575" name="n_1mainValue【一般廃棄物処理施設】&#10;一人当たり有形固定資産（償却資産）額">
          <a:extLst>
            <a:ext uri="{FF2B5EF4-FFF2-40B4-BE49-F238E27FC236}">
              <a16:creationId xmlns:a16="http://schemas.microsoft.com/office/drawing/2014/main" id="{F246DD6C-C5DE-4699-804C-F61E1115F355}"/>
            </a:ext>
          </a:extLst>
        </xdr:cNvPr>
        <xdr:cNvSpPr txBox="1"/>
      </xdr:nvSpPr>
      <xdr:spPr>
        <a:xfrm>
          <a:off x="21011095" y="6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34613</xdr:rowOff>
    </xdr:from>
    <xdr:ext cx="599010" cy="259045"/>
    <xdr:sp macro="" textlink="">
      <xdr:nvSpPr>
        <xdr:cNvPr id="576" name="n_2mainValue【一般廃棄物処理施設】&#10;一人当たり有形固定資産（償却資産）額">
          <a:extLst>
            <a:ext uri="{FF2B5EF4-FFF2-40B4-BE49-F238E27FC236}">
              <a16:creationId xmlns:a16="http://schemas.microsoft.com/office/drawing/2014/main" id="{EAC4E6E5-2E90-4988-8365-6755BA9D99AD}"/>
            </a:ext>
          </a:extLst>
        </xdr:cNvPr>
        <xdr:cNvSpPr txBox="1"/>
      </xdr:nvSpPr>
      <xdr:spPr>
        <a:xfrm>
          <a:off x="20134795" y="637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37507</xdr:rowOff>
    </xdr:from>
    <xdr:ext cx="599010" cy="259045"/>
    <xdr:sp macro="" textlink="">
      <xdr:nvSpPr>
        <xdr:cNvPr id="577" name="n_3mainValue【一般廃棄物処理施設】&#10;一人当たり有形固定資産（償却資産）額">
          <a:extLst>
            <a:ext uri="{FF2B5EF4-FFF2-40B4-BE49-F238E27FC236}">
              <a16:creationId xmlns:a16="http://schemas.microsoft.com/office/drawing/2014/main" id="{1FD80513-BD0E-4052-B30A-CAEFDB1954C5}"/>
            </a:ext>
          </a:extLst>
        </xdr:cNvPr>
        <xdr:cNvSpPr txBox="1"/>
      </xdr:nvSpPr>
      <xdr:spPr>
        <a:xfrm>
          <a:off x="19245795" y="638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60CD8B99-F608-4244-9709-B69585372C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81EBBA77-E9E6-49C0-9AFA-BB7AA06231E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605B93DE-A785-4E75-B25A-885FF0B6BD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45FF4AF7-D35B-4493-8471-C38B2A7F016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BF52046F-FF82-4115-9685-B39CEB3DF6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FEDCF9C2-1785-4240-AC02-7BEA9E2633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B01C0B18-20B5-408E-A787-37616FA752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F383B637-13E9-4052-90A3-CEAE32B5CAC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B24F8C8C-B3C6-49E2-AC83-71DC79E75AC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7C24379F-B0DE-4A04-8E38-264BE5E6B2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A8DB7BC6-44A1-4FD7-B79A-BA4B358C5DC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a:extLst>
            <a:ext uri="{FF2B5EF4-FFF2-40B4-BE49-F238E27FC236}">
              <a16:creationId xmlns:a16="http://schemas.microsoft.com/office/drawing/2014/main" id="{D12D3CF8-57A6-4724-BDCC-C6726049445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a:extLst>
            <a:ext uri="{FF2B5EF4-FFF2-40B4-BE49-F238E27FC236}">
              <a16:creationId xmlns:a16="http://schemas.microsoft.com/office/drawing/2014/main" id="{E30C334B-4582-4B95-B66E-31B508069E5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a:extLst>
            <a:ext uri="{FF2B5EF4-FFF2-40B4-BE49-F238E27FC236}">
              <a16:creationId xmlns:a16="http://schemas.microsoft.com/office/drawing/2014/main" id="{762D237E-D6F5-4DFB-8001-2CBB78FB19B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a:extLst>
            <a:ext uri="{FF2B5EF4-FFF2-40B4-BE49-F238E27FC236}">
              <a16:creationId xmlns:a16="http://schemas.microsoft.com/office/drawing/2014/main" id="{404009B4-5914-49B2-857E-5A2865B27F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a:extLst>
            <a:ext uri="{FF2B5EF4-FFF2-40B4-BE49-F238E27FC236}">
              <a16:creationId xmlns:a16="http://schemas.microsoft.com/office/drawing/2014/main" id="{16DF8C89-257B-4AF9-9C9A-CC991513F27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a:extLst>
            <a:ext uri="{FF2B5EF4-FFF2-40B4-BE49-F238E27FC236}">
              <a16:creationId xmlns:a16="http://schemas.microsoft.com/office/drawing/2014/main" id="{C8290258-5959-473D-B054-0D150AB455C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a:extLst>
            <a:ext uri="{FF2B5EF4-FFF2-40B4-BE49-F238E27FC236}">
              <a16:creationId xmlns:a16="http://schemas.microsoft.com/office/drawing/2014/main" id="{34C523F9-47F2-4C84-A835-BA5B0F88B3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a:extLst>
            <a:ext uri="{FF2B5EF4-FFF2-40B4-BE49-F238E27FC236}">
              <a16:creationId xmlns:a16="http://schemas.microsoft.com/office/drawing/2014/main" id="{5DE0ECD5-8352-4FE3-B7FF-693F0B8776F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a:extLst>
            <a:ext uri="{FF2B5EF4-FFF2-40B4-BE49-F238E27FC236}">
              <a16:creationId xmlns:a16="http://schemas.microsoft.com/office/drawing/2014/main" id="{21611501-822D-4203-8F49-F0E19D6E60F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a:extLst>
            <a:ext uri="{FF2B5EF4-FFF2-40B4-BE49-F238E27FC236}">
              <a16:creationId xmlns:a16="http://schemas.microsoft.com/office/drawing/2014/main" id="{B2580E58-F4A9-4E06-9134-5134EF17C62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a:extLst>
            <a:ext uri="{FF2B5EF4-FFF2-40B4-BE49-F238E27FC236}">
              <a16:creationId xmlns:a16="http://schemas.microsoft.com/office/drawing/2014/main" id="{80882861-3F5E-469E-AEAB-449F8DEE9B2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a:extLst>
            <a:ext uri="{FF2B5EF4-FFF2-40B4-BE49-F238E27FC236}">
              <a16:creationId xmlns:a16="http://schemas.microsoft.com/office/drawing/2014/main" id="{B79E88D6-8457-45D6-9406-E54581BCB0E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1BE6D4AC-F50E-44FB-9812-FDE15292575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a:extLst>
            <a:ext uri="{FF2B5EF4-FFF2-40B4-BE49-F238E27FC236}">
              <a16:creationId xmlns:a16="http://schemas.microsoft.com/office/drawing/2014/main" id="{1AD06A88-63EC-4BC7-89CF-E30072980C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a:extLst>
            <a:ext uri="{FF2B5EF4-FFF2-40B4-BE49-F238E27FC236}">
              <a16:creationId xmlns:a16="http://schemas.microsoft.com/office/drawing/2014/main" id="{41D73564-60ED-418B-AF29-7A0D0C791F12}"/>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a:extLst>
            <a:ext uri="{FF2B5EF4-FFF2-40B4-BE49-F238E27FC236}">
              <a16:creationId xmlns:a16="http://schemas.microsoft.com/office/drawing/2014/main" id="{B9D48237-A964-4ABA-A7A1-9322508FDCE4}"/>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a:extLst>
            <a:ext uri="{FF2B5EF4-FFF2-40B4-BE49-F238E27FC236}">
              <a16:creationId xmlns:a16="http://schemas.microsoft.com/office/drawing/2014/main" id="{A4A30987-DF6A-4023-ABB9-E301F2649E63}"/>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a:extLst>
            <a:ext uri="{FF2B5EF4-FFF2-40B4-BE49-F238E27FC236}">
              <a16:creationId xmlns:a16="http://schemas.microsoft.com/office/drawing/2014/main" id="{DA3C37BB-8F62-440D-BFCD-E6447768BF45}"/>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a:extLst>
            <a:ext uri="{FF2B5EF4-FFF2-40B4-BE49-F238E27FC236}">
              <a16:creationId xmlns:a16="http://schemas.microsoft.com/office/drawing/2014/main" id="{EE7FDE90-49D4-45A0-A2D7-23F9459C8BA4}"/>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08" name="【保健センター・保健所】&#10;有形固定資産減価償却率平均値テキスト">
          <a:extLst>
            <a:ext uri="{FF2B5EF4-FFF2-40B4-BE49-F238E27FC236}">
              <a16:creationId xmlns:a16="http://schemas.microsoft.com/office/drawing/2014/main" id="{4A951F6B-813D-44DD-9DB0-D940A987CD33}"/>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a:extLst>
            <a:ext uri="{FF2B5EF4-FFF2-40B4-BE49-F238E27FC236}">
              <a16:creationId xmlns:a16="http://schemas.microsoft.com/office/drawing/2014/main" id="{54152E26-D9AB-4E41-B895-9ABBB9CB0ED9}"/>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a:extLst>
            <a:ext uri="{FF2B5EF4-FFF2-40B4-BE49-F238E27FC236}">
              <a16:creationId xmlns:a16="http://schemas.microsoft.com/office/drawing/2014/main" id="{0D0BB309-F798-4780-B2D3-F5F70E3AB61F}"/>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a:extLst>
            <a:ext uri="{FF2B5EF4-FFF2-40B4-BE49-F238E27FC236}">
              <a16:creationId xmlns:a16="http://schemas.microsoft.com/office/drawing/2014/main" id="{DB0D0535-8523-4686-A05E-6F41733E70F9}"/>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a:extLst>
            <a:ext uri="{FF2B5EF4-FFF2-40B4-BE49-F238E27FC236}">
              <a16:creationId xmlns:a16="http://schemas.microsoft.com/office/drawing/2014/main" id="{F6BEB5A3-0D59-4035-90DA-1A1142BD90E6}"/>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117384</xdr:rowOff>
    </xdr:from>
    <xdr:to>
      <xdr:col>67</xdr:col>
      <xdr:colOff>101600</xdr:colOff>
      <xdr:row>59</xdr:row>
      <xdr:rowOff>47534</xdr:rowOff>
    </xdr:to>
    <xdr:sp macro="" textlink="">
      <xdr:nvSpPr>
        <xdr:cNvPr id="613" name="フローチャート: 判断 612">
          <a:extLst>
            <a:ext uri="{FF2B5EF4-FFF2-40B4-BE49-F238E27FC236}">
              <a16:creationId xmlns:a16="http://schemas.microsoft.com/office/drawing/2014/main" id="{E9868584-5B5E-49A0-B019-8EA39DB0F210}"/>
            </a:ext>
          </a:extLst>
        </xdr:cNvPr>
        <xdr:cNvSpPr/>
      </xdr:nvSpPr>
      <xdr:spPr>
        <a:xfrm>
          <a:off x="12763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1462343F-F429-4D03-A7B0-4D28B9A70F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85AEE33F-E411-45A4-A530-4CF4947743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9D25FB2C-0EA8-448E-BEBD-4559CD8BD0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F29D5946-9E8F-4491-B079-EC2761EDD33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3D8CF78F-EF3B-4F5F-B1F4-754D070D64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158206</xdr:rowOff>
    </xdr:from>
    <xdr:to>
      <xdr:col>85</xdr:col>
      <xdr:colOff>177800</xdr:colOff>
      <xdr:row>56</xdr:row>
      <xdr:rowOff>88356</xdr:rowOff>
    </xdr:to>
    <xdr:sp macro="" textlink="">
      <xdr:nvSpPr>
        <xdr:cNvPr id="619" name="楕円 618">
          <a:extLst>
            <a:ext uri="{FF2B5EF4-FFF2-40B4-BE49-F238E27FC236}">
              <a16:creationId xmlns:a16="http://schemas.microsoft.com/office/drawing/2014/main" id="{20313677-EBAD-4BC5-B5FF-1DDE40E7E848}"/>
            </a:ext>
          </a:extLst>
        </xdr:cNvPr>
        <xdr:cNvSpPr/>
      </xdr:nvSpPr>
      <xdr:spPr>
        <a:xfrm>
          <a:off x="16268700" y="95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73133</xdr:rowOff>
    </xdr:from>
    <xdr:ext cx="405111" cy="259045"/>
    <xdr:sp macro="" textlink="">
      <xdr:nvSpPr>
        <xdr:cNvPr id="620" name="【保健センター・保健所】&#10;有形固定資産減価償却率該当値テキスト">
          <a:extLst>
            <a:ext uri="{FF2B5EF4-FFF2-40B4-BE49-F238E27FC236}">
              <a16:creationId xmlns:a16="http://schemas.microsoft.com/office/drawing/2014/main" id="{33CA5C47-0619-4DAF-9C45-2D03FA5CB93B}"/>
            </a:ext>
          </a:extLst>
        </xdr:cNvPr>
        <xdr:cNvSpPr txBox="1"/>
      </xdr:nvSpPr>
      <xdr:spPr>
        <a:xfrm>
          <a:off x="16357600" y="9502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101056</xdr:rowOff>
    </xdr:from>
    <xdr:to>
      <xdr:col>81</xdr:col>
      <xdr:colOff>101600</xdr:colOff>
      <xdr:row>56</xdr:row>
      <xdr:rowOff>31206</xdr:rowOff>
    </xdr:to>
    <xdr:sp macro="" textlink="">
      <xdr:nvSpPr>
        <xdr:cNvPr id="621" name="楕円 620">
          <a:extLst>
            <a:ext uri="{FF2B5EF4-FFF2-40B4-BE49-F238E27FC236}">
              <a16:creationId xmlns:a16="http://schemas.microsoft.com/office/drawing/2014/main" id="{ED00D56C-7057-417E-B35F-E67CF2512AB2}"/>
            </a:ext>
          </a:extLst>
        </xdr:cNvPr>
        <xdr:cNvSpPr/>
      </xdr:nvSpPr>
      <xdr:spPr>
        <a:xfrm>
          <a:off x="15430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151856</xdr:rowOff>
    </xdr:from>
    <xdr:to>
      <xdr:col>85</xdr:col>
      <xdr:colOff>127000</xdr:colOff>
      <xdr:row>56</xdr:row>
      <xdr:rowOff>37556</xdr:rowOff>
    </xdr:to>
    <xdr:cxnSp macro="">
      <xdr:nvCxnSpPr>
        <xdr:cNvPr id="622" name="直線コネクタ 621">
          <a:extLst>
            <a:ext uri="{FF2B5EF4-FFF2-40B4-BE49-F238E27FC236}">
              <a16:creationId xmlns:a16="http://schemas.microsoft.com/office/drawing/2014/main" id="{C2556639-980E-410B-8C88-B66CA78BFA63}"/>
            </a:ext>
          </a:extLst>
        </xdr:cNvPr>
        <xdr:cNvCxnSpPr/>
      </xdr:nvCxnSpPr>
      <xdr:spPr>
        <a:xfrm>
          <a:off x="15481300" y="958160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42273</xdr:rowOff>
    </xdr:from>
    <xdr:to>
      <xdr:col>76</xdr:col>
      <xdr:colOff>165100</xdr:colOff>
      <xdr:row>55</xdr:row>
      <xdr:rowOff>143873</xdr:rowOff>
    </xdr:to>
    <xdr:sp macro="" textlink="">
      <xdr:nvSpPr>
        <xdr:cNvPr id="623" name="楕円 622">
          <a:extLst>
            <a:ext uri="{FF2B5EF4-FFF2-40B4-BE49-F238E27FC236}">
              <a16:creationId xmlns:a16="http://schemas.microsoft.com/office/drawing/2014/main" id="{C09F84B4-43BB-4CFA-A823-A46B13018BD8}"/>
            </a:ext>
          </a:extLst>
        </xdr:cNvPr>
        <xdr:cNvSpPr/>
      </xdr:nvSpPr>
      <xdr:spPr>
        <a:xfrm>
          <a:off x="14541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93073</xdr:rowOff>
    </xdr:from>
    <xdr:to>
      <xdr:col>81</xdr:col>
      <xdr:colOff>50800</xdr:colOff>
      <xdr:row>55</xdr:row>
      <xdr:rowOff>151856</xdr:rowOff>
    </xdr:to>
    <xdr:cxnSp macro="">
      <xdr:nvCxnSpPr>
        <xdr:cNvPr id="624" name="直線コネクタ 623">
          <a:extLst>
            <a:ext uri="{FF2B5EF4-FFF2-40B4-BE49-F238E27FC236}">
              <a16:creationId xmlns:a16="http://schemas.microsoft.com/office/drawing/2014/main" id="{E7F5DA22-D486-4F20-A8B2-D226BA2D6C73}"/>
            </a:ext>
          </a:extLst>
        </xdr:cNvPr>
        <xdr:cNvCxnSpPr/>
      </xdr:nvCxnSpPr>
      <xdr:spPr>
        <a:xfrm>
          <a:off x="14592300" y="95228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161472</xdr:rowOff>
    </xdr:from>
    <xdr:to>
      <xdr:col>72</xdr:col>
      <xdr:colOff>38100</xdr:colOff>
      <xdr:row>55</xdr:row>
      <xdr:rowOff>91622</xdr:rowOff>
    </xdr:to>
    <xdr:sp macro="" textlink="">
      <xdr:nvSpPr>
        <xdr:cNvPr id="625" name="楕円 624">
          <a:extLst>
            <a:ext uri="{FF2B5EF4-FFF2-40B4-BE49-F238E27FC236}">
              <a16:creationId xmlns:a16="http://schemas.microsoft.com/office/drawing/2014/main" id="{D93F1670-64D0-4386-8C7A-3A7A3D4832A9}"/>
            </a:ext>
          </a:extLst>
        </xdr:cNvPr>
        <xdr:cNvSpPr/>
      </xdr:nvSpPr>
      <xdr:spPr>
        <a:xfrm>
          <a:off x="13652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40822</xdr:rowOff>
    </xdr:from>
    <xdr:to>
      <xdr:col>76</xdr:col>
      <xdr:colOff>114300</xdr:colOff>
      <xdr:row>55</xdr:row>
      <xdr:rowOff>93073</xdr:rowOff>
    </xdr:to>
    <xdr:cxnSp macro="">
      <xdr:nvCxnSpPr>
        <xdr:cNvPr id="626" name="直線コネクタ 625">
          <a:extLst>
            <a:ext uri="{FF2B5EF4-FFF2-40B4-BE49-F238E27FC236}">
              <a16:creationId xmlns:a16="http://schemas.microsoft.com/office/drawing/2014/main" id="{72E68913-C7F9-43A5-AB88-12C3F71454D8}"/>
            </a:ext>
          </a:extLst>
        </xdr:cNvPr>
        <xdr:cNvCxnSpPr/>
      </xdr:nvCxnSpPr>
      <xdr:spPr>
        <a:xfrm>
          <a:off x="13703300" y="94705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27" name="n_1aveValue【保健センター・保健所】&#10;有形固定資産減価償却率">
          <a:extLst>
            <a:ext uri="{FF2B5EF4-FFF2-40B4-BE49-F238E27FC236}">
              <a16:creationId xmlns:a16="http://schemas.microsoft.com/office/drawing/2014/main" id="{F1BE6717-0616-4B23-A177-254782044AEF}"/>
            </a:ext>
          </a:extLst>
        </xdr:cNvPr>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28" name="n_2aveValue【保健センター・保健所】&#10;有形固定資産減価償却率">
          <a:extLst>
            <a:ext uri="{FF2B5EF4-FFF2-40B4-BE49-F238E27FC236}">
              <a16:creationId xmlns:a16="http://schemas.microsoft.com/office/drawing/2014/main" id="{AFFCF2A0-0D61-4380-BBD2-68F842DC4482}"/>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29" name="n_3aveValue【保健センター・保健所】&#10;有形固定資産減価償却率">
          <a:extLst>
            <a:ext uri="{FF2B5EF4-FFF2-40B4-BE49-F238E27FC236}">
              <a16:creationId xmlns:a16="http://schemas.microsoft.com/office/drawing/2014/main" id="{CB740937-E535-4933-8A18-E8013B546904}"/>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30" name="n_4aveValue【保健センター・保健所】&#10;有形固定資産減価償却率">
          <a:extLst>
            <a:ext uri="{FF2B5EF4-FFF2-40B4-BE49-F238E27FC236}">
              <a16:creationId xmlns:a16="http://schemas.microsoft.com/office/drawing/2014/main" id="{C863618F-40AB-4EC7-9B2C-DB6C6B0B2B73}"/>
            </a:ext>
          </a:extLst>
        </xdr:cNvPr>
        <xdr:cNvSpPr txBox="1"/>
      </xdr:nvSpPr>
      <xdr:spPr>
        <a:xfrm>
          <a:off x="12611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47733</xdr:rowOff>
    </xdr:from>
    <xdr:ext cx="340478" cy="259045"/>
    <xdr:sp macro="" textlink="">
      <xdr:nvSpPr>
        <xdr:cNvPr id="631" name="n_1mainValue【保健センター・保健所】&#10;有形固定資産減価償却率">
          <a:extLst>
            <a:ext uri="{FF2B5EF4-FFF2-40B4-BE49-F238E27FC236}">
              <a16:creationId xmlns:a16="http://schemas.microsoft.com/office/drawing/2014/main" id="{F941012B-3D46-478B-A7E4-7AA09899EC7C}"/>
            </a:ext>
          </a:extLst>
        </xdr:cNvPr>
        <xdr:cNvSpPr txBox="1"/>
      </xdr:nvSpPr>
      <xdr:spPr>
        <a:xfrm>
          <a:off x="15298361" y="930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53</xdr:row>
      <xdr:rowOff>160400</xdr:rowOff>
    </xdr:from>
    <xdr:ext cx="340478" cy="259045"/>
    <xdr:sp macro="" textlink="">
      <xdr:nvSpPr>
        <xdr:cNvPr id="632" name="n_2mainValue【保健センター・保健所】&#10;有形固定資産減価償却率">
          <a:extLst>
            <a:ext uri="{FF2B5EF4-FFF2-40B4-BE49-F238E27FC236}">
              <a16:creationId xmlns:a16="http://schemas.microsoft.com/office/drawing/2014/main" id="{977417D4-4D27-402C-BDBA-E8A3B25992D7}"/>
            </a:ext>
          </a:extLst>
        </xdr:cNvPr>
        <xdr:cNvSpPr txBox="1"/>
      </xdr:nvSpPr>
      <xdr:spPr>
        <a:xfrm>
          <a:off x="14422061" y="924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108149</xdr:rowOff>
    </xdr:from>
    <xdr:ext cx="340478" cy="259045"/>
    <xdr:sp macro="" textlink="">
      <xdr:nvSpPr>
        <xdr:cNvPr id="633" name="n_3mainValue【保健センター・保健所】&#10;有形固定資産減価償却率">
          <a:extLst>
            <a:ext uri="{FF2B5EF4-FFF2-40B4-BE49-F238E27FC236}">
              <a16:creationId xmlns:a16="http://schemas.microsoft.com/office/drawing/2014/main" id="{789286BB-0606-48B3-BC3F-ACB175095190}"/>
            </a:ext>
          </a:extLst>
        </xdr:cNvPr>
        <xdr:cNvSpPr txBox="1"/>
      </xdr:nvSpPr>
      <xdr:spPr>
        <a:xfrm>
          <a:off x="13533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F601E96C-1E8B-4973-8C05-33C4611FC8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97569978-DE5C-489E-82C5-E0A2D74C8D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A6B66D95-5560-4A65-96B6-E5599A5548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50891C25-4CAF-451D-BE38-B64CACC86FD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20C882F6-901D-4618-A45E-09791BD706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650F974F-A44F-45F1-8B35-BE463F05BE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8AF901C7-76C0-4A10-AC88-42CB44F8E1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3D8CFEB9-3C40-423D-BE93-35D8A5E1FC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7A92DCB9-531F-4D4B-9659-96F0CA52D77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E44798EB-FC51-45C3-876D-CFF956A1B3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B01439A3-01EF-4C7E-9470-87E724F51C3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AA7FCB52-384D-404F-B544-61B8740E07C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CCA27ED0-8DF4-407F-81C2-8AE710921A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2A9B6F7E-4DD6-4A28-98E4-EA05A231E7E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C94CC32F-D4AA-40F9-92D0-A7843D0492E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a:extLst>
            <a:ext uri="{FF2B5EF4-FFF2-40B4-BE49-F238E27FC236}">
              <a16:creationId xmlns:a16="http://schemas.microsoft.com/office/drawing/2014/main" id="{80A9770B-5914-43F6-88DD-11B3C02932A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EAE320F0-4449-4A9E-9E32-56139EDE1C3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a:extLst>
            <a:ext uri="{FF2B5EF4-FFF2-40B4-BE49-F238E27FC236}">
              <a16:creationId xmlns:a16="http://schemas.microsoft.com/office/drawing/2014/main" id="{4FB30618-8DB5-4F10-A131-4FB90ADA22C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7172B6B2-4175-4E7C-AF44-C1D631C4533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a:extLst>
            <a:ext uri="{FF2B5EF4-FFF2-40B4-BE49-F238E27FC236}">
              <a16:creationId xmlns:a16="http://schemas.microsoft.com/office/drawing/2014/main" id="{BCE8E878-9769-45D1-BCF0-4BCFD1305FA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2A6FA9C2-F241-4D8E-9E99-2930AA9A634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id="{DCC8479B-5BDB-4830-9338-00F90DCAC9D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id="{51743AC3-D3D7-462D-BFCE-93E404CE52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a:extLst>
            <a:ext uri="{FF2B5EF4-FFF2-40B4-BE49-F238E27FC236}">
              <a16:creationId xmlns:a16="http://schemas.microsoft.com/office/drawing/2014/main" id="{34F3AC89-3ACA-48A7-B592-8F4060374965}"/>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a:extLst>
            <a:ext uri="{FF2B5EF4-FFF2-40B4-BE49-F238E27FC236}">
              <a16:creationId xmlns:a16="http://schemas.microsoft.com/office/drawing/2014/main" id="{AE2D3206-CEA7-4068-98A0-40826E803212}"/>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a:extLst>
            <a:ext uri="{FF2B5EF4-FFF2-40B4-BE49-F238E27FC236}">
              <a16:creationId xmlns:a16="http://schemas.microsoft.com/office/drawing/2014/main" id="{73EDBD6C-1B14-484F-B354-3B604EBDF519}"/>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a:extLst>
            <a:ext uri="{FF2B5EF4-FFF2-40B4-BE49-F238E27FC236}">
              <a16:creationId xmlns:a16="http://schemas.microsoft.com/office/drawing/2014/main" id="{224026A2-D204-43ED-9E17-6C4385210EE8}"/>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a:extLst>
            <a:ext uri="{FF2B5EF4-FFF2-40B4-BE49-F238E27FC236}">
              <a16:creationId xmlns:a16="http://schemas.microsoft.com/office/drawing/2014/main" id="{83843146-2AA5-44B4-A08A-E18A1678D82F}"/>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a:extLst>
            <a:ext uri="{FF2B5EF4-FFF2-40B4-BE49-F238E27FC236}">
              <a16:creationId xmlns:a16="http://schemas.microsoft.com/office/drawing/2014/main" id="{175C31A5-10ED-4CA2-A6FF-DFD9222B4A06}"/>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a:extLst>
            <a:ext uri="{FF2B5EF4-FFF2-40B4-BE49-F238E27FC236}">
              <a16:creationId xmlns:a16="http://schemas.microsoft.com/office/drawing/2014/main" id="{C9450DF3-5F62-4FD6-860C-703C15163A2C}"/>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a:extLst>
            <a:ext uri="{FF2B5EF4-FFF2-40B4-BE49-F238E27FC236}">
              <a16:creationId xmlns:a16="http://schemas.microsoft.com/office/drawing/2014/main" id="{A5325AFB-5147-40D7-A78B-D49CE05B2743}"/>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a:extLst>
            <a:ext uri="{FF2B5EF4-FFF2-40B4-BE49-F238E27FC236}">
              <a16:creationId xmlns:a16="http://schemas.microsoft.com/office/drawing/2014/main" id="{ACA2AFCB-A299-44D7-A77F-B67201160054}"/>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a:extLst>
            <a:ext uri="{FF2B5EF4-FFF2-40B4-BE49-F238E27FC236}">
              <a16:creationId xmlns:a16="http://schemas.microsoft.com/office/drawing/2014/main" id="{12AA8D2B-41B6-4CE0-8650-9AC1A27F157C}"/>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67" name="フローチャート: 判断 666">
          <a:extLst>
            <a:ext uri="{FF2B5EF4-FFF2-40B4-BE49-F238E27FC236}">
              <a16:creationId xmlns:a16="http://schemas.microsoft.com/office/drawing/2014/main" id="{CCE0BD94-5B3D-4AB6-A2A9-C8AA7F2A520E}"/>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6DEEFE00-98AE-4B90-BC96-107540752B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C75B6C1F-C93E-43FB-BE8E-3A98D74F15A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C597656B-3BBB-4373-8BA0-B115B9DB67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6411BD14-2EB7-4AE1-9517-E6492481EB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9DF53FF3-5F11-4265-885F-AABC6BAEE4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673" name="楕円 672">
          <a:extLst>
            <a:ext uri="{FF2B5EF4-FFF2-40B4-BE49-F238E27FC236}">
              <a16:creationId xmlns:a16="http://schemas.microsoft.com/office/drawing/2014/main" id="{0ED697C2-6D01-4C18-BDF3-EACA991018C4}"/>
            </a:ext>
          </a:extLst>
        </xdr:cNvPr>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674" name="【保健センター・保健所】&#10;一人当たり面積該当値テキスト">
          <a:extLst>
            <a:ext uri="{FF2B5EF4-FFF2-40B4-BE49-F238E27FC236}">
              <a16:creationId xmlns:a16="http://schemas.microsoft.com/office/drawing/2014/main" id="{F57C1713-C880-4523-9108-81D4105FF662}"/>
            </a:ext>
          </a:extLst>
        </xdr:cNvPr>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675" name="楕円 674">
          <a:extLst>
            <a:ext uri="{FF2B5EF4-FFF2-40B4-BE49-F238E27FC236}">
              <a16:creationId xmlns:a16="http://schemas.microsoft.com/office/drawing/2014/main" id="{96659B46-43AD-4FF3-A43C-B201B686DFF0}"/>
            </a:ext>
          </a:extLst>
        </xdr:cNvPr>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144780</xdr:rowOff>
    </xdr:to>
    <xdr:cxnSp macro="">
      <xdr:nvCxnSpPr>
        <xdr:cNvPr id="676" name="直線コネクタ 675">
          <a:extLst>
            <a:ext uri="{FF2B5EF4-FFF2-40B4-BE49-F238E27FC236}">
              <a16:creationId xmlns:a16="http://schemas.microsoft.com/office/drawing/2014/main" id="{7DE644E6-FF4E-4EB5-9548-BBC4CEAB4837}"/>
            </a:ext>
          </a:extLst>
        </xdr:cNvPr>
        <xdr:cNvCxnSpPr/>
      </xdr:nvCxnSpPr>
      <xdr:spPr>
        <a:xfrm>
          <a:off x="21323300" y="1077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677" name="楕円 676">
          <a:extLst>
            <a:ext uri="{FF2B5EF4-FFF2-40B4-BE49-F238E27FC236}">
              <a16:creationId xmlns:a16="http://schemas.microsoft.com/office/drawing/2014/main" id="{225DCA24-00E9-40CD-BA1D-8673C858194B}"/>
            </a:ext>
          </a:extLst>
        </xdr:cNvPr>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144780</xdr:rowOff>
    </xdr:to>
    <xdr:cxnSp macro="">
      <xdr:nvCxnSpPr>
        <xdr:cNvPr id="678" name="直線コネクタ 677">
          <a:extLst>
            <a:ext uri="{FF2B5EF4-FFF2-40B4-BE49-F238E27FC236}">
              <a16:creationId xmlns:a16="http://schemas.microsoft.com/office/drawing/2014/main" id="{9DE2D602-FB45-4360-AB17-D0F9E1B10FDB}"/>
            </a:ext>
          </a:extLst>
        </xdr:cNvPr>
        <xdr:cNvCxnSpPr/>
      </xdr:nvCxnSpPr>
      <xdr:spPr>
        <a:xfrm>
          <a:off x="20434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79" name="楕円 678">
          <a:extLst>
            <a:ext uri="{FF2B5EF4-FFF2-40B4-BE49-F238E27FC236}">
              <a16:creationId xmlns:a16="http://schemas.microsoft.com/office/drawing/2014/main" id="{E9C4BBD3-BA84-4794-9BB8-42DEACC1B2C8}"/>
            </a:ext>
          </a:extLst>
        </xdr:cNvPr>
        <xdr:cNvSpPr/>
      </xdr:nvSpPr>
      <xdr:spPr>
        <a:xfrm>
          <a:off x="19494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144780</xdr:rowOff>
    </xdr:to>
    <xdr:cxnSp macro="">
      <xdr:nvCxnSpPr>
        <xdr:cNvPr id="680" name="直線コネクタ 679">
          <a:extLst>
            <a:ext uri="{FF2B5EF4-FFF2-40B4-BE49-F238E27FC236}">
              <a16:creationId xmlns:a16="http://schemas.microsoft.com/office/drawing/2014/main" id="{5308F1C2-25FC-4B1B-BCF4-A825CE8933F6}"/>
            </a:ext>
          </a:extLst>
        </xdr:cNvPr>
        <xdr:cNvCxnSpPr/>
      </xdr:nvCxnSpPr>
      <xdr:spPr>
        <a:xfrm>
          <a:off x="19545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a:extLst>
            <a:ext uri="{FF2B5EF4-FFF2-40B4-BE49-F238E27FC236}">
              <a16:creationId xmlns:a16="http://schemas.microsoft.com/office/drawing/2014/main" id="{02BBC309-E1D0-4746-BA5A-DF1C676AB437}"/>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a:extLst>
            <a:ext uri="{FF2B5EF4-FFF2-40B4-BE49-F238E27FC236}">
              <a16:creationId xmlns:a16="http://schemas.microsoft.com/office/drawing/2014/main" id="{7CCF7427-FD86-4639-8AFB-A582DA46E27A}"/>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a:extLst>
            <a:ext uri="{FF2B5EF4-FFF2-40B4-BE49-F238E27FC236}">
              <a16:creationId xmlns:a16="http://schemas.microsoft.com/office/drawing/2014/main" id="{C1A0AE60-4C15-4DC9-8FF2-9A1D2D9AB165}"/>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84" name="n_4aveValue【保健センター・保健所】&#10;一人当たり面積">
          <a:extLst>
            <a:ext uri="{FF2B5EF4-FFF2-40B4-BE49-F238E27FC236}">
              <a16:creationId xmlns:a16="http://schemas.microsoft.com/office/drawing/2014/main" id="{7DDF5C74-C103-460B-9C27-0635D35A76B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685" name="n_1mainValue【保健センター・保健所】&#10;一人当たり面積">
          <a:extLst>
            <a:ext uri="{FF2B5EF4-FFF2-40B4-BE49-F238E27FC236}">
              <a16:creationId xmlns:a16="http://schemas.microsoft.com/office/drawing/2014/main" id="{BC54CDDC-3ACF-4D71-8529-92339CC73CA5}"/>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86" name="n_2mainValue【保健センター・保健所】&#10;一人当たり面積">
          <a:extLst>
            <a:ext uri="{FF2B5EF4-FFF2-40B4-BE49-F238E27FC236}">
              <a16:creationId xmlns:a16="http://schemas.microsoft.com/office/drawing/2014/main" id="{47C76F67-3510-42DA-B7E8-2960206379C5}"/>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87" name="n_3mainValue【保健センター・保健所】&#10;一人当たり面積">
          <a:extLst>
            <a:ext uri="{FF2B5EF4-FFF2-40B4-BE49-F238E27FC236}">
              <a16:creationId xmlns:a16="http://schemas.microsoft.com/office/drawing/2014/main" id="{71932EFE-57E7-412E-B71F-841BC7B29397}"/>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343FD04D-2C17-4268-9DF9-4EE8E6A776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F5CCEEDD-1553-4703-8563-6557949A50C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439662F-BA3D-4370-9394-FFDFD21456B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AE8929C8-7735-4C44-BEDC-8692294EB9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BE248A9-485E-47B2-A786-CD92EBA822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29D9223D-2AC6-48FB-BCCA-6543495EBC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62163AD4-8390-4FED-828F-8110064AA9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A64C783C-1FA8-4CFE-9AA6-93BA0D8F5C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FD4DB11D-4F4A-4F75-AE47-455F202DBC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E6FA7856-299B-4121-8EA1-D537DD4C36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908A78BC-9CDD-43B1-9FCB-B5809EFDB77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a:extLst>
            <a:ext uri="{FF2B5EF4-FFF2-40B4-BE49-F238E27FC236}">
              <a16:creationId xmlns:a16="http://schemas.microsoft.com/office/drawing/2014/main" id="{95947369-9BF4-4278-AB84-172156BDAF3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id="{D376C0EF-FA4E-4CA1-9210-0BAA305E6E8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a:extLst>
            <a:ext uri="{FF2B5EF4-FFF2-40B4-BE49-F238E27FC236}">
              <a16:creationId xmlns:a16="http://schemas.microsoft.com/office/drawing/2014/main" id="{781B7796-9EA5-4635-BDA0-0E08F1909DF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a:extLst>
            <a:ext uri="{FF2B5EF4-FFF2-40B4-BE49-F238E27FC236}">
              <a16:creationId xmlns:a16="http://schemas.microsoft.com/office/drawing/2014/main" id="{5AD1D201-1767-4091-97C0-70D8FCBCDC5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a:extLst>
            <a:ext uri="{FF2B5EF4-FFF2-40B4-BE49-F238E27FC236}">
              <a16:creationId xmlns:a16="http://schemas.microsoft.com/office/drawing/2014/main" id="{927A615A-E4AF-46F2-A620-289820AD9FD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a:extLst>
            <a:ext uri="{FF2B5EF4-FFF2-40B4-BE49-F238E27FC236}">
              <a16:creationId xmlns:a16="http://schemas.microsoft.com/office/drawing/2014/main" id="{99821062-739E-4146-9854-9D37AADDBA3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a:extLst>
            <a:ext uri="{FF2B5EF4-FFF2-40B4-BE49-F238E27FC236}">
              <a16:creationId xmlns:a16="http://schemas.microsoft.com/office/drawing/2014/main" id="{1BDEB2C9-65D8-4A6D-9707-CC5DDCC2A3C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a:extLst>
            <a:ext uri="{FF2B5EF4-FFF2-40B4-BE49-F238E27FC236}">
              <a16:creationId xmlns:a16="http://schemas.microsoft.com/office/drawing/2014/main" id="{DF73E8EB-FA0E-4BBF-982E-AA4DF385BD3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a:extLst>
            <a:ext uri="{FF2B5EF4-FFF2-40B4-BE49-F238E27FC236}">
              <a16:creationId xmlns:a16="http://schemas.microsoft.com/office/drawing/2014/main" id="{60124B68-CE41-4B1E-B45B-1B969FFEC2F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a:extLst>
            <a:ext uri="{FF2B5EF4-FFF2-40B4-BE49-F238E27FC236}">
              <a16:creationId xmlns:a16="http://schemas.microsoft.com/office/drawing/2014/main" id="{3B235931-4AAC-4DC8-BDBE-FD5702DC57E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a:extLst>
            <a:ext uri="{FF2B5EF4-FFF2-40B4-BE49-F238E27FC236}">
              <a16:creationId xmlns:a16="http://schemas.microsoft.com/office/drawing/2014/main" id="{6C86A98F-675A-4F48-B71F-0383FF946A3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a:extLst>
            <a:ext uri="{FF2B5EF4-FFF2-40B4-BE49-F238E27FC236}">
              <a16:creationId xmlns:a16="http://schemas.microsoft.com/office/drawing/2014/main" id="{BE9098EB-E79C-4893-9ECF-97832103EBC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3AC279B3-DEC1-4F2C-9428-25FE318D84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a:extLst>
            <a:ext uri="{FF2B5EF4-FFF2-40B4-BE49-F238E27FC236}">
              <a16:creationId xmlns:a16="http://schemas.microsoft.com/office/drawing/2014/main" id="{9819189B-86E4-4F4B-8B40-4A353442DAE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a:extLst>
            <a:ext uri="{FF2B5EF4-FFF2-40B4-BE49-F238E27FC236}">
              <a16:creationId xmlns:a16="http://schemas.microsoft.com/office/drawing/2014/main" id="{AA6A03FF-403E-4434-8B15-B6E87438C628}"/>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a:extLst>
            <a:ext uri="{FF2B5EF4-FFF2-40B4-BE49-F238E27FC236}">
              <a16:creationId xmlns:a16="http://schemas.microsoft.com/office/drawing/2014/main" id="{F827B402-9F93-4E88-BF04-250089D89862}"/>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a:extLst>
            <a:ext uri="{FF2B5EF4-FFF2-40B4-BE49-F238E27FC236}">
              <a16:creationId xmlns:a16="http://schemas.microsoft.com/office/drawing/2014/main" id="{A7DE6096-A1B2-42DB-BA83-BF85652EB6F1}"/>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a:extLst>
            <a:ext uri="{FF2B5EF4-FFF2-40B4-BE49-F238E27FC236}">
              <a16:creationId xmlns:a16="http://schemas.microsoft.com/office/drawing/2014/main" id="{6D872915-A272-446C-8D7E-D692478E5FAD}"/>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a:extLst>
            <a:ext uri="{FF2B5EF4-FFF2-40B4-BE49-F238E27FC236}">
              <a16:creationId xmlns:a16="http://schemas.microsoft.com/office/drawing/2014/main" id="{03797551-8D5A-4532-8373-A926B9CD0CC1}"/>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8" name="【消防施設】&#10;有形固定資産減価償却率平均値テキスト">
          <a:extLst>
            <a:ext uri="{FF2B5EF4-FFF2-40B4-BE49-F238E27FC236}">
              <a16:creationId xmlns:a16="http://schemas.microsoft.com/office/drawing/2014/main" id="{9BE2BA85-3B3E-4CEC-9F9F-1F9BCCF2DBE2}"/>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a:extLst>
            <a:ext uri="{FF2B5EF4-FFF2-40B4-BE49-F238E27FC236}">
              <a16:creationId xmlns:a16="http://schemas.microsoft.com/office/drawing/2014/main" id="{70EBF144-0210-4AF5-B369-8D9DBE8CE19A}"/>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a:extLst>
            <a:ext uri="{FF2B5EF4-FFF2-40B4-BE49-F238E27FC236}">
              <a16:creationId xmlns:a16="http://schemas.microsoft.com/office/drawing/2014/main" id="{C3CDD843-A77E-47BB-B41C-CAAA0DCC1053}"/>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a:extLst>
            <a:ext uri="{FF2B5EF4-FFF2-40B4-BE49-F238E27FC236}">
              <a16:creationId xmlns:a16="http://schemas.microsoft.com/office/drawing/2014/main" id="{AB2DB92F-3C68-466B-AD72-92F9C7AB2CA5}"/>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a:extLst>
            <a:ext uri="{FF2B5EF4-FFF2-40B4-BE49-F238E27FC236}">
              <a16:creationId xmlns:a16="http://schemas.microsoft.com/office/drawing/2014/main" id="{7B542D86-1702-406C-96ED-E33DFED9EB44}"/>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33020</xdr:rowOff>
    </xdr:from>
    <xdr:to>
      <xdr:col>67</xdr:col>
      <xdr:colOff>101600</xdr:colOff>
      <xdr:row>82</xdr:row>
      <xdr:rowOff>134620</xdr:rowOff>
    </xdr:to>
    <xdr:sp macro="" textlink="">
      <xdr:nvSpPr>
        <xdr:cNvPr id="723" name="フローチャート: 判断 722">
          <a:extLst>
            <a:ext uri="{FF2B5EF4-FFF2-40B4-BE49-F238E27FC236}">
              <a16:creationId xmlns:a16="http://schemas.microsoft.com/office/drawing/2014/main" id="{E4E7006B-68EC-4D7E-90C2-5DA9E36F8776}"/>
            </a:ext>
          </a:extLst>
        </xdr:cNvPr>
        <xdr:cNvSpPr/>
      </xdr:nvSpPr>
      <xdr:spPr>
        <a:xfrm>
          <a:off x="12763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3E98C448-0E19-472B-8452-5F3B63823E6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BA5A7EA3-0A21-4FE2-9D31-C4BE2682268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FC2A692A-D89E-4D3E-905F-FD16352FB7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45902AD1-36F9-4518-8028-A4F5661B2D3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F3E8925A-D50E-4414-A025-F696EF28B9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155484</xdr:rowOff>
    </xdr:from>
    <xdr:to>
      <xdr:col>85</xdr:col>
      <xdr:colOff>177800</xdr:colOff>
      <xdr:row>83</xdr:row>
      <xdr:rowOff>85634</xdr:rowOff>
    </xdr:to>
    <xdr:sp macro="" textlink="">
      <xdr:nvSpPr>
        <xdr:cNvPr id="729" name="楕円 728">
          <a:extLst>
            <a:ext uri="{FF2B5EF4-FFF2-40B4-BE49-F238E27FC236}">
              <a16:creationId xmlns:a16="http://schemas.microsoft.com/office/drawing/2014/main" id="{1281599C-FB5B-4EF1-8811-47F8551D1FC5}"/>
            </a:ext>
          </a:extLst>
        </xdr:cNvPr>
        <xdr:cNvSpPr/>
      </xdr:nvSpPr>
      <xdr:spPr>
        <a:xfrm>
          <a:off x="16268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133911</xdr:rowOff>
    </xdr:from>
    <xdr:ext cx="405111" cy="259045"/>
    <xdr:sp macro="" textlink="">
      <xdr:nvSpPr>
        <xdr:cNvPr id="730" name="【消防施設】&#10;有形固定資産減価償却率該当値テキスト">
          <a:extLst>
            <a:ext uri="{FF2B5EF4-FFF2-40B4-BE49-F238E27FC236}">
              <a16:creationId xmlns:a16="http://schemas.microsoft.com/office/drawing/2014/main" id="{6A49AA54-4835-4EC5-9B76-14C17E9D1F9F}"/>
            </a:ext>
          </a:extLst>
        </xdr:cNvPr>
        <xdr:cNvSpPr txBox="1"/>
      </xdr:nvSpPr>
      <xdr:spPr>
        <a:xfrm>
          <a:off x="16357600"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731" name="楕円 730">
          <a:extLst>
            <a:ext uri="{FF2B5EF4-FFF2-40B4-BE49-F238E27FC236}">
              <a16:creationId xmlns:a16="http://schemas.microsoft.com/office/drawing/2014/main" id="{6617B9D6-AC7D-4087-90FD-061AA0C5F718}"/>
            </a:ext>
          </a:extLst>
        </xdr:cNvPr>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34834</xdr:rowOff>
    </xdr:from>
    <xdr:to>
      <xdr:col>85</xdr:col>
      <xdr:colOff>127000</xdr:colOff>
      <xdr:row>83</xdr:row>
      <xdr:rowOff>38100</xdr:rowOff>
    </xdr:to>
    <xdr:cxnSp macro="">
      <xdr:nvCxnSpPr>
        <xdr:cNvPr id="732" name="直線コネクタ 731">
          <a:extLst>
            <a:ext uri="{FF2B5EF4-FFF2-40B4-BE49-F238E27FC236}">
              <a16:creationId xmlns:a16="http://schemas.microsoft.com/office/drawing/2014/main" id="{871E11B4-77A3-4353-AD42-FBCE1D52FCB9}"/>
            </a:ext>
          </a:extLst>
        </xdr:cNvPr>
        <xdr:cNvCxnSpPr/>
      </xdr:nvCxnSpPr>
      <xdr:spPr>
        <a:xfrm flipV="1">
          <a:off x="15481300" y="1426518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36286</xdr:rowOff>
    </xdr:from>
    <xdr:to>
      <xdr:col>76</xdr:col>
      <xdr:colOff>165100</xdr:colOff>
      <xdr:row>83</xdr:row>
      <xdr:rowOff>137886</xdr:rowOff>
    </xdr:to>
    <xdr:sp macro="" textlink="">
      <xdr:nvSpPr>
        <xdr:cNvPr id="733" name="楕円 732">
          <a:extLst>
            <a:ext uri="{FF2B5EF4-FFF2-40B4-BE49-F238E27FC236}">
              <a16:creationId xmlns:a16="http://schemas.microsoft.com/office/drawing/2014/main" id="{B97B8617-74CD-4AE0-B67A-A5792578C1F1}"/>
            </a:ext>
          </a:extLst>
        </xdr:cNvPr>
        <xdr:cNvSpPr/>
      </xdr:nvSpPr>
      <xdr:spPr>
        <a:xfrm>
          <a:off x="14541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87086</xdr:rowOff>
    </xdr:to>
    <xdr:cxnSp macro="">
      <xdr:nvCxnSpPr>
        <xdr:cNvPr id="734" name="直線コネクタ 733">
          <a:extLst>
            <a:ext uri="{FF2B5EF4-FFF2-40B4-BE49-F238E27FC236}">
              <a16:creationId xmlns:a16="http://schemas.microsoft.com/office/drawing/2014/main" id="{318892A3-14EA-472A-B219-5AD138D89DED}"/>
            </a:ext>
          </a:extLst>
        </xdr:cNvPr>
        <xdr:cNvCxnSpPr/>
      </xdr:nvCxnSpPr>
      <xdr:spPr>
        <a:xfrm flipV="1">
          <a:off x="14592300" y="1426845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65677</xdr:rowOff>
    </xdr:from>
    <xdr:to>
      <xdr:col>72</xdr:col>
      <xdr:colOff>38100</xdr:colOff>
      <xdr:row>83</xdr:row>
      <xdr:rowOff>167277</xdr:rowOff>
    </xdr:to>
    <xdr:sp macro="" textlink="">
      <xdr:nvSpPr>
        <xdr:cNvPr id="735" name="楕円 734">
          <a:extLst>
            <a:ext uri="{FF2B5EF4-FFF2-40B4-BE49-F238E27FC236}">
              <a16:creationId xmlns:a16="http://schemas.microsoft.com/office/drawing/2014/main" id="{844926F3-3EDA-46AA-A1CD-F71B54603DC8}"/>
            </a:ext>
          </a:extLst>
        </xdr:cNvPr>
        <xdr:cNvSpPr/>
      </xdr:nvSpPr>
      <xdr:spPr>
        <a:xfrm>
          <a:off x="13652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87086</xdr:rowOff>
    </xdr:from>
    <xdr:to>
      <xdr:col>76</xdr:col>
      <xdr:colOff>114300</xdr:colOff>
      <xdr:row>83</xdr:row>
      <xdr:rowOff>116477</xdr:rowOff>
    </xdr:to>
    <xdr:cxnSp macro="">
      <xdr:nvCxnSpPr>
        <xdr:cNvPr id="736" name="直線コネクタ 735">
          <a:extLst>
            <a:ext uri="{FF2B5EF4-FFF2-40B4-BE49-F238E27FC236}">
              <a16:creationId xmlns:a16="http://schemas.microsoft.com/office/drawing/2014/main" id="{5D53F9A1-C77C-48E5-BA61-270B0A4BF95E}"/>
            </a:ext>
          </a:extLst>
        </xdr:cNvPr>
        <xdr:cNvCxnSpPr/>
      </xdr:nvCxnSpPr>
      <xdr:spPr>
        <a:xfrm flipV="1">
          <a:off x="13703300" y="143174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37" name="n_1aveValue【消防施設】&#10;有形固定資産減価償却率">
          <a:extLst>
            <a:ext uri="{FF2B5EF4-FFF2-40B4-BE49-F238E27FC236}">
              <a16:creationId xmlns:a16="http://schemas.microsoft.com/office/drawing/2014/main" id="{B84AA9BD-023A-409C-8102-2B4C625051FB}"/>
            </a:ext>
          </a:extLst>
        </xdr:cNvPr>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8" name="n_2aveValue【消防施設】&#10;有形固定資産減価償却率">
          <a:extLst>
            <a:ext uri="{FF2B5EF4-FFF2-40B4-BE49-F238E27FC236}">
              <a16:creationId xmlns:a16="http://schemas.microsoft.com/office/drawing/2014/main" id="{58E24836-FAEB-43FE-AD17-279C1A5F8DB7}"/>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9" name="n_3aveValue【消防施設】&#10;有形固定資産減価償却率">
          <a:extLst>
            <a:ext uri="{FF2B5EF4-FFF2-40B4-BE49-F238E27FC236}">
              <a16:creationId xmlns:a16="http://schemas.microsoft.com/office/drawing/2014/main" id="{A277951C-FD19-4174-978F-03058C186766}"/>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740" name="n_4aveValue【消防施設】&#10;有形固定資産減価償却率">
          <a:extLst>
            <a:ext uri="{FF2B5EF4-FFF2-40B4-BE49-F238E27FC236}">
              <a16:creationId xmlns:a16="http://schemas.microsoft.com/office/drawing/2014/main" id="{2C4CA1A1-0897-49BE-A7F1-83A28C3B8790}"/>
            </a:ext>
          </a:extLst>
        </xdr:cNvPr>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741" name="n_1mainValue【消防施設】&#10;有形固定資産減価償却率">
          <a:extLst>
            <a:ext uri="{FF2B5EF4-FFF2-40B4-BE49-F238E27FC236}">
              <a16:creationId xmlns:a16="http://schemas.microsoft.com/office/drawing/2014/main" id="{25E5CEB2-52EC-440F-9F8D-9B0165937D90}"/>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129013</xdr:rowOff>
    </xdr:from>
    <xdr:ext cx="405111" cy="259045"/>
    <xdr:sp macro="" textlink="">
      <xdr:nvSpPr>
        <xdr:cNvPr id="742" name="n_2mainValue【消防施設】&#10;有形固定資産減価償却率">
          <a:extLst>
            <a:ext uri="{FF2B5EF4-FFF2-40B4-BE49-F238E27FC236}">
              <a16:creationId xmlns:a16="http://schemas.microsoft.com/office/drawing/2014/main" id="{0FDB03AF-A843-4EDE-AC8C-714D9D9A77BE}"/>
            </a:ext>
          </a:extLst>
        </xdr:cNvPr>
        <xdr:cNvSpPr txBox="1"/>
      </xdr:nvSpPr>
      <xdr:spPr>
        <a:xfrm>
          <a:off x="14389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158404</xdr:rowOff>
    </xdr:from>
    <xdr:ext cx="405111" cy="259045"/>
    <xdr:sp macro="" textlink="">
      <xdr:nvSpPr>
        <xdr:cNvPr id="743" name="n_3mainValue【消防施設】&#10;有形固定資産減価償却率">
          <a:extLst>
            <a:ext uri="{FF2B5EF4-FFF2-40B4-BE49-F238E27FC236}">
              <a16:creationId xmlns:a16="http://schemas.microsoft.com/office/drawing/2014/main" id="{CE3E13C2-1DD2-4BAA-A21A-68DC2CBFB38E}"/>
            </a:ext>
          </a:extLst>
        </xdr:cNvPr>
        <xdr:cNvSpPr txBox="1"/>
      </xdr:nvSpPr>
      <xdr:spPr>
        <a:xfrm>
          <a:off x="13500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F9F6661A-A9F9-447C-B03C-E56E98A561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A15341F9-F77D-455B-B8D3-E739E2D832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5BD36896-3B8C-45E9-B97C-56086C6CAF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C4EF1335-C255-4864-A37B-0ACD824EAD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6F6B5175-52D4-4EB4-951D-0A33EF78BD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D97E9DA4-C261-4256-A7AB-6B0E41FCA7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E72363B5-27B3-469F-9796-C73E7E6DB0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046B14C0-9FB6-4F7D-A0AC-1CB771F836A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C1CDAC01-D596-4834-A8B6-BA31B4693C2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5D7DB423-A4E9-4347-BAD0-2FA7ECC463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a:extLst>
            <a:ext uri="{FF2B5EF4-FFF2-40B4-BE49-F238E27FC236}">
              <a16:creationId xmlns:a16="http://schemas.microsoft.com/office/drawing/2014/main" id="{00B4BD08-D995-449D-B2C3-81FBA719494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a:extLst>
            <a:ext uri="{FF2B5EF4-FFF2-40B4-BE49-F238E27FC236}">
              <a16:creationId xmlns:a16="http://schemas.microsoft.com/office/drawing/2014/main" id="{FBD25FD0-2BED-40B6-827C-89742C8026E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a:extLst>
            <a:ext uri="{FF2B5EF4-FFF2-40B4-BE49-F238E27FC236}">
              <a16:creationId xmlns:a16="http://schemas.microsoft.com/office/drawing/2014/main" id="{2C507F1C-7719-45C2-9E4D-0040D7D6C5C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a:extLst>
            <a:ext uri="{FF2B5EF4-FFF2-40B4-BE49-F238E27FC236}">
              <a16:creationId xmlns:a16="http://schemas.microsoft.com/office/drawing/2014/main" id="{0AC7C57B-9F3C-4773-933B-05722C5E2F1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a:extLst>
            <a:ext uri="{FF2B5EF4-FFF2-40B4-BE49-F238E27FC236}">
              <a16:creationId xmlns:a16="http://schemas.microsoft.com/office/drawing/2014/main" id="{9D1638E4-A6B3-43D6-84BC-2F51638F468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a:extLst>
            <a:ext uri="{FF2B5EF4-FFF2-40B4-BE49-F238E27FC236}">
              <a16:creationId xmlns:a16="http://schemas.microsoft.com/office/drawing/2014/main" id="{B84F7DE2-24D6-499E-A9B7-F42B7772695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a:extLst>
            <a:ext uri="{FF2B5EF4-FFF2-40B4-BE49-F238E27FC236}">
              <a16:creationId xmlns:a16="http://schemas.microsoft.com/office/drawing/2014/main" id="{6CB242A4-7501-4BF7-A487-4324FCF660C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a:extLst>
            <a:ext uri="{FF2B5EF4-FFF2-40B4-BE49-F238E27FC236}">
              <a16:creationId xmlns:a16="http://schemas.microsoft.com/office/drawing/2014/main" id="{380D0C4B-C1F4-4FEB-A412-87D5CCC8BF9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BF3D5E0C-06A9-424B-A2D4-7077284CC3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0F3004DB-C09F-4876-8A2E-62AEEED1660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a:extLst>
            <a:ext uri="{FF2B5EF4-FFF2-40B4-BE49-F238E27FC236}">
              <a16:creationId xmlns:a16="http://schemas.microsoft.com/office/drawing/2014/main" id="{5E5B8444-FFF9-4E8F-AFBA-4D21D9CD7BC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a:extLst>
            <a:ext uri="{FF2B5EF4-FFF2-40B4-BE49-F238E27FC236}">
              <a16:creationId xmlns:a16="http://schemas.microsoft.com/office/drawing/2014/main" id="{4350DF3B-187A-4BDC-946B-FD3848B1876B}"/>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a:extLst>
            <a:ext uri="{FF2B5EF4-FFF2-40B4-BE49-F238E27FC236}">
              <a16:creationId xmlns:a16="http://schemas.microsoft.com/office/drawing/2014/main" id="{BB7E58FB-3F05-4747-86AB-72D5A410C616}"/>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a:extLst>
            <a:ext uri="{FF2B5EF4-FFF2-40B4-BE49-F238E27FC236}">
              <a16:creationId xmlns:a16="http://schemas.microsoft.com/office/drawing/2014/main" id="{F06450B3-A63C-4F2E-9B12-0BF5215851A4}"/>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a:extLst>
            <a:ext uri="{FF2B5EF4-FFF2-40B4-BE49-F238E27FC236}">
              <a16:creationId xmlns:a16="http://schemas.microsoft.com/office/drawing/2014/main" id="{881B474F-077A-45D6-AB30-67B754ACF19E}"/>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a:extLst>
            <a:ext uri="{FF2B5EF4-FFF2-40B4-BE49-F238E27FC236}">
              <a16:creationId xmlns:a16="http://schemas.microsoft.com/office/drawing/2014/main" id="{67B72101-B6FC-4372-AA7C-6846AD7172E3}"/>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70" name="【消防施設】&#10;一人当たり面積平均値テキスト">
          <a:extLst>
            <a:ext uri="{FF2B5EF4-FFF2-40B4-BE49-F238E27FC236}">
              <a16:creationId xmlns:a16="http://schemas.microsoft.com/office/drawing/2014/main" id="{F6D30A23-22D1-43ED-92FE-1CA392EF6661}"/>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a:extLst>
            <a:ext uri="{FF2B5EF4-FFF2-40B4-BE49-F238E27FC236}">
              <a16:creationId xmlns:a16="http://schemas.microsoft.com/office/drawing/2014/main" id="{4F540D2E-28D9-472E-A51F-3241E6C91F56}"/>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a:extLst>
            <a:ext uri="{FF2B5EF4-FFF2-40B4-BE49-F238E27FC236}">
              <a16:creationId xmlns:a16="http://schemas.microsoft.com/office/drawing/2014/main" id="{1793DB66-B743-42BE-8F2D-6C02900BB195}"/>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a:extLst>
            <a:ext uri="{FF2B5EF4-FFF2-40B4-BE49-F238E27FC236}">
              <a16:creationId xmlns:a16="http://schemas.microsoft.com/office/drawing/2014/main" id="{8A08C380-F51C-4054-B512-29CD404655A1}"/>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a:extLst>
            <a:ext uri="{FF2B5EF4-FFF2-40B4-BE49-F238E27FC236}">
              <a16:creationId xmlns:a16="http://schemas.microsoft.com/office/drawing/2014/main" id="{BED433CB-3196-41AE-80D5-CEF1EC70C39B}"/>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775" name="フローチャート: 判断 774">
          <a:extLst>
            <a:ext uri="{FF2B5EF4-FFF2-40B4-BE49-F238E27FC236}">
              <a16:creationId xmlns:a16="http://schemas.microsoft.com/office/drawing/2014/main" id="{4D322CC3-93D9-4B40-94B2-AE35FF2561C6}"/>
            </a:ext>
          </a:extLst>
        </xdr:cNvPr>
        <xdr:cNvSpPr/>
      </xdr:nvSpPr>
      <xdr:spPr>
        <a:xfrm>
          <a:off x="18605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EF9D8283-092B-437E-A41A-6E9D2AD39C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BA91E6F7-1313-4FBF-9F49-069BCF7BE7D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474C08C6-5645-4AA4-939E-CC3A7AC4D5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698E47B6-9C76-48FC-8BF3-1F8FE54F14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B0211D7B-53E2-476F-AA37-5EB287C72A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81" name="楕円 780">
          <a:extLst>
            <a:ext uri="{FF2B5EF4-FFF2-40B4-BE49-F238E27FC236}">
              <a16:creationId xmlns:a16="http://schemas.microsoft.com/office/drawing/2014/main" id="{9B4A2587-F46A-48E4-B44C-6EA21131F088}"/>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82" name="【消防施設】&#10;一人当たり面積該当値テキスト">
          <a:extLst>
            <a:ext uri="{FF2B5EF4-FFF2-40B4-BE49-F238E27FC236}">
              <a16:creationId xmlns:a16="http://schemas.microsoft.com/office/drawing/2014/main" id="{9BD11245-CD9C-4AEF-A490-F29019247549}"/>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83" name="楕円 782">
          <a:extLst>
            <a:ext uri="{FF2B5EF4-FFF2-40B4-BE49-F238E27FC236}">
              <a16:creationId xmlns:a16="http://schemas.microsoft.com/office/drawing/2014/main" id="{21051ABD-6D1B-4988-9F07-DF9F31302437}"/>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84" name="直線コネクタ 783">
          <a:extLst>
            <a:ext uri="{FF2B5EF4-FFF2-40B4-BE49-F238E27FC236}">
              <a16:creationId xmlns:a16="http://schemas.microsoft.com/office/drawing/2014/main" id="{54D75401-A764-4AB8-A435-294FAF76A55F}"/>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785" name="楕円 784">
          <a:extLst>
            <a:ext uri="{FF2B5EF4-FFF2-40B4-BE49-F238E27FC236}">
              <a16:creationId xmlns:a16="http://schemas.microsoft.com/office/drawing/2014/main" id="{B4DC284B-6DB6-487B-AE3E-9DAA0B13489F}"/>
            </a:ext>
          </a:extLst>
        </xdr:cNvPr>
        <xdr:cNvSpPr/>
      </xdr:nvSpPr>
      <xdr:spPr>
        <a:xfrm>
          <a:off x="2038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65532</xdr:rowOff>
    </xdr:to>
    <xdr:cxnSp macro="">
      <xdr:nvCxnSpPr>
        <xdr:cNvPr id="786" name="直線コネクタ 785">
          <a:extLst>
            <a:ext uri="{FF2B5EF4-FFF2-40B4-BE49-F238E27FC236}">
              <a16:creationId xmlns:a16="http://schemas.microsoft.com/office/drawing/2014/main" id="{A189BEA9-693A-473C-9EBB-D4674BE1B383}"/>
            </a:ext>
          </a:extLst>
        </xdr:cNvPr>
        <xdr:cNvCxnSpPr/>
      </xdr:nvCxnSpPr>
      <xdr:spPr>
        <a:xfrm flipV="1">
          <a:off x="20434300" y="1446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87" name="楕円 786">
          <a:extLst>
            <a:ext uri="{FF2B5EF4-FFF2-40B4-BE49-F238E27FC236}">
              <a16:creationId xmlns:a16="http://schemas.microsoft.com/office/drawing/2014/main" id="{B5A00002-9EF9-4903-BC3E-BAE63ED374B2}"/>
            </a:ext>
          </a:extLst>
        </xdr:cNvPr>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65532</xdr:rowOff>
    </xdr:from>
    <xdr:to>
      <xdr:col>107</xdr:col>
      <xdr:colOff>50800</xdr:colOff>
      <xdr:row>84</xdr:row>
      <xdr:rowOff>79248</xdr:rowOff>
    </xdr:to>
    <xdr:cxnSp macro="">
      <xdr:nvCxnSpPr>
        <xdr:cNvPr id="788" name="直線コネクタ 787">
          <a:extLst>
            <a:ext uri="{FF2B5EF4-FFF2-40B4-BE49-F238E27FC236}">
              <a16:creationId xmlns:a16="http://schemas.microsoft.com/office/drawing/2014/main" id="{CCC383A6-F7AE-4130-B43A-1983B788C898}"/>
            </a:ext>
          </a:extLst>
        </xdr:cNvPr>
        <xdr:cNvCxnSpPr/>
      </xdr:nvCxnSpPr>
      <xdr:spPr>
        <a:xfrm flipV="1">
          <a:off x="19545300" y="14467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89" name="n_1aveValue【消防施設】&#10;一人当たり面積">
          <a:extLst>
            <a:ext uri="{FF2B5EF4-FFF2-40B4-BE49-F238E27FC236}">
              <a16:creationId xmlns:a16="http://schemas.microsoft.com/office/drawing/2014/main" id="{16A70C24-541C-48B1-AC36-E60994B67154}"/>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90" name="n_2aveValue【消防施設】&#10;一人当たり面積">
          <a:extLst>
            <a:ext uri="{FF2B5EF4-FFF2-40B4-BE49-F238E27FC236}">
              <a16:creationId xmlns:a16="http://schemas.microsoft.com/office/drawing/2014/main" id="{F6B4988E-B243-410A-9F4B-970378BD572C}"/>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91" name="n_3aveValue【消防施設】&#10;一人当たり面積">
          <a:extLst>
            <a:ext uri="{FF2B5EF4-FFF2-40B4-BE49-F238E27FC236}">
              <a16:creationId xmlns:a16="http://schemas.microsoft.com/office/drawing/2014/main" id="{9D7BC4D9-8B27-4B02-B669-A66B244D02C1}"/>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792" name="n_4aveValue【消防施設】&#10;一人当たり面積">
          <a:extLst>
            <a:ext uri="{FF2B5EF4-FFF2-40B4-BE49-F238E27FC236}">
              <a16:creationId xmlns:a16="http://schemas.microsoft.com/office/drawing/2014/main" id="{30DB6D70-3BE3-447E-AD06-57E0DF65EBAE}"/>
            </a:ext>
          </a:extLst>
        </xdr:cNvPr>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93" name="n_1mainValue【消防施設】&#10;一人当たり面積">
          <a:extLst>
            <a:ext uri="{FF2B5EF4-FFF2-40B4-BE49-F238E27FC236}">
              <a16:creationId xmlns:a16="http://schemas.microsoft.com/office/drawing/2014/main" id="{4D1FBEA9-B6EE-4C6A-BDA5-24DB3707B73B}"/>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94" name="n_2mainValue【消防施設】&#10;一人当たり面積">
          <a:extLst>
            <a:ext uri="{FF2B5EF4-FFF2-40B4-BE49-F238E27FC236}">
              <a16:creationId xmlns:a16="http://schemas.microsoft.com/office/drawing/2014/main" id="{2FF09677-4E6E-4C6C-8AA3-5E6B77D94985}"/>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95" name="n_3mainValue【消防施設】&#10;一人当たり面積">
          <a:extLst>
            <a:ext uri="{FF2B5EF4-FFF2-40B4-BE49-F238E27FC236}">
              <a16:creationId xmlns:a16="http://schemas.microsoft.com/office/drawing/2014/main" id="{C320B26C-4F0A-4561-8158-6225BA9E1DC7}"/>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ED71D4F3-BCBF-4C4C-BC1C-6BF107A318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9AFC5FAA-6465-4E23-AD1E-2826D4F334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DF57AFB6-29C3-43D2-A38B-D4A5D403501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4C50B5F5-8295-40F6-9897-8DE22F16184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02418B3B-AB7E-4475-9608-11CF3AF10E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B66F5A88-6D0A-4AE8-B42E-9FFD96D6C19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16A81B4D-8824-4CDE-98C8-64DDD75264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12C306CE-30DF-458C-AFD0-0FB49E314E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a:extLst>
            <a:ext uri="{FF2B5EF4-FFF2-40B4-BE49-F238E27FC236}">
              <a16:creationId xmlns:a16="http://schemas.microsoft.com/office/drawing/2014/main" id="{ACC7E0D9-E1B5-42C3-8DCC-DEEB0397D7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a:extLst>
            <a:ext uri="{FF2B5EF4-FFF2-40B4-BE49-F238E27FC236}">
              <a16:creationId xmlns:a16="http://schemas.microsoft.com/office/drawing/2014/main" id="{726EA170-8043-4125-A084-7EF8968A66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id="{C73C339A-1DC6-4357-A55F-D10484BFF1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a:extLst>
            <a:ext uri="{FF2B5EF4-FFF2-40B4-BE49-F238E27FC236}">
              <a16:creationId xmlns:a16="http://schemas.microsoft.com/office/drawing/2014/main" id="{E11D49F7-46A7-4621-9EA1-553E8D8590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9826756D-2F1E-4017-95B8-B60411C3DED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a:extLst>
            <a:ext uri="{FF2B5EF4-FFF2-40B4-BE49-F238E27FC236}">
              <a16:creationId xmlns:a16="http://schemas.microsoft.com/office/drawing/2014/main" id="{1F9701EB-0FB8-420B-B500-EFF0A648AF2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a:extLst>
            <a:ext uri="{FF2B5EF4-FFF2-40B4-BE49-F238E27FC236}">
              <a16:creationId xmlns:a16="http://schemas.microsoft.com/office/drawing/2014/main" id="{3C6A45F3-0374-4681-AF15-56677B3AB85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a:extLst>
            <a:ext uri="{FF2B5EF4-FFF2-40B4-BE49-F238E27FC236}">
              <a16:creationId xmlns:a16="http://schemas.microsoft.com/office/drawing/2014/main" id="{38EFD594-3CFD-43DE-8FA5-99F63D73260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a:extLst>
            <a:ext uri="{FF2B5EF4-FFF2-40B4-BE49-F238E27FC236}">
              <a16:creationId xmlns:a16="http://schemas.microsoft.com/office/drawing/2014/main" id="{AC2914D8-092A-4F6F-8AFC-F96DC2CD48E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a:extLst>
            <a:ext uri="{FF2B5EF4-FFF2-40B4-BE49-F238E27FC236}">
              <a16:creationId xmlns:a16="http://schemas.microsoft.com/office/drawing/2014/main" id="{79AA2E42-C282-4B84-AB5F-D1E77CA2E84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a:extLst>
            <a:ext uri="{FF2B5EF4-FFF2-40B4-BE49-F238E27FC236}">
              <a16:creationId xmlns:a16="http://schemas.microsoft.com/office/drawing/2014/main" id="{CC0E4C8F-4CEB-4BFE-8354-710493349CF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a:extLst>
            <a:ext uri="{FF2B5EF4-FFF2-40B4-BE49-F238E27FC236}">
              <a16:creationId xmlns:a16="http://schemas.microsoft.com/office/drawing/2014/main" id="{4D8E3460-F9C5-4FF0-BC7B-37EEEB5A1D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a:extLst>
            <a:ext uri="{FF2B5EF4-FFF2-40B4-BE49-F238E27FC236}">
              <a16:creationId xmlns:a16="http://schemas.microsoft.com/office/drawing/2014/main" id="{B77EC82C-F8C2-485F-88C3-1CC8E32B506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a:extLst>
            <a:ext uri="{FF2B5EF4-FFF2-40B4-BE49-F238E27FC236}">
              <a16:creationId xmlns:a16="http://schemas.microsoft.com/office/drawing/2014/main" id="{A3D5A591-3597-4113-8F21-C91B2F0BC6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a:extLst>
            <a:ext uri="{FF2B5EF4-FFF2-40B4-BE49-F238E27FC236}">
              <a16:creationId xmlns:a16="http://schemas.microsoft.com/office/drawing/2014/main" id="{7B084A1B-6C3D-4BBE-AE74-5B12A3C69E1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a:extLst>
            <a:ext uri="{FF2B5EF4-FFF2-40B4-BE49-F238E27FC236}">
              <a16:creationId xmlns:a16="http://schemas.microsoft.com/office/drawing/2014/main" id="{35F0DAC5-305D-4B31-8AE1-D5F2563CF0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a:extLst>
            <a:ext uri="{FF2B5EF4-FFF2-40B4-BE49-F238E27FC236}">
              <a16:creationId xmlns:a16="http://schemas.microsoft.com/office/drawing/2014/main" id="{BABB4600-7D1E-430B-975C-B77512DD68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a:extLst>
            <a:ext uri="{FF2B5EF4-FFF2-40B4-BE49-F238E27FC236}">
              <a16:creationId xmlns:a16="http://schemas.microsoft.com/office/drawing/2014/main" id="{9413DD07-A3F9-4332-9206-DA09C68D849C}"/>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a:extLst>
            <a:ext uri="{FF2B5EF4-FFF2-40B4-BE49-F238E27FC236}">
              <a16:creationId xmlns:a16="http://schemas.microsoft.com/office/drawing/2014/main" id="{1FA98BF4-64B9-4E29-AB4B-7A3A2F1BB8B4}"/>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a:extLst>
            <a:ext uri="{FF2B5EF4-FFF2-40B4-BE49-F238E27FC236}">
              <a16:creationId xmlns:a16="http://schemas.microsoft.com/office/drawing/2014/main" id="{AFA12866-56AB-4BF6-868B-1926613BC0C8}"/>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a:extLst>
            <a:ext uri="{FF2B5EF4-FFF2-40B4-BE49-F238E27FC236}">
              <a16:creationId xmlns:a16="http://schemas.microsoft.com/office/drawing/2014/main" id="{23937B3D-B504-4BFC-93F4-17A6480502DB}"/>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a:extLst>
            <a:ext uri="{FF2B5EF4-FFF2-40B4-BE49-F238E27FC236}">
              <a16:creationId xmlns:a16="http://schemas.microsoft.com/office/drawing/2014/main" id="{727A6624-DC63-4DE8-BC7F-78EB5D18A685}"/>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a:extLst>
            <a:ext uri="{FF2B5EF4-FFF2-40B4-BE49-F238E27FC236}">
              <a16:creationId xmlns:a16="http://schemas.microsoft.com/office/drawing/2014/main" id="{F345EFFF-7036-49EE-82B3-2E230F4AC6C5}"/>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a:extLst>
            <a:ext uri="{FF2B5EF4-FFF2-40B4-BE49-F238E27FC236}">
              <a16:creationId xmlns:a16="http://schemas.microsoft.com/office/drawing/2014/main" id="{0406D181-F340-4E1F-895C-48AD2043A041}"/>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a:extLst>
            <a:ext uri="{FF2B5EF4-FFF2-40B4-BE49-F238E27FC236}">
              <a16:creationId xmlns:a16="http://schemas.microsoft.com/office/drawing/2014/main" id="{169915A7-59C5-4FDF-B438-E49B3C141B21}"/>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a:extLst>
            <a:ext uri="{FF2B5EF4-FFF2-40B4-BE49-F238E27FC236}">
              <a16:creationId xmlns:a16="http://schemas.microsoft.com/office/drawing/2014/main" id="{65D8CD96-61CB-43E1-B569-F3618BB07B0D}"/>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a:extLst>
            <a:ext uri="{FF2B5EF4-FFF2-40B4-BE49-F238E27FC236}">
              <a16:creationId xmlns:a16="http://schemas.microsoft.com/office/drawing/2014/main" id="{3074DD4C-52BF-4548-A6A7-4241D2D1D4D9}"/>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31" name="フローチャート: 判断 830">
          <a:extLst>
            <a:ext uri="{FF2B5EF4-FFF2-40B4-BE49-F238E27FC236}">
              <a16:creationId xmlns:a16="http://schemas.microsoft.com/office/drawing/2014/main" id="{A37F2AF3-09EE-417F-A564-B1E32B23E0EC}"/>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7BF5371-23B7-46BF-90E4-6DE0B055C9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127F888-89E9-429A-A565-B3D3BDA986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75C3755-A794-4390-A348-8591825BAEB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ED0E5C8-D59C-4841-BF8F-C3E260CBF2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1A18C43-20CF-4787-A0EB-348B502C4B4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149498</xdr:rowOff>
    </xdr:from>
    <xdr:to>
      <xdr:col>85</xdr:col>
      <xdr:colOff>177800</xdr:colOff>
      <xdr:row>104</xdr:row>
      <xdr:rowOff>79648</xdr:rowOff>
    </xdr:to>
    <xdr:sp macro="" textlink="">
      <xdr:nvSpPr>
        <xdr:cNvPr id="837" name="楕円 836">
          <a:extLst>
            <a:ext uri="{FF2B5EF4-FFF2-40B4-BE49-F238E27FC236}">
              <a16:creationId xmlns:a16="http://schemas.microsoft.com/office/drawing/2014/main" id="{8F79008F-9F52-4C53-AC84-3F9F4B17E6F8}"/>
            </a:ext>
          </a:extLst>
        </xdr:cNvPr>
        <xdr:cNvSpPr/>
      </xdr:nvSpPr>
      <xdr:spPr>
        <a:xfrm>
          <a:off x="16268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127925</xdr:rowOff>
    </xdr:from>
    <xdr:ext cx="405111" cy="259045"/>
    <xdr:sp macro="" textlink="">
      <xdr:nvSpPr>
        <xdr:cNvPr id="838" name="【庁舎】&#10;有形固定資産減価償却率該当値テキスト">
          <a:extLst>
            <a:ext uri="{FF2B5EF4-FFF2-40B4-BE49-F238E27FC236}">
              <a16:creationId xmlns:a16="http://schemas.microsoft.com/office/drawing/2014/main" id="{8BF45E0A-A470-4B16-B24C-417475715FA4}"/>
            </a:ext>
          </a:extLst>
        </xdr:cNvPr>
        <xdr:cNvSpPr txBox="1"/>
      </xdr:nvSpPr>
      <xdr:spPr>
        <a:xfrm>
          <a:off x="16357600"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839" name="楕円 838">
          <a:extLst>
            <a:ext uri="{FF2B5EF4-FFF2-40B4-BE49-F238E27FC236}">
              <a16:creationId xmlns:a16="http://schemas.microsoft.com/office/drawing/2014/main" id="{1B047654-E01D-489D-A048-69C31D50D425}"/>
            </a:ext>
          </a:extLst>
        </xdr:cNvPr>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104</xdr:row>
      <xdr:rowOff>28848</xdr:rowOff>
    </xdr:to>
    <xdr:cxnSp macro="">
      <xdr:nvCxnSpPr>
        <xdr:cNvPr id="840" name="直線コネクタ 839">
          <a:extLst>
            <a:ext uri="{FF2B5EF4-FFF2-40B4-BE49-F238E27FC236}">
              <a16:creationId xmlns:a16="http://schemas.microsoft.com/office/drawing/2014/main" id="{98404AE3-FA25-4031-BC71-179D75016B35}"/>
            </a:ext>
          </a:extLst>
        </xdr:cNvPr>
        <xdr:cNvCxnSpPr/>
      </xdr:nvCxnSpPr>
      <xdr:spPr>
        <a:xfrm>
          <a:off x="15481300" y="1782045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841" name="楕円 840">
          <a:extLst>
            <a:ext uri="{FF2B5EF4-FFF2-40B4-BE49-F238E27FC236}">
              <a16:creationId xmlns:a16="http://schemas.microsoft.com/office/drawing/2014/main" id="{F0AC2AE0-ECB0-42B9-B5C3-5B98563EBAF5}"/>
            </a:ext>
          </a:extLst>
        </xdr:cNvPr>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103</xdr:row>
      <xdr:rowOff>161108</xdr:rowOff>
    </xdr:to>
    <xdr:cxnSp macro="">
      <xdr:nvCxnSpPr>
        <xdr:cNvPr id="842" name="直線コネクタ 841">
          <a:extLst>
            <a:ext uri="{FF2B5EF4-FFF2-40B4-BE49-F238E27FC236}">
              <a16:creationId xmlns:a16="http://schemas.microsoft.com/office/drawing/2014/main" id="{AEF57712-443A-4857-8D88-99570D1009E9}"/>
            </a:ext>
          </a:extLst>
        </xdr:cNvPr>
        <xdr:cNvCxnSpPr/>
      </xdr:nvCxnSpPr>
      <xdr:spPr>
        <a:xfrm>
          <a:off x="14592300" y="177812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843" name="楕円 842">
          <a:extLst>
            <a:ext uri="{FF2B5EF4-FFF2-40B4-BE49-F238E27FC236}">
              <a16:creationId xmlns:a16="http://schemas.microsoft.com/office/drawing/2014/main" id="{62DEF33B-612C-48CC-968C-A1574299808C}"/>
            </a:ext>
          </a:extLst>
        </xdr:cNvPr>
        <xdr:cNvSpPr/>
      </xdr:nvSpPr>
      <xdr:spPr>
        <a:xfrm>
          <a:off x="13652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105592</xdr:rowOff>
    </xdr:from>
    <xdr:to>
      <xdr:col>76</xdr:col>
      <xdr:colOff>114300</xdr:colOff>
      <xdr:row>103</xdr:row>
      <xdr:rowOff>121920</xdr:rowOff>
    </xdr:to>
    <xdr:cxnSp macro="">
      <xdr:nvCxnSpPr>
        <xdr:cNvPr id="844" name="直線コネクタ 843">
          <a:extLst>
            <a:ext uri="{FF2B5EF4-FFF2-40B4-BE49-F238E27FC236}">
              <a16:creationId xmlns:a16="http://schemas.microsoft.com/office/drawing/2014/main" id="{0B2389C3-0E60-439F-AD2B-1AC804CBF825}"/>
            </a:ext>
          </a:extLst>
        </xdr:cNvPr>
        <xdr:cNvCxnSpPr/>
      </xdr:nvCxnSpPr>
      <xdr:spPr>
        <a:xfrm>
          <a:off x="13703300" y="177649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45" name="n_1aveValue【庁舎】&#10;有形固定資産減価償却率">
          <a:extLst>
            <a:ext uri="{FF2B5EF4-FFF2-40B4-BE49-F238E27FC236}">
              <a16:creationId xmlns:a16="http://schemas.microsoft.com/office/drawing/2014/main" id="{05376BF9-63F4-4116-8D35-25B0ABFF0E55}"/>
            </a:ext>
          </a:extLst>
        </xdr:cNvPr>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46" name="n_2aveValue【庁舎】&#10;有形固定資産減価償却率">
          <a:extLst>
            <a:ext uri="{FF2B5EF4-FFF2-40B4-BE49-F238E27FC236}">
              <a16:creationId xmlns:a16="http://schemas.microsoft.com/office/drawing/2014/main" id="{F5A77BE4-61CC-43B7-AB36-EB6EC50C2171}"/>
            </a:ext>
          </a:extLst>
        </xdr:cNvPr>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47" name="n_3aveValue【庁舎】&#10;有形固定資産減価償却率">
          <a:extLst>
            <a:ext uri="{FF2B5EF4-FFF2-40B4-BE49-F238E27FC236}">
              <a16:creationId xmlns:a16="http://schemas.microsoft.com/office/drawing/2014/main" id="{39077F7F-0B85-411C-88D7-1075BC854D44}"/>
            </a:ext>
          </a:extLst>
        </xdr:cNvPr>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48" name="n_4aveValue【庁舎】&#10;有形固定資産減価償却率">
          <a:extLst>
            <a:ext uri="{FF2B5EF4-FFF2-40B4-BE49-F238E27FC236}">
              <a16:creationId xmlns:a16="http://schemas.microsoft.com/office/drawing/2014/main" id="{F5EA55DE-88C5-4BB9-8FF5-E73703ED7751}"/>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56985</xdr:rowOff>
    </xdr:from>
    <xdr:ext cx="405111" cy="259045"/>
    <xdr:sp macro="" textlink="">
      <xdr:nvSpPr>
        <xdr:cNvPr id="849" name="n_1mainValue【庁舎】&#10;有形固定資産減価償却率">
          <a:extLst>
            <a:ext uri="{FF2B5EF4-FFF2-40B4-BE49-F238E27FC236}">
              <a16:creationId xmlns:a16="http://schemas.microsoft.com/office/drawing/2014/main" id="{40DC30D4-D745-426F-B28E-266FD1016C7F}"/>
            </a:ext>
          </a:extLst>
        </xdr:cNvPr>
        <xdr:cNvSpPr txBox="1"/>
      </xdr:nvSpPr>
      <xdr:spPr>
        <a:xfrm>
          <a:off x="152660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850" name="n_2mainValue【庁舎】&#10;有形固定資産減価償却率">
          <a:extLst>
            <a:ext uri="{FF2B5EF4-FFF2-40B4-BE49-F238E27FC236}">
              <a16:creationId xmlns:a16="http://schemas.microsoft.com/office/drawing/2014/main" id="{1C0DE749-C8A6-4B34-88C6-00E83986E877}"/>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1469</xdr:rowOff>
    </xdr:from>
    <xdr:ext cx="405111" cy="259045"/>
    <xdr:sp macro="" textlink="">
      <xdr:nvSpPr>
        <xdr:cNvPr id="851" name="n_3mainValue【庁舎】&#10;有形固定資産減価償却率">
          <a:extLst>
            <a:ext uri="{FF2B5EF4-FFF2-40B4-BE49-F238E27FC236}">
              <a16:creationId xmlns:a16="http://schemas.microsoft.com/office/drawing/2014/main" id="{2AF7DCFF-B0F5-471A-9F4E-7CFE770F1C2E}"/>
            </a:ext>
          </a:extLst>
        </xdr:cNvPr>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86F6BDEE-F991-4048-A329-577F55591D6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98B70CB7-AC00-4DB7-9512-3D6B1EA6071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7034ABEA-DFC0-496A-B5B8-3137DC2405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4F83E755-32A4-4373-B47B-A26A33B3E6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E5A0258D-F7FA-418C-A5AA-A744434825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5CF5475B-D2DE-461B-B08C-FEFC29593F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AF7F304C-30E1-4DE8-8FDC-CB14D088F7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ABF55CF5-299F-4AAB-A0A0-62A3E67058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B08371EB-5178-47D8-8798-F0874BBCB59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50ADD986-A02D-476F-B547-6B17B77A07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a:extLst>
            <a:ext uri="{FF2B5EF4-FFF2-40B4-BE49-F238E27FC236}">
              <a16:creationId xmlns:a16="http://schemas.microsoft.com/office/drawing/2014/main" id="{6AC3B9C3-F768-4752-9FB8-42082686F06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a:extLst>
            <a:ext uri="{FF2B5EF4-FFF2-40B4-BE49-F238E27FC236}">
              <a16:creationId xmlns:a16="http://schemas.microsoft.com/office/drawing/2014/main" id="{9EC83166-09D5-4F5D-B9AD-3827EA5AC25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a:extLst>
            <a:ext uri="{FF2B5EF4-FFF2-40B4-BE49-F238E27FC236}">
              <a16:creationId xmlns:a16="http://schemas.microsoft.com/office/drawing/2014/main" id="{125F7772-B34A-49E9-8A15-35DADD2155C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a:extLst>
            <a:ext uri="{FF2B5EF4-FFF2-40B4-BE49-F238E27FC236}">
              <a16:creationId xmlns:a16="http://schemas.microsoft.com/office/drawing/2014/main" id="{837B5A3C-1ABF-496C-B923-D5F0E2F2247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a:extLst>
            <a:ext uri="{FF2B5EF4-FFF2-40B4-BE49-F238E27FC236}">
              <a16:creationId xmlns:a16="http://schemas.microsoft.com/office/drawing/2014/main" id="{2B877A84-4409-4148-B29E-DBD0AF322BB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a:extLst>
            <a:ext uri="{FF2B5EF4-FFF2-40B4-BE49-F238E27FC236}">
              <a16:creationId xmlns:a16="http://schemas.microsoft.com/office/drawing/2014/main" id="{50CB38C6-1FC5-4BFF-A372-9C59983FE67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a:extLst>
            <a:ext uri="{FF2B5EF4-FFF2-40B4-BE49-F238E27FC236}">
              <a16:creationId xmlns:a16="http://schemas.microsoft.com/office/drawing/2014/main" id="{201BC02E-3084-4D64-AD36-EC6D2F589B9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a:extLst>
            <a:ext uri="{FF2B5EF4-FFF2-40B4-BE49-F238E27FC236}">
              <a16:creationId xmlns:a16="http://schemas.microsoft.com/office/drawing/2014/main" id="{1259730E-9098-409B-8F96-5B85B025F2B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a:extLst>
            <a:ext uri="{FF2B5EF4-FFF2-40B4-BE49-F238E27FC236}">
              <a16:creationId xmlns:a16="http://schemas.microsoft.com/office/drawing/2014/main" id="{D434921F-7B7A-4A62-8174-AE6A5A142A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a:extLst>
            <a:ext uri="{FF2B5EF4-FFF2-40B4-BE49-F238E27FC236}">
              <a16:creationId xmlns:a16="http://schemas.microsoft.com/office/drawing/2014/main" id="{2383CE2B-D192-4AAF-8FAC-C6A4C7AE908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a:extLst>
            <a:ext uri="{FF2B5EF4-FFF2-40B4-BE49-F238E27FC236}">
              <a16:creationId xmlns:a16="http://schemas.microsoft.com/office/drawing/2014/main" id="{993D901A-91DD-40F2-A931-649FB11ED60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a:extLst>
            <a:ext uri="{FF2B5EF4-FFF2-40B4-BE49-F238E27FC236}">
              <a16:creationId xmlns:a16="http://schemas.microsoft.com/office/drawing/2014/main" id="{F2FA7915-E9CF-47D2-ACB4-9837D6227F0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id="{FBD4CD7A-83C4-42D2-88B1-E81898A7F20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id="{97A66016-85C1-4801-BB44-DEB20220D25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a:extLst>
            <a:ext uri="{FF2B5EF4-FFF2-40B4-BE49-F238E27FC236}">
              <a16:creationId xmlns:a16="http://schemas.microsoft.com/office/drawing/2014/main" id="{EC4CA29E-5D49-47C8-B8F2-246EAE7400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a:extLst>
            <a:ext uri="{FF2B5EF4-FFF2-40B4-BE49-F238E27FC236}">
              <a16:creationId xmlns:a16="http://schemas.microsoft.com/office/drawing/2014/main" id="{8CE3F5DF-DFC2-43F1-8733-E733A7178BCE}"/>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a:extLst>
            <a:ext uri="{FF2B5EF4-FFF2-40B4-BE49-F238E27FC236}">
              <a16:creationId xmlns:a16="http://schemas.microsoft.com/office/drawing/2014/main" id="{4B3FA546-3617-4BEB-94B2-C6E7DD5EE12F}"/>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a:extLst>
            <a:ext uri="{FF2B5EF4-FFF2-40B4-BE49-F238E27FC236}">
              <a16:creationId xmlns:a16="http://schemas.microsoft.com/office/drawing/2014/main" id="{D918863B-F284-474D-8434-58788E32CCDC}"/>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a:extLst>
            <a:ext uri="{FF2B5EF4-FFF2-40B4-BE49-F238E27FC236}">
              <a16:creationId xmlns:a16="http://schemas.microsoft.com/office/drawing/2014/main" id="{CB010EBB-B348-4C51-A384-20BD8CAC75C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a:extLst>
            <a:ext uri="{FF2B5EF4-FFF2-40B4-BE49-F238E27FC236}">
              <a16:creationId xmlns:a16="http://schemas.microsoft.com/office/drawing/2014/main" id="{656EB93E-1FFA-4701-9A19-1F150EFC33E5}"/>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82" name="【庁舎】&#10;一人当たり面積平均値テキスト">
          <a:extLst>
            <a:ext uri="{FF2B5EF4-FFF2-40B4-BE49-F238E27FC236}">
              <a16:creationId xmlns:a16="http://schemas.microsoft.com/office/drawing/2014/main" id="{21D4AC4C-857C-4C73-A190-FC2CEB05007C}"/>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a:extLst>
            <a:ext uri="{FF2B5EF4-FFF2-40B4-BE49-F238E27FC236}">
              <a16:creationId xmlns:a16="http://schemas.microsoft.com/office/drawing/2014/main" id="{29BEE233-CF2F-4C57-A103-55ADAE1C6EA2}"/>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a:extLst>
            <a:ext uri="{FF2B5EF4-FFF2-40B4-BE49-F238E27FC236}">
              <a16:creationId xmlns:a16="http://schemas.microsoft.com/office/drawing/2014/main" id="{16A0D75C-9399-46DB-8C83-F97A8DC2DE47}"/>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a:extLst>
            <a:ext uri="{FF2B5EF4-FFF2-40B4-BE49-F238E27FC236}">
              <a16:creationId xmlns:a16="http://schemas.microsoft.com/office/drawing/2014/main" id="{D4766327-3508-44C5-A6FE-A72D553F10F6}"/>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a:extLst>
            <a:ext uri="{FF2B5EF4-FFF2-40B4-BE49-F238E27FC236}">
              <a16:creationId xmlns:a16="http://schemas.microsoft.com/office/drawing/2014/main" id="{D8E500E5-FCC5-4991-9113-8D576A8822B8}"/>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887" name="フローチャート: 判断 886">
          <a:extLst>
            <a:ext uri="{FF2B5EF4-FFF2-40B4-BE49-F238E27FC236}">
              <a16:creationId xmlns:a16="http://schemas.microsoft.com/office/drawing/2014/main" id="{DC0E8B0D-216A-4B69-A403-E80739E20568}"/>
            </a:ext>
          </a:extLst>
        </xdr:cNvPr>
        <xdr:cNvSpPr/>
      </xdr:nvSpPr>
      <xdr:spPr>
        <a:xfrm>
          <a:off x="18605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5DE632EC-4E6B-44CE-B877-98DA34F8F0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64B0B55D-87C5-4453-BAF8-B27F6DBC4AF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F2D4DB9D-D1BF-4168-871A-480B3B79AB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C877684F-D919-4E94-852A-9234B32BEAB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DCC8B01A-1BFD-453B-8458-F8B057E806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28666</xdr:rowOff>
    </xdr:from>
    <xdr:to>
      <xdr:col>116</xdr:col>
      <xdr:colOff>114300</xdr:colOff>
      <xdr:row>107</xdr:row>
      <xdr:rowOff>130266</xdr:rowOff>
    </xdr:to>
    <xdr:sp macro="" textlink="">
      <xdr:nvSpPr>
        <xdr:cNvPr id="893" name="楕円 892">
          <a:extLst>
            <a:ext uri="{FF2B5EF4-FFF2-40B4-BE49-F238E27FC236}">
              <a16:creationId xmlns:a16="http://schemas.microsoft.com/office/drawing/2014/main" id="{AB430CE8-B588-41CE-8399-7DDFE1E8F91B}"/>
            </a:ext>
          </a:extLst>
        </xdr:cNvPr>
        <xdr:cNvSpPr/>
      </xdr:nvSpPr>
      <xdr:spPr>
        <a:xfrm>
          <a:off x="22110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7093</xdr:rowOff>
    </xdr:from>
    <xdr:ext cx="469744" cy="259045"/>
    <xdr:sp macro="" textlink="">
      <xdr:nvSpPr>
        <xdr:cNvPr id="894" name="【庁舎】&#10;一人当たり面積該当値テキスト">
          <a:extLst>
            <a:ext uri="{FF2B5EF4-FFF2-40B4-BE49-F238E27FC236}">
              <a16:creationId xmlns:a16="http://schemas.microsoft.com/office/drawing/2014/main" id="{8F819080-5096-4C3E-91A6-B6127C009094}"/>
            </a:ext>
          </a:extLst>
        </xdr:cNvPr>
        <xdr:cNvSpPr txBox="1"/>
      </xdr:nvSpPr>
      <xdr:spPr>
        <a:xfrm>
          <a:off x="22199600"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30299</xdr:rowOff>
    </xdr:from>
    <xdr:to>
      <xdr:col>112</xdr:col>
      <xdr:colOff>38100</xdr:colOff>
      <xdr:row>107</xdr:row>
      <xdr:rowOff>131899</xdr:rowOff>
    </xdr:to>
    <xdr:sp macro="" textlink="">
      <xdr:nvSpPr>
        <xdr:cNvPr id="895" name="楕円 894">
          <a:extLst>
            <a:ext uri="{FF2B5EF4-FFF2-40B4-BE49-F238E27FC236}">
              <a16:creationId xmlns:a16="http://schemas.microsoft.com/office/drawing/2014/main" id="{AFE99FA6-5DE3-4A4E-9B20-E9E1B819661C}"/>
            </a:ext>
          </a:extLst>
        </xdr:cNvPr>
        <xdr:cNvSpPr/>
      </xdr:nvSpPr>
      <xdr:spPr>
        <a:xfrm>
          <a:off x="2127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79466</xdr:rowOff>
    </xdr:from>
    <xdr:to>
      <xdr:col>116</xdr:col>
      <xdr:colOff>63500</xdr:colOff>
      <xdr:row>107</xdr:row>
      <xdr:rowOff>81099</xdr:rowOff>
    </xdr:to>
    <xdr:cxnSp macro="">
      <xdr:nvCxnSpPr>
        <xdr:cNvPr id="896" name="直線コネクタ 895">
          <a:extLst>
            <a:ext uri="{FF2B5EF4-FFF2-40B4-BE49-F238E27FC236}">
              <a16:creationId xmlns:a16="http://schemas.microsoft.com/office/drawing/2014/main" id="{CF4EE154-DB75-4983-9CAA-0B95E9BAE22B}"/>
            </a:ext>
          </a:extLst>
        </xdr:cNvPr>
        <xdr:cNvCxnSpPr/>
      </xdr:nvCxnSpPr>
      <xdr:spPr>
        <a:xfrm flipV="1">
          <a:off x="21323300" y="184246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31931</xdr:rowOff>
    </xdr:from>
    <xdr:to>
      <xdr:col>107</xdr:col>
      <xdr:colOff>101600</xdr:colOff>
      <xdr:row>107</xdr:row>
      <xdr:rowOff>133531</xdr:rowOff>
    </xdr:to>
    <xdr:sp macro="" textlink="">
      <xdr:nvSpPr>
        <xdr:cNvPr id="897" name="楕円 896">
          <a:extLst>
            <a:ext uri="{FF2B5EF4-FFF2-40B4-BE49-F238E27FC236}">
              <a16:creationId xmlns:a16="http://schemas.microsoft.com/office/drawing/2014/main" id="{21B623A9-CE58-4022-834B-FA6D2EA59878}"/>
            </a:ext>
          </a:extLst>
        </xdr:cNvPr>
        <xdr:cNvSpPr/>
      </xdr:nvSpPr>
      <xdr:spPr>
        <a:xfrm>
          <a:off x="20383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81099</xdr:rowOff>
    </xdr:from>
    <xdr:to>
      <xdr:col>111</xdr:col>
      <xdr:colOff>177800</xdr:colOff>
      <xdr:row>107</xdr:row>
      <xdr:rowOff>82731</xdr:rowOff>
    </xdr:to>
    <xdr:cxnSp macro="">
      <xdr:nvCxnSpPr>
        <xdr:cNvPr id="898" name="直線コネクタ 897">
          <a:extLst>
            <a:ext uri="{FF2B5EF4-FFF2-40B4-BE49-F238E27FC236}">
              <a16:creationId xmlns:a16="http://schemas.microsoft.com/office/drawing/2014/main" id="{B3B6254A-BE5D-4133-BC5E-3E0391980368}"/>
            </a:ext>
          </a:extLst>
        </xdr:cNvPr>
        <xdr:cNvCxnSpPr/>
      </xdr:nvCxnSpPr>
      <xdr:spPr>
        <a:xfrm flipV="1">
          <a:off x="20434300" y="184262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31931</xdr:rowOff>
    </xdr:from>
    <xdr:to>
      <xdr:col>102</xdr:col>
      <xdr:colOff>165100</xdr:colOff>
      <xdr:row>107</xdr:row>
      <xdr:rowOff>133531</xdr:rowOff>
    </xdr:to>
    <xdr:sp macro="" textlink="">
      <xdr:nvSpPr>
        <xdr:cNvPr id="899" name="楕円 898">
          <a:extLst>
            <a:ext uri="{FF2B5EF4-FFF2-40B4-BE49-F238E27FC236}">
              <a16:creationId xmlns:a16="http://schemas.microsoft.com/office/drawing/2014/main" id="{2220B4D4-8EA4-4180-8BA5-849E2239806E}"/>
            </a:ext>
          </a:extLst>
        </xdr:cNvPr>
        <xdr:cNvSpPr/>
      </xdr:nvSpPr>
      <xdr:spPr>
        <a:xfrm>
          <a:off x="19494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82731</xdr:rowOff>
    </xdr:from>
    <xdr:to>
      <xdr:col>107</xdr:col>
      <xdr:colOff>50800</xdr:colOff>
      <xdr:row>107</xdr:row>
      <xdr:rowOff>82731</xdr:rowOff>
    </xdr:to>
    <xdr:cxnSp macro="">
      <xdr:nvCxnSpPr>
        <xdr:cNvPr id="900" name="直線コネクタ 899">
          <a:extLst>
            <a:ext uri="{FF2B5EF4-FFF2-40B4-BE49-F238E27FC236}">
              <a16:creationId xmlns:a16="http://schemas.microsoft.com/office/drawing/2014/main" id="{7FCE5EA8-C796-4D0B-BB56-F98C7AE3FA69}"/>
            </a:ext>
          </a:extLst>
        </xdr:cNvPr>
        <xdr:cNvCxnSpPr/>
      </xdr:nvCxnSpPr>
      <xdr:spPr>
        <a:xfrm>
          <a:off x="19545300" y="18427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01" name="n_1aveValue【庁舎】&#10;一人当たり面積">
          <a:extLst>
            <a:ext uri="{FF2B5EF4-FFF2-40B4-BE49-F238E27FC236}">
              <a16:creationId xmlns:a16="http://schemas.microsoft.com/office/drawing/2014/main" id="{ADB626C6-6C40-4A3C-A4DB-72B13213066F}"/>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02" name="n_2aveValue【庁舎】&#10;一人当たり面積">
          <a:extLst>
            <a:ext uri="{FF2B5EF4-FFF2-40B4-BE49-F238E27FC236}">
              <a16:creationId xmlns:a16="http://schemas.microsoft.com/office/drawing/2014/main" id="{A8B0BEB4-2F06-41E4-ABC3-1B1B917A2C65}"/>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03" name="n_3aveValue【庁舎】&#10;一人当たり面積">
          <a:extLst>
            <a:ext uri="{FF2B5EF4-FFF2-40B4-BE49-F238E27FC236}">
              <a16:creationId xmlns:a16="http://schemas.microsoft.com/office/drawing/2014/main" id="{6F06EC12-ACED-48C2-99EF-5B6DECA3A96B}"/>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37391</xdr:rowOff>
    </xdr:from>
    <xdr:ext cx="469744" cy="259045"/>
    <xdr:sp macro="" textlink="">
      <xdr:nvSpPr>
        <xdr:cNvPr id="904" name="n_4aveValue【庁舎】&#10;一人当たり面積">
          <a:extLst>
            <a:ext uri="{FF2B5EF4-FFF2-40B4-BE49-F238E27FC236}">
              <a16:creationId xmlns:a16="http://schemas.microsoft.com/office/drawing/2014/main" id="{B409A012-0FF6-490D-B7C4-19BB2F8E1A74}"/>
            </a:ext>
          </a:extLst>
        </xdr:cNvPr>
        <xdr:cNvSpPr txBox="1"/>
      </xdr:nvSpPr>
      <xdr:spPr>
        <a:xfrm>
          <a:off x="18421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123026</xdr:rowOff>
    </xdr:from>
    <xdr:ext cx="469744" cy="259045"/>
    <xdr:sp macro="" textlink="">
      <xdr:nvSpPr>
        <xdr:cNvPr id="905" name="n_1mainValue【庁舎】&#10;一人当たり面積">
          <a:extLst>
            <a:ext uri="{FF2B5EF4-FFF2-40B4-BE49-F238E27FC236}">
              <a16:creationId xmlns:a16="http://schemas.microsoft.com/office/drawing/2014/main" id="{012E76BE-EA23-41AA-9025-ADC21A1200D0}"/>
            </a:ext>
          </a:extLst>
        </xdr:cNvPr>
        <xdr:cNvSpPr txBox="1"/>
      </xdr:nvSpPr>
      <xdr:spPr>
        <a:xfrm>
          <a:off x="21075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124658</xdr:rowOff>
    </xdr:from>
    <xdr:ext cx="469744" cy="259045"/>
    <xdr:sp macro="" textlink="">
      <xdr:nvSpPr>
        <xdr:cNvPr id="906" name="n_2mainValue【庁舎】&#10;一人当たり面積">
          <a:extLst>
            <a:ext uri="{FF2B5EF4-FFF2-40B4-BE49-F238E27FC236}">
              <a16:creationId xmlns:a16="http://schemas.microsoft.com/office/drawing/2014/main" id="{BCB3F84E-70A0-4BC5-9466-0A95F5878C2A}"/>
            </a:ext>
          </a:extLst>
        </xdr:cNvPr>
        <xdr:cNvSpPr txBox="1"/>
      </xdr:nvSpPr>
      <xdr:spPr>
        <a:xfrm>
          <a:off x="20199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124658</xdr:rowOff>
    </xdr:from>
    <xdr:ext cx="469744" cy="259045"/>
    <xdr:sp macro="" textlink="">
      <xdr:nvSpPr>
        <xdr:cNvPr id="907" name="n_3mainValue【庁舎】&#10;一人当たり面積">
          <a:extLst>
            <a:ext uri="{FF2B5EF4-FFF2-40B4-BE49-F238E27FC236}">
              <a16:creationId xmlns:a16="http://schemas.microsoft.com/office/drawing/2014/main" id="{3F4E78EB-25AD-46EC-927D-EE562B192141}"/>
            </a:ext>
          </a:extLst>
        </xdr:cNvPr>
        <xdr:cNvSpPr txBox="1"/>
      </xdr:nvSpPr>
      <xdr:spPr>
        <a:xfrm>
          <a:off x="19310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id="{0A856069-4332-4605-8528-72B9F52940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id="{37325937-E2DE-40D1-92ED-77E633B543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id="{73B7E643-26D5-4560-AFC8-F3BB2277C9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大規模改修工事の実施により、埼玉県平均と同数値、類似団体内平均値を大きく下回っている。「体育館・プール」については、市所有のプールがなく、体育施設は施設数が少なく比較的築年数も経過していないため、平均を大きく下回っている。</a:t>
          </a:r>
        </a:p>
        <a:p>
          <a:r>
            <a:rPr kumimoji="1" lang="ja-JP" altLang="en-US" sz="1300">
              <a:latin typeface="ＭＳ Ｐゴシック" panose="020B0600070205080204" pitchFamily="50" charset="-128"/>
              <a:ea typeface="ＭＳ Ｐゴシック" panose="020B0600070205080204" pitchFamily="50" charset="-128"/>
            </a:rPr>
            <a:t>　「福祉施設」は、移転に伴う大規模改修工事を実施したが、平均よりやや高めの水準となっている。「保健センター・保健所」は、市所有の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施設の建て替え工事を実施したため、減価償却率が大幅に低くなったことにより、平均を大きく下回っている。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「市民会館」については、各施設の建て替え及び大規模改修工事の実施により、平均よりも低い水準となっている。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「一般廃棄物処理施設」は、児玉郡市広域市町村圏組合所有の施設であり、耐用年数の半分を経過しているが、平均よりやや低い水準となっている。</a:t>
          </a:r>
        </a:p>
        <a:p>
          <a:r>
            <a:rPr kumimoji="1" lang="ja-JP" altLang="en-US" sz="1300">
              <a:latin typeface="ＭＳ Ｐゴシック" panose="020B0600070205080204" pitchFamily="50" charset="-128"/>
              <a:ea typeface="ＭＳ Ｐゴシック" panose="020B0600070205080204" pitchFamily="50" charset="-128"/>
            </a:rPr>
            <a:t>　「消防施設」は、計画的な更新整備を実施しているが、築年数が経過している施設が多いため、平均よりもやや高めの水準となっている。「庁舎」については、総合支所第二庁舎の大規模改修工事や本庁舎の計画的な改修工事を実施しているが、平均よりやや高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78,243
75,812
89.69
29,822,772
27,709,035
1,264,279
17,215,749
28,528,362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財政力指数は、基準財政需要額と基準財政収入額どちらも増加傾向にあることで、近年は横ばいとなっている。令和元年度は類似団体平均を</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引き続き、企業誘致等により税収の増加を図り、財政基盤の強化に努める。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21819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年度は、固定資産税や配当割交付金の増加により経常一般財源は増加したものの、主に物件費の経常経費が増加したことが、指標の悪化要因となっている。</a:t>
          </a:r>
        </a:p>
        <a:p>
          <a:r>
            <a:rPr kumimoji="1" lang="ja-JP" altLang="en-US" sz="1300">
              <a:latin typeface="ＭＳ Ｐゴシック" panose="020B0600070205080204" pitchFamily="50" charset="-128"/>
              <a:ea typeface="ＭＳ Ｐゴシック" panose="020B0600070205080204" pitchFamily="50" charset="-128"/>
            </a:rPr>
            <a:t>　今後はより多くの自主財源の確保と行政改革を通じた事務の効率化推進により、経常経費の削減に努める。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544</xdr:rowOff>
    </xdr:from>
    <xdr:to>
      <xdr:col>23</xdr:col>
      <xdr:colOff>133350</xdr:colOff>
      <xdr:row>63</xdr:row>
      <xdr:rowOff>35016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80189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544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01960"/>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143510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57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170180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641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155666</xdr:rowOff>
    </xdr:from>
    <xdr:to>
      <xdr:col>23</xdr:col>
      <xdr:colOff>184150</xdr:colOff>
      <xdr:row>63</xdr:row>
      <xdr:rowOff>85816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127743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121194</xdr:rowOff>
    </xdr:from>
    <xdr:to>
      <xdr:col>19</xdr:col>
      <xdr:colOff>184150</xdr:colOff>
      <xdr:row>63</xdr:row>
      <xdr:rowOff>51344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36121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類似団体平均と比べ低くなっているのは、行政改革への取組や職員定数適正化の推進とともに、消防業務やごみ処理業務等を一部事務組合で行っていることも要因の一つとなっている。</a:t>
          </a:r>
        </a:p>
        <a:p>
          <a:r>
            <a:rPr kumimoji="1" lang="ja-JP" altLang="en-US" sz="1300">
              <a:latin typeface="ＭＳ Ｐゴシック" panose="020B0600070205080204" pitchFamily="50" charset="-128"/>
              <a:ea typeface="ＭＳ Ｐゴシック" panose="020B0600070205080204" pitchFamily="50" charset="-128"/>
            </a:rPr>
            <a:t>　物件費は増加傾向にあり、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年度はプレミアム付商品券事業関係経費が発生したことが増加要因になっている。また、人件費も各種選挙が実施されたことにより増加した。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今後も行政改革大綱に基づき、事務事業の整理、民間委託の推進や指定管理制度の導入、組織のスリム化等を進めていく。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51564</xdr:rowOff>
    </xdr:from>
    <xdr:to>
      <xdr:col>23</xdr:col>
      <xdr:colOff>133350</xdr:colOff>
      <xdr:row>89</xdr:row>
      <xdr:rowOff>79172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10464"/>
          <a:ext cx="0" cy="1227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51249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1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79172</xdr:rowOff>
    </xdr:from>
    <xdr:to>
      <xdr:col>24</xdr:col>
      <xdr:colOff>12700</xdr:colOff>
      <xdr:row>89</xdr:row>
      <xdr:rowOff>79172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3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137941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5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51564</xdr:rowOff>
    </xdr:from>
    <xdr:to>
      <xdr:col>24</xdr:col>
      <xdr:colOff>12700</xdr:colOff>
      <xdr:row>82</xdr:row>
      <xdr:rowOff>51564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1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30249</xdr:rowOff>
    </xdr:from>
    <xdr:to>
      <xdr:col>23</xdr:col>
      <xdr:colOff>133350</xdr:colOff>
      <xdr:row>82</xdr:row>
      <xdr:rowOff>51564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9149"/>
          <a:ext cx="8382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66991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6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94914</xdr:rowOff>
    </xdr:from>
    <xdr:to>
      <xdr:col>23</xdr:col>
      <xdr:colOff>184150</xdr:colOff>
      <xdr:row>85</xdr:row>
      <xdr:rowOff>25064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13889</xdr:rowOff>
    </xdr:from>
    <xdr:to>
      <xdr:col>19</xdr:col>
      <xdr:colOff>133350</xdr:colOff>
      <xdr:row>82</xdr:row>
      <xdr:rowOff>30249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72789"/>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60770</xdr:rowOff>
    </xdr:from>
    <xdr:to>
      <xdr:col>19</xdr:col>
      <xdr:colOff>184150</xdr:colOff>
      <xdr:row>84</xdr:row>
      <xdr:rowOff>162370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6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147147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4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158128</xdr:rowOff>
    </xdr:from>
    <xdr:to>
      <xdr:col>15</xdr:col>
      <xdr:colOff>82550</xdr:colOff>
      <xdr:row>82</xdr:row>
      <xdr:rowOff>13889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45578"/>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55863</xdr:rowOff>
    </xdr:from>
    <xdr:to>
      <xdr:col>15</xdr:col>
      <xdr:colOff>133350</xdr:colOff>
      <xdr:row>84</xdr:row>
      <xdr:rowOff>157463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142240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4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158128</xdr:rowOff>
    </xdr:from>
    <xdr:to>
      <xdr:col>11</xdr:col>
      <xdr:colOff>31750</xdr:colOff>
      <xdr:row>81</xdr:row>
      <xdr:rowOff>162609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45578"/>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20851</xdr:rowOff>
    </xdr:from>
    <xdr:to>
      <xdr:col>11</xdr:col>
      <xdr:colOff>82550</xdr:colOff>
      <xdr:row>84</xdr:row>
      <xdr:rowOff>122451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107228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157122</xdr:rowOff>
    </xdr:from>
    <xdr:to>
      <xdr:col>7</xdr:col>
      <xdr:colOff>31750</xdr:colOff>
      <xdr:row>85</xdr:row>
      <xdr:rowOff>87272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55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72049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6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764</xdr:rowOff>
    </xdr:from>
    <xdr:to>
      <xdr:col>23</xdr:col>
      <xdr:colOff>184150</xdr:colOff>
      <xdr:row>82</xdr:row>
      <xdr:rowOff>102364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93491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8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150899</xdr:rowOff>
    </xdr:from>
    <xdr:to>
      <xdr:col>19</xdr:col>
      <xdr:colOff>184150</xdr:colOff>
      <xdr:row>82</xdr:row>
      <xdr:rowOff>81049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91226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134539</xdr:rowOff>
    </xdr:from>
    <xdr:to>
      <xdr:col>15</xdr:col>
      <xdr:colOff>133350</xdr:colOff>
      <xdr:row>82</xdr:row>
      <xdr:rowOff>64689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74866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9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107328</xdr:rowOff>
    </xdr:from>
    <xdr:to>
      <xdr:col>11</xdr:col>
      <xdr:colOff>82550</xdr:colOff>
      <xdr:row>82</xdr:row>
      <xdr:rowOff>37478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47655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6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111809</xdr:rowOff>
    </xdr:from>
    <xdr:to>
      <xdr:col>7</xdr:col>
      <xdr:colOff>31750</xdr:colOff>
      <xdr:row>82</xdr:row>
      <xdr:rowOff>41959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52136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6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年度に給与制度の総合的見直しを行ったことによる低下後、近年は横ばいで推移していたが、経験年数階層の変動等により、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今後は高齢層職員の昇給抑制の対象年齢引下げや各種手当の見直しを行うなど、より一層の給与の適正化に努める。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119743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014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154214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かけて値が増加している背景には、県からの権限移譲や主に民生部門における制度改正等による業務量の増加がある。このような中で、業務量が増加しても、市民へのサービスの質が落ちないことを意識して定員管理を行ってきた。</a:t>
          </a:r>
        </a:p>
        <a:p>
          <a:r>
            <a:rPr kumimoji="1" lang="ja-JP" altLang="en-US" sz="1300">
              <a:latin typeface="ＭＳ Ｐゴシック" panose="020B0600070205080204" pitchFamily="50" charset="-128"/>
              <a:ea typeface="ＭＳ Ｐゴシック" panose="020B0600070205080204" pitchFamily="50" charset="-128"/>
            </a:rPr>
            <a:t>　一方で、類似団体平均を下回っているのは、消防業務やごみ処理業務等を、一部事務組合で行っているためである。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今後も、職員の心身の健康を保つという観点も踏まえ、引き続き計画的な職員採用を実施し、適正な定員管理に努める。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23102</xdr:rowOff>
    </xdr:from>
    <xdr:to>
      <xdr:col>81</xdr:col>
      <xdr:colOff>44450</xdr:colOff>
      <xdr:row>60</xdr:row>
      <xdr:rowOff>23102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10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166975</xdr:rowOff>
    </xdr:from>
    <xdr:to>
      <xdr:col>77</xdr:col>
      <xdr:colOff>44450</xdr:colOff>
      <xdr:row>60</xdr:row>
      <xdr:rowOff>23102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8252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166975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6758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152037</xdr:rowOff>
    </xdr:from>
    <xdr:to>
      <xdr:col>68</xdr:col>
      <xdr:colOff>152400</xdr:colOff>
      <xdr:row>59</xdr:row>
      <xdr:rowOff>155484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61884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143752</xdr:rowOff>
    </xdr:from>
    <xdr:to>
      <xdr:col>81</xdr:col>
      <xdr:colOff>95250</xdr:colOff>
      <xdr:row>60</xdr:row>
      <xdr:rowOff>73902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160279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0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143752</xdr:rowOff>
    </xdr:from>
    <xdr:to>
      <xdr:col>77</xdr:col>
      <xdr:colOff>95250</xdr:colOff>
      <xdr:row>60</xdr:row>
      <xdr:rowOff>73902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116175</xdr:rowOff>
    </xdr:from>
    <xdr:to>
      <xdr:col>73</xdr:col>
      <xdr:colOff>44450</xdr:colOff>
      <xdr:row>60</xdr:row>
      <xdr:rowOff>46325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56502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　</a:t>
          </a:r>
          <a:r>
            <a:rPr lang="ja-JP" altLang="en-US" sz="1300">
              <a:effectLst/>
              <a:latin typeface="ＭＳ Ｐゴシック" panose="020B0600070205080204" pitchFamily="50" charset="-128"/>
              <a:ea typeface="ＭＳ Ｐゴシック" panose="020B0600070205080204" pitchFamily="50" charset="-128"/>
            </a:rPr>
            <a:t>実質公債費比率は、改善傾向が続いており、</a:t>
          </a:r>
          <a:r>
            <a:rPr lang="en-US" altLang="ja-JP" sz="1300">
              <a:effectLst/>
              <a:latin typeface="ＭＳ Ｐゴシック" panose="020B0600070205080204" pitchFamily="50" charset="-128"/>
              <a:ea typeface="ＭＳ Ｐゴシック" panose="020B0600070205080204" pitchFamily="50" charset="-128"/>
            </a:rPr>
            <a:t>R1</a:t>
          </a:r>
          <a:r>
            <a:rPr lang="ja-JP" altLang="en-US" sz="1300">
              <a:effectLst/>
              <a:latin typeface="ＭＳ Ｐゴシック" panose="020B0600070205080204" pitchFamily="50" charset="-128"/>
              <a:ea typeface="ＭＳ Ｐゴシック" panose="020B0600070205080204" pitchFamily="50" charset="-128"/>
            </a:rPr>
            <a:t>年度は、</a:t>
          </a:r>
          <a:r>
            <a:rPr lang="en-US" altLang="ja-JP" sz="1300">
              <a:effectLst/>
              <a:latin typeface="ＭＳ Ｐゴシック" panose="020B0600070205080204" pitchFamily="50" charset="-128"/>
              <a:ea typeface="ＭＳ Ｐゴシック" panose="020B0600070205080204" pitchFamily="50" charset="-128"/>
            </a:rPr>
            <a:t>H30</a:t>
          </a:r>
          <a:r>
            <a:rPr lang="ja-JP" altLang="en-US" sz="1300">
              <a:effectLst/>
              <a:latin typeface="ＭＳ Ｐゴシック" panose="020B0600070205080204" pitchFamily="50" charset="-128"/>
              <a:ea typeface="ＭＳ Ｐゴシック" panose="020B0600070205080204" pitchFamily="50" charset="-128"/>
            </a:rPr>
            <a:t>年度の横ばいとなった。</a:t>
          </a:r>
        </a:p>
        <a:p>
          <a:r>
            <a:rPr lang="ja-JP" altLang="en-US" sz="1300">
              <a:effectLst/>
              <a:latin typeface="ＭＳ Ｐゴシック" panose="020B0600070205080204" pitchFamily="50" charset="-128"/>
              <a:ea typeface="ＭＳ Ｐゴシック" panose="020B0600070205080204" pitchFamily="50" charset="-128"/>
            </a:rPr>
            <a:t>　主な要因として、地方債の元利償還金は増加したものの、合併特例債等の借入に係る基準財政需要額が増加したことなどがあげられる。</a:t>
          </a:r>
        </a:p>
        <a:p>
          <a:r>
            <a:rPr lang="ja-JP" altLang="en-US" sz="1300">
              <a:effectLst/>
              <a:latin typeface="ＭＳ Ｐゴシック" panose="020B0600070205080204" pitchFamily="50" charset="-128"/>
              <a:ea typeface="ＭＳ Ｐゴシック" panose="020B0600070205080204" pitchFamily="50" charset="-128"/>
            </a:rPr>
            <a:t>　今後公共施設の長寿命化修繕などの大規模改修工事が控えているため、公債費については増加が見込まれる。そのため、引き続き有利な地方債の活用や地方債の計画的な借入、実施事業の見直しや国庫補助金等の特定財源の確保に努めていく必要がある。</a:t>
          </a:r>
          <a:endParaRPr lang="ja-JP" altLang="en-US" sz="14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33262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5483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90715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5483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113695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6058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39</xdr:row>
      <xdr:rowOff>22678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6287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将来負担比率は、将来負担額より充当可能財源等が多いことで、</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年度以降は「－」となっている。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主な要因として、減債基金や施設整備等基金などの積み立てにより、充当可能基金残高が増加傾向にあることがあげられる。</a:t>
          </a:r>
        </a:p>
        <a:p>
          <a:r>
            <a:rPr kumimoji="1" lang="ja-JP" altLang="en-US" sz="1300">
              <a:latin typeface="ＭＳ Ｐゴシック" panose="020B0600070205080204" pitchFamily="50" charset="-128"/>
              <a:ea typeface="ＭＳ Ｐゴシック" panose="020B0600070205080204" pitchFamily="50" charset="-128"/>
            </a:rPr>
            <a:t>　今後公共施設の長寿命化修繕などの大規模改修工事が控えているため、将来負担額については増加が見込まれる。そのため、引き続き有利な地方債の活用や基金の計画的な積立と活用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84364</xdr:rowOff>
    </xdr:from>
    <xdr:to>
      <xdr:col>68</xdr:col>
      <xdr:colOff>152400</xdr:colOff>
      <xdr:row>13</xdr:row>
      <xdr:rowOff>137221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313214"/>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100874</xdr:rowOff>
    </xdr:from>
    <xdr:to>
      <xdr:col>64</xdr:col>
      <xdr:colOff>152400</xdr:colOff>
      <xdr:row>16</xdr:row>
      <xdr:rowOff>31024</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7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15801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5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86421</xdr:rowOff>
    </xdr:from>
    <xdr:to>
      <xdr:col>64</xdr:col>
      <xdr:colOff>152400</xdr:colOff>
      <xdr:row>14</xdr:row>
      <xdr:rowOff>16571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26748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08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78,243
75,812
89.69
29,822,772
27,709,035
1,264,279
17,215,749
28,528,362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人件費に係るものは、類似団体と比べて低いものの、</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職員数が増加したことがあげられる。類似団体に比べて低い要因は、消防業務やごみ処理業務等を一部事務組合で行っていることがあげられる。今後も行政改革への取組を通じて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6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物件費に係るものは、類似団体と比べて低く、</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主な要因として、じん芥収集業務委託料の増加やがん検診等業務委託料の増加などがあげられる。</a:t>
          </a:r>
        </a:p>
        <a:p>
          <a:r>
            <a:rPr kumimoji="1" lang="ja-JP" altLang="en-US" sz="1300">
              <a:latin typeface="ＭＳ Ｐゴシック" panose="020B0600070205080204" pitchFamily="50" charset="-128"/>
              <a:ea typeface="ＭＳ Ｐゴシック" panose="020B0600070205080204" pitchFamily="50" charset="-128"/>
            </a:rPr>
            <a:t>　類似団体と比べて低い要因は、消防業務やごみ処理業務等を一部事務組合で行っていることがあげられる。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175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17272</xdr:rowOff>
    </xdr:from>
    <xdr:to>
      <xdr:col>78</xdr:col>
      <xdr:colOff>69850</xdr:colOff>
      <xdr:row>14</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17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133858</xdr:rowOff>
    </xdr:from>
    <xdr:to>
      <xdr:col>73</xdr:col>
      <xdr:colOff>180975</xdr:colOff>
      <xdr:row>14</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627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106426</xdr:rowOff>
    </xdr:from>
    <xdr:to>
      <xdr:col>69</xdr:col>
      <xdr:colOff>92075</xdr:colOff>
      <xdr:row>13</xdr:row>
      <xdr:rowOff>133858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35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75709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83058</xdr:rowOff>
    </xdr:from>
    <xdr:to>
      <xdr:col>69</xdr:col>
      <xdr:colOff>142875</xdr:colOff>
      <xdr:row>14</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23385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55626</xdr:rowOff>
    </xdr:from>
    <xdr:to>
      <xdr:col>65</xdr:col>
      <xdr:colOff>53975</xdr:colOff>
      <xdr:row>13</xdr:row>
      <xdr:rowOff>157226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167403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扶助費に係るものは、類似団体と比べて高く、</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障害福祉サービスの利用者数が増加したことや、民間保育所等に対する委託費が増加したことなどがあげられる。類似団体と比べ高い比率で推移しているため、引き続き資格審査の適正化や、単独事業の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0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56</xdr:row>
      <xdr:rowOff>5080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153670</xdr:rowOff>
    </xdr:from>
    <xdr:to>
      <xdr:col>15</xdr:col>
      <xdr:colOff>98425</xdr:colOff>
      <xdr:row>56</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123190</xdr:rowOff>
    </xdr:from>
    <xdr:to>
      <xdr:col>11</xdr:col>
      <xdr:colOff>9525</xdr:colOff>
      <xdr:row>56</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2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125730</xdr:rowOff>
    </xdr:from>
    <xdr:to>
      <xdr:col>20</xdr:col>
      <xdr:colOff>38100</xdr:colOff>
      <xdr:row>56</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17797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72390</xdr:rowOff>
    </xdr:from>
    <xdr:to>
      <xdr:col>6</xdr:col>
      <xdr:colOff>171450</xdr:colOff>
      <xdr:row>56</xdr:row>
      <xdr:rowOff>2540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158767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その他に係るものは、団体と比べて低く、</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その他が増加した要因のうち、主なものは、国民健康保険、介護保険、後期高齢者医療等の各特別会計への繰出金であり、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年度よりいずれも増加したが、比率は減少した。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144962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420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144962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1795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153126</xdr:rowOff>
    </xdr:from>
    <xdr:to>
      <xdr:col>73</xdr:col>
      <xdr:colOff>180975</xdr:colOff>
      <xdr:row>54</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114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153126</xdr:rowOff>
    </xdr:from>
    <xdr:to>
      <xdr:col>69</xdr:col>
      <xdr:colOff>92075</xdr:colOff>
      <xdr:row>54</xdr:row>
      <xdr:rowOff>166188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11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121755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102326</xdr:rowOff>
    </xdr:from>
    <xdr:to>
      <xdr:col>69</xdr:col>
      <xdr:colOff>142875</xdr:colOff>
      <xdr:row>55</xdr:row>
      <xdr:rowOff>32476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42653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115388</xdr:rowOff>
    </xdr:from>
    <xdr:to>
      <xdr:col>65</xdr:col>
      <xdr:colOff>53975</xdr:colOff>
      <xdr:row>55</xdr:row>
      <xdr:rowOff>45538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55715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補助費等に係るものは、類似団体と比べて高く、</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一部事務組合に対する公債費負担金が減少したことなどがあげられる。類似団体と比べて高い要因は、消防業務やごみ処理業務等を一部事務組合で行っていることがあげ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460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53848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53848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95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170434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95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公債費に係るものは、類似団体と比べて低いが、元金償還額の増加により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ポイント上昇している。元金償還額は増えているものの、臨時財政対策債を除く地方債残高は減少傾向にある。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今後も地方債を財源とする事業全体を精査し、可能な限り地方債の抑制に努める。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77</xdr:row>
      <xdr:rowOff>122101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041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77</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04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30662</xdr:rowOff>
    </xdr:from>
    <xdr:to>
      <xdr:col>15</xdr:col>
      <xdr:colOff>98425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323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97608</xdr:rowOff>
    </xdr:from>
    <xdr:to>
      <xdr:col>11</xdr:col>
      <xdr:colOff>9525</xdr:colOff>
      <xdr:row>77</xdr:row>
      <xdr:rowOff>30662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27808"/>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20519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43378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151312</xdr:rowOff>
    </xdr:from>
    <xdr:to>
      <xdr:col>11</xdr:col>
      <xdr:colOff>60325</xdr:colOff>
      <xdr:row>77</xdr:row>
      <xdr:rowOff>81462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91639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46808</xdr:rowOff>
    </xdr:from>
    <xdr:to>
      <xdr:col>6</xdr:col>
      <xdr:colOff>171450</xdr:colOff>
      <xdr:row>76</xdr:row>
      <xdr:rowOff>148408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158586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公債費以外に係るものは、類似団体と比べて高く、</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主な要因として、補助費等は減少したものの物件費や扶助費が増加したことがあげられる。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　今後も納税コールセンターやコンビニ収納などの収税強化対策や、企業誘致の推進などにより、自主財源の確保に努める。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2532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51563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114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74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44704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200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54871</xdr:rowOff>
    </xdr:from>
    <xdr:to>
      <xdr:col>29</xdr:col>
      <xdr:colOff>127000</xdr:colOff>
      <xdr:row>18</xdr:row>
      <xdr:rowOff>87006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8596"/>
          <a:ext cx="647700" cy="3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87006</xdr:rowOff>
    </xdr:from>
    <xdr:to>
      <xdr:col>26</xdr:col>
      <xdr:colOff>50800</xdr:colOff>
      <xdr:row>18</xdr:row>
      <xdr:rowOff>95823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0731"/>
          <a:ext cx="698500" cy="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95823</xdr:rowOff>
    </xdr:from>
    <xdr:to>
      <xdr:col>22</xdr:col>
      <xdr:colOff>114300</xdr:colOff>
      <xdr:row>18</xdr:row>
      <xdr:rowOff>112070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9548"/>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101424</xdr:rowOff>
    </xdr:from>
    <xdr:to>
      <xdr:col>18</xdr:col>
      <xdr:colOff>177800</xdr:colOff>
      <xdr:row>18</xdr:row>
      <xdr:rowOff>112070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5149"/>
          <a:ext cx="698500" cy="1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99234</xdr:rowOff>
    </xdr:from>
    <xdr:to>
      <xdr:col>15</xdr:col>
      <xdr:colOff>101600</xdr:colOff>
      <xdr:row>17</xdr:row>
      <xdr:rowOff>29384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39561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4071</xdr:rowOff>
    </xdr:from>
    <xdr:to>
      <xdr:col>29</xdr:col>
      <xdr:colOff>177800</xdr:colOff>
      <xdr:row>18</xdr:row>
      <xdr:rowOff>105671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147598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36206</xdr:rowOff>
    </xdr:from>
    <xdr:to>
      <xdr:col>26</xdr:col>
      <xdr:colOff>101600</xdr:colOff>
      <xdr:row>18</xdr:row>
      <xdr:rowOff>137806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122583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45023</xdr:rowOff>
    </xdr:from>
    <xdr:to>
      <xdr:col>22</xdr:col>
      <xdr:colOff>165100</xdr:colOff>
      <xdr:row>18</xdr:row>
      <xdr:rowOff>146623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131400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61270</xdr:rowOff>
    </xdr:from>
    <xdr:to>
      <xdr:col>19</xdr:col>
      <xdr:colOff>38100</xdr:colOff>
      <xdr:row>18</xdr:row>
      <xdr:rowOff>162870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147647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50624</xdr:rowOff>
    </xdr:from>
    <xdr:to>
      <xdr:col>15</xdr:col>
      <xdr:colOff>101600</xdr:colOff>
      <xdr:row>18</xdr:row>
      <xdr:rowOff>152224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137001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183373</xdr:rowOff>
    </xdr:from>
    <xdr:to>
      <xdr:col>29</xdr:col>
      <xdr:colOff>127000</xdr:colOff>
      <xdr:row>37</xdr:row>
      <xdr:rowOff>211239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08073"/>
          <a:ext cx="647700" cy="2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195306</xdr:rowOff>
    </xdr:from>
    <xdr:to>
      <xdr:col>26</xdr:col>
      <xdr:colOff>50800</xdr:colOff>
      <xdr:row>37</xdr:row>
      <xdr:rowOff>211239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20006"/>
          <a:ext cx="698500" cy="1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186276</xdr:rowOff>
    </xdr:from>
    <xdr:to>
      <xdr:col>22</xdr:col>
      <xdr:colOff>114300</xdr:colOff>
      <xdr:row>37</xdr:row>
      <xdr:rowOff>195306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10976"/>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153060</xdr:rowOff>
    </xdr:from>
    <xdr:to>
      <xdr:col>18</xdr:col>
      <xdr:colOff>177800</xdr:colOff>
      <xdr:row>37</xdr:row>
      <xdr:rowOff>186276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77760"/>
          <a:ext cx="698500" cy="3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62644</xdr:rowOff>
    </xdr:from>
    <xdr:to>
      <xdr:col>15</xdr:col>
      <xdr:colOff>101600</xdr:colOff>
      <xdr:row>36</xdr:row>
      <xdr:rowOff>164244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132573</xdr:rowOff>
    </xdr:from>
    <xdr:to>
      <xdr:col>29</xdr:col>
      <xdr:colOff>177800</xdr:colOff>
      <xdr:row>37</xdr:row>
      <xdr:rowOff>234173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104650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160439</xdr:rowOff>
    </xdr:from>
    <xdr:to>
      <xdr:col>26</xdr:col>
      <xdr:colOff>101600</xdr:colOff>
      <xdr:row>37</xdr:row>
      <xdr:rowOff>262039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8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246816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7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144506</xdr:rowOff>
    </xdr:from>
    <xdr:to>
      <xdr:col>22</xdr:col>
      <xdr:colOff>165100</xdr:colOff>
      <xdr:row>37</xdr:row>
      <xdr:rowOff>246106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6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230883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5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135476</xdr:rowOff>
    </xdr:from>
    <xdr:to>
      <xdr:col>19</xdr:col>
      <xdr:colOff>38100</xdr:colOff>
      <xdr:row>37</xdr:row>
      <xdr:rowOff>237076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0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221853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102260</xdr:rowOff>
    </xdr:from>
    <xdr:to>
      <xdr:col>15</xdr:col>
      <xdr:colOff>101600</xdr:colOff>
      <xdr:row>37</xdr:row>
      <xdr:rowOff>203860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26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188637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78,243
75,812
89.69
29,822,772
27,709,035
1,264,279
17,215,749
28,528,362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117787</xdr:rowOff>
    </xdr:from>
    <xdr:to>
      <xdr:col>24</xdr:col>
      <xdr:colOff>63500</xdr:colOff>
      <xdr:row>38</xdr:row>
      <xdr:rowOff>139586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32887"/>
          <a:ext cx="838200" cy="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139586</xdr:rowOff>
    </xdr:from>
    <xdr:to>
      <xdr:col>19</xdr:col>
      <xdr:colOff>177800</xdr:colOff>
      <xdr:row>38</xdr:row>
      <xdr:rowOff>142231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54686"/>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137234</xdr:rowOff>
    </xdr:from>
    <xdr:to>
      <xdr:col>15</xdr:col>
      <xdr:colOff>50800</xdr:colOff>
      <xdr:row>38</xdr:row>
      <xdr:rowOff>142231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52334"/>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130377</xdr:rowOff>
    </xdr:from>
    <xdr:to>
      <xdr:col>10</xdr:col>
      <xdr:colOff>114300</xdr:colOff>
      <xdr:row>38</xdr:row>
      <xdr:rowOff>137234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4547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90468</xdr:rowOff>
    </xdr:from>
    <xdr:to>
      <xdr:col>6</xdr:col>
      <xdr:colOff>38100</xdr:colOff>
      <xdr:row>37</xdr:row>
      <xdr:rowOff>20618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37145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66987</xdr:rowOff>
    </xdr:from>
    <xdr:to>
      <xdr:col>24</xdr:col>
      <xdr:colOff>114300</xdr:colOff>
      <xdr:row>38</xdr:row>
      <xdr:rowOff>168587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153364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88786</xdr:rowOff>
    </xdr:from>
    <xdr:to>
      <xdr:col>20</xdr:col>
      <xdr:colOff>38100</xdr:colOff>
      <xdr:row>39</xdr:row>
      <xdr:rowOff>18936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10063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91431</xdr:rowOff>
    </xdr:from>
    <xdr:to>
      <xdr:col>15</xdr:col>
      <xdr:colOff>101600</xdr:colOff>
      <xdr:row>39</xdr:row>
      <xdr:rowOff>21581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12708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86434</xdr:rowOff>
    </xdr:from>
    <xdr:to>
      <xdr:col>10</xdr:col>
      <xdr:colOff>165100</xdr:colOff>
      <xdr:row>39</xdr:row>
      <xdr:rowOff>16584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7711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79577</xdr:rowOff>
    </xdr:from>
    <xdr:to>
      <xdr:col>6</xdr:col>
      <xdr:colOff>38100</xdr:colOff>
      <xdr:row>39</xdr:row>
      <xdr:rowOff>9727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161117</xdr:rowOff>
    </xdr:from>
    <xdr:to>
      <xdr:col>24</xdr:col>
      <xdr:colOff>62865</xdr:colOff>
      <xdr:row>58</xdr:row>
      <xdr:rowOff>55504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3617"/>
          <a:ext cx="127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59331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55504</xdr:rowOff>
    </xdr:from>
    <xdr:to>
      <xdr:col>24</xdr:col>
      <xdr:colOff>152400</xdr:colOff>
      <xdr:row>58</xdr:row>
      <xdr:rowOff>55504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9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107794</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0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161117</xdr:rowOff>
    </xdr:from>
    <xdr:to>
      <xdr:col>24</xdr:col>
      <xdr:colOff>152400</xdr:colOff>
      <xdr:row>50</xdr:row>
      <xdr:rowOff>161117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55504</xdr:rowOff>
    </xdr:from>
    <xdr:to>
      <xdr:col>24</xdr:col>
      <xdr:colOff>63500</xdr:colOff>
      <xdr:row>58</xdr:row>
      <xdr:rowOff>93708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99604"/>
          <a:ext cx="838200" cy="3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104491</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6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81614</xdr:rowOff>
    </xdr:from>
    <xdr:to>
      <xdr:col>24</xdr:col>
      <xdr:colOff>114300</xdr:colOff>
      <xdr:row>56</xdr:row>
      <xdr:rowOff>11764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88794</xdr:rowOff>
    </xdr:from>
    <xdr:to>
      <xdr:col>19</xdr:col>
      <xdr:colOff>177800</xdr:colOff>
      <xdr:row>58</xdr:row>
      <xdr:rowOff>93708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1003289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146721</xdr:rowOff>
    </xdr:from>
    <xdr:to>
      <xdr:col>20</xdr:col>
      <xdr:colOff>38100</xdr:colOff>
      <xdr:row>56</xdr:row>
      <xdr:rowOff>76871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93398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88794</xdr:rowOff>
    </xdr:from>
    <xdr:to>
      <xdr:col>15</xdr:col>
      <xdr:colOff>50800</xdr:colOff>
      <xdr:row>58</xdr:row>
      <xdr:rowOff>123198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10032894"/>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169025</xdr:rowOff>
    </xdr:from>
    <xdr:to>
      <xdr:col>15</xdr:col>
      <xdr:colOff>101600</xdr:colOff>
      <xdr:row>56</xdr:row>
      <xdr:rowOff>99175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9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115702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123198</xdr:rowOff>
    </xdr:from>
    <xdr:to>
      <xdr:col>10</xdr:col>
      <xdr:colOff>114300</xdr:colOff>
      <xdr:row>58</xdr:row>
      <xdr:rowOff>125370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6729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24020</xdr:rowOff>
    </xdr:from>
    <xdr:to>
      <xdr:col>10</xdr:col>
      <xdr:colOff>165100</xdr:colOff>
      <xdr:row>56</xdr:row>
      <xdr:rowOff>125620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142147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4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59839</xdr:rowOff>
    </xdr:from>
    <xdr:to>
      <xdr:col>6</xdr:col>
      <xdr:colOff>38100</xdr:colOff>
      <xdr:row>54</xdr:row>
      <xdr:rowOff>161439</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31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6516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0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4704</xdr:rowOff>
    </xdr:from>
    <xdr:to>
      <xdr:col>24</xdr:col>
      <xdr:colOff>114300</xdr:colOff>
      <xdr:row>58</xdr:row>
      <xdr:rowOff>106304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91081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6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42908</xdr:rowOff>
    </xdr:from>
    <xdr:to>
      <xdr:col>20</xdr:col>
      <xdr:colOff>38100</xdr:colOff>
      <xdr:row>58</xdr:row>
      <xdr:rowOff>144508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135635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37994</xdr:rowOff>
    </xdr:from>
    <xdr:to>
      <xdr:col>15</xdr:col>
      <xdr:colOff>101600</xdr:colOff>
      <xdr:row>58</xdr:row>
      <xdr:rowOff>139594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130721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7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72398</xdr:rowOff>
    </xdr:from>
    <xdr:to>
      <xdr:col>10</xdr:col>
      <xdr:colOff>165100</xdr:colOff>
      <xdr:row>59</xdr:row>
      <xdr:rowOff>2548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165125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1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74570</xdr:rowOff>
    </xdr:from>
    <xdr:to>
      <xdr:col>6</xdr:col>
      <xdr:colOff>38100</xdr:colOff>
      <xdr:row>59</xdr:row>
      <xdr:rowOff>4720</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0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167297</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67005</xdr:rowOff>
    </xdr:from>
    <xdr:to>
      <xdr:col>24</xdr:col>
      <xdr:colOff>63500</xdr:colOff>
      <xdr:row>77</xdr:row>
      <xdr:rowOff>126350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68655"/>
          <a:ext cx="838200" cy="5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67005</xdr:rowOff>
    </xdr:from>
    <xdr:to>
      <xdr:col>19</xdr:col>
      <xdr:colOff>177800</xdr:colOff>
      <xdr:row>77</xdr:row>
      <xdr:rowOff>157257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68655"/>
          <a:ext cx="889000" cy="9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157257</xdr:rowOff>
    </xdr:from>
    <xdr:to>
      <xdr:col>15</xdr:col>
      <xdr:colOff>50800</xdr:colOff>
      <xdr:row>78</xdr:row>
      <xdr:rowOff>14108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58907"/>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14108</xdr:rowOff>
    </xdr:from>
    <xdr:to>
      <xdr:col>10</xdr:col>
      <xdr:colOff>114300</xdr:colOff>
      <xdr:row>78</xdr:row>
      <xdr:rowOff>16850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8720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5781</xdr:rowOff>
    </xdr:from>
    <xdr:to>
      <xdr:col>6</xdr:col>
      <xdr:colOff>38100</xdr:colOff>
      <xdr:row>77</xdr:row>
      <xdr:rowOff>107381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0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123908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75550</xdr:rowOff>
    </xdr:from>
    <xdr:to>
      <xdr:col>24</xdr:col>
      <xdr:colOff>114300</xdr:colOff>
      <xdr:row>78</xdr:row>
      <xdr:rowOff>5700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53977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5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16205</xdr:rowOff>
    </xdr:from>
    <xdr:to>
      <xdr:col>20</xdr:col>
      <xdr:colOff>38100</xdr:colOff>
      <xdr:row>77</xdr:row>
      <xdr:rowOff>117805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108932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1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106457</xdr:rowOff>
    </xdr:from>
    <xdr:to>
      <xdr:col>15</xdr:col>
      <xdr:colOff>101600</xdr:colOff>
      <xdr:row>78</xdr:row>
      <xdr:rowOff>36607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27734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0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134758</xdr:rowOff>
    </xdr:from>
    <xdr:to>
      <xdr:col>10</xdr:col>
      <xdr:colOff>165100</xdr:colOff>
      <xdr:row>78</xdr:row>
      <xdr:rowOff>64908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56035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137500</xdr:rowOff>
    </xdr:from>
    <xdr:to>
      <xdr:col>6</xdr:col>
      <xdr:colOff>38100</xdr:colOff>
      <xdr:row>78</xdr:row>
      <xdr:rowOff>67650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58777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3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155639</xdr:rowOff>
    </xdr:from>
    <xdr:to>
      <xdr:col>24</xdr:col>
      <xdr:colOff>63500</xdr:colOff>
      <xdr:row>97</xdr:row>
      <xdr:rowOff>12446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14839"/>
          <a:ext cx="8382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12446</xdr:rowOff>
    </xdr:from>
    <xdr:to>
      <xdr:col>19</xdr:col>
      <xdr:colOff>177800</xdr:colOff>
      <xdr:row>97</xdr:row>
      <xdr:rowOff>35089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3096"/>
          <a:ext cx="8890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35089</xdr:rowOff>
    </xdr:from>
    <xdr:to>
      <xdr:col>15</xdr:col>
      <xdr:colOff>50800</xdr:colOff>
      <xdr:row>97</xdr:row>
      <xdr:rowOff>62891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65739"/>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62891</xdr:rowOff>
    </xdr:from>
    <xdr:to>
      <xdr:col>10</xdr:col>
      <xdr:colOff>114300</xdr:colOff>
      <xdr:row>97</xdr:row>
      <xdr:rowOff>96813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3541"/>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15215</xdr:rowOff>
    </xdr:from>
    <xdr:to>
      <xdr:col>6</xdr:col>
      <xdr:colOff>38100</xdr:colOff>
      <xdr:row>98</xdr:row>
      <xdr:rowOff>116815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107942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91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104839</xdr:rowOff>
    </xdr:from>
    <xdr:to>
      <xdr:col>24</xdr:col>
      <xdr:colOff>114300</xdr:colOff>
      <xdr:row>97</xdr:row>
      <xdr:rowOff>34989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83266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133096</xdr:rowOff>
    </xdr:from>
    <xdr:to>
      <xdr:col>20</xdr:col>
      <xdr:colOff>38100</xdr:colOff>
      <xdr:row>97</xdr:row>
      <xdr:rowOff>63246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54373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155739</xdr:rowOff>
    </xdr:from>
    <xdr:to>
      <xdr:col>15</xdr:col>
      <xdr:colOff>101600</xdr:colOff>
      <xdr:row>97</xdr:row>
      <xdr:rowOff>85889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77016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12091</xdr:rowOff>
    </xdr:from>
    <xdr:to>
      <xdr:col>10</xdr:col>
      <xdr:colOff>165100</xdr:colOff>
      <xdr:row>97</xdr:row>
      <xdr:rowOff>113691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104818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46013</xdr:rowOff>
    </xdr:from>
    <xdr:to>
      <xdr:col>6</xdr:col>
      <xdr:colOff>38100</xdr:colOff>
      <xdr:row>97</xdr:row>
      <xdr:rowOff>147613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164140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43040</xdr:rowOff>
    </xdr:from>
    <xdr:to>
      <xdr:col>55</xdr:col>
      <xdr:colOff>0</xdr:colOff>
      <xdr:row>35</xdr:row>
      <xdr:rowOff>86614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43790"/>
          <a:ext cx="838200" cy="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39548</xdr:rowOff>
    </xdr:from>
    <xdr:to>
      <xdr:col>50</xdr:col>
      <xdr:colOff>114300</xdr:colOff>
      <xdr:row>35</xdr:row>
      <xdr:rowOff>86614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040298"/>
          <a:ext cx="889000" cy="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39548</xdr:rowOff>
    </xdr:from>
    <xdr:to>
      <xdr:col>45</xdr:col>
      <xdr:colOff>177800</xdr:colOff>
      <xdr:row>35</xdr:row>
      <xdr:rowOff>64834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040298"/>
          <a:ext cx="889000" cy="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135737</xdr:rowOff>
    </xdr:from>
    <xdr:to>
      <xdr:col>41</xdr:col>
      <xdr:colOff>50800</xdr:colOff>
      <xdr:row>35</xdr:row>
      <xdr:rowOff>64834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5622137"/>
          <a:ext cx="889000" cy="4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133667</xdr:rowOff>
    </xdr:from>
    <xdr:to>
      <xdr:col>36</xdr:col>
      <xdr:colOff>165100</xdr:colOff>
      <xdr:row>35</xdr:row>
      <xdr:rowOff>63817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54944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163690</xdr:rowOff>
    </xdr:from>
    <xdr:to>
      <xdr:col>55</xdr:col>
      <xdr:colOff>50800</xdr:colOff>
      <xdr:row>35</xdr:row>
      <xdr:rowOff>93840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142117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35814</xdr:rowOff>
    </xdr:from>
    <xdr:to>
      <xdr:col>50</xdr:col>
      <xdr:colOff>165100</xdr:colOff>
      <xdr:row>35</xdr:row>
      <xdr:rowOff>137414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128541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1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160198</xdr:rowOff>
    </xdr:from>
    <xdr:to>
      <xdr:col>46</xdr:col>
      <xdr:colOff>38100</xdr:colOff>
      <xdr:row>35</xdr:row>
      <xdr:rowOff>90348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106875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7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14034</xdr:rowOff>
    </xdr:from>
    <xdr:to>
      <xdr:col>41</xdr:col>
      <xdr:colOff>101600</xdr:colOff>
      <xdr:row>35</xdr:row>
      <xdr:rowOff>115634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132161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84937</xdr:rowOff>
    </xdr:from>
    <xdr:to>
      <xdr:col>36</xdr:col>
      <xdr:colOff>165100</xdr:colOff>
      <xdr:row>33</xdr:row>
      <xdr:rowOff>15087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5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31614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3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29366</xdr:rowOff>
    </xdr:from>
    <xdr:to>
      <xdr:col>55</xdr:col>
      <xdr:colOff>0</xdr:colOff>
      <xdr:row>57</xdr:row>
      <xdr:rowOff>34041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02016"/>
          <a:ext cx="838200" cy="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20696</xdr:rowOff>
    </xdr:from>
    <xdr:to>
      <xdr:col>50</xdr:col>
      <xdr:colOff>114300</xdr:colOff>
      <xdr:row>57</xdr:row>
      <xdr:rowOff>29366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93346"/>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157788</xdr:rowOff>
    </xdr:from>
    <xdr:to>
      <xdr:col>45</xdr:col>
      <xdr:colOff>177800</xdr:colOff>
      <xdr:row>57</xdr:row>
      <xdr:rowOff>20696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87538"/>
          <a:ext cx="889000" cy="20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157788</xdr:rowOff>
    </xdr:from>
    <xdr:to>
      <xdr:col>41</xdr:col>
      <xdr:colOff>50800</xdr:colOff>
      <xdr:row>56</xdr:row>
      <xdr:rowOff>90363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87538"/>
          <a:ext cx="8890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45997</xdr:rowOff>
    </xdr:from>
    <xdr:to>
      <xdr:col>36</xdr:col>
      <xdr:colOff>165100</xdr:colOff>
      <xdr:row>55</xdr:row>
      <xdr:rowOff>147597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47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164124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2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154691</xdr:rowOff>
    </xdr:from>
    <xdr:to>
      <xdr:col>55</xdr:col>
      <xdr:colOff>50800</xdr:colOff>
      <xdr:row>57</xdr:row>
      <xdr:rowOff>84841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69618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7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150016</xdr:rowOff>
    </xdr:from>
    <xdr:to>
      <xdr:col>50</xdr:col>
      <xdr:colOff>165100</xdr:colOff>
      <xdr:row>57</xdr:row>
      <xdr:rowOff>80166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71293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141346</xdr:rowOff>
    </xdr:from>
    <xdr:to>
      <xdr:col>46</xdr:col>
      <xdr:colOff>38100</xdr:colOff>
      <xdr:row>57</xdr:row>
      <xdr:rowOff>71496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62623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106988</xdr:rowOff>
    </xdr:from>
    <xdr:to>
      <xdr:col>41</xdr:col>
      <xdr:colOff>101600</xdr:colOff>
      <xdr:row>56</xdr:row>
      <xdr:rowOff>37138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28265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39563</xdr:rowOff>
    </xdr:from>
    <xdr:to>
      <xdr:col>36</xdr:col>
      <xdr:colOff>165100</xdr:colOff>
      <xdr:row>56</xdr:row>
      <xdr:rowOff>141163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132290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159322</xdr:rowOff>
    </xdr:from>
    <xdr:to>
      <xdr:col>55</xdr:col>
      <xdr:colOff>0</xdr:colOff>
      <xdr:row>78</xdr:row>
      <xdr:rowOff>165760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32422"/>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148095</xdr:rowOff>
    </xdr:from>
    <xdr:to>
      <xdr:col>50</xdr:col>
      <xdr:colOff>114300</xdr:colOff>
      <xdr:row>78</xdr:row>
      <xdr:rowOff>159322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1195"/>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109322</xdr:rowOff>
    </xdr:from>
    <xdr:to>
      <xdr:col>45</xdr:col>
      <xdr:colOff>177800</xdr:colOff>
      <xdr:row>78</xdr:row>
      <xdr:rowOff>148095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82422"/>
          <a:ext cx="8890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136830</xdr:rowOff>
    </xdr:from>
    <xdr:to>
      <xdr:col>41</xdr:col>
      <xdr:colOff>50800</xdr:colOff>
      <xdr:row>78</xdr:row>
      <xdr:rowOff>109322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38480"/>
          <a:ext cx="889000" cy="1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47727</xdr:rowOff>
    </xdr:from>
    <xdr:to>
      <xdr:col>36</xdr:col>
      <xdr:colOff>165100</xdr:colOff>
      <xdr:row>76</xdr:row>
      <xdr:rowOff>149327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165854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8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114960</xdr:rowOff>
    </xdr:from>
    <xdr:to>
      <xdr:col>55</xdr:col>
      <xdr:colOff>50800</xdr:colOff>
      <xdr:row>79</xdr:row>
      <xdr:rowOff>45110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29887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0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108522</xdr:rowOff>
    </xdr:from>
    <xdr:to>
      <xdr:col>50</xdr:col>
      <xdr:colOff>165100</xdr:colOff>
      <xdr:row>79</xdr:row>
      <xdr:rowOff>38672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29799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97295</xdr:rowOff>
    </xdr:from>
    <xdr:to>
      <xdr:col>46</xdr:col>
      <xdr:colOff>38100</xdr:colOff>
      <xdr:row>79</xdr:row>
      <xdr:rowOff>27445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18572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6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58522</xdr:rowOff>
    </xdr:from>
    <xdr:to>
      <xdr:col>41</xdr:col>
      <xdr:colOff>101600</xdr:colOff>
      <xdr:row>78</xdr:row>
      <xdr:rowOff>160122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151249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2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86030</xdr:rowOff>
    </xdr:from>
    <xdr:to>
      <xdr:col>36</xdr:col>
      <xdr:colOff>165100</xdr:colOff>
      <xdr:row>78</xdr:row>
      <xdr:rowOff>16180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3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35840</xdr:rowOff>
    </xdr:from>
    <xdr:to>
      <xdr:col>55</xdr:col>
      <xdr:colOff>0</xdr:colOff>
      <xdr:row>98</xdr:row>
      <xdr:rowOff>36057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37940"/>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36057</xdr:rowOff>
    </xdr:from>
    <xdr:to>
      <xdr:col>50</xdr:col>
      <xdr:colOff>114300</xdr:colOff>
      <xdr:row>98</xdr:row>
      <xdr:rowOff>56305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38157"/>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73864</xdr:rowOff>
    </xdr:from>
    <xdr:to>
      <xdr:col>45</xdr:col>
      <xdr:colOff>177800</xdr:colOff>
      <xdr:row>98</xdr:row>
      <xdr:rowOff>56305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33064"/>
          <a:ext cx="889000" cy="3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73864</xdr:rowOff>
    </xdr:from>
    <xdr:to>
      <xdr:col>41</xdr:col>
      <xdr:colOff>50800</xdr:colOff>
      <xdr:row>98</xdr:row>
      <xdr:rowOff>27000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533064"/>
          <a:ext cx="889000" cy="29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65768</xdr:rowOff>
    </xdr:from>
    <xdr:to>
      <xdr:col>36</xdr:col>
      <xdr:colOff>165100</xdr:colOff>
      <xdr:row>97</xdr:row>
      <xdr:rowOff>167368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156490</xdr:rowOff>
    </xdr:from>
    <xdr:to>
      <xdr:col>55</xdr:col>
      <xdr:colOff>50800</xdr:colOff>
      <xdr:row>98</xdr:row>
      <xdr:rowOff>86640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134917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156707</xdr:rowOff>
    </xdr:from>
    <xdr:to>
      <xdr:col>50</xdr:col>
      <xdr:colOff>165100</xdr:colOff>
      <xdr:row>98</xdr:row>
      <xdr:rowOff>86857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77984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8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5505</xdr:rowOff>
    </xdr:from>
    <xdr:to>
      <xdr:col>46</xdr:col>
      <xdr:colOff>38100</xdr:colOff>
      <xdr:row>98</xdr:row>
      <xdr:rowOff>107105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98232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23064</xdr:rowOff>
    </xdr:from>
    <xdr:to>
      <xdr:col>41</xdr:col>
      <xdr:colOff>101600</xdr:colOff>
      <xdr:row>96</xdr:row>
      <xdr:rowOff>124664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141191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147650</xdr:rowOff>
    </xdr:from>
    <xdr:to>
      <xdr:col>36</xdr:col>
      <xdr:colOff>165100</xdr:colOff>
      <xdr:row>98</xdr:row>
      <xdr:rowOff>77800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68927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82006</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68556"/>
          <a:ext cx="8382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155249</xdr:rowOff>
    </xdr:from>
    <xdr:to>
      <xdr:col>67</xdr:col>
      <xdr:colOff>101600</xdr:colOff>
      <xdr:row>39</xdr:row>
      <xdr:rowOff>85399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7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101925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31206</xdr:rowOff>
    </xdr:from>
    <xdr:to>
      <xdr:col>85</xdr:col>
      <xdr:colOff>177800</xdr:colOff>
      <xdr:row>39</xdr:row>
      <xdr:rowOff>132806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117583</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3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41084</xdr:rowOff>
    </xdr:from>
    <xdr:to>
      <xdr:col>85</xdr:col>
      <xdr:colOff>127000</xdr:colOff>
      <xdr:row>76</xdr:row>
      <xdr:rowOff>49237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71284"/>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7505</xdr:rowOff>
    </xdr:from>
    <xdr:to>
      <xdr:col>81</xdr:col>
      <xdr:colOff>50800</xdr:colOff>
      <xdr:row>76</xdr:row>
      <xdr:rowOff>49237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037705"/>
          <a:ext cx="889000" cy="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7505</xdr:rowOff>
    </xdr:from>
    <xdr:to>
      <xdr:col>76</xdr:col>
      <xdr:colOff>114300</xdr:colOff>
      <xdr:row>76</xdr:row>
      <xdr:rowOff>80175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037705"/>
          <a:ext cx="889000" cy="7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80175</xdr:rowOff>
    </xdr:from>
    <xdr:to>
      <xdr:col>71</xdr:col>
      <xdr:colOff>177800</xdr:colOff>
      <xdr:row>76</xdr:row>
      <xdr:rowOff>129223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10375"/>
          <a:ext cx="889000" cy="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65786</xdr:rowOff>
    </xdr:from>
    <xdr:to>
      <xdr:col>67</xdr:col>
      <xdr:colOff>101600</xdr:colOff>
      <xdr:row>75</xdr:row>
      <xdr:rowOff>167385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12463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161734</xdr:rowOff>
    </xdr:from>
    <xdr:to>
      <xdr:col>85</xdr:col>
      <xdr:colOff>177800</xdr:colOff>
      <xdr:row>76</xdr:row>
      <xdr:rowOff>91884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140161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9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169887</xdr:rowOff>
    </xdr:from>
    <xdr:to>
      <xdr:col>81</xdr:col>
      <xdr:colOff>101600</xdr:colOff>
      <xdr:row>76</xdr:row>
      <xdr:rowOff>100037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91164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128156</xdr:rowOff>
    </xdr:from>
    <xdr:to>
      <xdr:col>76</xdr:col>
      <xdr:colOff>165100</xdr:colOff>
      <xdr:row>76</xdr:row>
      <xdr:rowOff>58307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86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49432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29375</xdr:rowOff>
    </xdr:from>
    <xdr:to>
      <xdr:col>72</xdr:col>
      <xdr:colOff>38100</xdr:colOff>
      <xdr:row>76</xdr:row>
      <xdr:rowOff>130975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122102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78423</xdr:rowOff>
    </xdr:from>
    <xdr:to>
      <xdr:col>67</xdr:col>
      <xdr:colOff>101600</xdr:colOff>
      <xdr:row>77</xdr:row>
      <xdr:rowOff>8573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0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171150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0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71645</xdr:rowOff>
    </xdr:from>
    <xdr:to>
      <xdr:col>85</xdr:col>
      <xdr:colOff>127000</xdr:colOff>
      <xdr:row>97</xdr:row>
      <xdr:rowOff>17880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530845"/>
          <a:ext cx="838200" cy="1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134077</xdr:rowOff>
    </xdr:from>
    <xdr:to>
      <xdr:col>81</xdr:col>
      <xdr:colOff>50800</xdr:colOff>
      <xdr:row>96</xdr:row>
      <xdr:rowOff>71645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21827"/>
          <a:ext cx="889000" cy="10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134077</xdr:rowOff>
    </xdr:from>
    <xdr:to>
      <xdr:col>76</xdr:col>
      <xdr:colOff>114300</xdr:colOff>
      <xdr:row>96</xdr:row>
      <xdr:rowOff>2792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21827"/>
          <a:ext cx="8890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64331</xdr:rowOff>
    </xdr:from>
    <xdr:to>
      <xdr:col>71</xdr:col>
      <xdr:colOff>177800</xdr:colOff>
      <xdr:row>96</xdr:row>
      <xdr:rowOff>2792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009181"/>
          <a:ext cx="889000" cy="45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xdr:rowOff>
    </xdr:from>
    <xdr:to>
      <xdr:col>67</xdr:col>
      <xdr:colOff>101600</xdr:colOff>
      <xdr:row>96</xdr:row>
      <xdr:rowOff>101758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92885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138530</xdr:rowOff>
    </xdr:from>
    <xdr:to>
      <xdr:col>85</xdr:col>
      <xdr:colOff>177800</xdr:colOff>
      <xdr:row>97</xdr:row>
      <xdr:rowOff>68680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116957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7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20845</xdr:rowOff>
    </xdr:from>
    <xdr:to>
      <xdr:col>81</xdr:col>
      <xdr:colOff>101600</xdr:colOff>
      <xdr:row>96</xdr:row>
      <xdr:rowOff>122445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138972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5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83277</xdr:rowOff>
    </xdr:from>
    <xdr:to>
      <xdr:col>76</xdr:col>
      <xdr:colOff>165100</xdr:colOff>
      <xdr:row>96</xdr:row>
      <xdr:rowOff>13427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3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29954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14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123442</xdr:rowOff>
    </xdr:from>
    <xdr:to>
      <xdr:col>72</xdr:col>
      <xdr:colOff>38100</xdr:colOff>
      <xdr:row>96</xdr:row>
      <xdr:rowOff>53592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70119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1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13531</xdr:rowOff>
    </xdr:from>
    <xdr:to>
      <xdr:col>67</xdr:col>
      <xdr:colOff>101600</xdr:colOff>
      <xdr:row>93</xdr:row>
      <xdr:rowOff>115131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59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131658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573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146703</xdr:rowOff>
    </xdr:from>
    <xdr:to>
      <xdr:col>98</xdr:col>
      <xdr:colOff>38100</xdr:colOff>
      <xdr:row>38</xdr:row>
      <xdr:rowOff>76853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93380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167475</xdr:rowOff>
    </xdr:from>
    <xdr:to>
      <xdr:col>116</xdr:col>
      <xdr:colOff>63500</xdr:colOff>
      <xdr:row>58</xdr:row>
      <xdr:rowOff>167627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1157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157569</xdr:rowOff>
    </xdr:from>
    <xdr:to>
      <xdr:col>111</xdr:col>
      <xdr:colOff>177800</xdr:colOff>
      <xdr:row>58</xdr:row>
      <xdr:rowOff>167627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0166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157111</xdr:rowOff>
    </xdr:from>
    <xdr:to>
      <xdr:col>107</xdr:col>
      <xdr:colOff>50800</xdr:colOff>
      <xdr:row>58</xdr:row>
      <xdr:rowOff>157569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0121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155778</xdr:rowOff>
    </xdr:from>
    <xdr:to>
      <xdr:col>102</xdr:col>
      <xdr:colOff>114300</xdr:colOff>
      <xdr:row>58</xdr:row>
      <xdr:rowOff>157111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9987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91415</xdr:rowOff>
    </xdr:from>
    <xdr:to>
      <xdr:col>98</xdr:col>
      <xdr:colOff>38100</xdr:colOff>
      <xdr:row>58</xdr:row>
      <xdr:rowOff>21565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38092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116675</xdr:rowOff>
    </xdr:from>
    <xdr:to>
      <xdr:col>116</xdr:col>
      <xdr:colOff>114300</xdr:colOff>
      <xdr:row>59</xdr:row>
      <xdr:rowOff>46825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31602</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116827</xdr:rowOff>
    </xdr:from>
    <xdr:to>
      <xdr:col>112</xdr:col>
      <xdr:colOff>38100</xdr:colOff>
      <xdr:row>59</xdr:row>
      <xdr:rowOff>46977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38104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5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106769</xdr:rowOff>
    </xdr:from>
    <xdr:to>
      <xdr:col>107</xdr:col>
      <xdr:colOff>101600</xdr:colOff>
      <xdr:row>59</xdr:row>
      <xdr:rowOff>36919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28046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4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106311</xdr:rowOff>
    </xdr:from>
    <xdr:to>
      <xdr:col>102</xdr:col>
      <xdr:colOff>165100</xdr:colOff>
      <xdr:row>59</xdr:row>
      <xdr:rowOff>36461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27588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4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104978</xdr:rowOff>
    </xdr:from>
    <xdr:to>
      <xdr:col>98</xdr:col>
      <xdr:colOff>38100</xdr:colOff>
      <xdr:row>59</xdr:row>
      <xdr:rowOff>35128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26255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4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156769</xdr:rowOff>
    </xdr:from>
    <xdr:to>
      <xdr:col>116</xdr:col>
      <xdr:colOff>63500</xdr:colOff>
      <xdr:row>78</xdr:row>
      <xdr:rowOff>5569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58419"/>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5569</xdr:rowOff>
    </xdr:from>
    <xdr:to>
      <xdr:col>111</xdr:col>
      <xdr:colOff>177800</xdr:colOff>
      <xdr:row>78</xdr:row>
      <xdr:rowOff>37554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78669"/>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37554</xdr:rowOff>
    </xdr:from>
    <xdr:to>
      <xdr:col>107</xdr:col>
      <xdr:colOff>50800</xdr:colOff>
      <xdr:row>78</xdr:row>
      <xdr:rowOff>62928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410654"/>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96495</xdr:rowOff>
    </xdr:from>
    <xdr:to>
      <xdr:col>102</xdr:col>
      <xdr:colOff>114300</xdr:colOff>
      <xdr:row>78</xdr:row>
      <xdr:rowOff>62928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98145"/>
          <a:ext cx="889000" cy="1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49048</xdr:rowOff>
    </xdr:from>
    <xdr:to>
      <xdr:col>98</xdr:col>
      <xdr:colOff>38100</xdr:colOff>
      <xdr:row>76</xdr:row>
      <xdr:rowOff>150648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167174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105969</xdr:rowOff>
    </xdr:from>
    <xdr:to>
      <xdr:col>116</xdr:col>
      <xdr:colOff>114300</xdr:colOff>
      <xdr:row>78</xdr:row>
      <xdr:rowOff>36119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84396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126219</xdr:rowOff>
    </xdr:from>
    <xdr:to>
      <xdr:col>112</xdr:col>
      <xdr:colOff>38100</xdr:colOff>
      <xdr:row>78</xdr:row>
      <xdr:rowOff>56369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47496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158204</xdr:rowOff>
    </xdr:from>
    <xdr:to>
      <xdr:col>107</xdr:col>
      <xdr:colOff>101600</xdr:colOff>
      <xdr:row>78</xdr:row>
      <xdr:rowOff>88354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79481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12128</xdr:rowOff>
    </xdr:from>
    <xdr:to>
      <xdr:col>102</xdr:col>
      <xdr:colOff>165100</xdr:colOff>
      <xdr:row>78</xdr:row>
      <xdr:rowOff>113728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8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104855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7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45695</xdr:rowOff>
    </xdr:from>
    <xdr:to>
      <xdr:col>98</xdr:col>
      <xdr:colOff>38100</xdr:colOff>
      <xdr:row>77</xdr:row>
      <xdr:rowOff>147295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138422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354,140</a:t>
          </a:r>
          <a:r>
            <a:rPr kumimoji="1" lang="ja-JP" altLang="en-US" sz="1300">
              <a:latin typeface="ＭＳ Ｐゴシック" panose="020B0600070205080204" pitchFamily="50" charset="-128"/>
              <a:ea typeface="ＭＳ Ｐゴシック" panose="020B0600070205080204" pitchFamily="50" charset="-128"/>
            </a:rPr>
            <a:t>円となっている。義務的経費の構成項目である人件費は、住民一人当たり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49,342</a:t>
          </a:r>
          <a:r>
            <a:rPr kumimoji="1" lang="ja-JP" altLang="en-US" sz="1300">
              <a:latin typeface="ＭＳ Ｐゴシック" panose="020B0600070205080204" pitchFamily="50" charset="-128"/>
              <a:ea typeface="ＭＳ Ｐゴシック" panose="020B0600070205080204" pitchFamily="50" charset="-128"/>
            </a:rPr>
            <a:t>円となっており、令和元年度は職員数の増などにより住民一人当たり</a:t>
          </a:r>
          <a:r>
            <a:rPr kumimoji="1" lang="en-US" altLang="ja-JP" sz="1300">
              <a:latin typeface="ＭＳ Ｐゴシック" panose="020B0600070205080204" pitchFamily="50" charset="-128"/>
              <a:ea typeface="ＭＳ Ｐゴシック" panose="020B0600070205080204" pitchFamily="50" charset="-128"/>
            </a:rPr>
            <a:t>1,335</a:t>
          </a:r>
          <a:r>
            <a:rPr kumimoji="1" lang="ja-JP" altLang="en-US" sz="1300">
              <a:latin typeface="ＭＳ Ｐゴシック" panose="020B0600070205080204" pitchFamily="50" charset="-128"/>
              <a:ea typeface="ＭＳ Ｐゴシック" panose="020B0600070205080204" pitchFamily="50" charset="-128"/>
            </a:rPr>
            <a:t>円増加したが、類似団体と比べて低く、ほぼ横ばいで推移している。また、扶助費は類似団体と比べて低いものの増加傾向にあり、令和元年度は、障害福祉サービスの利用者数が増加したことや、認定こども園給付事業交付金が増加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2,225</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40,765</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たが、地方債残高は減少しているため、償還が進んでいる状態にある。投資的経費の構成項目である普通建設事業は、新規整備は小学校トイレ改修事業の一部が完了したこと等により前年度より減少したものの、</a:t>
          </a:r>
        </a:p>
        <a:p>
          <a:r>
            <a:rPr kumimoji="1" lang="ja-JP" altLang="en-US" sz="1300">
              <a:latin typeface="ＭＳ Ｐゴシック" panose="020B0600070205080204" pitchFamily="50" charset="-128"/>
              <a:ea typeface="ＭＳ Ｐゴシック" panose="020B0600070205080204" pitchFamily="50" charset="-128"/>
            </a:rPr>
            <a:t>更新整備については平成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年度と同水準にある。今後も公共施設の更新については、資産と負債のバランスを考慮し、引き続き交付税措置のある地方債の活用に努め、公共施設の将来更新費を見据えた計画的な事業の実施に努める。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78,243
75,812
89.69
29,822,772
27,709,035
1,264,279
17,215,749
28,528,362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54661</xdr:rowOff>
    </xdr:from>
    <xdr:to>
      <xdr:col>24</xdr:col>
      <xdr:colOff>63500</xdr:colOff>
      <xdr:row>36</xdr:row>
      <xdr:rowOff>68377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26861"/>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68377</xdr:rowOff>
    </xdr:from>
    <xdr:to>
      <xdr:col>19</xdr:col>
      <xdr:colOff>177800</xdr:colOff>
      <xdr:row>36</xdr:row>
      <xdr:rowOff>101295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40577"/>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71120</xdr:rowOff>
    </xdr:from>
    <xdr:to>
      <xdr:col>15</xdr:col>
      <xdr:colOff>50800</xdr:colOff>
      <xdr:row>36</xdr:row>
      <xdr:rowOff>101295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4332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127813</xdr:rowOff>
    </xdr:from>
    <xdr:to>
      <xdr:col>10</xdr:col>
      <xdr:colOff>114300</xdr:colOff>
      <xdr:row>36</xdr:row>
      <xdr:rowOff>71120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28563"/>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65295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3861</xdr:rowOff>
    </xdr:from>
    <xdr:to>
      <xdr:col>24</xdr:col>
      <xdr:colOff>114300</xdr:colOff>
      <xdr:row>36</xdr:row>
      <xdr:rowOff>105461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153738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17577</xdr:rowOff>
    </xdr:from>
    <xdr:to>
      <xdr:col>20</xdr:col>
      <xdr:colOff>38100</xdr:colOff>
      <xdr:row>36</xdr:row>
      <xdr:rowOff>119177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110304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50495</xdr:rowOff>
    </xdr:from>
    <xdr:to>
      <xdr:col>15</xdr:col>
      <xdr:colOff>101600</xdr:colOff>
      <xdr:row>36</xdr:row>
      <xdr:rowOff>152095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143222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20320</xdr:rowOff>
    </xdr:from>
    <xdr:to>
      <xdr:col>10</xdr:col>
      <xdr:colOff>165100</xdr:colOff>
      <xdr:row>36</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113047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77013</xdr:rowOff>
    </xdr:from>
    <xdr:to>
      <xdr:col>6</xdr:col>
      <xdr:colOff>38100</xdr:colOff>
      <xdr:row>36</xdr:row>
      <xdr:rowOff>7163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169740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128811</xdr:rowOff>
    </xdr:from>
    <xdr:to>
      <xdr:col>24</xdr:col>
      <xdr:colOff>63500</xdr:colOff>
      <xdr:row>57</xdr:row>
      <xdr:rowOff>6724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30011"/>
          <a:ext cx="838200" cy="4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128811</xdr:rowOff>
    </xdr:from>
    <xdr:to>
      <xdr:col>19</xdr:col>
      <xdr:colOff>177800</xdr:colOff>
      <xdr:row>56</xdr:row>
      <xdr:rowOff>132621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3001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96205</xdr:rowOff>
    </xdr:from>
    <xdr:to>
      <xdr:col>15</xdr:col>
      <xdr:colOff>50800</xdr:colOff>
      <xdr:row>56</xdr:row>
      <xdr:rowOff>132621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97405"/>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101851</xdr:rowOff>
    </xdr:from>
    <xdr:to>
      <xdr:col>10</xdr:col>
      <xdr:colOff>114300</xdr:colOff>
      <xdr:row>56</xdr:row>
      <xdr:rowOff>96205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31601"/>
          <a:ext cx="889000" cy="1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136167</xdr:rowOff>
    </xdr:from>
    <xdr:to>
      <xdr:col>6</xdr:col>
      <xdr:colOff>38100</xdr:colOff>
      <xdr:row>56</xdr:row>
      <xdr:rowOff>66317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57444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127374</xdr:rowOff>
    </xdr:from>
    <xdr:to>
      <xdr:col>24</xdr:col>
      <xdr:colOff>114300</xdr:colOff>
      <xdr:row>57</xdr:row>
      <xdr:rowOff>57524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105801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78011</xdr:rowOff>
    </xdr:from>
    <xdr:to>
      <xdr:col>20</xdr:col>
      <xdr:colOff>38100</xdr:colOff>
      <xdr:row>57</xdr:row>
      <xdr:rowOff>8161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170738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81821</xdr:rowOff>
    </xdr:from>
    <xdr:to>
      <xdr:col>15</xdr:col>
      <xdr:colOff>101600</xdr:colOff>
      <xdr:row>57</xdr:row>
      <xdr:rowOff>11971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45405</xdr:rowOff>
    </xdr:from>
    <xdr:to>
      <xdr:col>10</xdr:col>
      <xdr:colOff>165100</xdr:colOff>
      <xdr:row>56</xdr:row>
      <xdr:rowOff>147005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138132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51051</xdr:rowOff>
    </xdr:from>
    <xdr:to>
      <xdr:col>6</xdr:col>
      <xdr:colOff>38100</xdr:colOff>
      <xdr:row>55</xdr:row>
      <xdr:rowOff>152651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169178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5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90170</xdr:rowOff>
    </xdr:from>
    <xdr:to>
      <xdr:col>24</xdr:col>
      <xdr:colOff>63500</xdr:colOff>
      <xdr:row>77</xdr:row>
      <xdr:rowOff>137198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91820"/>
          <a:ext cx="8382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103823</xdr:rowOff>
    </xdr:from>
    <xdr:to>
      <xdr:col>19</xdr:col>
      <xdr:colOff>177800</xdr:colOff>
      <xdr:row>77</xdr:row>
      <xdr:rowOff>137198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05473"/>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103823</xdr:rowOff>
    </xdr:from>
    <xdr:to>
      <xdr:col>15</xdr:col>
      <xdr:colOff>50800</xdr:colOff>
      <xdr:row>78</xdr:row>
      <xdr:rowOff>26809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05473"/>
          <a:ext cx="889000" cy="9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165264</xdr:rowOff>
    </xdr:from>
    <xdr:to>
      <xdr:col>10</xdr:col>
      <xdr:colOff>114300</xdr:colOff>
      <xdr:row>78</xdr:row>
      <xdr:rowOff>26809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66914"/>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73444</xdr:rowOff>
    </xdr:from>
    <xdr:to>
      <xdr:col>6</xdr:col>
      <xdr:colOff>38100</xdr:colOff>
      <xdr:row>77</xdr:row>
      <xdr:rowOff>3594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20121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39370</xdr:rowOff>
    </xdr:from>
    <xdr:to>
      <xdr:col>24</xdr:col>
      <xdr:colOff>114300</xdr:colOff>
      <xdr:row>77</xdr:row>
      <xdr:rowOff>140970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1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86398</xdr:rowOff>
    </xdr:from>
    <xdr:to>
      <xdr:col>20</xdr:col>
      <xdr:colOff>38100</xdr:colOff>
      <xdr:row>78</xdr:row>
      <xdr:rowOff>16548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8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53023</xdr:rowOff>
    </xdr:from>
    <xdr:to>
      <xdr:col>15</xdr:col>
      <xdr:colOff>101600</xdr:colOff>
      <xdr:row>77</xdr:row>
      <xdr:rowOff>154623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147459</xdr:rowOff>
    </xdr:from>
    <xdr:to>
      <xdr:col>10</xdr:col>
      <xdr:colOff>165100</xdr:colOff>
      <xdr:row>78</xdr:row>
      <xdr:rowOff>77609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68736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4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114464</xdr:rowOff>
    </xdr:from>
    <xdr:to>
      <xdr:col>6</xdr:col>
      <xdr:colOff>38100</xdr:colOff>
      <xdr:row>78</xdr:row>
      <xdr:rowOff>44614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35741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0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128563</xdr:rowOff>
    </xdr:from>
    <xdr:to>
      <xdr:col>24</xdr:col>
      <xdr:colOff>63500</xdr:colOff>
      <xdr:row>97</xdr:row>
      <xdr:rowOff>136982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59213"/>
          <a:ext cx="8382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99746</xdr:rowOff>
    </xdr:from>
    <xdr:to>
      <xdr:col>19</xdr:col>
      <xdr:colOff>177800</xdr:colOff>
      <xdr:row>97</xdr:row>
      <xdr:rowOff>136982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30396"/>
          <a:ext cx="889000" cy="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88201</xdr:rowOff>
    </xdr:from>
    <xdr:to>
      <xdr:col>15</xdr:col>
      <xdr:colOff>50800</xdr:colOff>
      <xdr:row>97</xdr:row>
      <xdr:rowOff>99746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47401"/>
          <a:ext cx="889000" cy="1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88201</xdr:rowOff>
    </xdr:from>
    <xdr:to>
      <xdr:col>10</xdr:col>
      <xdr:colOff>114300</xdr:colOff>
      <xdr:row>97</xdr:row>
      <xdr:rowOff>130442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47401"/>
          <a:ext cx="889000" cy="2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162344</xdr:rowOff>
    </xdr:from>
    <xdr:to>
      <xdr:col>6</xdr:col>
      <xdr:colOff>38100</xdr:colOff>
      <xdr:row>96</xdr:row>
      <xdr:rowOff>92494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109021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77763</xdr:rowOff>
    </xdr:from>
    <xdr:to>
      <xdr:col>24</xdr:col>
      <xdr:colOff>114300</xdr:colOff>
      <xdr:row>98</xdr:row>
      <xdr:rowOff>7913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164140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86182</xdr:rowOff>
    </xdr:from>
    <xdr:to>
      <xdr:col>20</xdr:col>
      <xdr:colOff>38100</xdr:colOff>
      <xdr:row>98</xdr:row>
      <xdr:rowOff>16332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48946</xdr:rowOff>
    </xdr:from>
    <xdr:to>
      <xdr:col>15</xdr:col>
      <xdr:colOff>101600</xdr:colOff>
      <xdr:row>97</xdr:row>
      <xdr:rowOff>150546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141673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37401</xdr:rowOff>
    </xdr:from>
    <xdr:to>
      <xdr:col>10</xdr:col>
      <xdr:colOff>165100</xdr:colOff>
      <xdr:row>96</xdr:row>
      <xdr:rowOff>139001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79642</xdr:rowOff>
    </xdr:from>
    <xdr:to>
      <xdr:col>6</xdr:col>
      <xdr:colOff>38100</xdr:colOff>
      <xdr:row>98</xdr:row>
      <xdr:rowOff>9792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89408</xdr:rowOff>
    </xdr:from>
    <xdr:to>
      <xdr:col>55</xdr:col>
      <xdr:colOff>0</xdr:colOff>
      <xdr:row>37</xdr:row>
      <xdr:rowOff>93218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3305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170561</xdr:rowOff>
    </xdr:from>
    <xdr:to>
      <xdr:col>50</xdr:col>
      <xdr:colOff>114300</xdr:colOff>
      <xdr:row>37</xdr:row>
      <xdr:rowOff>89408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42761"/>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170561</xdr:rowOff>
    </xdr:from>
    <xdr:to>
      <xdr:col>45</xdr:col>
      <xdr:colOff>177800</xdr:colOff>
      <xdr:row>37</xdr:row>
      <xdr:rowOff>9017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4276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2159</xdr:rowOff>
    </xdr:from>
    <xdr:to>
      <xdr:col>41</xdr:col>
      <xdr:colOff>50800</xdr:colOff>
      <xdr:row>37</xdr:row>
      <xdr:rowOff>9017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4580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90043</xdr:rowOff>
    </xdr:from>
    <xdr:to>
      <xdr:col>36</xdr:col>
      <xdr:colOff>165100</xdr:colOff>
      <xdr:row>37</xdr:row>
      <xdr:rowOff>20193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36720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42418</xdr:rowOff>
    </xdr:from>
    <xdr:to>
      <xdr:col>55</xdr:col>
      <xdr:colOff>50800</xdr:colOff>
      <xdr:row>37</xdr:row>
      <xdr:rowOff>144018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65295</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38608</xdr:rowOff>
    </xdr:from>
    <xdr:to>
      <xdr:col>50</xdr:col>
      <xdr:colOff>165100</xdr:colOff>
      <xdr:row>37</xdr:row>
      <xdr:rowOff>140208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156735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119761</xdr:rowOff>
    </xdr:from>
    <xdr:to>
      <xdr:col>46</xdr:col>
      <xdr:colOff>38100</xdr:colOff>
      <xdr:row>37</xdr:row>
      <xdr:rowOff>49911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66438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129667</xdr:rowOff>
    </xdr:from>
    <xdr:to>
      <xdr:col>41</xdr:col>
      <xdr:colOff>101600</xdr:colOff>
      <xdr:row>37</xdr:row>
      <xdr:rowOff>59817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76344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077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122809</xdr:rowOff>
    </xdr:from>
    <xdr:to>
      <xdr:col>36</xdr:col>
      <xdr:colOff>165100</xdr:colOff>
      <xdr:row>37</xdr:row>
      <xdr:rowOff>52959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44086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3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100114</xdr:rowOff>
    </xdr:from>
    <xdr:to>
      <xdr:col>55</xdr:col>
      <xdr:colOff>0</xdr:colOff>
      <xdr:row>58</xdr:row>
      <xdr:rowOff>118955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44214"/>
          <a:ext cx="8382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118955</xdr:rowOff>
    </xdr:from>
    <xdr:to>
      <xdr:col>50</xdr:col>
      <xdr:colOff>114300</xdr:colOff>
      <xdr:row>58</xdr:row>
      <xdr:rowOff>120497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63055"/>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108191</xdr:rowOff>
    </xdr:from>
    <xdr:to>
      <xdr:col>45</xdr:col>
      <xdr:colOff>177800</xdr:colOff>
      <xdr:row>58</xdr:row>
      <xdr:rowOff>120497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52291"/>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13608</xdr:rowOff>
    </xdr:from>
    <xdr:to>
      <xdr:col>41</xdr:col>
      <xdr:colOff>50800</xdr:colOff>
      <xdr:row>58</xdr:row>
      <xdr:rowOff>108191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443358"/>
          <a:ext cx="889000" cy="60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84404</xdr:rowOff>
    </xdr:from>
    <xdr:to>
      <xdr:col>36</xdr:col>
      <xdr:colOff>165100</xdr:colOff>
      <xdr:row>57</xdr:row>
      <xdr:rowOff>14554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5681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49314</xdr:rowOff>
    </xdr:from>
    <xdr:to>
      <xdr:col>55</xdr:col>
      <xdr:colOff>50800</xdr:colOff>
      <xdr:row>58</xdr:row>
      <xdr:rowOff>150914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135691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68155</xdr:rowOff>
    </xdr:from>
    <xdr:to>
      <xdr:col>50</xdr:col>
      <xdr:colOff>165100</xdr:colOff>
      <xdr:row>58</xdr:row>
      <xdr:rowOff>169755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160882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0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69697</xdr:rowOff>
    </xdr:from>
    <xdr:to>
      <xdr:col>46</xdr:col>
      <xdr:colOff>38100</xdr:colOff>
      <xdr:row>58</xdr:row>
      <xdr:rowOff>171297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162424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57391</xdr:rowOff>
    </xdr:from>
    <xdr:to>
      <xdr:col>41</xdr:col>
      <xdr:colOff>101600</xdr:colOff>
      <xdr:row>58</xdr:row>
      <xdr:rowOff>158991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150118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9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134258</xdr:rowOff>
    </xdr:from>
    <xdr:to>
      <xdr:col>36</xdr:col>
      <xdr:colOff>165100</xdr:colOff>
      <xdr:row>55</xdr:row>
      <xdr:rowOff>64408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3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80935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1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55842</xdr:rowOff>
    </xdr:from>
    <xdr:to>
      <xdr:col>55</xdr:col>
      <xdr:colOff>0</xdr:colOff>
      <xdr:row>78</xdr:row>
      <xdr:rowOff>122402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28942"/>
          <a:ext cx="838200" cy="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101676</xdr:rowOff>
    </xdr:from>
    <xdr:to>
      <xdr:col>50</xdr:col>
      <xdr:colOff>114300</xdr:colOff>
      <xdr:row>78</xdr:row>
      <xdr:rowOff>122402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74776"/>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98589</xdr:rowOff>
    </xdr:from>
    <xdr:to>
      <xdr:col>45</xdr:col>
      <xdr:colOff>177800</xdr:colOff>
      <xdr:row>78</xdr:row>
      <xdr:rowOff>101676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7168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163894</xdr:rowOff>
    </xdr:from>
    <xdr:to>
      <xdr:col>41</xdr:col>
      <xdr:colOff>50800</xdr:colOff>
      <xdr:row>78</xdr:row>
      <xdr:rowOff>98589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65544"/>
          <a:ext cx="889000" cy="10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147993</xdr:rowOff>
    </xdr:from>
    <xdr:to>
      <xdr:col>36</xdr:col>
      <xdr:colOff>165100</xdr:colOff>
      <xdr:row>76</xdr:row>
      <xdr:rowOff>78143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94670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5042</xdr:rowOff>
    </xdr:from>
    <xdr:to>
      <xdr:col>55</xdr:col>
      <xdr:colOff>50800</xdr:colOff>
      <xdr:row>78</xdr:row>
      <xdr:rowOff>106642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91419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71602</xdr:rowOff>
    </xdr:from>
    <xdr:to>
      <xdr:col>50</xdr:col>
      <xdr:colOff>165100</xdr:colOff>
      <xdr:row>79</xdr:row>
      <xdr:rowOff>1752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164329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3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50876</xdr:rowOff>
    </xdr:from>
    <xdr:to>
      <xdr:col>46</xdr:col>
      <xdr:colOff>38100</xdr:colOff>
      <xdr:row>78</xdr:row>
      <xdr:rowOff>152476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143603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1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47789</xdr:rowOff>
    </xdr:from>
    <xdr:to>
      <xdr:col>41</xdr:col>
      <xdr:colOff>101600</xdr:colOff>
      <xdr:row>78</xdr:row>
      <xdr:rowOff>149389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140516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113094</xdr:rowOff>
    </xdr:from>
    <xdr:to>
      <xdr:col>36</xdr:col>
      <xdr:colOff>165100</xdr:colOff>
      <xdr:row>78</xdr:row>
      <xdr:rowOff>43244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34371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167818</xdr:rowOff>
    </xdr:from>
    <xdr:to>
      <xdr:col>55</xdr:col>
      <xdr:colOff>0</xdr:colOff>
      <xdr:row>98</xdr:row>
      <xdr:rowOff>64985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98468"/>
          <a:ext cx="8382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2806</xdr:rowOff>
    </xdr:from>
    <xdr:to>
      <xdr:col>50</xdr:col>
      <xdr:colOff>114300</xdr:colOff>
      <xdr:row>98</xdr:row>
      <xdr:rowOff>64985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0490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165608</xdr:rowOff>
    </xdr:from>
    <xdr:to>
      <xdr:col>45</xdr:col>
      <xdr:colOff>177800</xdr:colOff>
      <xdr:row>98</xdr:row>
      <xdr:rowOff>2806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96258"/>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165608</xdr:rowOff>
    </xdr:from>
    <xdr:to>
      <xdr:col>41</xdr:col>
      <xdr:colOff>50800</xdr:colOff>
      <xdr:row>97</xdr:row>
      <xdr:rowOff>167246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9625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13709</xdr:rowOff>
    </xdr:from>
    <xdr:to>
      <xdr:col>36</xdr:col>
      <xdr:colOff>165100</xdr:colOff>
      <xdr:row>96</xdr:row>
      <xdr:rowOff>115309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131836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117018</xdr:rowOff>
    </xdr:from>
    <xdr:to>
      <xdr:col>55</xdr:col>
      <xdr:colOff>50800</xdr:colOff>
      <xdr:row>98</xdr:row>
      <xdr:rowOff>47168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95445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2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14185</xdr:rowOff>
    </xdr:from>
    <xdr:to>
      <xdr:col>50</xdr:col>
      <xdr:colOff>165100</xdr:colOff>
      <xdr:row>98</xdr:row>
      <xdr:rowOff>115785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106912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123456</xdr:rowOff>
    </xdr:from>
    <xdr:to>
      <xdr:col>46</xdr:col>
      <xdr:colOff>38100</xdr:colOff>
      <xdr:row>98</xdr:row>
      <xdr:rowOff>53606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44733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114808</xdr:rowOff>
    </xdr:from>
    <xdr:to>
      <xdr:col>41</xdr:col>
      <xdr:colOff>101600</xdr:colOff>
      <xdr:row>98</xdr:row>
      <xdr:rowOff>44958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36085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116446</xdr:rowOff>
    </xdr:from>
    <xdr:to>
      <xdr:col>36</xdr:col>
      <xdr:colOff>165100</xdr:colOff>
      <xdr:row>98</xdr:row>
      <xdr:rowOff>46596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37723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116703</xdr:rowOff>
    </xdr:from>
    <xdr:to>
      <xdr:col>85</xdr:col>
      <xdr:colOff>127000</xdr:colOff>
      <xdr:row>36</xdr:row>
      <xdr:rowOff>160137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88903"/>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155336</xdr:rowOff>
    </xdr:from>
    <xdr:to>
      <xdr:col>81</xdr:col>
      <xdr:colOff>50800</xdr:colOff>
      <xdr:row>36</xdr:row>
      <xdr:rowOff>160137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32753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155336</xdr:rowOff>
    </xdr:from>
    <xdr:to>
      <xdr:col>76</xdr:col>
      <xdr:colOff>114300</xdr:colOff>
      <xdr:row>36</xdr:row>
      <xdr:rowOff>165349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2753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165349</xdr:rowOff>
    </xdr:from>
    <xdr:to>
      <xdr:col>71</xdr:col>
      <xdr:colOff>177800</xdr:colOff>
      <xdr:row>36</xdr:row>
      <xdr:rowOff>169509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37549"/>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102159</xdr:rowOff>
    </xdr:from>
    <xdr:to>
      <xdr:col>67</xdr:col>
      <xdr:colOff>101600</xdr:colOff>
      <xdr:row>36</xdr:row>
      <xdr:rowOff>32309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48836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65903</xdr:rowOff>
    </xdr:from>
    <xdr:to>
      <xdr:col>85</xdr:col>
      <xdr:colOff>177800</xdr:colOff>
      <xdr:row>36</xdr:row>
      <xdr:rowOff>167503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3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44330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1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109337</xdr:rowOff>
    </xdr:from>
    <xdr:to>
      <xdr:col>81</xdr:col>
      <xdr:colOff>101600</xdr:colOff>
      <xdr:row>37</xdr:row>
      <xdr:rowOff>39487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30614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7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104536</xdr:rowOff>
    </xdr:from>
    <xdr:to>
      <xdr:col>76</xdr:col>
      <xdr:colOff>165100</xdr:colOff>
      <xdr:row>37</xdr:row>
      <xdr:rowOff>34686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25813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114549</xdr:rowOff>
    </xdr:from>
    <xdr:to>
      <xdr:col>72</xdr:col>
      <xdr:colOff>38100</xdr:colOff>
      <xdr:row>37</xdr:row>
      <xdr:rowOff>44699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8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35826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3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118709</xdr:rowOff>
    </xdr:from>
    <xdr:to>
      <xdr:col>67</xdr:col>
      <xdr:colOff>101600</xdr:colOff>
      <xdr:row>37</xdr:row>
      <xdr:rowOff>48859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39986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8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3977</xdr:rowOff>
    </xdr:from>
    <xdr:to>
      <xdr:col>85</xdr:col>
      <xdr:colOff>127000</xdr:colOff>
      <xdr:row>58</xdr:row>
      <xdr:rowOff>32209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48077"/>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3977</xdr:rowOff>
    </xdr:from>
    <xdr:to>
      <xdr:col>81</xdr:col>
      <xdr:colOff>50800</xdr:colOff>
      <xdr:row>58</xdr:row>
      <xdr:rowOff>75300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48077"/>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24812</xdr:rowOff>
    </xdr:from>
    <xdr:to>
      <xdr:col>76</xdr:col>
      <xdr:colOff>114300</xdr:colOff>
      <xdr:row>58</xdr:row>
      <xdr:rowOff>75300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97462"/>
          <a:ext cx="889000" cy="2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24812</xdr:rowOff>
    </xdr:from>
    <xdr:to>
      <xdr:col>71</xdr:col>
      <xdr:colOff>177800</xdr:colOff>
      <xdr:row>57</xdr:row>
      <xdr:rowOff>41794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97462"/>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88214</xdr:rowOff>
    </xdr:from>
    <xdr:to>
      <xdr:col>67</xdr:col>
      <xdr:colOff>101600</xdr:colOff>
      <xdr:row>56</xdr:row>
      <xdr:rowOff>18364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34891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152859</xdr:rowOff>
    </xdr:from>
    <xdr:to>
      <xdr:col>85</xdr:col>
      <xdr:colOff>177800</xdr:colOff>
      <xdr:row>58</xdr:row>
      <xdr:rowOff>83009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67786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124627</xdr:rowOff>
    </xdr:from>
    <xdr:to>
      <xdr:col>81</xdr:col>
      <xdr:colOff>101600</xdr:colOff>
      <xdr:row>58</xdr:row>
      <xdr:rowOff>54777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45904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24500</xdr:rowOff>
    </xdr:from>
    <xdr:to>
      <xdr:col>76</xdr:col>
      <xdr:colOff>165100</xdr:colOff>
      <xdr:row>58</xdr:row>
      <xdr:rowOff>126100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117227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6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145462</xdr:rowOff>
    </xdr:from>
    <xdr:to>
      <xdr:col>72</xdr:col>
      <xdr:colOff>38100</xdr:colOff>
      <xdr:row>57</xdr:row>
      <xdr:rowOff>75612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66739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162444</xdr:rowOff>
    </xdr:from>
    <xdr:to>
      <xdr:col>67</xdr:col>
      <xdr:colOff>101600</xdr:colOff>
      <xdr:row>57</xdr:row>
      <xdr:rowOff>92594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83721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82006</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26556"/>
          <a:ext cx="8382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155248</xdr:rowOff>
    </xdr:from>
    <xdr:to>
      <xdr:col>67</xdr:col>
      <xdr:colOff>101600</xdr:colOff>
      <xdr:row>79</xdr:row>
      <xdr:rowOff>85398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101925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31206</xdr:rowOff>
    </xdr:from>
    <xdr:to>
      <xdr:col>85</xdr:col>
      <xdr:colOff>177800</xdr:colOff>
      <xdr:row>79</xdr:row>
      <xdr:rowOff>132806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117583</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9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41084</xdr:rowOff>
    </xdr:from>
    <xdr:to>
      <xdr:col>85</xdr:col>
      <xdr:colOff>127000</xdr:colOff>
      <xdr:row>96</xdr:row>
      <xdr:rowOff>49237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00284"/>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3530</xdr:rowOff>
    </xdr:from>
    <xdr:to>
      <xdr:col>81</xdr:col>
      <xdr:colOff>50800</xdr:colOff>
      <xdr:row>96</xdr:row>
      <xdr:rowOff>49237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462730"/>
          <a:ext cx="889000" cy="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3530</xdr:rowOff>
    </xdr:from>
    <xdr:to>
      <xdr:col>76</xdr:col>
      <xdr:colOff>114300</xdr:colOff>
      <xdr:row>96</xdr:row>
      <xdr:rowOff>80175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62730"/>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80175</xdr:rowOff>
    </xdr:from>
    <xdr:to>
      <xdr:col>71</xdr:col>
      <xdr:colOff>177800</xdr:colOff>
      <xdr:row>96</xdr:row>
      <xdr:rowOff>129223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39375"/>
          <a:ext cx="889000" cy="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65773</xdr:rowOff>
    </xdr:from>
    <xdr:to>
      <xdr:col>67</xdr:col>
      <xdr:colOff>101600</xdr:colOff>
      <xdr:row>95</xdr:row>
      <xdr:rowOff>167373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12450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161734</xdr:rowOff>
    </xdr:from>
    <xdr:to>
      <xdr:col>85</xdr:col>
      <xdr:colOff>177800</xdr:colOff>
      <xdr:row>96</xdr:row>
      <xdr:rowOff>91884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140161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169887</xdr:rowOff>
    </xdr:from>
    <xdr:to>
      <xdr:col>81</xdr:col>
      <xdr:colOff>101600</xdr:colOff>
      <xdr:row>96</xdr:row>
      <xdr:rowOff>100037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91164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5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124180</xdr:rowOff>
    </xdr:from>
    <xdr:to>
      <xdr:col>76</xdr:col>
      <xdr:colOff>165100</xdr:colOff>
      <xdr:row>96</xdr:row>
      <xdr:rowOff>54330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45457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29375</xdr:rowOff>
    </xdr:from>
    <xdr:to>
      <xdr:col>72</xdr:col>
      <xdr:colOff>38100</xdr:colOff>
      <xdr:row>96</xdr:row>
      <xdr:rowOff>130975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122102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78423</xdr:rowOff>
    </xdr:from>
    <xdr:to>
      <xdr:col>67</xdr:col>
      <xdr:colOff>101600</xdr:colOff>
      <xdr:row>97</xdr:row>
      <xdr:rowOff>8573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171150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79773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歳出総額において最も多くの割合を占める民生費は、令和元年度は認定こども園給付事業交付金の増等により前年度より増加し、住民一人当たり</a:t>
          </a:r>
          <a:r>
            <a:rPr kumimoji="1" lang="en-US" altLang="ja-JP" sz="1300">
              <a:latin typeface="ＭＳ Ｐゴシック" panose="020B0600070205080204" pitchFamily="50" charset="-128"/>
              <a:ea typeface="ＭＳ Ｐゴシック" panose="020B0600070205080204" pitchFamily="50" charset="-128"/>
            </a:rPr>
            <a:t>143,400</a:t>
          </a:r>
          <a:r>
            <a:rPr kumimoji="1" lang="ja-JP" altLang="en-US" sz="1300">
              <a:latin typeface="ＭＳ Ｐゴシック" panose="020B0600070205080204" pitchFamily="50" charset="-128"/>
              <a:ea typeface="ＭＳ Ｐゴシック" panose="020B0600070205080204" pitchFamily="50" charset="-128"/>
            </a:rPr>
            <a:t>円となっている。また、土木費は、道路改良工事の増額等により前年度より増加し、住民一人当たり</a:t>
          </a:r>
          <a:r>
            <a:rPr kumimoji="1" lang="en-US" altLang="ja-JP" sz="1300">
              <a:latin typeface="ＭＳ Ｐゴシック" panose="020B0600070205080204" pitchFamily="50" charset="-128"/>
              <a:ea typeface="ＭＳ Ｐゴシック" panose="020B0600070205080204" pitchFamily="50" charset="-128"/>
            </a:rPr>
            <a:t>31,524</a:t>
          </a:r>
          <a:r>
            <a:rPr kumimoji="1" lang="ja-JP" altLang="en-US" sz="1300">
              <a:latin typeface="ＭＳ Ｐゴシック" panose="020B0600070205080204" pitchFamily="50" charset="-128"/>
              <a:ea typeface="ＭＳ Ｐゴシック" panose="020B0600070205080204" pitchFamily="50" charset="-128"/>
            </a:rPr>
            <a:t>円となった。衛生費は、二次救急病院支援事業補助金の増等により前年度より増加し、住民一人当たり</a:t>
          </a:r>
          <a:r>
            <a:rPr kumimoji="1" lang="en-US" altLang="ja-JP" sz="1300">
              <a:latin typeface="ＭＳ Ｐゴシック" panose="020B0600070205080204" pitchFamily="50" charset="-128"/>
              <a:ea typeface="ＭＳ Ｐゴシック" panose="020B0600070205080204" pitchFamily="50" charset="-128"/>
            </a:rPr>
            <a:t>20,377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一方、教育費は、小学校トイレ改修事業が一部完了したことで前年度より減少し、住民一人当たり</a:t>
          </a:r>
          <a:r>
            <a:rPr kumimoji="1" lang="en-US" altLang="ja-JP" sz="1300">
              <a:latin typeface="ＭＳ Ｐゴシック" panose="020B0600070205080204" pitchFamily="50" charset="-128"/>
              <a:ea typeface="ＭＳ Ｐゴシック" panose="020B0600070205080204" pitchFamily="50" charset="-128"/>
            </a:rPr>
            <a:t>34,583</a:t>
          </a:r>
          <a:r>
            <a:rPr kumimoji="1" lang="ja-JP" altLang="en-US" sz="1300">
              <a:latin typeface="ＭＳ Ｐゴシック" panose="020B0600070205080204" pitchFamily="50" charset="-128"/>
              <a:ea typeface="ＭＳ Ｐゴシック" panose="020B0600070205080204" pitchFamily="50" charset="-128"/>
            </a:rPr>
            <a:t>円となった。また、総務費も減債基金積立、施設整備等基金積立の減により前年度より減少し、住民一人当たり</a:t>
          </a:r>
          <a:r>
            <a:rPr kumimoji="1" lang="en-US" altLang="ja-JP" sz="1300">
              <a:latin typeface="ＭＳ Ｐゴシック" panose="020B0600070205080204" pitchFamily="50" charset="-128"/>
              <a:ea typeface="ＭＳ Ｐゴシック" panose="020B0600070205080204" pitchFamily="50" charset="-128"/>
            </a:rPr>
            <a:t>49,951</a:t>
          </a:r>
          <a:r>
            <a:rPr kumimoji="1" lang="ja-JP" altLang="en-US" sz="1300">
              <a:latin typeface="ＭＳ Ｐゴシック" panose="020B0600070205080204" pitchFamily="50" charset="-128"/>
              <a:ea typeface="ＭＳ Ｐゴシック" panose="020B0600070205080204" pitchFamily="50" charset="-128"/>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財政調整基金残高は、令和元年度は取り崩しておらず、運用利息を積み立てたため残高が増加し、標準財政規模費比は増加した。実質収支額は約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億円の減となったため、標準財政規模に占める割合では</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ポイントの減となった。実質単年度収支も約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億円の減となったため、標準財政規模に占める割合は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一般会計及び一般会計以外の全ての会計を合算した実質収支（公営企業は資金の過不足）は黒字だが、令和元年度は介護保険特別会計で歳入不足が発生したため、翌年度歳入繰上充用金で補填した。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今後においては、地方交付税等の依存財源の確保が一層厳しくなることが予想されるため、各会計・基金の状況を確認しながら堅実な財政運営に努めていく。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3" sqref="W3:AB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29822772</v>
      </c>
      <c r="BO4" s="431"/>
      <c r="BP4" s="431"/>
      <c r="BQ4" s="431"/>
      <c r="BR4" s="431"/>
      <c r="BS4" s="431"/>
      <c r="BT4" s="431"/>
      <c r="BU4" s="432"/>
      <c r="BV4" s="430">
        <v>29248311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7.3</v>
      </c>
      <c r="CU4" s="437"/>
      <c r="CV4" s="437"/>
      <c r="CW4" s="437"/>
      <c r="CX4" s="437"/>
      <c r="CY4" s="437"/>
      <c r="CZ4" s="437"/>
      <c r="DA4" s="438"/>
      <c r="DB4" s="436">
        <v>10.199999999999999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27709035</v>
      </c>
      <c r="BO5" s="468"/>
      <c r="BP5" s="468"/>
      <c r="BQ5" s="468"/>
      <c r="BR5" s="468"/>
      <c r="BS5" s="468"/>
      <c r="BT5" s="468"/>
      <c r="BU5" s="469"/>
      <c r="BV5" s="467">
        <v>27284979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93.1</v>
      </c>
      <c r="CU5" s="465"/>
      <c r="CV5" s="465"/>
      <c r="CW5" s="465"/>
      <c r="CX5" s="465"/>
      <c r="CY5" s="465"/>
      <c r="CZ5" s="465"/>
      <c r="DA5" s="466"/>
      <c r="DB5" s="464">
        <v>92.6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2113737</v>
      </c>
      <c r="BO6" s="468"/>
      <c r="BP6" s="468"/>
      <c r="BQ6" s="468"/>
      <c r="BR6" s="468"/>
      <c r="BS6" s="468"/>
      <c r="BT6" s="468"/>
      <c r="BU6" s="469"/>
      <c r="BV6" s="467">
        <v>1963332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98.8</v>
      </c>
      <c r="CU6" s="505"/>
      <c r="CV6" s="505"/>
      <c r="CW6" s="505"/>
      <c r="CX6" s="505"/>
      <c r="CY6" s="505"/>
      <c r="CZ6" s="505"/>
      <c r="DA6" s="506"/>
      <c r="DB6" s="504">
        <v>99.1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849458</v>
      </c>
      <c r="BO7" s="468"/>
      <c r="BP7" s="468"/>
      <c r="BQ7" s="468"/>
      <c r="BR7" s="468"/>
      <c r="BS7" s="468"/>
      <c r="BT7" s="468"/>
      <c r="BU7" s="469"/>
      <c r="BV7" s="467">
        <v>183604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17215749</v>
      </c>
      <c r="CU7" s="468"/>
      <c r="CV7" s="468"/>
      <c r="CW7" s="468"/>
      <c r="CX7" s="468"/>
      <c r="CY7" s="468"/>
      <c r="CZ7" s="468"/>
      <c r="DA7" s="469"/>
      <c r="DB7" s="467">
        <v>17397439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1264279</v>
      </c>
      <c r="BO8" s="468"/>
      <c r="BP8" s="468"/>
      <c r="BQ8" s="468"/>
      <c r="BR8" s="468"/>
      <c r="BS8" s="468"/>
      <c r="BT8" s="468"/>
      <c r="BU8" s="469"/>
      <c r="BV8" s="467">
        <v>1779728</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0.76</v>
      </c>
      <c r="CU8" s="508"/>
      <c r="CV8" s="508"/>
      <c r="CW8" s="508"/>
      <c r="CX8" s="508"/>
      <c r="CY8" s="508"/>
      <c r="CZ8" s="508"/>
      <c r="DA8" s="509"/>
      <c r="DB8" s="507">
        <v>0.76</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77881</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-515449</v>
      </c>
      <c r="BO9" s="468"/>
      <c r="BP9" s="468"/>
      <c r="BQ9" s="468"/>
      <c r="BR9" s="468"/>
      <c r="BS9" s="468"/>
      <c r="BT9" s="468"/>
      <c r="BU9" s="469"/>
      <c r="BV9" s="467">
        <v>-339079</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15</v>
      </c>
      <c r="CU9" s="465"/>
      <c r="CV9" s="465"/>
      <c r="CW9" s="465"/>
      <c r="CX9" s="465"/>
      <c r="CY9" s="465"/>
      <c r="CZ9" s="465"/>
      <c r="DA9" s="466"/>
      <c r="DB9" s="464">
        <v>14.8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81889</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720</v>
      </c>
      <c r="BO10" s="468"/>
      <c r="BP10" s="468"/>
      <c r="BQ10" s="468"/>
      <c r="BR10" s="468"/>
      <c r="BS10" s="468"/>
      <c r="BT10" s="468"/>
      <c r="BU10" s="469"/>
      <c r="BV10" s="467">
        <v>692</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x14ac:dyDescent="0.15">
      <c r="A12" s="187"/>
      <c r="B12" s="527" t="s">
        <v>133</v>
      </c>
      <c r="C12" s="528"/>
      <c r="D12" s="528"/>
      <c r="E12" s="528"/>
      <c r="F12" s="528"/>
      <c r="G12" s="528"/>
      <c r="H12" s="528"/>
      <c r="I12" s="528"/>
      <c r="J12" s="528"/>
      <c r="K12" s="529"/>
      <c r="L12" s="536" t="s">
        <v>134</v>
      </c>
      <c r="M12" s="537"/>
      <c r="N12" s="537"/>
      <c r="O12" s="537"/>
      <c r="P12" s="537"/>
      <c r="Q12" s="538"/>
      <c r="R12" s="539">
        <v>78243</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110</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7046</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75812</v>
      </c>
      <c r="S13" s="552"/>
      <c r="T13" s="552"/>
      <c r="U13" s="552"/>
      <c r="V13" s="553"/>
      <c r="W13" s="483" t="s">
        <v>142</v>
      </c>
      <c r="X13" s="484"/>
      <c r="Y13" s="484"/>
      <c r="Z13" s="484"/>
      <c r="AA13" s="484"/>
      <c r="AB13" s="474"/>
      <c r="AC13" s="518">
        <v>1836</v>
      </c>
      <c r="AD13" s="519"/>
      <c r="AE13" s="519"/>
      <c r="AF13" s="519"/>
      <c r="AG13" s="561"/>
      <c r="AH13" s="518">
        <v>2038</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-514729</v>
      </c>
      <c r="BO13" s="468"/>
      <c r="BP13" s="468"/>
      <c r="BQ13" s="468"/>
      <c r="BR13" s="468"/>
      <c r="BS13" s="468"/>
      <c r="BT13" s="468"/>
      <c r="BU13" s="469"/>
      <c r="BV13" s="467">
        <v>-345433</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3.7</v>
      </c>
      <c r="CU13" s="465"/>
      <c r="CV13" s="465"/>
      <c r="CW13" s="465"/>
      <c r="CX13" s="465"/>
      <c r="CY13" s="465"/>
      <c r="CZ13" s="465"/>
      <c r="DA13" s="466"/>
      <c r="DB13" s="464">
        <v>3.7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78297</v>
      </c>
      <c r="S14" s="552"/>
      <c r="T14" s="552"/>
      <c r="U14" s="552"/>
      <c r="V14" s="553"/>
      <c r="W14" s="457"/>
      <c r="X14" s="458"/>
      <c r="Y14" s="458"/>
      <c r="Z14" s="458"/>
      <c r="AA14" s="458"/>
      <c r="AB14" s="447"/>
      <c r="AC14" s="554">
        <v>5.2</v>
      </c>
      <c r="AD14" s="555"/>
      <c r="AE14" s="555"/>
      <c r="AF14" s="555"/>
      <c r="AG14" s="556"/>
      <c r="AH14" s="554">
        <v>5.5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149</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76078</v>
      </c>
      <c r="S15" s="552"/>
      <c r="T15" s="552"/>
      <c r="U15" s="552"/>
      <c r="V15" s="553"/>
      <c r="W15" s="483" t="s">
        <v>151</v>
      </c>
      <c r="X15" s="484"/>
      <c r="Y15" s="484"/>
      <c r="Z15" s="484"/>
      <c r="AA15" s="484"/>
      <c r="AB15" s="474"/>
      <c r="AC15" s="518">
        <v>12258</v>
      </c>
      <c r="AD15" s="519"/>
      <c r="AE15" s="519"/>
      <c r="AF15" s="519"/>
      <c r="AG15" s="561"/>
      <c r="AH15" s="518">
        <v>12939</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10018894</v>
      </c>
      <c r="BO15" s="431"/>
      <c r="BP15" s="431"/>
      <c r="BQ15" s="431"/>
      <c r="BR15" s="431"/>
      <c r="BS15" s="431"/>
      <c r="BT15" s="431"/>
      <c r="BU15" s="432"/>
      <c r="BV15" s="430">
        <v>9988521</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34.6</v>
      </c>
      <c r="AD16" s="555"/>
      <c r="AE16" s="555"/>
      <c r="AF16" s="555"/>
      <c r="AG16" s="556"/>
      <c r="AH16" s="554">
        <v>35.1</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13260140</v>
      </c>
      <c r="BO16" s="468"/>
      <c r="BP16" s="468"/>
      <c r="BQ16" s="468"/>
      <c r="BR16" s="468"/>
      <c r="BS16" s="468"/>
      <c r="BT16" s="468"/>
      <c r="BU16" s="469"/>
      <c r="BV16" s="467">
        <v>13168212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21374</v>
      </c>
      <c r="AD17" s="519"/>
      <c r="AE17" s="519"/>
      <c r="AF17" s="519"/>
      <c r="AG17" s="561"/>
      <c r="AH17" s="518">
        <v>21920</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12840110</v>
      </c>
      <c r="BO17" s="468"/>
      <c r="BP17" s="468"/>
      <c r="BQ17" s="468"/>
      <c r="BR17" s="468"/>
      <c r="BS17" s="468"/>
      <c r="BT17" s="468"/>
      <c r="BU17" s="469"/>
      <c r="BV17" s="467">
        <v>12800725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89.69</v>
      </c>
      <c r="M18" s="583"/>
      <c r="N18" s="583"/>
      <c r="O18" s="583"/>
      <c r="P18" s="583"/>
      <c r="Q18" s="583"/>
      <c r="R18" s="584"/>
      <c r="S18" s="584"/>
      <c r="T18" s="584"/>
      <c r="U18" s="584"/>
      <c r="V18" s="585"/>
      <c r="W18" s="485"/>
      <c r="X18" s="486"/>
      <c r="Y18" s="486"/>
      <c r="Z18" s="486"/>
      <c r="AA18" s="486"/>
      <c r="AB18" s="477"/>
      <c r="AC18" s="586">
        <v>60.3</v>
      </c>
      <c r="AD18" s="587"/>
      <c r="AE18" s="587"/>
      <c r="AF18" s="587"/>
      <c r="AG18" s="588"/>
      <c r="AH18" s="586">
        <v>59.4</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16201231</v>
      </c>
      <c r="BO18" s="468"/>
      <c r="BP18" s="468"/>
      <c r="BQ18" s="468"/>
      <c r="BR18" s="468"/>
      <c r="BS18" s="468"/>
      <c r="BT18" s="468"/>
      <c r="BU18" s="469"/>
      <c r="BV18" s="467">
        <v>16165985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868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21126113</v>
      </c>
      <c r="BO19" s="468"/>
      <c r="BP19" s="468"/>
      <c r="BQ19" s="468"/>
      <c r="BR19" s="468"/>
      <c r="BS19" s="468"/>
      <c r="BT19" s="468"/>
      <c r="BU19" s="469"/>
      <c r="BV19" s="467">
        <v>21254668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31004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28528362</v>
      </c>
      <c r="BO23" s="468"/>
      <c r="BP23" s="468"/>
      <c r="BQ23" s="468"/>
      <c r="BR23" s="468"/>
      <c r="BS23" s="468"/>
      <c r="BT23" s="468"/>
      <c r="BU23" s="469"/>
      <c r="BV23" s="467">
        <v>29600463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8010</v>
      </c>
      <c r="R24" s="519"/>
      <c r="S24" s="519"/>
      <c r="T24" s="519"/>
      <c r="U24" s="519"/>
      <c r="V24" s="561"/>
      <c r="W24" s="620"/>
      <c r="X24" s="608"/>
      <c r="Y24" s="609"/>
      <c r="Z24" s="517" t="s">
        <v>175</v>
      </c>
      <c r="AA24" s="497"/>
      <c r="AB24" s="497"/>
      <c r="AC24" s="497"/>
      <c r="AD24" s="497"/>
      <c r="AE24" s="497"/>
      <c r="AF24" s="497"/>
      <c r="AG24" s="498"/>
      <c r="AH24" s="518">
        <v>484</v>
      </c>
      <c r="AI24" s="519"/>
      <c r="AJ24" s="519"/>
      <c r="AK24" s="519"/>
      <c r="AL24" s="561"/>
      <c r="AM24" s="518">
        <v>1460712</v>
      </c>
      <c r="AN24" s="519"/>
      <c r="AO24" s="519"/>
      <c r="AP24" s="519"/>
      <c r="AQ24" s="519"/>
      <c r="AR24" s="561"/>
      <c r="AS24" s="518">
        <v>3018</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17331357</v>
      </c>
      <c r="BO24" s="468"/>
      <c r="BP24" s="468"/>
      <c r="BQ24" s="468"/>
      <c r="BR24" s="468"/>
      <c r="BS24" s="468"/>
      <c r="BT24" s="468"/>
      <c r="BU24" s="469"/>
      <c r="BV24" s="467">
        <v>17670732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2</v>
      </c>
      <c r="M25" s="519"/>
      <c r="N25" s="519"/>
      <c r="O25" s="519"/>
      <c r="P25" s="561"/>
      <c r="Q25" s="518">
        <v>7182</v>
      </c>
      <c r="R25" s="519"/>
      <c r="S25" s="519"/>
      <c r="T25" s="519"/>
      <c r="U25" s="519"/>
      <c r="V25" s="561"/>
      <c r="W25" s="620"/>
      <c r="X25" s="608"/>
      <c r="Y25" s="609"/>
      <c r="Z25" s="517" t="s">
        <v>178</v>
      </c>
      <c r="AA25" s="497"/>
      <c r="AB25" s="497"/>
      <c r="AC25" s="497"/>
      <c r="AD25" s="497"/>
      <c r="AE25" s="497"/>
      <c r="AF25" s="497"/>
      <c r="AG25" s="498"/>
      <c r="AH25" s="518" t="s">
        <v>179</v>
      </c>
      <c r="AI25" s="519"/>
      <c r="AJ25" s="519"/>
      <c r="AK25" s="519"/>
      <c r="AL25" s="561"/>
      <c r="AM25" s="518" t="s">
        <v>179</v>
      </c>
      <c r="AN25" s="519"/>
      <c r="AO25" s="519"/>
      <c r="AP25" s="519"/>
      <c r="AQ25" s="519"/>
      <c r="AR25" s="561"/>
      <c r="AS25" s="518" t="s">
        <v>132</v>
      </c>
      <c r="AT25" s="519"/>
      <c r="AU25" s="519"/>
      <c r="AV25" s="519"/>
      <c r="AW25" s="519"/>
      <c r="AX25" s="520"/>
      <c r="AY25" s="427" t="s">
        <v>180</v>
      </c>
      <c r="AZ25" s="428"/>
      <c r="BA25" s="428"/>
      <c r="BB25" s="428"/>
      <c r="BC25" s="428"/>
      <c r="BD25" s="428"/>
      <c r="BE25" s="428"/>
      <c r="BF25" s="428"/>
      <c r="BG25" s="428"/>
      <c r="BH25" s="428"/>
      <c r="BI25" s="428"/>
      <c r="BJ25" s="428"/>
      <c r="BK25" s="428"/>
      <c r="BL25" s="428"/>
      <c r="BM25" s="429"/>
      <c r="BN25" s="430">
        <v>3258228</v>
      </c>
      <c r="BO25" s="431"/>
      <c r="BP25" s="431"/>
      <c r="BQ25" s="431"/>
      <c r="BR25" s="431"/>
      <c r="BS25" s="431"/>
      <c r="BT25" s="431"/>
      <c r="BU25" s="432"/>
      <c r="BV25" s="430">
        <v>2669776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181</v>
      </c>
      <c r="F26" s="497"/>
      <c r="G26" s="497"/>
      <c r="H26" s="497"/>
      <c r="I26" s="497"/>
      <c r="J26" s="497"/>
      <c r="K26" s="498"/>
      <c r="L26" s="518">
        <v>1</v>
      </c>
      <c r="M26" s="519"/>
      <c r="N26" s="519"/>
      <c r="O26" s="519"/>
      <c r="P26" s="561"/>
      <c r="Q26" s="518">
        <v>6621</v>
      </c>
      <c r="R26" s="519"/>
      <c r="S26" s="519"/>
      <c r="T26" s="519"/>
      <c r="U26" s="519"/>
      <c r="V26" s="561"/>
      <c r="W26" s="620"/>
      <c r="X26" s="608"/>
      <c r="Y26" s="609"/>
      <c r="Z26" s="517" t="s">
        <v>182</v>
      </c>
      <c r="AA26" s="630"/>
      <c r="AB26" s="630"/>
      <c r="AC26" s="630"/>
      <c r="AD26" s="630"/>
      <c r="AE26" s="630"/>
      <c r="AF26" s="630"/>
      <c r="AG26" s="631"/>
      <c r="AH26" s="518">
        <v>6</v>
      </c>
      <c r="AI26" s="519"/>
      <c r="AJ26" s="519"/>
      <c r="AK26" s="519"/>
      <c r="AL26" s="561"/>
      <c r="AM26" s="518">
        <v>19740</v>
      </c>
      <c r="AN26" s="519"/>
      <c r="AO26" s="519"/>
      <c r="AP26" s="519"/>
      <c r="AQ26" s="519"/>
      <c r="AR26" s="561"/>
      <c r="AS26" s="518">
        <v>3290</v>
      </c>
      <c r="AT26" s="519"/>
      <c r="AU26" s="519"/>
      <c r="AV26" s="519"/>
      <c r="AW26" s="519"/>
      <c r="AX26" s="520"/>
      <c r="AY26" s="470" t="s">
        <v>183</v>
      </c>
      <c r="AZ26" s="471"/>
      <c r="BA26" s="471"/>
      <c r="BB26" s="471"/>
      <c r="BC26" s="471"/>
      <c r="BD26" s="471"/>
      <c r="BE26" s="471"/>
      <c r="BF26" s="471"/>
      <c r="BG26" s="471"/>
      <c r="BH26" s="471"/>
      <c r="BI26" s="471"/>
      <c r="BJ26" s="471"/>
      <c r="BK26" s="471"/>
      <c r="BL26" s="471"/>
      <c r="BM26" s="472"/>
      <c r="BN26" s="467">
        <v>50000</v>
      </c>
      <c r="BO26" s="468"/>
      <c r="BP26" s="468"/>
      <c r="BQ26" s="468"/>
      <c r="BR26" s="468"/>
      <c r="BS26" s="468"/>
      <c r="BT26" s="468"/>
      <c r="BU26" s="469"/>
      <c r="BV26" s="467">
        <v>50000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184</v>
      </c>
      <c r="F27" s="497"/>
      <c r="G27" s="497"/>
      <c r="H27" s="497"/>
      <c r="I27" s="497"/>
      <c r="J27" s="497"/>
      <c r="K27" s="498"/>
      <c r="L27" s="518">
        <v>1</v>
      </c>
      <c r="M27" s="519"/>
      <c r="N27" s="519"/>
      <c r="O27" s="519"/>
      <c r="P27" s="561"/>
      <c r="Q27" s="518">
        <v>4250</v>
      </c>
      <c r="R27" s="519"/>
      <c r="S27" s="519"/>
      <c r="T27" s="519"/>
      <c r="U27" s="519"/>
      <c r="V27" s="561"/>
      <c r="W27" s="620"/>
      <c r="X27" s="608"/>
      <c r="Y27" s="609"/>
      <c r="Z27" s="517" t="s">
        <v>185</v>
      </c>
      <c r="AA27" s="497"/>
      <c r="AB27" s="497"/>
      <c r="AC27" s="497"/>
      <c r="AD27" s="497"/>
      <c r="AE27" s="497"/>
      <c r="AF27" s="497"/>
      <c r="AG27" s="498"/>
      <c r="AH27" s="518">
        <v>7</v>
      </c>
      <c r="AI27" s="519"/>
      <c r="AJ27" s="519"/>
      <c r="AK27" s="519"/>
      <c r="AL27" s="561"/>
      <c r="AM27" s="518">
        <v>29372</v>
      </c>
      <c r="AN27" s="519"/>
      <c r="AO27" s="519"/>
      <c r="AP27" s="519"/>
      <c r="AQ27" s="519"/>
      <c r="AR27" s="561"/>
      <c r="AS27" s="518">
        <v>4196</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89197</v>
      </c>
      <c r="BO27" s="644"/>
      <c r="BP27" s="644"/>
      <c r="BQ27" s="644"/>
      <c r="BR27" s="644"/>
      <c r="BS27" s="644"/>
      <c r="BT27" s="644"/>
      <c r="BU27" s="645"/>
      <c r="BV27" s="643">
        <v>89188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3740</v>
      </c>
      <c r="R28" s="519"/>
      <c r="S28" s="519"/>
      <c r="T28" s="519"/>
      <c r="U28" s="519"/>
      <c r="V28" s="561"/>
      <c r="W28" s="620"/>
      <c r="X28" s="608"/>
      <c r="Y28" s="609"/>
      <c r="Z28" s="517" t="s">
        <v>188</v>
      </c>
      <c r="AA28" s="497"/>
      <c r="AB28" s="497"/>
      <c r="AC28" s="497"/>
      <c r="AD28" s="497"/>
      <c r="AE28" s="497"/>
      <c r="AF28" s="497"/>
      <c r="AG28" s="498"/>
      <c r="AH28" s="518" t="s">
        <v>149</v>
      </c>
      <c r="AI28" s="519"/>
      <c r="AJ28" s="519"/>
      <c r="AK28" s="519"/>
      <c r="AL28" s="561"/>
      <c r="AM28" s="518" t="s">
        <v>149</v>
      </c>
      <c r="AN28" s="519"/>
      <c r="AO28" s="519"/>
      <c r="AP28" s="519"/>
      <c r="AQ28" s="519"/>
      <c r="AR28" s="561"/>
      <c r="AS28" s="518" t="s">
        <v>149</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4223822</v>
      </c>
      <c r="BO28" s="431"/>
      <c r="BP28" s="431"/>
      <c r="BQ28" s="431"/>
      <c r="BR28" s="431"/>
      <c r="BS28" s="431"/>
      <c r="BT28" s="431"/>
      <c r="BU28" s="432"/>
      <c r="BV28" s="430">
        <v>4223102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19</v>
      </c>
      <c r="M29" s="519"/>
      <c r="N29" s="519"/>
      <c r="O29" s="519"/>
      <c r="P29" s="561"/>
      <c r="Q29" s="518">
        <v>3530</v>
      </c>
      <c r="R29" s="519"/>
      <c r="S29" s="519"/>
      <c r="T29" s="519"/>
      <c r="U29" s="519"/>
      <c r="V29" s="561"/>
      <c r="W29" s="621"/>
      <c r="X29" s="622"/>
      <c r="Y29" s="623"/>
      <c r="Z29" s="517" t="s">
        <v>191</v>
      </c>
      <c r="AA29" s="497"/>
      <c r="AB29" s="497"/>
      <c r="AC29" s="497"/>
      <c r="AD29" s="497"/>
      <c r="AE29" s="497"/>
      <c r="AF29" s="497"/>
      <c r="AG29" s="498"/>
      <c r="AH29" s="518">
        <v>491</v>
      </c>
      <c r="AI29" s="519"/>
      <c r="AJ29" s="519"/>
      <c r="AK29" s="519"/>
      <c r="AL29" s="561"/>
      <c r="AM29" s="518">
        <v>1490084</v>
      </c>
      <c r="AN29" s="519"/>
      <c r="AO29" s="519"/>
      <c r="AP29" s="519"/>
      <c r="AQ29" s="519"/>
      <c r="AR29" s="561"/>
      <c r="AS29" s="518">
        <v>3035</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3746572</v>
      </c>
      <c r="BO29" s="468"/>
      <c r="BP29" s="468"/>
      <c r="BQ29" s="468"/>
      <c r="BR29" s="468"/>
      <c r="BS29" s="468"/>
      <c r="BT29" s="468"/>
      <c r="BU29" s="469"/>
      <c r="BV29" s="467">
        <v>3547163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6761933</v>
      </c>
      <c r="BO30" s="644"/>
      <c r="BP30" s="644"/>
      <c r="BQ30" s="644"/>
      <c r="BR30" s="644"/>
      <c r="BS30" s="644"/>
      <c r="BT30" s="644"/>
      <c r="BU30" s="645"/>
      <c r="BV30" s="643">
        <v>6515669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200</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t="str">
        <f>IF(BY34="","",MAX(C34:D43,U34:V43,AM34:AN43,BE34:BF43)+1)</f>
        <v/>
      </c>
      <c r="BX34" s="656"/>
      <c r="BY34" s="657" t="str">
        <f>IF('各会計、関係団体の財政状況及び健全化判断比率'!B68="","",'各会計、関係団体の財政状況及び健全化判断比率'!B68)</f>
        <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住宅資金貸付事業特別会計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t="str">
        <f t="shared" ref="BW35:BW43" si="2">IF(BY35="","",BW34+1)</f>
        <v/>
      </c>
      <c r="BX35" s="656"/>
      <c r="BY35" s="657" t="str">
        <f>IF('各会計、関係団体の財政状況及び健全化判断比率'!B69="","",'各会計、関係団体の財政状況及び健全化判断比率'!B69)</f>
        <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3cS8Mr+nBH3ASJaIHDCRcYzswS22fe9hVHrEz6Aq5SBzUCHG4HwsWwXeUr6eySLNF7lw+Fnz6fgfvLC0fb6h/w==" saltValue="0jUZODjq9MPStiPYEng6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572</v>
      </c>
      <c r="D34" s="1248"/>
      <c r="E34" s="1249"/>
      <c r="F34" s="32">
        <v>0.2</v>
      </c>
      <c r="G34" s="33">
        <v>0.94</v>
      </c>
      <c r="H34" s="33">
        <v>0.49</v>
      </c>
      <c r="I34" s="33">
        <v>0.57999999999999996</v>
      </c>
      <c r="J34" s="34" t="s">
        <v>573</v>
      </c>
      <c r="K34" s="22"/>
      <c r="L34" s="22"/>
      <c r="M34" s="22"/>
      <c r="N34" s="22"/>
      <c r="O34" s="22"/>
      <c r="P34" s="22"/>
    </row>
    <row r="35" spans="1:16" ht="39" customHeight="1" x14ac:dyDescent="0.15">
      <c r="A35" s="22"/>
      <c r="B35" s="35"/>
      <c r="C35" s="1242" t="s">
        <v>574</v>
      </c>
      <c r="D35" s="1243"/>
      <c r="E35" s="1244"/>
      <c r="F35" s="36">
        <v>13.95</v>
      </c>
      <c r="G35" s="37">
        <v>16.16</v>
      </c>
      <c r="H35" s="37">
        <v>12.34</v>
      </c>
      <c r="I35" s="37">
        <v>10.24</v>
      </c>
      <c r="J35" s="38">
        <v>7.34</v>
      </c>
      <c r="K35" s="22"/>
      <c r="L35" s="22"/>
      <c r="M35" s="22"/>
      <c r="N35" s="22"/>
      <c r="O35" s="22"/>
      <c r="P35" s="22"/>
    </row>
    <row r="36" spans="1:16" ht="39" customHeight="1" x14ac:dyDescent="0.15">
      <c r="A36" s="22"/>
      <c r="B36" s="35"/>
      <c r="C36" s="1242" t="s">
        <v>575</v>
      </c>
      <c r="D36" s="1243"/>
      <c r="E36" s="1244"/>
      <c r="F36" s="36">
        <v>2.48</v>
      </c>
      <c r="G36" s="37">
        <v>4.84</v>
      </c>
      <c r="H36" s="37">
        <v>5.6</v>
      </c>
      <c r="I36" s="37">
        <v>6.71</v>
      </c>
      <c r="J36" s="38">
        <v>7.31</v>
      </c>
      <c r="K36" s="22"/>
      <c r="L36" s="22"/>
      <c r="M36" s="22"/>
      <c r="N36" s="22"/>
      <c r="O36" s="22"/>
      <c r="P36" s="22"/>
    </row>
    <row r="37" spans="1:16" ht="39" customHeight="1" x14ac:dyDescent="0.15">
      <c r="A37" s="22"/>
      <c r="B37" s="35"/>
      <c r="C37" s="1242" t="s">
        <v>576</v>
      </c>
      <c r="D37" s="1243"/>
      <c r="E37" s="1244"/>
      <c r="F37" s="36">
        <v>0.57999999999999996</v>
      </c>
      <c r="G37" s="37">
        <v>0.92</v>
      </c>
      <c r="H37" s="37">
        <v>0.92</v>
      </c>
      <c r="I37" s="37">
        <v>1.1499999999999999</v>
      </c>
      <c r="J37" s="38">
        <v>0.8</v>
      </c>
      <c r="K37" s="22"/>
      <c r="L37" s="22"/>
      <c r="M37" s="22"/>
      <c r="N37" s="22"/>
      <c r="O37" s="22"/>
      <c r="P37" s="22"/>
    </row>
    <row r="38" spans="1:16" ht="39" customHeight="1" x14ac:dyDescent="0.15">
      <c r="A38" s="22"/>
      <c r="B38" s="35"/>
      <c r="C38" s="1242" t="s">
        <v>577</v>
      </c>
      <c r="D38" s="1243"/>
      <c r="E38" s="1244"/>
      <c r="F38" s="36">
        <v>0.21</v>
      </c>
      <c r="G38" s="37">
        <v>0.68</v>
      </c>
      <c r="H38" s="37">
        <v>0.67</v>
      </c>
      <c r="I38" s="37">
        <v>0.93</v>
      </c>
      <c r="J38" s="38">
        <v>0.78</v>
      </c>
      <c r="K38" s="22"/>
      <c r="L38" s="22"/>
      <c r="M38" s="22"/>
      <c r="N38" s="22"/>
      <c r="O38" s="22"/>
      <c r="P38" s="22"/>
    </row>
    <row r="39" spans="1:16" ht="39" customHeight="1" x14ac:dyDescent="0.15">
      <c r="A39" s="22"/>
      <c r="B39" s="35"/>
      <c r="C39" s="1242" t="s">
        <v>578</v>
      </c>
      <c r="D39" s="1243"/>
      <c r="E39" s="1244"/>
      <c r="F39" s="36">
        <v>0</v>
      </c>
      <c r="G39" s="37">
        <v>0</v>
      </c>
      <c r="H39" s="37">
        <v>0</v>
      </c>
      <c r="I39" s="37">
        <v>0</v>
      </c>
      <c r="J39" s="38">
        <v>0.16</v>
      </c>
      <c r="K39" s="22"/>
      <c r="L39" s="22"/>
      <c r="M39" s="22"/>
      <c r="N39" s="22"/>
      <c r="O39" s="22"/>
      <c r="P39" s="22"/>
    </row>
    <row r="40" spans="1:16" ht="39" customHeight="1" x14ac:dyDescent="0.15">
      <c r="A40" s="22"/>
      <c r="B40" s="35"/>
      <c r="C40" s="1242" t="s">
        <v>579</v>
      </c>
      <c r="D40" s="1243"/>
      <c r="E40" s="1244"/>
      <c r="F40" s="36">
        <v>0</v>
      </c>
      <c r="G40" s="37">
        <v>0</v>
      </c>
      <c r="H40" s="37">
        <v>0</v>
      </c>
      <c r="I40" s="37">
        <v>0</v>
      </c>
      <c r="J40" s="38">
        <v>0</v>
      </c>
      <c r="K40" s="22"/>
      <c r="L40" s="22"/>
      <c r="M40" s="22"/>
      <c r="N40" s="22"/>
      <c r="O40" s="22"/>
      <c r="P40" s="22"/>
    </row>
    <row r="41" spans="1:16" ht="39" customHeight="1" x14ac:dyDescent="0.15">
      <c r="A41" s="22"/>
      <c r="B41" s="35"/>
      <c r="C41" s="1242" t="s">
        <v>580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581</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582</v>
      </c>
      <c r="D43" s="1246"/>
      <c r="E43" s="1247"/>
      <c r="F43" s="41">
        <v>0</v>
      </c>
      <c r="G43" s="42">
        <v>0</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b+Y4RQNUSgro3zXdcxEuDQ6z36DILkMq6SEVwCFiHE3m/4oKUlnmoeUIy3jS0gRCT1LKjsxvUCFrbKoSFmd2w==" saltValue="YOuq+94X9Zws6UlEk0go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2672</v>
      </c>
      <c r="L45" s="60">
        <v>2977</v>
      </c>
      <c r="M45" s="60">
        <v>3177</v>
      </c>
      <c r="N45" s="60">
        <v>3141</v>
      </c>
      <c r="O45" s="61">
        <v>3190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640</v>
      </c>
      <c r="L48" s="64">
        <v>506</v>
      </c>
      <c r="M48" s="64">
        <v>473</v>
      </c>
      <c r="N48" s="64">
        <v>439</v>
      </c>
      <c r="O48" s="65">
        <v>489</v>
      </c>
      <c r="P48" s="48"/>
      <c r="Q48" s="48"/>
      <c r="R48" s="48"/>
      <c r="S48" s="48"/>
      <c r="T48" s="48"/>
      <c r="U48" s="48"/>
    </row>
    <row r="49" spans="1:21" ht="30.75" customHeight="1" x14ac:dyDescent="0.15">
      <c r="A49" s="48"/>
      <c r="B49" s="1252"/>
      <c r="C49" s="1253"/>
      <c r="D49" s="62"/>
      <c r="E49" s="1258" t="s">
        <v>16</v>
      </c>
      <c r="F49" s="1258"/>
      <c r="G49" s="1258"/>
      <c r="H49" s="1258"/>
      <c r="I49" s="1258"/>
      <c r="J49" s="1259"/>
      <c r="K49" s="63">
        <v>247</v>
      </c>
      <c r="L49" s="64">
        <v>274</v>
      </c>
      <c r="M49" s="64">
        <v>286</v>
      </c>
      <c r="N49" s="64">
        <v>312</v>
      </c>
      <c r="O49" s="65">
        <v>293</v>
      </c>
      <c r="P49" s="48"/>
      <c r="Q49" s="48"/>
      <c r="R49" s="48"/>
      <c r="S49" s="48"/>
      <c r="T49" s="48"/>
      <c r="U49" s="48"/>
    </row>
    <row r="50" spans="1:21" ht="30.75" customHeight="1" x14ac:dyDescent="0.15">
      <c r="A50" s="48"/>
      <c r="B50" s="1252"/>
      <c r="C50" s="1253"/>
      <c r="D50" s="62"/>
      <c r="E50" s="1258" t="s">
        <v>17</v>
      </c>
      <c r="F50" s="1258"/>
      <c r="G50" s="1258"/>
      <c r="H50" s="1258"/>
      <c r="I50" s="1258"/>
      <c r="J50" s="1259"/>
      <c r="K50" s="63">
        <v>131</v>
      </c>
      <c r="L50" s="64">
        <v>107</v>
      </c>
      <c r="M50" s="64">
        <v>74</v>
      </c>
      <c r="N50" s="64">
        <v>69</v>
      </c>
      <c r="O50" s="65">
        <v>59</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2989</v>
      </c>
      <c r="L52" s="64">
        <v>3277</v>
      </c>
      <c r="M52" s="64">
        <v>3459</v>
      </c>
      <c r="N52" s="64">
        <v>3468</v>
      </c>
      <c r="O52" s="65">
        <v>3442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701</v>
      </c>
      <c r="L53" s="69">
        <v>587</v>
      </c>
      <c r="M53" s="69">
        <v>551</v>
      </c>
      <c r="N53" s="69">
        <v>493</v>
      </c>
      <c r="O53" s="70">
        <v>589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Dq7PCBXjSsgawgkqAQkgJTGumJTsKve5Nwrs7LNI35umUgGZaMy6yBO3lhvaurMO28alyiTgyxhSIOakPb+xQ==" saltValue="tnSAOjgxReCo/D5KWKIF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6" t="s">
        <v>30</v>
      </c>
      <c r="C41" s="1277"/>
      <c r="D41" s="102"/>
      <c r="E41" s="1282" t="s">
        <v>31</v>
      </c>
      <c r="F41" s="1282"/>
      <c r="G41" s="1282"/>
      <c r="H41" s="1283"/>
      <c r="I41" s="103">
        <v>30004</v>
      </c>
      <c r="J41" s="104">
        <v>31557</v>
      </c>
      <c r="K41" s="104">
        <v>30492</v>
      </c>
      <c r="L41" s="104">
        <v>29600</v>
      </c>
      <c r="M41" s="105">
        <v>28528</v>
      </c>
    </row>
    <row r="42" spans="2:13" ht="27.75" customHeight="1" x14ac:dyDescent="0.15">
      <c r="B42" s="1278"/>
      <c r="C42" s="1279"/>
      <c r="D42" s="106"/>
      <c r="E42" s="1284" t="s">
        <v>32</v>
      </c>
      <c r="F42" s="1284"/>
      <c r="G42" s="1284"/>
      <c r="H42" s="1285"/>
      <c r="I42" s="107">
        <v>428</v>
      </c>
      <c r="J42" s="108">
        <v>327</v>
      </c>
      <c r="K42" s="108">
        <v>255</v>
      </c>
      <c r="L42" s="108">
        <v>190</v>
      </c>
      <c r="M42" s="109">
        <v>133</v>
      </c>
    </row>
    <row r="43" spans="2:13" ht="27.75" customHeight="1" x14ac:dyDescent="0.15">
      <c r="B43" s="1278"/>
      <c r="C43" s="1279"/>
      <c r="D43" s="106"/>
      <c r="E43" s="1284" t="s">
        <v>33</v>
      </c>
      <c r="F43" s="1284"/>
      <c r="G43" s="1284"/>
      <c r="H43" s="1285"/>
      <c r="I43" s="107">
        <v>6041</v>
      </c>
      <c r="J43" s="108">
        <v>6453</v>
      </c>
      <c r="K43" s="108">
        <v>6423</v>
      </c>
      <c r="L43" s="108">
        <v>6092</v>
      </c>
      <c r="M43" s="109">
        <v>5898</v>
      </c>
    </row>
    <row r="44" spans="2:13" ht="27.75" customHeight="1" x14ac:dyDescent="0.15">
      <c r="B44" s="1278"/>
      <c r="C44" s="1279"/>
      <c r="D44" s="106"/>
      <c r="E44" s="1284" t="s">
        <v>34</v>
      </c>
      <c r="F44" s="1284"/>
      <c r="G44" s="1284"/>
      <c r="H44" s="1285"/>
      <c r="I44" s="107">
        <v>1725</v>
      </c>
      <c r="J44" s="108">
        <v>1820</v>
      </c>
      <c r="K44" s="108">
        <v>1631</v>
      </c>
      <c r="L44" s="108">
        <v>1513</v>
      </c>
      <c r="M44" s="109">
        <v>1255</v>
      </c>
    </row>
    <row r="45" spans="2:13" ht="27.75" customHeight="1" x14ac:dyDescent="0.15">
      <c r="B45" s="1278"/>
      <c r="C45" s="1279"/>
      <c r="D45" s="106"/>
      <c r="E45" s="1284" t="s">
        <v>35</v>
      </c>
      <c r="F45" s="1284"/>
      <c r="G45" s="1284"/>
      <c r="H45" s="1285"/>
      <c r="I45" s="107">
        <v>6005</v>
      </c>
      <c r="J45" s="108">
        <v>5979</v>
      </c>
      <c r="K45" s="108">
        <v>6118</v>
      </c>
      <c r="L45" s="108">
        <v>5802</v>
      </c>
      <c r="M45" s="109">
        <v>5805</v>
      </c>
    </row>
    <row r="46" spans="2:13" ht="27.75" customHeight="1" x14ac:dyDescent="0.15">
      <c r="B46" s="1278"/>
      <c r="C46" s="1279"/>
      <c r="D46" s="110"/>
      <c r="E46" s="1284" t="s">
        <v>36</v>
      </c>
      <c r="F46" s="1284"/>
      <c r="G46" s="1284"/>
      <c r="H46" s="1285"/>
      <c r="I46" s="107" t="s">
        <v>522</v>
      </c>
      <c r="J46" s="108" t="s">
        <v>522</v>
      </c>
      <c r="K46" s="108" t="s">
        <v>522</v>
      </c>
      <c r="L46" s="108" t="s">
        <v>522</v>
      </c>
      <c r="M46" s="109" t="s">
        <v>522</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9546</v>
      </c>
      <c r="J50" s="108">
        <v>10659</v>
      </c>
      <c r="K50" s="108">
        <v>11995</v>
      </c>
      <c r="L50" s="108">
        <v>13297</v>
      </c>
      <c r="M50" s="109">
        <v>13849</v>
      </c>
    </row>
    <row r="51" spans="2:13" ht="27.75" customHeight="1" x14ac:dyDescent="0.15">
      <c r="B51" s="1278"/>
      <c r="C51" s="1279"/>
      <c r="D51" s="106"/>
      <c r="E51" s="1284" t="s">
        <v>42</v>
      </c>
      <c r="F51" s="1284"/>
      <c r="G51" s="1284"/>
      <c r="H51" s="1285"/>
      <c r="I51" s="107">
        <v>4023</v>
      </c>
      <c r="J51" s="108">
        <v>4397</v>
      </c>
      <c r="K51" s="108">
        <v>5355</v>
      </c>
      <c r="L51" s="108">
        <v>4621</v>
      </c>
      <c r="M51" s="109">
        <v>4561</v>
      </c>
    </row>
    <row r="52" spans="2:13" ht="27.75" customHeight="1" x14ac:dyDescent="0.15">
      <c r="B52" s="1280"/>
      <c r="C52" s="1281"/>
      <c r="D52" s="106"/>
      <c r="E52" s="1284" t="s">
        <v>43</v>
      </c>
      <c r="F52" s="1284"/>
      <c r="G52" s="1284"/>
      <c r="H52" s="1285"/>
      <c r="I52" s="107">
        <v>29956</v>
      </c>
      <c r="J52" s="108">
        <v>31081</v>
      </c>
      <c r="K52" s="108">
        <v>30610</v>
      </c>
      <c r="L52" s="108">
        <v>29753</v>
      </c>
      <c r="M52" s="109">
        <v>29164</v>
      </c>
    </row>
    <row r="53" spans="2:13" ht="27.75" customHeight="1" thickBot="1" x14ac:dyDescent="0.2">
      <c r="B53" s="1291" t="s">
        <v>44</v>
      </c>
      <c r="C53" s="1292"/>
      <c r="D53" s="113"/>
      <c r="E53" s="1293" t="s">
        <v>45</v>
      </c>
      <c r="F53" s="1293"/>
      <c r="G53" s="1293"/>
      <c r="H53" s="1294"/>
      <c r="I53" s="114">
        <v>679</v>
      </c>
      <c r="J53" s="115">
        <v>0</v>
      </c>
      <c r="K53" s="115">
        <v>-3042</v>
      </c>
      <c r="L53" s="115">
        <v>-4474</v>
      </c>
      <c r="M53" s="116">
        <v>-5953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CeiisprXjRttXnCaL6lyKknoL58yFnh3CYwgXS5WC0dmU9eySH/VAmZRm89QPXZ5sgl/RgI32FZLFi16j2r8Q==" saltValue="jNSgXVjQB6Nvj1vnT3JD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4229</v>
      </c>
      <c r="G55" s="128">
        <v>4223</v>
      </c>
      <c r="H55" s="129">
        <v>4224</v>
      </c>
    </row>
    <row r="56" spans="2:8" ht="52.5" customHeight="1" x14ac:dyDescent="0.15">
      <c r="B56" s="130"/>
      <c r="C56" s="1305" t="s">
        <v>49</v>
      </c>
      <c r="D56" s="1305"/>
      <c r="E56" s="1306"/>
      <c r="F56" s="131">
        <v>3008</v>
      </c>
      <c r="G56" s="131">
        <v>3547</v>
      </c>
      <c r="H56" s="132">
        <v>3747</v>
      </c>
    </row>
    <row r="57" spans="2:8" ht="53.25" customHeight="1" x14ac:dyDescent="0.15">
      <c r="B57" s="130"/>
      <c r="C57" s="1307" t="s">
        <v>50</v>
      </c>
      <c r="D57" s="1307"/>
      <c r="E57" s="1308"/>
      <c r="F57" s="133">
        <v>5844</v>
      </c>
      <c r="G57" s="133">
        <v>6516</v>
      </c>
      <c r="H57" s="134">
        <v>6762</v>
      </c>
    </row>
    <row r="58" spans="2:8" ht="45.75" customHeight="1" x14ac:dyDescent="0.15">
      <c r="B58" s="135"/>
      <c r="C58" s="1295" t="s">
        <v>589</v>
      </c>
      <c r="D58" s="1296"/>
      <c r="E58" s="1297"/>
      <c r="F58" s="136">
        <v>3462</v>
      </c>
      <c r="G58" s="136">
        <v>4156</v>
      </c>
      <c r="H58" s="137">
        <v>4269</v>
      </c>
    </row>
    <row r="59" spans="2:8" ht="45.75" customHeight="1" x14ac:dyDescent="0.15">
      <c r="B59" s="135"/>
      <c r="C59" s="1295" t="s">
        <v>590</v>
      </c>
      <c r="D59" s="1296"/>
      <c r="E59" s="1297"/>
      <c r="F59" s="136">
        <v>216</v>
      </c>
      <c r="G59" s="136">
        <v>215</v>
      </c>
      <c r="H59" s="137">
        <v>416</v>
      </c>
    </row>
    <row r="60" spans="2:8" ht="45.75" customHeight="1" x14ac:dyDescent="0.15">
      <c r="B60" s="135"/>
      <c r="C60" s="1295" t="s">
        <v>591</v>
      </c>
      <c r="D60" s="1296"/>
      <c r="E60" s="1297"/>
      <c r="F60" s="136">
        <v>53</v>
      </c>
      <c r="G60" s="136">
        <v>34</v>
      </c>
      <c r="H60" s="137">
        <v>37</v>
      </c>
    </row>
    <row r="61" spans="2:8" ht="45.75" customHeight="1" x14ac:dyDescent="0.15">
      <c r="B61" s="135"/>
      <c r="C61" s="1295" t="s">
        <v>592</v>
      </c>
      <c r="D61" s="1296"/>
      <c r="E61" s="1297"/>
      <c r="F61" s="136">
        <v>0</v>
      </c>
      <c r="G61" s="136">
        <v>0</v>
      </c>
      <c r="H61" s="137">
        <v>4</v>
      </c>
    </row>
    <row r="62" spans="2:8" ht="45.75" customHeight="1" thickBot="1" x14ac:dyDescent="0.2">
      <c r="B62" s="138"/>
      <c r="C62" s="1298" t="s">
        <v>593</v>
      </c>
      <c r="D62" s="1299"/>
      <c r="E62" s="1300"/>
      <c r="F62" s="139">
        <v>4</v>
      </c>
      <c r="G62" s="139">
        <v>4</v>
      </c>
      <c r="H62" s="140">
        <v>3</v>
      </c>
    </row>
    <row r="63" spans="2:8" ht="52.5" customHeight="1" thickBot="1" x14ac:dyDescent="0.2">
      <c r="B63" s="141"/>
      <c r="C63" s="1301" t="s">
        <v>51</v>
      </c>
      <c r="D63" s="1301"/>
      <c r="E63" s="1302"/>
      <c r="F63" s="142">
        <v>13082</v>
      </c>
      <c r="G63" s="142">
        <v>14286</v>
      </c>
      <c r="H63" s="143">
        <v>14732</v>
      </c>
    </row>
    <row r="64" spans="2:8" ht="15" customHeight="1" x14ac:dyDescent="0.15"/>
  </sheetData>
  <sheetProtection algorithmName="SHA-512" hashValue="vys7bqhQPyceb4XEtUPFL04ow/S3rVTM6mxdVObkeuzK7nM3iHKYRLKPKwq3XkBaJi/6w7RICKxBYLkFlO9HdQ==" saltValue="84tIXoNag3VCSQBxnYog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64CC-3F7D-4692-A953-085CAD747C54}">
  <sheetPr>
    <pageSetUpPr fitToPage="1"/>
  </sheetPr>
  <dimension ref="A1:WZM160"/>
  <sheetViews>
    <sheetView showGridLines="0" tabSelected="1"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564</v>
      </c>
      <c r="BQ50" s="1313"/>
      <c r="BR50" s="1313"/>
      <c r="BS50" s="1313"/>
      <c r="BT50" s="1313"/>
      <c r="BU50" s="1313"/>
      <c r="BV50" s="1313"/>
      <c r="BW50" s="1313"/>
      <c r="BX50" s="1313" t="s">
        <v>565</v>
      </c>
      <c r="BY50" s="1313"/>
      <c r="BZ50" s="1313"/>
      <c r="CA50" s="1313"/>
      <c r="CB50" s="1313"/>
      <c r="CC50" s="1313"/>
      <c r="CD50" s="1313"/>
      <c r="CE50" s="1313"/>
      <c r="CF50" s="1313" t="s">
        <v>566</v>
      </c>
      <c r="CG50" s="1313"/>
      <c r="CH50" s="1313"/>
      <c r="CI50" s="1313"/>
      <c r="CJ50" s="1313"/>
      <c r="CK50" s="1313"/>
      <c r="CL50" s="1313"/>
      <c r="CM50" s="1313"/>
      <c r="CN50" s="1313" t="s">
        <v>567</v>
      </c>
      <c r="CO50" s="1313"/>
      <c r="CP50" s="1313"/>
      <c r="CQ50" s="1313"/>
      <c r="CR50" s="1313"/>
      <c r="CS50" s="1313"/>
      <c r="CT50" s="1313"/>
      <c r="CU50" s="1313"/>
      <c r="CV50" s="1313" t="s">
        <v>568</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598</v>
      </c>
      <c r="AO51" s="1316"/>
      <c r="AP51" s="1316"/>
      <c r="AQ51" s="1316"/>
      <c r="AR51" s="1316"/>
      <c r="AS51" s="1316"/>
      <c r="AT51" s="1316"/>
      <c r="AU51" s="1316"/>
      <c r="AV51" s="1316"/>
      <c r="AW51" s="1316"/>
      <c r="AX51" s="1316"/>
      <c r="AY51" s="1316"/>
      <c r="AZ51" s="1316"/>
      <c r="BA51" s="1316"/>
      <c r="BB51" s="1316" t="s">
        <v>599</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0</v>
      </c>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51.9</v>
      </c>
      <c r="BY53" s="1314"/>
      <c r="BZ53" s="1314"/>
      <c r="CA53" s="1314"/>
      <c r="CB53" s="1314"/>
      <c r="CC53" s="1314"/>
      <c r="CD53" s="1314"/>
      <c r="CE53" s="1314"/>
      <c r="CF53" s="1314">
        <v>53.7</v>
      </c>
      <c r="CG53" s="1314"/>
      <c r="CH53" s="1314"/>
      <c r="CI53" s="1314"/>
      <c r="CJ53" s="1314"/>
      <c r="CK53" s="1314"/>
      <c r="CL53" s="1314"/>
      <c r="CM53" s="1314"/>
      <c r="CN53" s="1314">
        <v>55.3</v>
      </c>
      <c r="CO53" s="1314"/>
      <c r="CP53" s="1314"/>
      <c r="CQ53" s="1314"/>
      <c r="CR53" s="1314"/>
      <c r="CS53" s="1314"/>
      <c r="CT53" s="1314"/>
      <c r="CU53" s="1314"/>
      <c r="CV53" s="1314">
        <v>57.1</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601</v>
      </c>
      <c r="AO55" s="1313"/>
      <c r="AP55" s="1313"/>
      <c r="AQ55" s="1313"/>
      <c r="AR55" s="1313"/>
      <c r="AS55" s="1313"/>
      <c r="AT55" s="1313"/>
      <c r="AU55" s="1313"/>
      <c r="AV55" s="1313"/>
      <c r="AW55" s="1313"/>
      <c r="AX55" s="1313"/>
      <c r="AY55" s="1313"/>
      <c r="AZ55" s="1313"/>
      <c r="BA55" s="1313"/>
      <c r="BB55" s="1316" t="s">
        <v>599</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32.5</v>
      </c>
      <c r="BY55" s="1314"/>
      <c r="BZ55" s="1314"/>
      <c r="CA55" s="1314"/>
      <c r="CB55" s="1314"/>
      <c r="CC55" s="1314"/>
      <c r="CD55" s="1314"/>
      <c r="CE55" s="1314"/>
      <c r="CF55" s="1314">
        <v>30.2</v>
      </c>
      <c r="CG55" s="1314"/>
      <c r="CH55" s="1314"/>
      <c r="CI55" s="1314"/>
      <c r="CJ55" s="1314"/>
      <c r="CK55" s="1314"/>
      <c r="CL55" s="1314"/>
      <c r="CM55" s="1314"/>
      <c r="CN55" s="1314">
        <v>25.4</v>
      </c>
      <c r="CO55" s="1314"/>
      <c r="CP55" s="1314"/>
      <c r="CQ55" s="1314"/>
      <c r="CR55" s="1314"/>
      <c r="CS55" s="1314"/>
      <c r="CT55" s="1314"/>
      <c r="CU55" s="1314"/>
      <c r="CV55" s="1314">
        <v>22.9</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600</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v>
      </c>
      <c r="BY57" s="1314"/>
      <c r="BZ57" s="1314"/>
      <c r="CA57" s="1314"/>
      <c r="CB57" s="1314"/>
      <c r="CC57" s="1314"/>
      <c r="CD57" s="1314"/>
      <c r="CE57" s="1314"/>
      <c r="CF57" s="1314">
        <v>58.9</v>
      </c>
      <c r="CG57" s="1314"/>
      <c r="CH57" s="1314"/>
      <c r="CI57" s="1314"/>
      <c r="CJ57" s="1314"/>
      <c r="CK57" s="1314"/>
      <c r="CL57" s="1314"/>
      <c r="CM57" s="1314"/>
      <c r="CN57" s="1314">
        <v>59.9</v>
      </c>
      <c r="CO57" s="1314"/>
      <c r="CP57" s="1314"/>
      <c r="CQ57" s="1314"/>
      <c r="CR57" s="1314"/>
      <c r="CS57" s="1314"/>
      <c r="CT57" s="1314"/>
      <c r="CU57" s="1314"/>
      <c r="CV57" s="1314">
        <v>60.7</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564</v>
      </c>
      <c r="BQ72" s="1313"/>
      <c r="BR72" s="1313"/>
      <c r="BS72" s="1313"/>
      <c r="BT72" s="1313"/>
      <c r="BU72" s="1313"/>
      <c r="BV72" s="1313"/>
      <c r="BW72" s="1313"/>
      <c r="BX72" s="1313" t="s">
        <v>565</v>
      </c>
      <c r="BY72" s="1313"/>
      <c r="BZ72" s="1313"/>
      <c r="CA72" s="1313"/>
      <c r="CB72" s="1313"/>
      <c r="CC72" s="1313"/>
      <c r="CD72" s="1313"/>
      <c r="CE72" s="1313"/>
      <c r="CF72" s="1313" t="s">
        <v>566</v>
      </c>
      <c r="CG72" s="1313"/>
      <c r="CH72" s="1313"/>
      <c r="CI72" s="1313"/>
      <c r="CJ72" s="1313"/>
      <c r="CK72" s="1313"/>
      <c r="CL72" s="1313"/>
      <c r="CM72" s="1313"/>
      <c r="CN72" s="1313" t="s">
        <v>567</v>
      </c>
      <c r="CO72" s="1313"/>
      <c r="CP72" s="1313"/>
      <c r="CQ72" s="1313"/>
      <c r="CR72" s="1313"/>
      <c r="CS72" s="1313"/>
      <c r="CT72" s="1313"/>
      <c r="CU72" s="1313"/>
      <c r="CV72" s="1313" t="s">
        <v>568</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598</v>
      </c>
      <c r="AO73" s="1316"/>
      <c r="AP73" s="1316"/>
      <c r="AQ73" s="1316"/>
      <c r="AR73" s="1316"/>
      <c r="AS73" s="1316"/>
      <c r="AT73" s="1316"/>
      <c r="AU73" s="1316"/>
      <c r="AV73" s="1316"/>
      <c r="AW73" s="1316"/>
      <c r="AX73" s="1316"/>
      <c r="AY73" s="1316"/>
      <c r="AZ73" s="1316"/>
      <c r="BA73" s="1316"/>
      <c r="BB73" s="1316" t="s">
        <v>599</v>
      </c>
      <c r="BC73" s="1316"/>
      <c r="BD73" s="1316"/>
      <c r="BE73" s="1316"/>
      <c r="BF73" s="1316"/>
      <c r="BG73" s="1316"/>
      <c r="BH73" s="1316"/>
      <c r="BI73" s="1316"/>
      <c r="BJ73" s="1316"/>
      <c r="BK73" s="1316"/>
      <c r="BL73" s="1316"/>
      <c r="BM73" s="1316"/>
      <c r="BN73" s="1316"/>
      <c r="BO73" s="1316"/>
      <c r="BP73" s="1314">
        <v>4.5999999999999996</v>
      </c>
      <c r="BQ73" s="1314"/>
      <c r="BR73" s="1314"/>
      <c r="BS73" s="1314"/>
      <c r="BT73" s="1314"/>
      <c r="BU73" s="1314"/>
      <c r="BV73" s="1314"/>
      <c r="BW73" s="1314"/>
      <c r="BX73" s="1314">
        <v>0</v>
      </c>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603</v>
      </c>
      <c r="BC75" s="1316"/>
      <c r="BD75" s="1316"/>
      <c r="BE75" s="1316"/>
      <c r="BF75" s="1316"/>
      <c r="BG75" s="1316"/>
      <c r="BH75" s="1316"/>
      <c r="BI75" s="1316"/>
      <c r="BJ75" s="1316"/>
      <c r="BK75" s="1316"/>
      <c r="BL75" s="1316"/>
      <c r="BM75" s="1316"/>
      <c r="BN75" s="1316"/>
      <c r="BO75" s="1316"/>
      <c r="BP75" s="1314">
        <v>5.0999999999999996</v>
      </c>
      <c r="BQ75" s="1314"/>
      <c r="BR75" s="1314"/>
      <c r="BS75" s="1314"/>
      <c r="BT75" s="1314"/>
      <c r="BU75" s="1314"/>
      <c r="BV75" s="1314"/>
      <c r="BW75" s="1314"/>
      <c r="BX75" s="1314">
        <v>4.4000000000000004</v>
      </c>
      <c r="BY75" s="1314"/>
      <c r="BZ75" s="1314"/>
      <c r="CA75" s="1314"/>
      <c r="CB75" s="1314"/>
      <c r="CC75" s="1314"/>
      <c r="CD75" s="1314"/>
      <c r="CE75" s="1314"/>
      <c r="CF75" s="1314">
        <v>4.2</v>
      </c>
      <c r="CG75" s="1314"/>
      <c r="CH75" s="1314"/>
      <c r="CI75" s="1314"/>
      <c r="CJ75" s="1314"/>
      <c r="CK75" s="1314"/>
      <c r="CL75" s="1314"/>
      <c r="CM75" s="1314"/>
      <c r="CN75" s="1314">
        <v>3.7</v>
      </c>
      <c r="CO75" s="1314"/>
      <c r="CP75" s="1314"/>
      <c r="CQ75" s="1314"/>
      <c r="CR75" s="1314"/>
      <c r="CS75" s="1314"/>
      <c r="CT75" s="1314"/>
      <c r="CU75" s="1314"/>
      <c r="CV75" s="1314">
        <v>3.7</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601</v>
      </c>
      <c r="AO77" s="1313"/>
      <c r="AP77" s="1313"/>
      <c r="AQ77" s="1313"/>
      <c r="AR77" s="1313"/>
      <c r="AS77" s="1313"/>
      <c r="AT77" s="1313"/>
      <c r="AU77" s="1313"/>
      <c r="AV77" s="1313"/>
      <c r="AW77" s="1313"/>
      <c r="AX77" s="1313"/>
      <c r="AY77" s="1313"/>
      <c r="AZ77" s="1313"/>
      <c r="BA77" s="1313"/>
      <c r="BB77" s="1316" t="s">
        <v>599</v>
      </c>
      <c r="BC77" s="1316"/>
      <c r="BD77" s="1316"/>
      <c r="BE77" s="1316"/>
      <c r="BF77" s="1316"/>
      <c r="BG77" s="1316"/>
      <c r="BH77" s="1316"/>
      <c r="BI77" s="1316"/>
      <c r="BJ77" s="1316"/>
      <c r="BK77" s="1316"/>
      <c r="BL77" s="1316"/>
      <c r="BM77" s="1316"/>
      <c r="BN77" s="1316"/>
      <c r="BO77" s="1316"/>
      <c r="BP77" s="1314">
        <v>35.700000000000003</v>
      </c>
      <c r="BQ77" s="1314"/>
      <c r="BR77" s="1314"/>
      <c r="BS77" s="1314"/>
      <c r="BT77" s="1314"/>
      <c r="BU77" s="1314"/>
      <c r="BV77" s="1314"/>
      <c r="BW77" s="1314"/>
      <c r="BX77" s="1314">
        <v>32.5</v>
      </c>
      <c r="BY77" s="1314"/>
      <c r="BZ77" s="1314"/>
      <c r="CA77" s="1314"/>
      <c r="CB77" s="1314"/>
      <c r="CC77" s="1314"/>
      <c r="CD77" s="1314"/>
      <c r="CE77" s="1314"/>
      <c r="CF77" s="1314">
        <v>30.2</v>
      </c>
      <c r="CG77" s="1314"/>
      <c r="CH77" s="1314"/>
      <c r="CI77" s="1314"/>
      <c r="CJ77" s="1314"/>
      <c r="CK77" s="1314"/>
      <c r="CL77" s="1314"/>
      <c r="CM77" s="1314"/>
      <c r="CN77" s="1314">
        <v>25.4</v>
      </c>
      <c r="CO77" s="1314"/>
      <c r="CP77" s="1314"/>
      <c r="CQ77" s="1314"/>
      <c r="CR77" s="1314"/>
      <c r="CS77" s="1314"/>
      <c r="CT77" s="1314"/>
      <c r="CU77" s="1314"/>
      <c r="CV77" s="1314">
        <v>22.9</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603</v>
      </c>
      <c r="BC79" s="1316"/>
      <c r="BD79" s="1316"/>
      <c r="BE79" s="1316"/>
      <c r="BF79" s="1316"/>
      <c r="BG79" s="1316"/>
      <c r="BH79" s="1316"/>
      <c r="BI79" s="1316"/>
      <c r="BJ79" s="1316"/>
      <c r="BK79" s="1316"/>
      <c r="BL79" s="1316"/>
      <c r="BM79" s="1316"/>
      <c r="BN79" s="1316"/>
      <c r="BO79" s="1316"/>
      <c r="BP79" s="1314">
        <v>8</v>
      </c>
      <c r="BQ79" s="1314"/>
      <c r="BR79" s="1314"/>
      <c r="BS79" s="1314"/>
      <c r="BT79" s="1314"/>
      <c r="BU79" s="1314"/>
      <c r="BV79" s="1314"/>
      <c r="BW79" s="1314"/>
      <c r="BX79" s="1314">
        <v>8.1999999999999993</v>
      </c>
      <c r="BY79" s="1314"/>
      <c r="BZ79" s="1314"/>
      <c r="CA79" s="1314"/>
      <c r="CB79" s="1314"/>
      <c r="CC79" s="1314"/>
      <c r="CD79" s="1314"/>
      <c r="CE79" s="1314"/>
      <c r="CF79" s="1314">
        <v>8</v>
      </c>
      <c r="CG79" s="1314"/>
      <c r="CH79" s="1314"/>
      <c r="CI79" s="1314"/>
      <c r="CJ79" s="1314"/>
      <c r="CK79" s="1314"/>
      <c r="CL79" s="1314"/>
      <c r="CM79" s="1314"/>
      <c r="CN79" s="1314">
        <v>7.8</v>
      </c>
      <c r="CO79" s="1314"/>
      <c r="CP79" s="1314"/>
      <c r="CQ79" s="1314"/>
      <c r="CR79" s="1314"/>
      <c r="CS79" s="1314"/>
      <c r="CT79" s="1314"/>
      <c r="CU79" s="1314"/>
      <c r="CV79" s="1314">
        <v>7.7</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GTGCHZqb7pbO+VRxYTh9FkOM/Dd9gQZHP8ZeWw3RnyJp4Y+VkuWJ3iVzbnfnDMYWoutdeHk27CqawgwtD5GeQ==" saltValue="rlR/5CL/dm4nyM5U7ZUH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18675-6625-43F3-BBE8-F9C6B0E6A6B4}">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P+QlljakdK3u7HaGjKXXcHv9/CInre8uFLpJAs0jNSVNqD2aCosiw2lHi1kuJiSMQTa26mxJuZXvcsBE1PNWug==" saltValue="rmFsRDq/4qoXz5uyZ7O+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5130E-716F-4F46-8A64-A82FAE7828BF}">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OGTvR1ImgS59bybcXpt9K2lGMHPOmW+ANaIz3BKPnqhAV5FRf+RvLnjGyLLeew9nqA6DTKAmnkQSxDf8LyIC8Q==" saltValue="l2Z05Ftwtx1tHqJZ0Cga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48633</v>
      </c>
      <c r="E3" s="162"/>
      <c r="F3" s="163">
        <v>77507</v>
      </c>
      <c r="G3" s="164"/>
      <c r="H3" s="165"/>
    </row>
    <row r="4" spans="1:8" x14ac:dyDescent="0.15">
      <c r="A4" s="166"/>
      <c r="B4" s="167"/>
      <c r="C4" s="168"/>
      <c r="D4" s="169">
        <v>30941</v>
      </c>
      <c r="E4" s="170"/>
      <c r="F4" s="171">
        <v>42788</v>
      </c>
      <c r="G4" s="172"/>
      <c r="H4" s="173"/>
    </row>
    <row r="5" spans="1:8" x14ac:dyDescent="0.15">
      <c r="A5" s="154" t="s">
        <v>556</v>
      </c>
      <c r="B5" s="159"/>
      <c r="C5" s="160"/>
      <c r="D5" s="161">
        <v>66835</v>
      </c>
      <c r="E5" s="162"/>
      <c r="F5" s="163">
        <v>67319</v>
      </c>
      <c r="G5" s="164"/>
      <c r="H5" s="165"/>
    </row>
    <row r="6" spans="1:8" x14ac:dyDescent="0.15">
      <c r="A6" s="166"/>
      <c r="B6" s="167"/>
      <c r="C6" s="168"/>
      <c r="D6" s="169">
        <v>42420</v>
      </c>
      <c r="E6" s="170"/>
      <c r="F6" s="171">
        <v>38101</v>
      </c>
      <c r="G6" s="172"/>
      <c r="H6" s="173"/>
    </row>
    <row r="7" spans="1:8" x14ac:dyDescent="0.15">
      <c r="A7" s="154" t="s">
        <v>557</v>
      </c>
      <c r="B7" s="159"/>
      <c r="C7" s="160"/>
      <c r="D7" s="161">
        <v>30823</v>
      </c>
      <c r="E7" s="162"/>
      <c r="F7" s="163">
        <v>70615</v>
      </c>
      <c r="G7" s="164"/>
      <c r="H7" s="165"/>
    </row>
    <row r="8" spans="1:8" x14ac:dyDescent="0.15">
      <c r="A8" s="166"/>
      <c r="B8" s="167"/>
      <c r="C8" s="168"/>
      <c r="D8" s="169">
        <v>21264</v>
      </c>
      <c r="E8" s="170"/>
      <c r="F8" s="171">
        <v>37382</v>
      </c>
      <c r="G8" s="172"/>
      <c r="H8" s="173"/>
    </row>
    <row r="9" spans="1:8" x14ac:dyDescent="0.15">
      <c r="A9" s="154" t="s">
        <v>558</v>
      </c>
      <c r="B9" s="159"/>
      <c r="C9" s="160"/>
      <c r="D9" s="161">
        <v>29306</v>
      </c>
      <c r="E9" s="162"/>
      <c r="F9" s="163">
        <v>69185</v>
      </c>
      <c r="G9" s="164"/>
      <c r="H9" s="165"/>
    </row>
    <row r="10" spans="1:8" x14ac:dyDescent="0.15">
      <c r="A10" s="166"/>
      <c r="B10" s="167"/>
      <c r="C10" s="168"/>
      <c r="D10" s="169">
        <v>13894</v>
      </c>
      <c r="E10" s="170"/>
      <c r="F10" s="171">
        <v>38519</v>
      </c>
      <c r="G10" s="172"/>
      <c r="H10" s="173"/>
    </row>
    <row r="11" spans="1:8" x14ac:dyDescent="0.15">
      <c r="A11" s="154" t="s">
        <v>559</v>
      </c>
      <c r="B11" s="159"/>
      <c r="C11" s="160"/>
      <c r="D11" s="161">
        <v>28488</v>
      </c>
      <c r="E11" s="162"/>
      <c r="F11" s="163">
        <v>70166</v>
      </c>
      <c r="G11" s="164"/>
      <c r="H11" s="165"/>
    </row>
    <row r="12" spans="1:8" x14ac:dyDescent="0.15">
      <c r="A12" s="166"/>
      <c r="B12" s="167"/>
      <c r="C12" s="174"/>
      <c r="D12" s="169">
        <v>18309</v>
      </c>
      <c r="E12" s="170"/>
      <c r="F12" s="171">
        <v>36115</v>
      </c>
      <c r="G12" s="172"/>
      <c r="H12" s="173"/>
    </row>
    <row r="13" spans="1:8" x14ac:dyDescent="0.15">
      <c r="A13" s="154"/>
      <c r="B13" s="159"/>
      <c r="C13" s="175"/>
      <c r="D13" s="176">
        <v>40817</v>
      </c>
      <c r="E13" s="177"/>
      <c r="F13" s="178">
        <v>70958</v>
      </c>
      <c r="G13" s="179"/>
      <c r="H13" s="165"/>
    </row>
    <row r="14" spans="1:8" x14ac:dyDescent="0.15">
      <c r="A14" s="166"/>
      <c r="B14" s="167"/>
      <c r="C14" s="168"/>
      <c r="D14" s="169">
        <v>25366</v>
      </c>
      <c r="E14" s="170"/>
      <c r="F14" s="171">
        <v>38581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13.96</v>
      </c>
      <c r="C19" s="180">
        <f>ROUND(VALUE(SUBSTITUTE(実質収支比率等に係る経年分析!G$48,"▲","-")),2)</f>
        <v>16.16</v>
      </c>
      <c r="D19" s="180">
        <f>ROUND(VALUE(SUBSTITUTE(実質収支比率等に係る経年分析!H$48,"▲","-")),2)</f>
        <v>12.34</v>
      </c>
      <c r="E19" s="180">
        <f>ROUND(VALUE(SUBSTITUTE(実質収支比率等に係る経年分析!I$48,"▲","-")),2)</f>
        <v>10.23</v>
      </c>
      <c r="F19" s="180">
        <f>ROUND(VALUE(SUBSTITUTE(実質収支比率等に係る経年分析!J$48,"▲","-")),2)</f>
        <v>7.34</v>
      </c>
    </row>
    <row r="20" spans="1:11" x14ac:dyDescent="0.15">
      <c r="A20" s="180" t="s">
        <v>55</v>
      </c>
      <c r="B20" s="180">
        <f>ROUND(VALUE(SUBSTITUTE(実質収支比率等に係る経年分析!F$47,"▲","-")),2)</f>
        <v>25.03</v>
      </c>
      <c r="C20" s="180">
        <f>ROUND(VALUE(SUBSTITUTE(実質収支比率等に係る経年分析!G$47,"▲","-")),2)</f>
        <v>24.78</v>
      </c>
      <c r="D20" s="180">
        <f>ROUND(VALUE(SUBSTITUTE(実質収支比率等に係る経年分析!H$47,"▲","-")),2)</f>
        <v>24.63</v>
      </c>
      <c r="E20" s="180">
        <f>ROUND(VALUE(SUBSTITUTE(実質収支比率等に係る経年分析!I$47,"▲","-")),2)</f>
        <v>24.27</v>
      </c>
      <c r="F20" s="180">
        <f>ROUND(VALUE(SUBSTITUTE(実質収支比率等に係る経年分析!J$47,"▲","-")),2)</f>
        <v>24.53</v>
      </c>
    </row>
    <row r="21" spans="1:11" x14ac:dyDescent="0.15">
      <c r="A21" s="180" t="s">
        <v>56</v>
      </c>
      <c r="B21" s="180">
        <f>IF(ISNUMBER(VALUE(SUBSTITUTE(実質収支比率等に係る経年分析!F$49,"▲","-"))),ROUND(VALUE(SUBSTITUTE(実質収支比率等に係る経年分析!F$49,"▲","-")),2),NA())</f>
        <v>4.58</v>
      </c>
      <c r="C21" s="180">
        <f>IF(ISNUMBER(VALUE(SUBSTITUTE(実質収支比率等に係る経年分析!G$49,"▲","-"))),ROUND(VALUE(SUBSTITUTE(実質収支比率等に係る経年分析!G$49,"▲","-")),2),NA())</f>
        <v>2.35</v>
      </c>
      <c r="D21" s="180">
        <f>IF(ISNUMBER(VALUE(SUBSTITUTE(実質収支比率等に係る経年分析!H$49,"▲","-"))),ROUND(VALUE(SUBSTITUTE(実質収支比率等に係る経年分析!H$49,"▲","-")),2),NA())</f>
        <v>-2.3199999999999998</v>
      </c>
      <c r="E21" s="180">
        <f>IF(ISNUMBER(VALUE(SUBSTITUTE(実質収支比率等に係る経年分析!I$49,"▲","-"))),ROUND(VALUE(SUBSTITUTE(実質収支比率等に係る経年分析!I$49,"▲","-")),2),NA())</f>
        <v>-1.99</v>
      </c>
      <c r="F21" s="180">
        <f>IF(ISNUMBER(VALUE(SUBSTITUTE(実質収支比率等に係る経年分析!J$49,"▲","-"))),ROUND(VALUE(SUBSTITUTE(実質収支比率等に係る経年分析!J$49,"▲","-")),2),NA())</f>
        <v>-2.99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住宅資金貸付事業特別会計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1.1499999999999999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7.34</v>
      </c>
    </row>
    <row r="36" spans="1:16" x14ac:dyDescent="0.15">
      <c r="A36" s="181" t="str">
        <f>IF(連結実質赤字比率に係る赤字・黒字の構成分析!C$34="",NA(),連結実質赤字比率に係る赤字・黒字の構成分析!C$34)</f>
        <v>介護保険特別会計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0.57999999999999996</v>
      </c>
      <c r="J36" s="181">
        <f>IF(ROUND(VALUE(SUBSTITUTE(連結実質赤字比率に係る赤字・黒字の構成分析!J$34,"▲", "-")), 2) &lt; 0, ABS(ROUND(VALUE(SUBSTITUTE(連結実質赤字比率に係る赤字・黒字の構成分析!J$34,"▲", "-")), 2)), NA())</f>
        <v>0.16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2989</v>
      </c>
      <c r="E42" s="182"/>
      <c r="F42" s="182"/>
      <c r="G42" s="182">
        <f>'実質公債費比率（分子）の構造'!L$52</f>
        <v>3277</v>
      </c>
      <c r="H42" s="182"/>
      <c r="I42" s="182"/>
      <c r="J42" s="182">
        <f>'実質公債費比率（分子）の構造'!M$52</f>
        <v>3459</v>
      </c>
      <c r="K42" s="182"/>
      <c r="L42" s="182"/>
      <c r="M42" s="182">
        <f>'実質公債費比率（分子）の構造'!N$52</f>
        <v>3468</v>
      </c>
      <c r="N42" s="182"/>
      <c r="O42" s="182"/>
      <c r="P42" s="182">
        <f>'実質公債費比率（分子）の構造'!O$52</f>
        <v>3442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131</v>
      </c>
      <c r="C44" s="182"/>
      <c r="D44" s="182"/>
      <c r="E44" s="182">
        <f>'実質公債費比率（分子）の構造'!L$50</f>
        <v>107</v>
      </c>
      <c r="F44" s="182"/>
      <c r="G44" s="182"/>
      <c r="H44" s="182">
        <f>'実質公債費比率（分子）の構造'!M$50</f>
        <v>74</v>
      </c>
      <c r="I44" s="182"/>
      <c r="J44" s="182"/>
      <c r="K44" s="182">
        <f>'実質公債費比率（分子）の構造'!N$50</f>
        <v>69</v>
      </c>
      <c r="L44" s="182"/>
      <c r="M44" s="182"/>
      <c r="N44" s="182">
        <f>'実質公債費比率（分子）の構造'!O$50</f>
        <v>59</v>
      </c>
      <c r="O44" s="182"/>
      <c r="P44" s="182"/>
    </row>
    <row r="45" spans="1:16" x14ac:dyDescent="0.15">
      <c r="A45" s="182" t="s">
        <v>66</v>
      </c>
      <c r="B45" s="182">
        <f>'実質公債費比率（分子）の構造'!K$49</f>
        <v>247</v>
      </c>
      <c r="C45" s="182"/>
      <c r="D45" s="182"/>
      <c r="E45" s="182">
        <f>'実質公債費比率（分子）の構造'!L$49</f>
        <v>274</v>
      </c>
      <c r="F45" s="182"/>
      <c r="G45" s="182"/>
      <c r="H45" s="182">
        <f>'実質公債費比率（分子）の構造'!M$49</f>
        <v>286</v>
      </c>
      <c r="I45" s="182"/>
      <c r="J45" s="182"/>
      <c r="K45" s="182">
        <f>'実質公債費比率（分子）の構造'!N$49</f>
        <v>312</v>
      </c>
      <c r="L45" s="182"/>
      <c r="M45" s="182"/>
      <c r="N45" s="182">
        <f>'実質公債費比率（分子）の構造'!O$49</f>
        <v>293</v>
      </c>
      <c r="O45" s="182"/>
      <c r="P45" s="182"/>
    </row>
    <row r="46" spans="1:16" x14ac:dyDescent="0.15">
      <c r="A46" s="182" t="s">
        <v>67</v>
      </c>
      <c r="B46" s="182">
        <f>'実質公債費比率（分子）の構造'!K$48</f>
        <v>640</v>
      </c>
      <c r="C46" s="182"/>
      <c r="D46" s="182"/>
      <c r="E46" s="182">
        <f>'実質公債費比率（分子）の構造'!L$48</f>
        <v>506</v>
      </c>
      <c r="F46" s="182"/>
      <c r="G46" s="182"/>
      <c r="H46" s="182">
        <f>'実質公債費比率（分子）の構造'!M$48</f>
        <v>473</v>
      </c>
      <c r="I46" s="182"/>
      <c r="J46" s="182"/>
      <c r="K46" s="182">
        <f>'実質公債費比率（分子）の構造'!N$48</f>
        <v>439</v>
      </c>
      <c r="L46" s="182"/>
      <c r="M46" s="182"/>
      <c r="N46" s="182">
        <f>'実質公債費比率（分子）の構造'!O$48</f>
        <v>489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2672</v>
      </c>
      <c r="C49" s="182"/>
      <c r="D49" s="182"/>
      <c r="E49" s="182">
        <f>'実質公債費比率（分子）の構造'!L$45</f>
        <v>2977</v>
      </c>
      <c r="F49" s="182"/>
      <c r="G49" s="182"/>
      <c r="H49" s="182">
        <f>'実質公債費比率（分子）の構造'!M$45</f>
        <v>3177</v>
      </c>
      <c r="I49" s="182"/>
      <c r="J49" s="182"/>
      <c r="K49" s="182">
        <f>'実質公債費比率（分子）の構造'!N$45</f>
        <v>3141</v>
      </c>
      <c r="L49" s="182"/>
      <c r="M49" s="182"/>
      <c r="N49" s="182">
        <f>'実質公債費比率（分子）の構造'!O$45</f>
        <v>3190</v>
      </c>
      <c r="O49" s="182"/>
      <c r="P49" s="182"/>
    </row>
    <row r="50" spans="1:16" x14ac:dyDescent="0.15">
      <c r="A50" s="182" t="s">
        <v>71</v>
      </c>
      <c r="B50" s="182" t="e">
        <f>NA()</f>
        <v>#N/A</v>
      </c>
      <c r="C50" s="182">
        <f>IF(ISNUMBER('実質公債費比率（分子）の構造'!K$53),'実質公債費比率（分子）の構造'!K$53,NA())</f>
        <v>701</v>
      </c>
      <c r="D50" s="182" t="e">
        <f>NA()</f>
        <v>#N/A</v>
      </c>
      <c r="E50" s="182" t="e">
        <f>NA()</f>
        <v>#N/A</v>
      </c>
      <c r="F50" s="182">
        <f>IF(ISNUMBER('実質公債費比率（分子）の構造'!L$53),'実質公債費比率（分子）の構造'!L$53,NA())</f>
        <v>587</v>
      </c>
      <c r="G50" s="182" t="e">
        <f>NA()</f>
        <v>#N/A</v>
      </c>
      <c r="H50" s="182" t="e">
        <f>NA()</f>
        <v>#N/A</v>
      </c>
      <c r="I50" s="182">
        <f>IF(ISNUMBER('実質公債費比率（分子）の構造'!M$53),'実質公債費比率（分子）の構造'!M$53,NA())</f>
        <v>551</v>
      </c>
      <c r="J50" s="182" t="e">
        <f>NA()</f>
        <v>#N/A</v>
      </c>
      <c r="K50" s="182" t="e">
        <f>NA()</f>
        <v>#N/A</v>
      </c>
      <c r="L50" s="182">
        <f>IF(ISNUMBER('実質公債費比率（分子）の構造'!N$53),'実質公債費比率（分子）の構造'!N$53,NA())</f>
        <v>493</v>
      </c>
      <c r="M50" s="182" t="e">
        <f>NA()</f>
        <v>#N/A</v>
      </c>
      <c r="N50" s="182" t="e">
        <f>NA()</f>
        <v>#N/A</v>
      </c>
      <c r="O50" s="182">
        <f>IF(ISNUMBER('実質公債費比率（分子）の構造'!O$53),'実質公債費比率（分子）の構造'!O$53,NA())</f>
        <v>589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29956</v>
      </c>
      <c r="E56" s="181"/>
      <c r="F56" s="181"/>
      <c r="G56" s="181">
        <f>'将来負担比率（分子）の構造'!J$52</f>
        <v>31081</v>
      </c>
      <c r="H56" s="181"/>
      <c r="I56" s="181"/>
      <c r="J56" s="181">
        <f>'将来負担比率（分子）の構造'!K$52</f>
        <v>30610</v>
      </c>
      <c r="K56" s="181"/>
      <c r="L56" s="181"/>
      <c r="M56" s="181">
        <f>'将来負担比率（分子）の構造'!L$52</f>
        <v>29753</v>
      </c>
      <c r="N56" s="181"/>
      <c r="O56" s="181"/>
      <c r="P56" s="181">
        <f>'将来負担比率（分子）の構造'!M$52</f>
        <v>29164</v>
      </c>
    </row>
    <row r="57" spans="1:16" x14ac:dyDescent="0.15">
      <c r="A57" s="181" t="s">
        <v>42</v>
      </c>
      <c r="B57" s="181"/>
      <c r="C57" s="181"/>
      <c r="D57" s="181">
        <f>'将来負担比率（分子）の構造'!I$51</f>
        <v>4023</v>
      </c>
      <c r="E57" s="181"/>
      <c r="F57" s="181"/>
      <c r="G57" s="181">
        <f>'将来負担比率（分子）の構造'!J$51</f>
        <v>4397</v>
      </c>
      <c r="H57" s="181"/>
      <c r="I57" s="181"/>
      <c r="J57" s="181">
        <f>'将来負担比率（分子）の構造'!K$51</f>
        <v>5355</v>
      </c>
      <c r="K57" s="181"/>
      <c r="L57" s="181"/>
      <c r="M57" s="181">
        <f>'将来負担比率（分子）の構造'!L$51</f>
        <v>4621</v>
      </c>
      <c r="N57" s="181"/>
      <c r="O57" s="181"/>
      <c r="P57" s="181">
        <f>'将来負担比率（分子）の構造'!M$51</f>
        <v>4561</v>
      </c>
    </row>
    <row r="58" spans="1:16" x14ac:dyDescent="0.15">
      <c r="A58" s="181" t="s">
        <v>41</v>
      </c>
      <c r="B58" s="181"/>
      <c r="C58" s="181"/>
      <c r="D58" s="181">
        <f>'将来負担比率（分子）の構造'!I$50</f>
        <v>9546</v>
      </c>
      <c r="E58" s="181"/>
      <c r="F58" s="181"/>
      <c r="G58" s="181">
        <f>'将来負担比率（分子）の構造'!J$50</f>
        <v>10659</v>
      </c>
      <c r="H58" s="181"/>
      <c r="I58" s="181"/>
      <c r="J58" s="181">
        <f>'将来負担比率（分子）の構造'!K$50</f>
        <v>11995</v>
      </c>
      <c r="K58" s="181"/>
      <c r="L58" s="181"/>
      <c r="M58" s="181">
        <f>'将来負担比率（分子）の構造'!L$50</f>
        <v>13297</v>
      </c>
      <c r="N58" s="181"/>
      <c r="O58" s="181"/>
      <c r="P58" s="181">
        <f>'将来負担比率（分子）の構造'!M$50</f>
        <v>13849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6005</v>
      </c>
      <c r="C62" s="181"/>
      <c r="D62" s="181"/>
      <c r="E62" s="181">
        <f>'将来負担比率（分子）の構造'!J$45</f>
        <v>5979</v>
      </c>
      <c r="F62" s="181"/>
      <c r="G62" s="181"/>
      <c r="H62" s="181">
        <f>'将来負担比率（分子）の構造'!K$45</f>
        <v>6118</v>
      </c>
      <c r="I62" s="181"/>
      <c r="J62" s="181"/>
      <c r="K62" s="181">
        <f>'将来負担比率（分子）の構造'!L$45</f>
        <v>5802</v>
      </c>
      <c r="L62" s="181"/>
      <c r="M62" s="181"/>
      <c r="N62" s="181">
        <f>'将来負担比率（分子）の構造'!M$45</f>
        <v>5805</v>
      </c>
      <c r="O62" s="181"/>
      <c r="P62" s="181"/>
    </row>
    <row r="63" spans="1:16" x14ac:dyDescent="0.15">
      <c r="A63" s="181" t="s">
        <v>34</v>
      </c>
      <c r="B63" s="181">
        <f>'将来負担比率（分子）の構造'!I$44</f>
        <v>1725</v>
      </c>
      <c r="C63" s="181"/>
      <c r="D63" s="181"/>
      <c r="E63" s="181">
        <f>'将来負担比率（分子）の構造'!J$44</f>
        <v>1820</v>
      </c>
      <c r="F63" s="181"/>
      <c r="G63" s="181"/>
      <c r="H63" s="181">
        <f>'将来負担比率（分子）の構造'!K$44</f>
        <v>1631</v>
      </c>
      <c r="I63" s="181"/>
      <c r="J63" s="181"/>
      <c r="K63" s="181">
        <f>'将来負担比率（分子）の構造'!L$44</f>
        <v>1513</v>
      </c>
      <c r="L63" s="181"/>
      <c r="M63" s="181"/>
      <c r="N63" s="181">
        <f>'将来負担比率（分子）の構造'!M$44</f>
        <v>1255</v>
      </c>
      <c r="O63" s="181"/>
      <c r="P63" s="181"/>
    </row>
    <row r="64" spans="1:16" x14ac:dyDescent="0.15">
      <c r="A64" s="181" t="s">
        <v>33</v>
      </c>
      <c r="B64" s="181">
        <f>'将来負担比率（分子）の構造'!I$43</f>
        <v>6041</v>
      </c>
      <c r="C64" s="181"/>
      <c r="D64" s="181"/>
      <c r="E64" s="181">
        <f>'将来負担比率（分子）の構造'!J$43</f>
        <v>6453</v>
      </c>
      <c r="F64" s="181"/>
      <c r="G64" s="181"/>
      <c r="H64" s="181">
        <f>'将来負担比率（分子）の構造'!K$43</f>
        <v>6423</v>
      </c>
      <c r="I64" s="181"/>
      <c r="J64" s="181"/>
      <c r="K64" s="181">
        <f>'将来負担比率（分子）の構造'!L$43</f>
        <v>6092</v>
      </c>
      <c r="L64" s="181"/>
      <c r="M64" s="181"/>
      <c r="N64" s="181">
        <f>'将来負担比率（分子）の構造'!M$43</f>
        <v>5898</v>
      </c>
      <c r="O64" s="181"/>
      <c r="P64" s="181"/>
    </row>
    <row r="65" spans="1:16" x14ac:dyDescent="0.15">
      <c r="A65" s="181" t="s">
        <v>32</v>
      </c>
      <c r="B65" s="181">
        <f>'将来負担比率（分子）の構造'!I$42</f>
        <v>428</v>
      </c>
      <c r="C65" s="181"/>
      <c r="D65" s="181"/>
      <c r="E65" s="181">
        <f>'将来負担比率（分子）の構造'!J$42</f>
        <v>327</v>
      </c>
      <c r="F65" s="181"/>
      <c r="G65" s="181"/>
      <c r="H65" s="181">
        <f>'将来負担比率（分子）の構造'!K$42</f>
        <v>255</v>
      </c>
      <c r="I65" s="181"/>
      <c r="J65" s="181"/>
      <c r="K65" s="181">
        <f>'将来負担比率（分子）の構造'!L$42</f>
        <v>190</v>
      </c>
      <c r="L65" s="181"/>
      <c r="M65" s="181"/>
      <c r="N65" s="181">
        <f>'将来負担比率（分子）の構造'!M$42</f>
        <v>133</v>
      </c>
      <c r="O65" s="181"/>
      <c r="P65" s="181"/>
    </row>
    <row r="66" spans="1:16" x14ac:dyDescent="0.15">
      <c r="A66" s="181" t="s">
        <v>31</v>
      </c>
      <c r="B66" s="181">
        <f>'将来負担比率（分子）の構造'!I$41</f>
        <v>30004</v>
      </c>
      <c r="C66" s="181"/>
      <c r="D66" s="181"/>
      <c r="E66" s="181">
        <f>'将来負担比率（分子）の構造'!J$41</f>
        <v>31557</v>
      </c>
      <c r="F66" s="181"/>
      <c r="G66" s="181"/>
      <c r="H66" s="181">
        <f>'将来負担比率（分子）の構造'!K$41</f>
        <v>30492</v>
      </c>
      <c r="I66" s="181"/>
      <c r="J66" s="181"/>
      <c r="K66" s="181">
        <f>'将来負担比率（分子）の構造'!L$41</f>
        <v>29600</v>
      </c>
      <c r="L66" s="181"/>
      <c r="M66" s="181"/>
      <c r="N66" s="181">
        <f>'将来負担比率（分子）の構造'!M$41</f>
        <v>28528</v>
      </c>
      <c r="O66" s="181"/>
      <c r="P66" s="181"/>
    </row>
    <row r="67" spans="1:16" x14ac:dyDescent="0.15">
      <c r="A67" s="181" t="s">
        <v>75</v>
      </c>
      <c r="B67" s="181" t="e">
        <f>NA()</f>
        <v>#N/A</v>
      </c>
      <c r="C67" s="181">
        <f>IF(ISNUMBER('将来負担比率（分子）の構造'!I$53), IF('将来負担比率（分子）の構造'!I$53 &lt; 0, 0, '将来負担比率（分子）の構造'!I$53), NA())</f>
        <v>679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4229</v>
      </c>
      <c r="C72" s="185">
        <f>基金残高に係る経年分析!G55</f>
        <v>4223</v>
      </c>
      <c r="D72" s="185">
        <f>基金残高に係る経年分析!H55</f>
        <v>4224</v>
      </c>
    </row>
    <row r="73" spans="1:16" x14ac:dyDescent="0.15">
      <c r="A73" s="184" t="s">
        <v>78</v>
      </c>
      <c r="B73" s="185">
        <f>基金残高に係る経年分析!F56</f>
        <v>3008</v>
      </c>
      <c r="C73" s="185">
        <f>基金残高に係る経年分析!G56</f>
        <v>3547</v>
      </c>
      <c r="D73" s="185">
        <f>基金残高に係る経年分析!H56</f>
        <v>3747</v>
      </c>
    </row>
    <row r="74" spans="1:16" x14ac:dyDescent="0.15">
      <c r="A74" s="184" t="s">
        <v>79</v>
      </c>
      <c r="B74" s="185">
        <f>基金残高に係る経年分析!F57</f>
        <v>5844</v>
      </c>
      <c r="C74" s="185">
        <f>基金残高に係る経年分析!G57</f>
        <v>6516</v>
      </c>
      <c r="D74" s="185">
        <f>基金残高に係る経年分析!H57</f>
        <v>6762</v>
      </c>
    </row>
  </sheetData>
  <sheetProtection algorithmName="SHA-512" hashValue="ffLZywHqLCd0GuUqzVFX2MrPyuLyitbiRkaHZPKLxrz3Bce6Slo1y0UaHWymY0WhqiIqlOrYx4XD7lCUTVi8kA==" saltValue="ZuhJGWSUj6s9Nw/wonYI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11465085</v>
      </c>
      <c r="S5" s="673"/>
      <c r="T5" s="673"/>
      <c r="U5" s="673"/>
      <c r="V5" s="673"/>
      <c r="W5" s="673"/>
      <c r="X5" s="673"/>
      <c r="Y5" s="674"/>
      <c r="Z5" s="675">
        <v>38.4</v>
      </c>
      <c r="AA5" s="675"/>
      <c r="AB5" s="675"/>
      <c r="AC5" s="675"/>
      <c r="AD5" s="676">
        <v>10781246</v>
      </c>
      <c r="AE5" s="676"/>
      <c r="AF5" s="676"/>
      <c r="AG5" s="676"/>
      <c r="AH5" s="676"/>
      <c r="AI5" s="676"/>
      <c r="AJ5" s="676"/>
      <c r="AK5" s="676"/>
      <c r="AL5" s="677">
        <v>65.7</v>
      </c>
      <c r="AM5" s="678"/>
      <c r="AN5" s="678"/>
      <c r="AO5" s="679"/>
      <c r="AP5" s="669" t="s">
        <v>231</v>
      </c>
      <c r="AQ5" s="670"/>
      <c r="AR5" s="670"/>
      <c r="AS5" s="670"/>
      <c r="AT5" s="670"/>
      <c r="AU5" s="670"/>
      <c r="AV5" s="670"/>
      <c r="AW5" s="670"/>
      <c r="AX5" s="670"/>
      <c r="AY5" s="670"/>
      <c r="AZ5" s="670"/>
      <c r="BA5" s="670"/>
      <c r="BB5" s="670"/>
      <c r="BC5" s="670"/>
      <c r="BD5" s="670"/>
      <c r="BE5" s="670"/>
      <c r="BF5" s="671"/>
      <c r="BG5" s="683">
        <v>10781246</v>
      </c>
      <c r="BH5" s="684"/>
      <c r="BI5" s="684"/>
      <c r="BJ5" s="684"/>
      <c r="BK5" s="684"/>
      <c r="BL5" s="684"/>
      <c r="BM5" s="684"/>
      <c r="BN5" s="685"/>
      <c r="BO5" s="686">
        <v>94</v>
      </c>
      <c r="BP5" s="686"/>
      <c r="BQ5" s="686"/>
      <c r="BR5" s="686"/>
      <c r="BS5" s="687" t="s">
        <v>140</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275661</v>
      </c>
      <c r="S6" s="684"/>
      <c r="T6" s="684"/>
      <c r="U6" s="684"/>
      <c r="V6" s="684"/>
      <c r="W6" s="684"/>
      <c r="X6" s="684"/>
      <c r="Y6" s="685"/>
      <c r="Z6" s="686">
        <v>0.9</v>
      </c>
      <c r="AA6" s="686"/>
      <c r="AB6" s="686"/>
      <c r="AC6" s="686"/>
      <c r="AD6" s="687">
        <v>275661</v>
      </c>
      <c r="AE6" s="687"/>
      <c r="AF6" s="687"/>
      <c r="AG6" s="687"/>
      <c r="AH6" s="687"/>
      <c r="AI6" s="687"/>
      <c r="AJ6" s="687"/>
      <c r="AK6" s="687"/>
      <c r="AL6" s="688">
        <v>1.7</v>
      </c>
      <c r="AM6" s="689"/>
      <c r="AN6" s="689"/>
      <c r="AO6" s="690"/>
      <c r="AP6" s="680" t="s">
        <v>236</v>
      </c>
      <c r="AQ6" s="681"/>
      <c r="AR6" s="681"/>
      <c r="AS6" s="681"/>
      <c r="AT6" s="681"/>
      <c r="AU6" s="681"/>
      <c r="AV6" s="681"/>
      <c r="AW6" s="681"/>
      <c r="AX6" s="681"/>
      <c r="AY6" s="681"/>
      <c r="AZ6" s="681"/>
      <c r="BA6" s="681"/>
      <c r="BB6" s="681"/>
      <c r="BC6" s="681"/>
      <c r="BD6" s="681"/>
      <c r="BE6" s="681"/>
      <c r="BF6" s="682"/>
      <c r="BG6" s="683">
        <v>10781246</v>
      </c>
      <c r="BH6" s="684"/>
      <c r="BI6" s="684"/>
      <c r="BJ6" s="684"/>
      <c r="BK6" s="684"/>
      <c r="BL6" s="684"/>
      <c r="BM6" s="684"/>
      <c r="BN6" s="685"/>
      <c r="BO6" s="686">
        <v>94</v>
      </c>
      <c r="BP6" s="686"/>
      <c r="BQ6" s="686"/>
      <c r="BR6" s="686"/>
      <c r="BS6" s="687" t="s">
        <v>237</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229735</v>
      </c>
      <c r="CS6" s="684"/>
      <c r="CT6" s="684"/>
      <c r="CU6" s="684"/>
      <c r="CV6" s="684"/>
      <c r="CW6" s="684"/>
      <c r="CX6" s="684"/>
      <c r="CY6" s="685"/>
      <c r="CZ6" s="677">
        <v>0.8</v>
      </c>
      <c r="DA6" s="678"/>
      <c r="DB6" s="678"/>
      <c r="DC6" s="697"/>
      <c r="DD6" s="692" t="s">
        <v>140</v>
      </c>
      <c r="DE6" s="684"/>
      <c r="DF6" s="684"/>
      <c r="DG6" s="684"/>
      <c r="DH6" s="684"/>
      <c r="DI6" s="684"/>
      <c r="DJ6" s="684"/>
      <c r="DK6" s="684"/>
      <c r="DL6" s="684"/>
      <c r="DM6" s="684"/>
      <c r="DN6" s="684"/>
      <c r="DO6" s="684"/>
      <c r="DP6" s="685"/>
      <c r="DQ6" s="692">
        <v>229594</v>
      </c>
      <c r="DR6" s="684"/>
      <c r="DS6" s="684"/>
      <c r="DT6" s="684"/>
      <c r="DU6" s="684"/>
      <c r="DV6" s="684"/>
      <c r="DW6" s="684"/>
      <c r="DX6" s="684"/>
      <c r="DY6" s="684"/>
      <c r="DZ6" s="684"/>
      <c r="EA6" s="684"/>
      <c r="EB6" s="684"/>
      <c r="EC6" s="693"/>
    </row>
    <row r="7" spans="2:143" ht="11.25" customHeight="1" x14ac:dyDescent="0.15">
      <c r="B7" s="680" t="s">
        <v>239</v>
      </c>
      <c r="C7" s="681"/>
      <c r="D7" s="681"/>
      <c r="E7" s="681"/>
      <c r="F7" s="681"/>
      <c r="G7" s="681"/>
      <c r="H7" s="681"/>
      <c r="I7" s="681"/>
      <c r="J7" s="681"/>
      <c r="K7" s="681"/>
      <c r="L7" s="681"/>
      <c r="M7" s="681"/>
      <c r="N7" s="681"/>
      <c r="O7" s="681"/>
      <c r="P7" s="681"/>
      <c r="Q7" s="682"/>
      <c r="R7" s="683">
        <v>7213</v>
      </c>
      <c r="S7" s="684"/>
      <c r="T7" s="684"/>
      <c r="U7" s="684"/>
      <c r="V7" s="684"/>
      <c r="W7" s="684"/>
      <c r="X7" s="684"/>
      <c r="Y7" s="685"/>
      <c r="Z7" s="686">
        <v>0</v>
      </c>
      <c r="AA7" s="686"/>
      <c r="AB7" s="686"/>
      <c r="AC7" s="686"/>
      <c r="AD7" s="687">
        <v>7213</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4896449</v>
      </c>
      <c r="BH7" s="684"/>
      <c r="BI7" s="684"/>
      <c r="BJ7" s="684"/>
      <c r="BK7" s="684"/>
      <c r="BL7" s="684"/>
      <c r="BM7" s="684"/>
      <c r="BN7" s="685"/>
      <c r="BO7" s="686">
        <v>42.7</v>
      </c>
      <c r="BP7" s="686"/>
      <c r="BQ7" s="686"/>
      <c r="BR7" s="686"/>
      <c r="BS7" s="687" t="s">
        <v>237</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3908331</v>
      </c>
      <c r="CS7" s="684"/>
      <c r="CT7" s="684"/>
      <c r="CU7" s="684"/>
      <c r="CV7" s="684"/>
      <c r="CW7" s="684"/>
      <c r="CX7" s="684"/>
      <c r="CY7" s="685"/>
      <c r="CZ7" s="686">
        <v>14.1</v>
      </c>
      <c r="DA7" s="686"/>
      <c r="DB7" s="686"/>
      <c r="DC7" s="686"/>
      <c r="DD7" s="692">
        <v>409890</v>
      </c>
      <c r="DE7" s="684"/>
      <c r="DF7" s="684"/>
      <c r="DG7" s="684"/>
      <c r="DH7" s="684"/>
      <c r="DI7" s="684"/>
      <c r="DJ7" s="684"/>
      <c r="DK7" s="684"/>
      <c r="DL7" s="684"/>
      <c r="DM7" s="684"/>
      <c r="DN7" s="684"/>
      <c r="DO7" s="684"/>
      <c r="DP7" s="685"/>
      <c r="DQ7" s="692">
        <v>3160640</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47154</v>
      </c>
      <c r="S8" s="684"/>
      <c r="T8" s="684"/>
      <c r="U8" s="684"/>
      <c r="V8" s="684"/>
      <c r="W8" s="684"/>
      <c r="X8" s="684"/>
      <c r="Y8" s="685"/>
      <c r="Z8" s="686">
        <v>0.2</v>
      </c>
      <c r="AA8" s="686"/>
      <c r="AB8" s="686"/>
      <c r="AC8" s="686"/>
      <c r="AD8" s="687">
        <v>47154</v>
      </c>
      <c r="AE8" s="687"/>
      <c r="AF8" s="687"/>
      <c r="AG8" s="687"/>
      <c r="AH8" s="687"/>
      <c r="AI8" s="687"/>
      <c r="AJ8" s="687"/>
      <c r="AK8" s="687"/>
      <c r="AL8" s="688">
        <v>0.3</v>
      </c>
      <c r="AM8" s="689"/>
      <c r="AN8" s="689"/>
      <c r="AO8" s="690"/>
      <c r="AP8" s="680" t="s">
        <v>243</v>
      </c>
      <c r="AQ8" s="681"/>
      <c r="AR8" s="681"/>
      <c r="AS8" s="681"/>
      <c r="AT8" s="681"/>
      <c r="AU8" s="681"/>
      <c r="AV8" s="681"/>
      <c r="AW8" s="681"/>
      <c r="AX8" s="681"/>
      <c r="AY8" s="681"/>
      <c r="AZ8" s="681"/>
      <c r="BA8" s="681"/>
      <c r="BB8" s="681"/>
      <c r="BC8" s="681"/>
      <c r="BD8" s="681"/>
      <c r="BE8" s="681"/>
      <c r="BF8" s="682"/>
      <c r="BG8" s="683">
        <v>140992</v>
      </c>
      <c r="BH8" s="684"/>
      <c r="BI8" s="684"/>
      <c r="BJ8" s="684"/>
      <c r="BK8" s="684"/>
      <c r="BL8" s="684"/>
      <c r="BM8" s="684"/>
      <c r="BN8" s="685"/>
      <c r="BO8" s="686">
        <v>1.2</v>
      </c>
      <c r="BP8" s="686"/>
      <c r="BQ8" s="686"/>
      <c r="BR8" s="686"/>
      <c r="BS8" s="692" t="s">
        <v>237</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11220035</v>
      </c>
      <c r="CS8" s="684"/>
      <c r="CT8" s="684"/>
      <c r="CU8" s="684"/>
      <c r="CV8" s="684"/>
      <c r="CW8" s="684"/>
      <c r="CX8" s="684"/>
      <c r="CY8" s="685"/>
      <c r="CZ8" s="686">
        <v>40.5</v>
      </c>
      <c r="DA8" s="686"/>
      <c r="DB8" s="686"/>
      <c r="DC8" s="686"/>
      <c r="DD8" s="692">
        <v>60753</v>
      </c>
      <c r="DE8" s="684"/>
      <c r="DF8" s="684"/>
      <c r="DG8" s="684"/>
      <c r="DH8" s="684"/>
      <c r="DI8" s="684"/>
      <c r="DJ8" s="684"/>
      <c r="DK8" s="684"/>
      <c r="DL8" s="684"/>
      <c r="DM8" s="684"/>
      <c r="DN8" s="684"/>
      <c r="DO8" s="684"/>
      <c r="DP8" s="685"/>
      <c r="DQ8" s="692">
        <v>5417157</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28518</v>
      </c>
      <c r="S9" s="684"/>
      <c r="T9" s="684"/>
      <c r="U9" s="684"/>
      <c r="V9" s="684"/>
      <c r="W9" s="684"/>
      <c r="X9" s="684"/>
      <c r="Y9" s="685"/>
      <c r="Z9" s="686">
        <v>0.1</v>
      </c>
      <c r="AA9" s="686"/>
      <c r="AB9" s="686"/>
      <c r="AC9" s="686"/>
      <c r="AD9" s="687">
        <v>28518</v>
      </c>
      <c r="AE9" s="687"/>
      <c r="AF9" s="687"/>
      <c r="AG9" s="687"/>
      <c r="AH9" s="687"/>
      <c r="AI9" s="687"/>
      <c r="AJ9" s="687"/>
      <c r="AK9" s="687"/>
      <c r="AL9" s="688">
        <v>0.2</v>
      </c>
      <c r="AM9" s="689"/>
      <c r="AN9" s="689"/>
      <c r="AO9" s="690"/>
      <c r="AP9" s="680" t="s">
        <v>246</v>
      </c>
      <c r="AQ9" s="681"/>
      <c r="AR9" s="681"/>
      <c r="AS9" s="681"/>
      <c r="AT9" s="681"/>
      <c r="AU9" s="681"/>
      <c r="AV9" s="681"/>
      <c r="AW9" s="681"/>
      <c r="AX9" s="681"/>
      <c r="AY9" s="681"/>
      <c r="AZ9" s="681"/>
      <c r="BA9" s="681"/>
      <c r="BB9" s="681"/>
      <c r="BC9" s="681"/>
      <c r="BD9" s="681"/>
      <c r="BE9" s="681"/>
      <c r="BF9" s="682"/>
      <c r="BG9" s="683">
        <v>3895445</v>
      </c>
      <c r="BH9" s="684"/>
      <c r="BI9" s="684"/>
      <c r="BJ9" s="684"/>
      <c r="BK9" s="684"/>
      <c r="BL9" s="684"/>
      <c r="BM9" s="684"/>
      <c r="BN9" s="685"/>
      <c r="BO9" s="686">
        <v>34</v>
      </c>
      <c r="BP9" s="686"/>
      <c r="BQ9" s="686"/>
      <c r="BR9" s="686"/>
      <c r="BS9" s="692" t="s">
        <v>237</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1594362</v>
      </c>
      <c r="CS9" s="684"/>
      <c r="CT9" s="684"/>
      <c r="CU9" s="684"/>
      <c r="CV9" s="684"/>
      <c r="CW9" s="684"/>
      <c r="CX9" s="684"/>
      <c r="CY9" s="685"/>
      <c r="CZ9" s="686">
        <v>5.8</v>
      </c>
      <c r="DA9" s="686"/>
      <c r="DB9" s="686"/>
      <c r="DC9" s="686"/>
      <c r="DD9" s="692">
        <v>34070</v>
      </c>
      <c r="DE9" s="684"/>
      <c r="DF9" s="684"/>
      <c r="DG9" s="684"/>
      <c r="DH9" s="684"/>
      <c r="DI9" s="684"/>
      <c r="DJ9" s="684"/>
      <c r="DK9" s="684"/>
      <c r="DL9" s="684"/>
      <c r="DM9" s="684"/>
      <c r="DN9" s="684"/>
      <c r="DO9" s="684"/>
      <c r="DP9" s="685"/>
      <c r="DQ9" s="692">
        <v>1488043</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237</v>
      </c>
      <c r="S10" s="684"/>
      <c r="T10" s="684"/>
      <c r="U10" s="684"/>
      <c r="V10" s="684"/>
      <c r="W10" s="684"/>
      <c r="X10" s="684"/>
      <c r="Y10" s="685"/>
      <c r="Z10" s="686" t="s">
        <v>237</v>
      </c>
      <c r="AA10" s="686"/>
      <c r="AB10" s="686"/>
      <c r="AC10" s="686"/>
      <c r="AD10" s="687" t="s">
        <v>140</v>
      </c>
      <c r="AE10" s="687"/>
      <c r="AF10" s="687"/>
      <c r="AG10" s="687"/>
      <c r="AH10" s="687"/>
      <c r="AI10" s="687"/>
      <c r="AJ10" s="687"/>
      <c r="AK10" s="687"/>
      <c r="AL10" s="688" t="s">
        <v>140</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262675</v>
      </c>
      <c r="BH10" s="684"/>
      <c r="BI10" s="684"/>
      <c r="BJ10" s="684"/>
      <c r="BK10" s="684"/>
      <c r="BL10" s="684"/>
      <c r="BM10" s="684"/>
      <c r="BN10" s="685"/>
      <c r="BO10" s="686">
        <v>2.2999999999999998</v>
      </c>
      <c r="BP10" s="686"/>
      <c r="BQ10" s="686"/>
      <c r="BR10" s="686"/>
      <c r="BS10" s="692" t="s">
        <v>140</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60430</v>
      </c>
      <c r="CS10" s="684"/>
      <c r="CT10" s="684"/>
      <c r="CU10" s="684"/>
      <c r="CV10" s="684"/>
      <c r="CW10" s="684"/>
      <c r="CX10" s="684"/>
      <c r="CY10" s="685"/>
      <c r="CZ10" s="686">
        <v>0.2</v>
      </c>
      <c r="DA10" s="686"/>
      <c r="DB10" s="686"/>
      <c r="DC10" s="686"/>
      <c r="DD10" s="692" t="s">
        <v>237</v>
      </c>
      <c r="DE10" s="684"/>
      <c r="DF10" s="684"/>
      <c r="DG10" s="684"/>
      <c r="DH10" s="684"/>
      <c r="DI10" s="684"/>
      <c r="DJ10" s="684"/>
      <c r="DK10" s="684"/>
      <c r="DL10" s="684"/>
      <c r="DM10" s="684"/>
      <c r="DN10" s="684"/>
      <c r="DO10" s="684"/>
      <c r="DP10" s="685"/>
      <c r="DQ10" s="692">
        <v>14061</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1386825</v>
      </c>
      <c r="S11" s="684"/>
      <c r="T11" s="684"/>
      <c r="U11" s="684"/>
      <c r="V11" s="684"/>
      <c r="W11" s="684"/>
      <c r="X11" s="684"/>
      <c r="Y11" s="685"/>
      <c r="Z11" s="688">
        <v>4.7</v>
      </c>
      <c r="AA11" s="689"/>
      <c r="AB11" s="689"/>
      <c r="AC11" s="701"/>
      <c r="AD11" s="692">
        <v>1386825</v>
      </c>
      <c r="AE11" s="684"/>
      <c r="AF11" s="684"/>
      <c r="AG11" s="684"/>
      <c r="AH11" s="684"/>
      <c r="AI11" s="684"/>
      <c r="AJ11" s="684"/>
      <c r="AK11" s="685"/>
      <c r="AL11" s="688">
        <v>8.5</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597337</v>
      </c>
      <c r="BH11" s="684"/>
      <c r="BI11" s="684"/>
      <c r="BJ11" s="684"/>
      <c r="BK11" s="684"/>
      <c r="BL11" s="684"/>
      <c r="BM11" s="684"/>
      <c r="BN11" s="685"/>
      <c r="BO11" s="686">
        <v>5.2</v>
      </c>
      <c r="BP11" s="686"/>
      <c r="BQ11" s="686"/>
      <c r="BR11" s="686"/>
      <c r="BS11" s="692" t="s">
        <v>237</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475589</v>
      </c>
      <c r="CS11" s="684"/>
      <c r="CT11" s="684"/>
      <c r="CU11" s="684"/>
      <c r="CV11" s="684"/>
      <c r="CW11" s="684"/>
      <c r="CX11" s="684"/>
      <c r="CY11" s="685"/>
      <c r="CZ11" s="686">
        <v>1.7</v>
      </c>
      <c r="DA11" s="686"/>
      <c r="DB11" s="686"/>
      <c r="DC11" s="686"/>
      <c r="DD11" s="692">
        <v>112452</v>
      </c>
      <c r="DE11" s="684"/>
      <c r="DF11" s="684"/>
      <c r="DG11" s="684"/>
      <c r="DH11" s="684"/>
      <c r="DI11" s="684"/>
      <c r="DJ11" s="684"/>
      <c r="DK11" s="684"/>
      <c r="DL11" s="684"/>
      <c r="DM11" s="684"/>
      <c r="DN11" s="684"/>
      <c r="DO11" s="684"/>
      <c r="DP11" s="685"/>
      <c r="DQ11" s="692">
        <v>369807</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41665</v>
      </c>
      <c r="S12" s="684"/>
      <c r="T12" s="684"/>
      <c r="U12" s="684"/>
      <c r="V12" s="684"/>
      <c r="W12" s="684"/>
      <c r="X12" s="684"/>
      <c r="Y12" s="685"/>
      <c r="Z12" s="686">
        <v>0.1</v>
      </c>
      <c r="AA12" s="686"/>
      <c r="AB12" s="686"/>
      <c r="AC12" s="686"/>
      <c r="AD12" s="687">
        <v>41665</v>
      </c>
      <c r="AE12" s="687"/>
      <c r="AF12" s="687"/>
      <c r="AG12" s="687"/>
      <c r="AH12" s="687"/>
      <c r="AI12" s="687"/>
      <c r="AJ12" s="687"/>
      <c r="AK12" s="687"/>
      <c r="AL12" s="688">
        <v>0.3</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5064532</v>
      </c>
      <c r="BH12" s="684"/>
      <c r="BI12" s="684"/>
      <c r="BJ12" s="684"/>
      <c r="BK12" s="684"/>
      <c r="BL12" s="684"/>
      <c r="BM12" s="684"/>
      <c r="BN12" s="685"/>
      <c r="BO12" s="686">
        <v>44.2</v>
      </c>
      <c r="BP12" s="686"/>
      <c r="BQ12" s="686"/>
      <c r="BR12" s="686"/>
      <c r="BS12" s="692" t="s">
        <v>237</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328663</v>
      </c>
      <c r="CS12" s="684"/>
      <c r="CT12" s="684"/>
      <c r="CU12" s="684"/>
      <c r="CV12" s="684"/>
      <c r="CW12" s="684"/>
      <c r="CX12" s="684"/>
      <c r="CY12" s="685"/>
      <c r="CZ12" s="686">
        <v>1.2</v>
      </c>
      <c r="DA12" s="686"/>
      <c r="DB12" s="686"/>
      <c r="DC12" s="686"/>
      <c r="DD12" s="692" t="s">
        <v>140</v>
      </c>
      <c r="DE12" s="684"/>
      <c r="DF12" s="684"/>
      <c r="DG12" s="684"/>
      <c r="DH12" s="684"/>
      <c r="DI12" s="684"/>
      <c r="DJ12" s="684"/>
      <c r="DK12" s="684"/>
      <c r="DL12" s="684"/>
      <c r="DM12" s="684"/>
      <c r="DN12" s="684"/>
      <c r="DO12" s="684"/>
      <c r="DP12" s="685"/>
      <c r="DQ12" s="692">
        <v>148664</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140</v>
      </c>
      <c r="S13" s="684"/>
      <c r="T13" s="684"/>
      <c r="U13" s="684"/>
      <c r="V13" s="684"/>
      <c r="W13" s="684"/>
      <c r="X13" s="684"/>
      <c r="Y13" s="685"/>
      <c r="Z13" s="686" t="s">
        <v>237</v>
      </c>
      <c r="AA13" s="686"/>
      <c r="AB13" s="686"/>
      <c r="AC13" s="686"/>
      <c r="AD13" s="687" t="s">
        <v>140</v>
      </c>
      <c r="AE13" s="687"/>
      <c r="AF13" s="687"/>
      <c r="AG13" s="687"/>
      <c r="AH13" s="687"/>
      <c r="AI13" s="687"/>
      <c r="AJ13" s="687"/>
      <c r="AK13" s="687"/>
      <c r="AL13" s="688" t="s">
        <v>237</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5038089</v>
      </c>
      <c r="BH13" s="684"/>
      <c r="BI13" s="684"/>
      <c r="BJ13" s="684"/>
      <c r="BK13" s="684"/>
      <c r="BL13" s="684"/>
      <c r="BM13" s="684"/>
      <c r="BN13" s="685"/>
      <c r="BO13" s="686">
        <v>43.9</v>
      </c>
      <c r="BP13" s="686"/>
      <c r="BQ13" s="686"/>
      <c r="BR13" s="686"/>
      <c r="BS13" s="692" t="s">
        <v>237</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2466547</v>
      </c>
      <c r="CS13" s="684"/>
      <c r="CT13" s="684"/>
      <c r="CU13" s="684"/>
      <c r="CV13" s="684"/>
      <c r="CW13" s="684"/>
      <c r="CX13" s="684"/>
      <c r="CY13" s="685"/>
      <c r="CZ13" s="686">
        <v>8.9</v>
      </c>
      <c r="DA13" s="686"/>
      <c r="DB13" s="686"/>
      <c r="DC13" s="686"/>
      <c r="DD13" s="692">
        <v>906481</v>
      </c>
      <c r="DE13" s="684"/>
      <c r="DF13" s="684"/>
      <c r="DG13" s="684"/>
      <c r="DH13" s="684"/>
      <c r="DI13" s="684"/>
      <c r="DJ13" s="684"/>
      <c r="DK13" s="684"/>
      <c r="DL13" s="684"/>
      <c r="DM13" s="684"/>
      <c r="DN13" s="684"/>
      <c r="DO13" s="684"/>
      <c r="DP13" s="685"/>
      <c r="DQ13" s="692">
        <v>1842302</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61787</v>
      </c>
      <c r="S14" s="684"/>
      <c r="T14" s="684"/>
      <c r="U14" s="684"/>
      <c r="V14" s="684"/>
      <c r="W14" s="684"/>
      <c r="X14" s="684"/>
      <c r="Y14" s="685"/>
      <c r="Z14" s="686">
        <v>0.2</v>
      </c>
      <c r="AA14" s="686"/>
      <c r="AB14" s="686"/>
      <c r="AC14" s="686"/>
      <c r="AD14" s="687">
        <v>61787</v>
      </c>
      <c r="AE14" s="687"/>
      <c r="AF14" s="687"/>
      <c r="AG14" s="687"/>
      <c r="AH14" s="687"/>
      <c r="AI14" s="687"/>
      <c r="AJ14" s="687"/>
      <c r="AK14" s="687"/>
      <c r="AL14" s="688">
        <v>0.4</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234778</v>
      </c>
      <c r="BH14" s="684"/>
      <c r="BI14" s="684"/>
      <c r="BJ14" s="684"/>
      <c r="BK14" s="684"/>
      <c r="BL14" s="684"/>
      <c r="BM14" s="684"/>
      <c r="BN14" s="685"/>
      <c r="BO14" s="686">
        <v>2</v>
      </c>
      <c r="BP14" s="686"/>
      <c r="BQ14" s="686"/>
      <c r="BR14" s="686"/>
      <c r="BS14" s="692" t="s">
        <v>140</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1408619</v>
      </c>
      <c r="CS14" s="684"/>
      <c r="CT14" s="684"/>
      <c r="CU14" s="684"/>
      <c r="CV14" s="684"/>
      <c r="CW14" s="684"/>
      <c r="CX14" s="684"/>
      <c r="CY14" s="685"/>
      <c r="CZ14" s="686">
        <v>5.0999999999999996</v>
      </c>
      <c r="DA14" s="686"/>
      <c r="DB14" s="686"/>
      <c r="DC14" s="686"/>
      <c r="DD14" s="692">
        <v>143778</v>
      </c>
      <c r="DE14" s="684"/>
      <c r="DF14" s="684"/>
      <c r="DG14" s="684"/>
      <c r="DH14" s="684"/>
      <c r="DI14" s="684"/>
      <c r="DJ14" s="684"/>
      <c r="DK14" s="684"/>
      <c r="DL14" s="684"/>
      <c r="DM14" s="684"/>
      <c r="DN14" s="684"/>
      <c r="DO14" s="684"/>
      <c r="DP14" s="685"/>
      <c r="DQ14" s="692">
        <v>1262902</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237</v>
      </c>
      <c r="S15" s="684"/>
      <c r="T15" s="684"/>
      <c r="U15" s="684"/>
      <c r="V15" s="684"/>
      <c r="W15" s="684"/>
      <c r="X15" s="684"/>
      <c r="Y15" s="685"/>
      <c r="Z15" s="686" t="s">
        <v>237</v>
      </c>
      <c r="AA15" s="686"/>
      <c r="AB15" s="686"/>
      <c r="AC15" s="686"/>
      <c r="AD15" s="687" t="s">
        <v>140</v>
      </c>
      <c r="AE15" s="687"/>
      <c r="AF15" s="687"/>
      <c r="AG15" s="687"/>
      <c r="AH15" s="687"/>
      <c r="AI15" s="687"/>
      <c r="AJ15" s="687"/>
      <c r="AK15" s="687"/>
      <c r="AL15" s="688" t="s">
        <v>140</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585487</v>
      </c>
      <c r="BH15" s="684"/>
      <c r="BI15" s="684"/>
      <c r="BJ15" s="684"/>
      <c r="BK15" s="684"/>
      <c r="BL15" s="684"/>
      <c r="BM15" s="684"/>
      <c r="BN15" s="685"/>
      <c r="BO15" s="686">
        <v>5.0999999999999996</v>
      </c>
      <c r="BP15" s="686"/>
      <c r="BQ15" s="686"/>
      <c r="BR15" s="686"/>
      <c r="BS15" s="692" t="s">
        <v>237</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2705848</v>
      </c>
      <c r="CS15" s="684"/>
      <c r="CT15" s="684"/>
      <c r="CU15" s="684"/>
      <c r="CV15" s="684"/>
      <c r="CW15" s="684"/>
      <c r="CX15" s="684"/>
      <c r="CY15" s="685"/>
      <c r="CZ15" s="686">
        <v>9.8000000000000007</v>
      </c>
      <c r="DA15" s="686"/>
      <c r="DB15" s="686"/>
      <c r="DC15" s="686"/>
      <c r="DD15" s="692">
        <v>561560</v>
      </c>
      <c r="DE15" s="684"/>
      <c r="DF15" s="684"/>
      <c r="DG15" s="684"/>
      <c r="DH15" s="684"/>
      <c r="DI15" s="684"/>
      <c r="DJ15" s="684"/>
      <c r="DK15" s="684"/>
      <c r="DL15" s="684"/>
      <c r="DM15" s="684"/>
      <c r="DN15" s="684"/>
      <c r="DO15" s="684"/>
      <c r="DP15" s="685"/>
      <c r="DQ15" s="692">
        <v>1878970</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18703</v>
      </c>
      <c r="S16" s="684"/>
      <c r="T16" s="684"/>
      <c r="U16" s="684"/>
      <c r="V16" s="684"/>
      <c r="W16" s="684"/>
      <c r="X16" s="684"/>
      <c r="Y16" s="685"/>
      <c r="Z16" s="686">
        <v>0.1</v>
      </c>
      <c r="AA16" s="686"/>
      <c r="AB16" s="686"/>
      <c r="AC16" s="686"/>
      <c r="AD16" s="687">
        <v>18703</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140</v>
      </c>
      <c r="BH16" s="684"/>
      <c r="BI16" s="684"/>
      <c r="BJ16" s="684"/>
      <c r="BK16" s="684"/>
      <c r="BL16" s="684"/>
      <c r="BM16" s="684"/>
      <c r="BN16" s="685"/>
      <c r="BO16" s="686" t="s">
        <v>237</v>
      </c>
      <c r="BP16" s="686"/>
      <c r="BQ16" s="686"/>
      <c r="BR16" s="686"/>
      <c r="BS16" s="692" t="s">
        <v>140</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121308</v>
      </c>
      <c r="CS16" s="684"/>
      <c r="CT16" s="684"/>
      <c r="CU16" s="684"/>
      <c r="CV16" s="684"/>
      <c r="CW16" s="684"/>
      <c r="CX16" s="684"/>
      <c r="CY16" s="685"/>
      <c r="CZ16" s="686">
        <v>0.4</v>
      </c>
      <c r="DA16" s="686"/>
      <c r="DB16" s="686"/>
      <c r="DC16" s="686"/>
      <c r="DD16" s="692" t="s">
        <v>140</v>
      </c>
      <c r="DE16" s="684"/>
      <c r="DF16" s="684"/>
      <c r="DG16" s="684"/>
      <c r="DH16" s="684"/>
      <c r="DI16" s="684"/>
      <c r="DJ16" s="684"/>
      <c r="DK16" s="684"/>
      <c r="DL16" s="684"/>
      <c r="DM16" s="684"/>
      <c r="DN16" s="684"/>
      <c r="DO16" s="684"/>
      <c r="DP16" s="685"/>
      <c r="DQ16" s="692">
        <v>24138</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158393</v>
      </c>
      <c r="S17" s="684"/>
      <c r="T17" s="684"/>
      <c r="U17" s="684"/>
      <c r="V17" s="684"/>
      <c r="W17" s="684"/>
      <c r="X17" s="684"/>
      <c r="Y17" s="685"/>
      <c r="Z17" s="686">
        <v>0.5</v>
      </c>
      <c r="AA17" s="686"/>
      <c r="AB17" s="686"/>
      <c r="AC17" s="686"/>
      <c r="AD17" s="687">
        <v>158393</v>
      </c>
      <c r="AE17" s="687"/>
      <c r="AF17" s="687"/>
      <c r="AG17" s="687"/>
      <c r="AH17" s="687"/>
      <c r="AI17" s="687"/>
      <c r="AJ17" s="687"/>
      <c r="AK17" s="687"/>
      <c r="AL17" s="688">
        <v>1</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140</v>
      </c>
      <c r="BP17" s="686"/>
      <c r="BQ17" s="686"/>
      <c r="BR17" s="686"/>
      <c r="BS17" s="692" t="s">
        <v>237</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3189568</v>
      </c>
      <c r="CS17" s="684"/>
      <c r="CT17" s="684"/>
      <c r="CU17" s="684"/>
      <c r="CV17" s="684"/>
      <c r="CW17" s="684"/>
      <c r="CX17" s="684"/>
      <c r="CY17" s="685"/>
      <c r="CZ17" s="686">
        <v>11.5</v>
      </c>
      <c r="DA17" s="686"/>
      <c r="DB17" s="686"/>
      <c r="DC17" s="686"/>
      <c r="DD17" s="692" t="s">
        <v>237</v>
      </c>
      <c r="DE17" s="684"/>
      <c r="DF17" s="684"/>
      <c r="DG17" s="684"/>
      <c r="DH17" s="684"/>
      <c r="DI17" s="684"/>
      <c r="DJ17" s="684"/>
      <c r="DK17" s="684"/>
      <c r="DL17" s="684"/>
      <c r="DM17" s="684"/>
      <c r="DN17" s="684"/>
      <c r="DO17" s="684"/>
      <c r="DP17" s="685"/>
      <c r="DQ17" s="692">
        <v>3176098</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66303</v>
      </c>
      <c r="S18" s="684"/>
      <c r="T18" s="684"/>
      <c r="U18" s="684"/>
      <c r="V18" s="684"/>
      <c r="W18" s="684"/>
      <c r="X18" s="684"/>
      <c r="Y18" s="685"/>
      <c r="Z18" s="686">
        <v>0.2</v>
      </c>
      <c r="AA18" s="686"/>
      <c r="AB18" s="686"/>
      <c r="AC18" s="686"/>
      <c r="AD18" s="687">
        <v>66303</v>
      </c>
      <c r="AE18" s="687"/>
      <c r="AF18" s="687"/>
      <c r="AG18" s="687"/>
      <c r="AH18" s="687"/>
      <c r="AI18" s="687"/>
      <c r="AJ18" s="687"/>
      <c r="AK18" s="687"/>
      <c r="AL18" s="688">
        <v>0.4</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140</v>
      </c>
      <c r="BH18" s="684"/>
      <c r="BI18" s="684"/>
      <c r="BJ18" s="684"/>
      <c r="BK18" s="684"/>
      <c r="BL18" s="684"/>
      <c r="BM18" s="684"/>
      <c r="BN18" s="685"/>
      <c r="BO18" s="686" t="s">
        <v>140</v>
      </c>
      <c r="BP18" s="686"/>
      <c r="BQ18" s="686"/>
      <c r="BR18" s="686"/>
      <c r="BS18" s="692" t="s">
        <v>140</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140</v>
      </c>
      <c r="DA18" s="686"/>
      <c r="DB18" s="686"/>
      <c r="DC18" s="686"/>
      <c r="DD18" s="692" t="s">
        <v>237</v>
      </c>
      <c r="DE18" s="684"/>
      <c r="DF18" s="684"/>
      <c r="DG18" s="684"/>
      <c r="DH18" s="684"/>
      <c r="DI18" s="684"/>
      <c r="DJ18" s="684"/>
      <c r="DK18" s="684"/>
      <c r="DL18" s="684"/>
      <c r="DM18" s="684"/>
      <c r="DN18" s="684"/>
      <c r="DO18" s="684"/>
      <c r="DP18" s="685"/>
      <c r="DQ18" s="692" t="s">
        <v>140</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7866</v>
      </c>
      <c r="S19" s="684"/>
      <c r="T19" s="684"/>
      <c r="U19" s="684"/>
      <c r="V19" s="684"/>
      <c r="W19" s="684"/>
      <c r="X19" s="684"/>
      <c r="Y19" s="685"/>
      <c r="Z19" s="686">
        <v>0</v>
      </c>
      <c r="AA19" s="686"/>
      <c r="AB19" s="686"/>
      <c r="AC19" s="686"/>
      <c r="AD19" s="687">
        <v>7866</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683839</v>
      </c>
      <c r="BH19" s="684"/>
      <c r="BI19" s="684"/>
      <c r="BJ19" s="684"/>
      <c r="BK19" s="684"/>
      <c r="BL19" s="684"/>
      <c r="BM19" s="684"/>
      <c r="BN19" s="685"/>
      <c r="BO19" s="686">
        <v>6</v>
      </c>
      <c r="BP19" s="686"/>
      <c r="BQ19" s="686"/>
      <c r="BR19" s="686"/>
      <c r="BS19" s="692" t="s">
        <v>140</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140</v>
      </c>
      <c r="CS19" s="684"/>
      <c r="CT19" s="684"/>
      <c r="CU19" s="684"/>
      <c r="CV19" s="684"/>
      <c r="CW19" s="684"/>
      <c r="CX19" s="684"/>
      <c r="CY19" s="685"/>
      <c r="CZ19" s="686" t="s">
        <v>237</v>
      </c>
      <c r="DA19" s="686"/>
      <c r="DB19" s="686"/>
      <c r="DC19" s="686"/>
      <c r="DD19" s="692" t="s">
        <v>237</v>
      </c>
      <c r="DE19" s="684"/>
      <c r="DF19" s="684"/>
      <c r="DG19" s="684"/>
      <c r="DH19" s="684"/>
      <c r="DI19" s="684"/>
      <c r="DJ19" s="684"/>
      <c r="DK19" s="684"/>
      <c r="DL19" s="684"/>
      <c r="DM19" s="684"/>
      <c r="DN19" s="684"/>
      <c r="DO19" s="684"/>
      <c r="DP19" s="685"/>
      <c r="DQ19" s="692" t="s">
        <v>140</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2875</v>
      </c>
      <c r="S20" s="684"/>
      <c r="T20" s="684"/>
      <c r="U20" s="684"/>
      <c r="V20" s="684"/>
      <c r="W20" s="684"/>
      <c r="X20" s="684"/>
      <c r="Y20" s="685"/>
      <c r="Z20" s="686">
        <v>0</v>
      </c>
      <c r="AA20" s="686"/>
      <c r="AB20" s="686"/>
      <c r="AC20" s="686"/>
      <c r="AD20" s="687">
        <v>2875</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683839</v>
      </c>
      <c r="BH20" s="684"/>
      <c r="BI20" s="684"/>
      <c r="BJ20" s="684"/>
      <c r="BK20" s="684"/>
      <c r="BL20" s="684"/>
      <c r="BM20" s="684"/>
      <c r="BN20" s="685"/>
      <c r="BO20" s="686">
        <v>6</v>
      </c>
      <c r="BP20" s="686"/>
      <c r="BQ20" s="686"/>
      <c r="BR20" s="686"/>
      <c r="BS20" s="692" t="s">
        <v>140</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27709035</v>
      </c>
      <c r="CS20" s="684"/>
      <c r="CT20" s="684"/>
      <c r="CU20" s="684"/>
      <c r="CV20" s="684"/>
      <c r="CW20" s="684"/>
      <c r="CX20" s="684"/>
      <c r="CY20" s="685"/>
      <c r="CZ20" s="686">
        <v>100</v>
      </c>
      <c r="DA20" s="686"/>
      <c r="DB20" s="686"/>
      <c r="DC20" s="686"/>
      <c r="DD20" s="692">
        <v>2228984</v>
      </c>
      <c r="DE20" s="684"/>
      <c r="DF20" s="684"/>
      <c r="DG20" s="684"/>
      <c r="DH20" s="684"/>
      <c r="DI20" s="684"/>
      <c r="DJ20" s="684"/>
      <c r="DK20" s="684"/>
      <c r="DL20" s="684"/>
      <c r="DM20" s="684"/>
      <c r="DN20" s="684"/>
      <c r="DO20" s="684"/>
      <c r="DP20" s="685"/>
      <c r="DQ20" s="692">
        <v>19012376</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81349</v>
      </c>
      <c r="S21" s="684"/>
      <c r="T21" s="684"/>
      <c r="U21" s="684"/>
      <c r="V21" s="684"/>
      <c r="W21" s="684"/>
      <c r="X21" s="684"/>
      <c r="Y21" s="685"/>
      <c r="Z21" s="686">
        <v>0.3</v>
      </c>
      <c r="AA21" s="686"/>
      <c r="AB21" s="686"/>
      <c r="AC21" s="686"/>
      <c r="AD21" s="687">
        <v>81349</v>
      </c>
      <c r="AE21" s="687"/>
      <c r="AF21" s="687"/>
      <c r="AG21" s="687"/>
      <c r="AH21" s="687"/>
      <c r="AI21" s="687"/>
      <c r="AJ21" s="687"/>
      <c r="AK21" s="687"/>
      <c r="AL21" s="688">
        <v>0.5</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237</v>
      </c>
      <c r="BH21" s="684"/>
      <c r="BI21" s="684"/>
      <c r="BJ21" s="684"/>
      <c r="BK21" s="684"/>
      <c r="BL21" s="684"/>
      <c r="BM21" s="684"/>
      <c r="BN21" s="685"/>
      <c r="BO21" s="686" t="s">
        <v>140</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4104916</v>
      </c>
      <c r="S22" s="684"/>
      <c r="T22" s="684"/>
      <c r="U22" s="684"/>
      <c r="V22" s="684"/>
      <c r="W22" s="684"/>
      <c r="X22" s="684"/>
      <c r="Y22" s="685"/>
      <c r="Z22" s="686">
        <v>13.8</v>
      </c>
      <c r="AA22" s="686"/>
      <c r="AB22" s="686"/>
      <c r="AC22" s="686"/>
      <c r="AD22" s="687">
        <v>3373045</v>
      </c>
      <c r="AE22" s="687"/>
      <c r="AF22" s="687"/>
      <c r="AG22" s="687"/>
      <c r="AH22" s="687"/>
      <c r="AI22" s="687"/>
      <c r="AJ22" s="687"/>
      <c r="AK22" s="687"/>
      <c r="AL22" s="688">
        <v>20.6</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140</v>
      </c>
      <c r="BH22" s="684"/>
      <c r="BI22" s="684"/>
      <c r="BJ22" s="684"/>
      <c r="BK22" s="684"/>
      <c r="BL22" s="684"/>
      <c r="BM22" s="684"/>
      <c r="BN22" s="685"/>
      <c r="BO22" s="686" t="s">
        <v>237</v>
      </c>
      <c r="BP22" s="686"/>
      <c r="BQ22" s="686"/>
      <c r="BR22" s="686"/>
      <c r="BS22" s="692" t="s">
        <v>140</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3373045</v>
      </c>
      <c r="S23" s="684"/>
      <c r="T23" s="684"/>
      <c r="U23" s="684"/>
      <c r="V23" s="684"/>
      <c r="W23" s="684"/>
      <c r="X23" s="684"/>
      <c r="Y23" s="685"/>
      <c r="Z23" s="686">
        <v>11.3</v>
      </c>
      <c r="AA23" s="686"/>
      <c r="AB23" s="686"/>
      <c r="AC23" s="686"/>
      <c r="AD23" s="687">
        <v>3373045</v>
      </c>
      <c r="AE23" s="687"/>
      <c r="AF23" s="687"/>
      <c r="AG23" s="687"/>
      <c r="AH23" s="687"/>
      <c r="AI23" s="687"/>
      <c r="AJ23" s="687"/>
      <c r="AK23" s="687"/>
      <c r="AL23" s="688">
        <v>20.6</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683839</v>
      </c>
      <c r="BH23" s="684"/>
      <c r="BI23" s="684"/>
      <c r="BJ23" s="684"/>
      <c r="BK23" s="684"/>
      <c r="BL23" s="684"/>
      <c r="BM23" s="684"/>
      <c r="BN23" s="685"/>
      <c r="BO23" s="686">
        <v>6</v>
      </c>
      <c r="BP23" s="686"/>
      <c r="BQ23" s="686"/>
      <c r="BR23" s="686"/>
      <c r="BS23" s="692" t="s">
        <v>140</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731871</v>
      </c>
      <c r="S24" s="684"/>
      <c r="T24" s="684"/>
      <c r="U24" s="684"/>
      <c r="V24" s="684"/>
      <c r="W24" s="684"/>
      <c r="X24" s="684"/>
      <c r="Y24" s="685"/>
      <c r="Z24" s="686">
        <v>2.5</v>
      </c>
      <c r="AA24" s="686"/>
      <c r="AB24" s="686"/>
      <c r="AC24" s="686"/>
      <c r="AD24" s="687" t="s">
        <v>140</v>
      </c>
      <c r="AE24" s="687"/>
      <c r="AF24" s="687"/>
      <c r="AG24" s="687"/>
      <c r="AH24" s="687"/>
      <c r="AI24" s="687"/>
      <c r="AJ24" s="687"/>
      <c r="AK24" s="687"/>
      <c r="AL24" s="688" t="s">
        <v>140</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140</v>
      </c>
      <c r="BH24" s="684"/>
      <c r="BI24" s="684"/>
      <c r="BJ24" s="684"/>
      <c r="BK24" s="684"/>
      <c r="BL24" s="684"/>
      <c r="BM24" s="684"/>
      <c r="BN24" s="685"/>
      <c r="BO24" s="686" t="s">
        <v>237</v>
      </c>
      <c r="BP24" s="686"/>
      <c r="BQ24" s="686"/>
      <c r="BR24" s="686"/>
      <c r="BS24" s="692" t="s">
        <v>140</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14228639</v>
      </c>
      <c r="CS24" s="673"/>
      <c r="CT24" s="673"/>
      <c r="CU24" s="673"/>
      <c r="CV24" s="673"/>
      <c r="CW24" s="673"/>
      <c r="CX24" s="673"/>
      <c r="CY24" s="674"/>
      <c r="CZ24" s="677">
        <v>51.4</v>
      </c>
      <c r="DA24" s="678"/>
      <c r="DB24" s="678"/>
      <c r="DC24" s="697"/>
      <c r="DD24" s="722">
        <v>8880714</v>
      </c>
      <c r="DE24" s="673"/>
      <c r="DF24" s="673"/>
      <c r="DG24" s="673"/>
      <c r="DH24" s="673"/>
      <c r="DI24" s="673"/>
      <c r="DJ24" s="673"/>
      <c r="DK24" s="674"/>
      <c r="DL24" s="722">
        <v>8752012</v>
      </c>
      <c r="DM24" s="673"/>
      <c r="DN24" s="673"/>
      <c r="DO24" s="673"/>
      <c r="DP24" s="673"/>
      <c r="DQ24" s="673"/>
      <c r="DR24" s="673"/>
      <c r="DS24" s="673"/>
      <c r="DT24" s="673"/>
      <c r="DU24" s="673"/>
      <c r="DV24" s="674"/>
      <c r="DW24" s="677">
        <v>50.3</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237</v>
      </c>
      <c r="S25" s="684"/>
      <c r="T25" s="684"/>
      <c r="U25" s="684"/>
      <c r="V25" s="684"/>
      <c r="W25" s="684"/>
      <c r="X25" s="684"/>
      <c r="Y25" s="685"/>
      <c r="Z25" s="686" t="s">
        <v>140</v>
      </c>
      <c r="AA25" s="686"/>
      <c r="AB25" s="686"/>
      <c r="AC25" s="686"/>
      <c r="AD25" s="687" t="s">
        <v>140</v>
      </c>
      <c r="AE25" s="687"/>
      <c r="AF25" s="687"/>
      <c r="AG25" s="687"/>
      <c r="AH25" s="687"/>
      <c r="AI25" s="687"/>
      <c r="AJ25" s="687"/>
      <c r="AK25" s="687"/>
      <c r="AL25" s="688" t="s">
        <v>140</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237</v>
      </c>
      <c r="BP25" s="686"/>
      <c r="BQ25" s="686"/>
      <c r="BR25" s="686"/>
      <c r="BS25" s="692" t="s">
        <v>237</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3860638</v>
      </c>
      <c r="CS25" s="719"/>
      <c r="CT25" s="719"/>
      <c r="CU25" s="719"/>
      <c r="CV25" s="719"/>
      <c r="CW25" s="719"/>
      <c r="CX25" s="719"/>
      <c r="CY25" s="720"/>
      <c r="CZ25" s="688">
        <v>13.9</v>
      </c>
      <c r="DA25" s="717"/>
      <c r="DB25" s="717"/>
      <c r="DC25" s="721"/>
      <c r="DD25" s="692">
        <v>3537414</v>
      </c>
      <c r="DE25" s="719"/>
      <c r="DF25" s="719"/>
      <c r="DG25" s="719"/>
      <c r="DH25" s="719"/>
      <c r="DI25" s="719"/>
      <c r="DJ25" s="719"/>
      <c r="DK25" s="720"/>
      <c r="DL25" s="692">
        <v>3485981</v>
      </c>
      <c r="DM25" s="719"/>
      <c r="DN25" s="719"/>
      <c r="DO25" s="719"/>
      <c r="DP25" s="719"/>
      <c r="DQ25" s="719"/>
      <c r="DR25" s="719"/>
      <c r="DS25" s="719"/>
      <c r="DT25" s="719"/>
      <c r="DU25" s="719"/>
      <c r="DV25" s="720"/>
      <c r="DW25" s="688">
        <v>20</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17595920</v>
      </c>
      <c r="S26" s="684"/>
      <c r="T26" s="684"/>
      <c r="U26" s="684"/>
      <c r="V26" s="684"/>
      <c r="W26" s="684"/>
      <c r="X26" s="684"/>
      <c r="Y26" s="685"/>
      <c r="Z26" s="686">
        <v>59</v>
      </c>
      <c r="AA26" s="686"/>
      <c r="AB26" s="686"/>
      <c r="AC26" s="686"/>
      <c r="AD26" s="687">
        <v>16180210</v>
      </c>
      <c r="AE26" s="687"/>
      <c r="AF26" s="687"/>
      <c r="AG26" s="687"/>
      <c r="AH26" s="687"/>
      <c r="AI26" s="687"/>
      <c r="AJ26" s="687"/>
      <c r="AK26" s="687"/>
      <c r="AL26" s="688">
        <v>98.7</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237</v>
      </c>
      <c r="BH26" s="684"/>
      <c r="BI26" s="684"/>
      <c r="BJ26" s="684"/>
      <c r="BK26" s="684"/>
      <c r="BL26" s="684"/>
      <c r="BM26" s="684"/>
      <c r="BN26" s="685"/>
      <c r="BO26" s="686" t="s">
        <v>237</v>
      </c>
      <c r="BP26" s="686"/>
      <c r="BQ26" s="686"/>
      <c r="BR26" s="686"/>
      <c r="BS26" s="692" t="s">
        <v>237</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2661563</v>
      </c>
      <c r="CS26" s="684"/>
      <c r="CT26" s="684"/>
      <c r="CU26" s="684"/>
      <c r="CV26" s="684"/>
      <c r="CW26" s="684"/>
      <c r="CX26" s="684"/>
      <c r="CY26" s="685"/>
      <c r="CZ26" s="688">
        <v>9.6</v>
      </c>
      <c r="DA26" s="717"/>
      <c r="DB26" s="717"/>
      <c r="DC26" s="721"/>
      <c r="DD26" s="692">
        <v>2371603</v>
      </c>
      <c r="DE26" s="684"/>
      <c r="DF26" s="684"/>
      <c r="DG26" s="684"/>
      <c r="DH26" s="684"/>
      <c r="DI26" s="684"/>
      <c r="DJ26" s="684"/>
      <c r="DK26" s="685"/>
      <c r="DL26" s="692" t="s">
        <v>140</v>
      </c>
      <c r="DM26" s="684"/>
      <c r="DN26" s="684"/>
      <c r="DO26" s="684"/>
      <c r="DP26" s="684"/>
      <c r="DQ26" s="684"/>
      <c r="DR26" s="684"/>
      <c r="DS26" s="684"/>
      <c r="DT26" s="684"/>
      <c r="DU26" s="684"/>
      <c r="DV26" s="685"/>
      <c r="DW26" s="688" t="s">
        <v>237</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12946</v>
      </c>
      <c r="S27" s="684"/>
      <c r="T27" s="684"/>
      <c r="U27" s="684"/>
      <c r="V27" s="684"/>
      <c r="W27" s="684"/>
      <c r="X27" s="684"/>
      <c r="Y27" s="685"/>
      <c r="Z27" s="686">
        <v>0</v>
      </c>
      <c r="AA27" s="686"/>
      <c r="AB27" s="686"/>
      <c r="AC27" s="686"/>
      <c r="AD27" s="687">
        <v>12946</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11465085</v>
      </c>
      <c r="BH27" s="684"/>
      <c r="BI27" s="684"/>
      <c r="BJ27" s="684"/>
      <c r="BK27" s="684"/>
      <c r="BL27" s="684"/>
      <c r="BM27" s="684"/>
      <c r="BN27" s="685"/>
      <c r="BO27" s="686">
        <v>100</v>
      </c>
      <c r="BP27" s="686"/>
      <c r="BQ27" s="686"/>
      <c r="BR27" s="686"/>
      <c r="BS27" s="692" t="s">
        <v>140</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7178433</v>
      </c>
      <c r="CS27" s="719"/>
      <c r="CT27" s="719"/>
      <c r="CU27" s="719"/>
      <c r="CV27" s="719"/>
      <c r="CW27" s="719"/>
      <c r="CX27" s="719"/>
      <c r="CY27" s="720"/>
      <c r="CZ27" s="688">
        <v>25.9</v>
      </c>
      <c r="DA27" s="717"/>
      <c r="DB27" s="717"/>
      <c r="DC27" s="721"/>
      <c r="DD27" s="692">
        <v>2167202</v>
      </c>
      <c r="DE27" s="719"/>
      <c r="DF27" s="719"/>
      <c r="DG27" s="719"/>
      <c r="DH27" s="719"/>
      <c r="DI27" s="719"/>
      <c r="DJ27" s="719"/>
      <c r="DK27" s="720"/>
      <c r="DL27" s="692">
        <v>2089933</v>
      </c>
      <c r="DM27" s="719"/>
      <c r="DN27" s="719"/>
      <c r="DO27" s="719"/>
      <c r="DP27" s="719"/>
      <c r="DQ27" s="719"/>
      <c r="DR27" s="719"/>
      <c r="DS27" s="719"/>
      <c r="DT27" s="719"/>
      <c r="DU27" s="719"/>
      <c r="DV27" s="720"/>
      <c r="DW27" s="688">
        <v>12</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298583</v>
      </c>
      <c r="S28" s="684"/>
      <c r="T28" s="684"/>
      <c r="U28" s="684"/>
      <c r="V28" s="684"/>
      <c r="W28" s="684"/>
      <c r="X28" s="684"/>
      <c r="Y28" s="685"/>
      <c r="Z28" s="686">
        <v>1</v>
      </c>
      <c r="AA28" s="686"/>
      <c r="AB28" s="686"/>
      <c r="AC28" s="686"/>
      <c r="AD28" s="687" t="s">
        <v>237</v>
      </c>
      <c r="AE28" s="687"/>
      <c r="AF28" s="687"/>
      <c r="AG28" s="687"/>
      <c r="AH28" s="687"/>
      <c r="AI28" s="687"/>
      <c r="AJ28" s="687"/>
      <c r="AK28" s="687"/>
      <c r="AL28" s="688" t="s">
        <v>237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3189568</v>
      </c>
      <c r="CS28" s="684"/>
      <c r="CT28" s="684"/>
      <c r="CU28" s="684"/>
      <c r="CV28" s="684"/>
      <c r="CW28" s="684"/>
      <c r="CX28" s="684"/>
      <c r="CY28" s="685"/>
      <c r="CZ28" s="688">
        <v>11.5</v>
      </c>
      <c r="DA28" s="717"/>
      <c r="DB28" s="717"/>
      <c r="DC28" s="721"/>
      <c r="DD28" s="692">
        <v>3176098</v>
      </c>
      <c r="DE28" s="684"/>
      <c r="DF28" s="684"/>
      <c r="DG28" s="684"/>
      <c r="DH28" s="684"/>
      <c r="DI28" s="684"/>
      <c r="DJ28" s="684"/>
      <c r="DK28" s="685"/>
      <c r="DL28" s="692">
        <v>3176098</v>
      </c>
      <c r="DM28" s="684"/>
      <c r="DN28" s="684"/>
      <c r="DO28" s="684"/>
      <c r="DP28" s="684"/>
      <c r="DQ28" s="684"/>
      <c r="DR28" s="684"/>
      <c r="DS28" s="684"/>
      <c r="DT28" s="684"/>
      <c r="DU28" s="684"/>
      <c r="DV28" s="685"/>
      <c r="DW28" s="688">
        <v>18.3</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219156</v>
      </c>
      <c r="S29" s="684"/>
      <c r="T29" s="684"/>
      <c r="U29" s="684"/>
      <c r="V29" s="684"/>
      <c r="W29" s="684"/>
      <c r="X29" s="684"/>
      <c r="Y29" s="685"/>
      <c r="Z29" s="686">
        <v>0.7</v>
      </c>
      <c r="AA29" s="686"/>
      <c r="AB29" s="686"/>
      <c r="AC29" s="686"/>
      <c r="AD29" s="687">
        <v>53179</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3189568</v>
      </c>
      <c r="CS29" s="719"/>
      <c r="CT29" s="719"/>
      <c r="CU29" s="719"/>
      <c r="CV29" s="719"/>
      <c r="CW29" s="719"/>
      <c r="CX29" s="719"/>
      <c r="CY29" s="720"/>
      <c r="CZ29" s="688">
        <v>11.5</v>
      </c>
      <c r="DA29" s="717"/>
      <c r="DB29" s="717"/>
      <c r="DC29" s="721"/>
      <c r="DD29" s="692">
        <v>3176098</v>
      </c>
      <c r="DE29" s="719"/>
      <c r="DF29" s="719"/>
      <c r="DG29" s="719"/>
      <c r="DH29" s="719"/>
      <c r="DI29" s="719"/>
      <c r="DJ29" s="719"/>
      <c r="DK29" s="720"/>
      <c r="DL29" s="692">
        <v>3176098</v>
      </c>
      <c r="DM29" s="719"/>
      <c r="DN29" s="719"/>
      <c r="DO29" s="719"/>
      <c r="DP29" s="719"/>
      <c r="DQ29" s="719"/>
      <c r="DR29" s="719"/>
      <c r="DS29" s="719"/>
      <c r="DT29" s="719"/>
      <c r="DU29" s="719"/>
      <c r="DV29" s="720"/>
      <c r="DW29" s="688">
        <v>18.3</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36221</v>
      </c>
      <c r="S30" s="684"/>
      <c r="T30" s="684"/>
      <c r="U30" s="684"/>
      <c r="V30" s="684"/>
      <c r="W30" s="684"/>
      <c r="X30" s="684"/>
      <c r="Y30" s="685"/>
      <c r="Z30" s="686">
        <v>0.1</v>
      </c>
      <c r="AA30" s="686"/>
      <c r="AB30" s="686"/>
      <c r="AC30" s="686"/>
      <c r="AD30" s="687" t="s">
        <v>237</v>
      </c>
      <c r="AE30" s="687"/>
      <c r="AF30" s="687"/>
      <c r="AG30" s="687"/>
      <c r="AH30" s="687"/>
      <c r="AI30" s="687"/>
      <c r="AJ30" s="687"/>
      <c r="AK30" s="687"/>
      <c r="AL30" s="688" t="s">
        <v>237</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3060795</v>
      </c>
      <c r="CS30" s="684"/>
      <c r="CT30" s="684"/>
      <c r="CU30" s="684"/>
      <c r="CV30" s="684"/>
      <c r="CW30" s="684"/>
      <c r="CX30" s="684"/>
      <c r="CY30" s="685"/>
      <c r="CZ30" s="688">
        <v>11</v>
      </c>
      <c r="DA30" s="717"/>
      <c r="DB30" s="717"/>
      <c r="DC30" s="721"/>
      <c r="DD30" s="692">
        <v>3047379</v>
      </c>
      <c r="DE30" s="684"/>
      <c r="DF30" s="684"/>
      <c r="DG30" s="684"/>
      <c r="DH30" s="684"/>
      <c r="DI30" s="684"/>
      <c r="DJ30" s="684"/>
      <c r="DK30" s="685"/>
      <c r="DL30" s="692">
        <v>3047379</v>
      </c>
      <c r="DM30" s="684"/>
      <c r="DN30" s="684"/>
      <c r="DO30" s="684"/>
      <c r="DP30" s="684"/>
      <c r="DQ30" s="684"/>
      <c r="DR30" s="684"/>
      <c r="DS30" s="684"/>
      <c r="DT30" s="684"/>
      <c r="DU30" s="684"/>
      <c r="DV30" s="685"/>
      <c r="DW30" s="688">
        <v>17.5</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4326657</v>
      </c>
      <c r="S31" s="684"/>
      <c r="T31" s="684"/>
      <c r="U31" s="684"/>
      <c r="V31" s="684"/>
      <c r="W31" s="684"/>
      <c r="X31" s="684"/>
      <c r="Y31" s="685"/>
      <c r="Z31" s="686">
        <v>14.5</v>
      </c>
      <c r="AA31" s="686"/>
      <c r="AB31" s="686"/>
      <c r="AC31" s="686"/>
      <c r="AD31" s="687" t="s">
        <v>140</v>
      </c>
      <c r="AE31" s="687"/>
      <c r="AF31" s="687"/>
      <c r="AG31" s="687"/>
      <c r="AH31" s="687"/>
      <c r="AI31" s="687"/>
      <c r="AJ31" s="687"/>
      <c r="AK31" s="687"/>
      <c r="AL31" s="688" t="s">
        <v>140</v>
      </c>
      <c r="AM31" s="689"/>
      <c r="AN31" s="689"/>
      <c r="AO31" s="690"/>
      <c r="AP31" s="740" t="s">
        <v>315</v>
      </c>
      <c r="AQ31" s="741"/>
      <c r="AR31" s="741"/>
      <c r="AS31" s="741"/>
      <c r="AT31" s="746" t="s">
        <v>316</v>
      </c>
      <c r="AU31" s="231"/>
      <c r="AV31" s="231"/>
      <c r="AW31" s="231"/>
      <c r="AX31" s="669" t="s">
        <v>191</v>
      </c>
      <c r="AY31" s="670"/>
      <c r="AZ31" s="670"/>
      <c r="BA31" s="670"/>
      <c r="BB31" s="670"/>
      <c r="BC31" s="670"/>
      <c r="BD31" s="670"/>
      <c r="BE31" s="670"/>
      <c r="BF31" s="671"/>
      <c r="BG31" s="751">
        <v>98.9</v>
      </c>
      <c r="BH31" s="738"/>
      <c r="BI31" s="738"/>
      <c r="BJ31" s="738"/>
      <c r="BK31" s="738"/>
      <c r="BL31" s="738"/>
      <c r="BM31" s="678">
        <v>96.9</v>
      </c>
      <c r="BN31" s="738"/>
      <c r="BO31" s="738"/>
      <c r="BP31" s="738"/>
      <c r="BQ31" s="739"/>
      <c r="BR31" s="751">
        <v>98.9</v>
      </c>
      <c r="BS31" s="738"/>
      <c r="BT31" s="738"/>
      <c r="BU31" s="738"/>
      <c r="BV31" s="738"/>
      <c r="BW31" s="738"/>
      <c r="BX31" s="678">
        <v>96.6</v>
      </c>
      <c r="BY31" s="738"/>
      <c r="BZ31" s="738"/>
      <c r="CA31" s="738"/>
      <c r="CB31" s="739"/>
      <c r="CD31" s="725"/>
      <c r="CE31" s="726"/>
      <c r="CF31" s="698" t="s">
        <v>317</v>
      </c>
      <c r="CG31" s="699"/>
      <c r="CH31" s="699"/>
      <c r="CI31" s="699"/>
      <c r="CJ31" s="699"/>
      <c r="CK31" s="699"/>
      <c r="CL31" s="699"/>
      <c r="CM31" s="699"/>
      <c r="CN31" s="699"/>
      <c r="CO31" s="699"/>
      <c r="CP31" s="699"/>
      <c r="CQ31" s="700"/>
      <c r="CR31" s="683">
        <v>128773</v>
      </c>
      <c r="CS31" s="719"/>
      <c r="CT31" s="719"/>
      <c r="CU31" s="719"/>
      <c r="CV31" s="719"/>
      <c r="CW31" s="719"/>
      <c r="CX31" s="719"/>
      <c r="CY31" s="720"/>
      <c r="CZ31" s="688">
        <v>0.5</v>
      </c>
      <c r="DA31" s="717"/>
      <c r="DB31" s="717"/>
      <c r="DC31" s="721"/>
      <c r="DD31" s="692">
        <v>128719</v>
      </c>
      <c r="DE31" s="719"/>
      <c r="DF31" s="719"/>
      <c r="DG31" s="719"/>
      <c r="DH31" s="719"/>
      <c r="DI31" s="719"/>
      <c r="DJ31" s="719"/>
      <c r="DK31" s="720"/>
      <c r="DL31" s="692">
        <v>128719</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318</v>
      </c>
      <c r="C32" s="730"/>
      <c r="D32" s="730"/>
      <c r="E32" s="730"/>
      <c r="F32" s="730"/>
      <c r="G32" s="730"/>
      <c r="H32" s="730"/>
      <c r="I32" s="730"/>
      <c r="J32" s="730"/>
      <c r="K32" s="730"/>
      <c r="L32" s="730"/>
      <c r="M32" s="730"/>
      <c r="N32" s="730"/>
      <c r="O32" s="730"/>
      <c r="P32" s="730"/>
      <c r="Q32" s="731"/>
      <c r="R32" s="683" t="s">
        <v>140</v>
      </c>
      <c r="S32" s="684"/>
      <c r="T32" s="684"/>
      <c r="U32" s="684"/>
      <c r="V32" s="684"/>
      <c r="W32" s="684"/>
      <c r="X32" s="684"/>
      <c r="Y32" s="685"/>
      <c r="Z32" s="686" t="s">
        <v>237</v>
      </c>
      <c r="AA32" s="686"/>
      <c r="AB32" s="686"/>
      <c r="AC32" s="686"/>
      <c r="AD32" s="687" t="s">
        <v>237</v>
      </c>
      <c r="AE32" s="687"/>
      <c r="AF32" s="687"/>
      <c r="AG32" s="687"/>
      <c r="AH32" s="687"/>
      <c r="AI32" s="687"/>
      <c r="AJ32" s="687"/>
      <c r="AK32" s="687"/>
      <c r="AL32" s="688" t="s">
        <v>140</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99.1</v>
      </c>
      <c r="BH32" s="719"/>
      <c r="BI32" s="719"/>
      <c r="BJ32" s="719"/>
      <c r="BK32" s="719"/>
      <c r="BL32" s="719"/>
      <c r="BM32" s="689">
        <v>97.9</v>
      </c>
      <c r="BN32" s="749"/>
      <c r="BO32" s="749"/>
      <c r="BP32" s="749"/>
      <c r="BQ32" s="750"/>
      <c r="BR32" s="752">
        <v>99.2</v>
      </c>
      <c r="BS32" s="719"/>
      <c r="BT32" s="719"/>
      <c r="BU32" s="719"/>
      <c r="BV32" s="719"/>
      <c r="BW32" s="719"/>
      <c r="BX32" s="689">
        <v>97.6</v>
      </c>
      <c r="BY32" s="749"/>
      <c r="BZ32" s="749"/>
      <c r="CA32" s="749"/>
      <c r="CB32" s="750"/>
      <c r="CD32" s="727"/>
      <c r="CE32" s="728"/>
      <c r="CF32" s="698" t="s">
        <v>321</v>
      </c>
      <c r="CG32" s="699"/>
      <c r="CH32" s="699"/>
      <c r="CI32" s="699"/>
      <c r="CJ32" s="699"/>
      <c r="CK32" s="699"/>
      <c r="CL32" s="699"/>
      <c r="CM32" s="699"/>
      <c r="CN32" s="699"/>
      <c r="CO32" s="699"/>
      <c r="CP32" s="699"/>
      <c r="CQ32" s="700"/>
      <c r="CR32" s="683" t="s">
        <v>140</v>
      </c>
      <c r="CS32" s="684"/>
      <c r="CT32" s="684"/>
      <c r="CU32" s="684"/>
      <c r="CV32" s="684"/>
      <c r="CW32" s="684"/>
      <c r="CX32" s="684"/>
      <c r="CY32" s="685"/>
      <c r="CZ32" s="688" t="s">
        <v>237</v>
      </c>
      <c r="DA32" s="717"/>
      <c r="DB32" s="717"/>
      <c r="DC32" s="721"/>
      <c r="DD32" s="692" t="s">
        <v>140</v>
      </c>
      <c r="DE32" s="684"/>
      <c r="DF32" s="684"/>
      <c r="DG32" s="684"/>
      <c r="DH32" s="684"/>
      <c r="DI32" s="684"/>
      <c r="DJ32" s="684"/>
      <c r="DK32" s="685"/>
      <c r="DL32" s="692" t="s">
        <v>237</v>
      </c>
      <c r="DM32" s="684"/>
      <c r="DN32" s="684"/>
      <c r="DO32" s="684"/>
      <c r="DP32" s="684"/>
      <c r="DQ32" s="684"/>
      <c r="DR32" s="684"/>
      <c r="DS32" s="684"/>
      <c r="DT32" s="684"/>
      <c r="DU32" s="684"/>
      <c r="DV32" s="685"/>
      <c r="DW32" s="688" t="s">
        <v>140</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2138983</v>
      </c>
      <c r="S33" s="684"/>
      <c r="T33" s="684"/>
      <c r="U33" s="684"/>
      <c r="V33" s="684"/>
      <c r="W33" s="684"/>
      <c r="X33" s="684"/>
      <c r="Y33" s="685"/>
      <c r="Z33" s="686">
        <v>7.2</v>
      </c>
      <c r="AA33" s="686"/>
      <c r="AB33" s="686"/>
      <c r="AC33" s="686"/>
      <c r="AD33" s="687" t="s">
        <v>237</v>
      </c>
      <c r="AE33" s="687"/>
      <c r="AF33" s="687"/>
      <c r="AG33" s="687"/>
      <c r="AH33" s="687"/>
      <c r="AI33" s="687"/>
      <c r="AJ33" s="687"/>
      <c r="AK33" s="687"/>
      <c r="AL33" s="688" t="s">
        <v>140</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98.6</v>
      </c>
      <c r="BH33" s="754"/>
      <c r="BI33" s="754"/>
      <c r="BJ33" s="754"/>
      <c r="BK33" s="754"/>
      <c r="BL33" s="754"/>
      <c r="BM33" s="755">
        <v>95.8</v>
      </c>
      <c r="BN33" s="754"/>
      <c r="BO33" s="754"/>
      <c r="BP33" s="754"/>
      <c r="BQ33" s="756"/>
      <c r="BR33" s="753">
        <v>98.6</v>
      </c>
      <c r="BS33" s="754"/>
      <c r="BT33" s="754"/>
      <c r="BU33" s="754"/>
      <c r="BV33" s="754"/>
      <c r="BW33" s="754"/>
      <c r="BX33" s="755">
        <v>95.4</v>
      </c>
      <c r="BY33" s="754"/>
      <c r="BZ33" s="754"/>
      <c r="CA33" s="754"/>
      <c r="CB33" s="756"/>
      <c r="CD33" s="698" t="s">
        <v>324</v>
      </c>
      <c r="CE33" s="699"/>
      <c r="CF33" s="699"/>
      <c r="CG33" s="699"/>
      <c r="CH33" s="699"/>
      <c r="CI33" s="699"/>
      <c r="CJ33" s="699"/>
      <c r="CK33" s="699"/>
      <c r="CL33" s="699"/>
      <c r="CM33" s="699"/>
      <c r="CN33" s="699"/>
      <c r="CO33" s="699"/>
      <c r="CP33" s="699"/>
      <c r="CQ33" s="700"/>
      <c r="CR33" s="683">
        <v>11130104</v>
      </c>
      <c r="CS33" s="719"/>
      <c r="CT33" s="719"/>
      <c r="CU33" s="719"/>
      <c r="CV33" s="719"/>
      <c r="CW33" s="719"/>
      <c r="CX33" s="719"/>
      <c r="CY33" s="720"/>
      <c r="CZ33" s="688">
        <v>40.200000000000003</v>
      </c>
      <c r="DA33" s="717"/>
      <c r="DB33" s="717"/>
      <c r="DC33" s="721"/>
      <c r="DD33" s="692">
        <v>9515317</v>
      </c>
      <c r="DE33" s="719"/>
      <c r="DF33" s="719"/>
      <c r="DG33" s="719"/>
      <c r="DH33" s="719"/>
      <c r="DI33" s="719"/>
      <c r="DJ33" s="719"/>
      <c r="DK33" s="720"/>
      <c r="DL33" s="692">
        <v>7449219</v>
      </c>
      <c r="DM33" s="719"/>
      <c r="DN33" s="719"/>
      <c r="DO33" s="719"/>
      <c r="DP33" s="719"/>
      <c r="DQ33" s="719"/>
      <c r="DR33" s="719"/>
      <c r="DS33" s="719"/>
      <c r="DT33" s="719"/>
      <c r="DU33" s="719"/>
      <c r="DV33" s="720"/>
      <c r="DW33" s="688">
        <v>42.8</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93156</v>
      </c>
      <c r="S34" s="684"/>
      <c r="T34" s="684"/>
      <c r="U34" s="684"/>
      <c r="V34" s="684"/>
      <c r="W34" s="684"/>
      <c r="X34" s="684"/>
      <c r="Y34" s="685"/>
      <c r="Z34" s="686">
        <v>0.3</v>
      </c>
      <c r="AA34" s="686"/>
      <c r="AB34" s="686"/>
      <c r="AC34" s="686"/>
      <c r="AD34" s="687">
        <v>21503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2964854</v>
      </c>
      <c r="CS34" s="684"/>
      <c r="CT34" s="684"/>
      <c r="CU34" s="684"/>
      <c r="CV34" s="684"/>
      <c r="CW34" s="684"/>
      <c r="CX34" s="684"/>
      <c r="CY34" s="685"/>
      <c r="CZ34" s="688">
        <v>10.7</v>
      </c>
      <c r="DA34" s="717"/>
      <c r="DB34" s="717"/>
      <c r="DC34" s="721"/>
      <c r="DD34" s="692">
        <v>2509219</v>
      </c>
      <c r="DE34" s="684"/>
      <c r="DF34" s="684"/>
      <c r="DG34" s="684"/>
      <c r="DH34" s="684"/>
      <c r="DI34" s="684"/>
      <c r="DJ34" s="684"/>
      <c r="DK34" s="685"/>
      <c r="DL34" s="692">
        <v>2086086</v>
      </c>
      <c r="DM34" s="684"/>
      <c r="DN34" s="684"/>
      <c r="DO34" s="684"/>
      <c r="DP34" s="684"/>
      <c r="DQ34" s="684"/>
      <c r="DR34" s="684"/>
      <c r="DS34" s="684"/>
      <c r="DT34" s="684"/>
      <c r="DU34" s="684"/>
      <c r="DV34" s="685"/>
      <c r="DW34" s="688">
        <v>12</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13502</v>
      </c>
      <c r="S35" s="684"/>
      <c r="T35" s="684"/>
      <c r="U35" s="684"/>
      <c r="V35" s="684"/>
      <c r="W35" s="684"/>
      <c r="X35" s="684"/>
      <c r="Y35" s="685"/>
      <c r="Z35" s="686">
        <v>0</v>
      </c>
      <c r="AA35" s="686"/>
      <c r="AB35" s="686"/>
      <c r="AC35" s="686"/>
      <c r="AD35" s="687" t="s">
        <v>140</v>
      </c>
      <c r="AE35" s="687"/>
      <c r="AF35" s="687"/>
      <c r="AG35" s="687"/>
      <c r="AH35" s="687"/>
      <c r="AI35" s="687"/>
      <c r="AJ35" s="687"/>
      <c r="AK35" s="687"/>
      <c r="AL35" s="688" t="s">
        <v>140</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316237</v>
      </c>
      <c r="CS35" s="719"/>
      <c r="CT35" s="719"/>
      <c r="CU35" s="719"/>
      <c r="CV35" s="719"/>
      <c r="CW35" s="719"/>
      <c r="CX35" s="719"/>
      <c r="CY35" s="720"/>
      <c r="CZ35" s="688">
        <v>1.1000000000000001</v>
      </c>
      <c r="DA35" s="717"/>
      <c r="DB35" s="717"/>
      <c r="DC35" s="721"/>
      <c r="DD35" s="692">
        <v>244930</v>
      </c>
      <c r="DE35" s="719"/>
      <c r="DF35" s="719"/>
      <c r="DG35" s="719"/>
      <c r="DH35" s="719"/>
      <c r="DI35" s="719"/>
      <c r="DJ35" s="719"/>
      <c r="DK35" s="720"/>
      <c r="DL35" s="692">
        <v>244930</v>
      </c>
      <c r="DM35" s="719"/>
      <c r="DN35" s="719"/>
      <c r="DO35" s="719"/>
      <c r="DP35" s="719"/>
      <c r="DQ35" s="719"/>
      <c r="DR35" s="719"/>
      <c r="DS35" s="719"/>
      <c r="DT35" s="719"/>
      <c r="DU35" s="719"/>
      <c r="DV35" s="720"/>
      <c r="DW35" s="688">
        <v>1.4</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557419</v>
      </c>
      <c r="S36" s="684"/>
      <c r="T36" s="684"/>
      <c r="U36" s="684"/>
      <c r="V36" s="684"/>
      <c r="W36" s="684"/>
      <c r="X36" s="684"/>
      <c r="Y36" s="685"/>
      <c r="Z36" s="686">
        <v>1.9</v>
      </c>
      <c r="AA36" s="686"/>
      <c r="AB36" s="686"/>
      <c r="AC36" s="686"/>
      <c r="AD36" s="687" t="s">
        <v>140</v>
      </c>
      <c r="AE36" s="687"/>
      <c r="AF36" s="687"/>
      <c r="AG36" s="687"/>
      <c r="AH36" s="687"/>
      <c r="AI36" s="687"/>
      <c r="AJ36" s="687"/>
      <c r="AK36" s="687"/>
      <c r="AL36" s="688" t="s">
        <v>140</v>
      </c>
      <c r="AM36" s="689"/>
      <c r="AN36" s="689"/>
      <c r="AO36" s="690"/>
      <c r="AP36" s="235"/>
      <c r="AQ36" s="757" t="s">
        <v>332</v>
      </c>
      <c r="AR36" s="758"/>
      <c r="AS36" s="758"/>
      <c r="AT36" s="758"/>
      <c r="AU36" s="758"/>
      <c r="AV36" s="758"/>
      <c r="AW36" s="758"/>
      <c r="AX36" s="758"/>
      <c r="AY36" s="759"/>
      <c r="AZ36" s="672">
        <v>3091351</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134877</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4233800</v>
      </c>
      <c r="CS36" s="684"/>
      <c r="CT36" s="684"/>
      <c r="CU36" s="684"/>
      <c r="CV36" s="684"/>
      <c r="CW36" s="684"/>
      <c r="CX36" s="684"/>
      <c r="CY36" s="685"/>
      <c r="CZ36" s="688">
        <v>15.3</v>
      </c>
      <c r="DA36" s="717"/>
      <c r="DB36" s="717"/>
      <c r="DC36" s="721"/>
      <c r="DD36" s="692">
        <v>3674516</v>
      </c>
      <c r="DE36" s="684"/>
      <c r="DF36" s="684"/>
      <c r="DG36" s="684"/>
      <c r="DH36" s="684"/>
      <c r="DI36" s="684"/>
      <c r="DJ36" s="684"/>
      <c r="DK36" s="685"/>
      <c r="DL36" s="692">
        <v>3120728</v>
      </c>
      <c r="DM36" s="684"/>
      <c r="DN36" s="684"/>
      <c r="DO36" s="684"/>
      <c r="DP36" s="684"/>
      <c r="DQ36" s="684"/>
      <c r="DR36" s="684"/>
      <c r="DS36" s="684"/>
      <c r="DT36" s="684"/>
      <c r="DU36" s="684"/>
      <c r="DV36" s="685"/>
      <c r="DW36" s="688">
        <v>17.899999999999999</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1963332</v>
      </c>
      <c r="S37" s="684"/>
      <c r="T37" s="684"/>
      <c r="U37" s="684"/>
      <c r="V37" s="684"/>
      <c r="W37" s="684"/>
      <c r="X37" s="684"/>
      <c r="Y37" s="685"/>
      <c r="Z37" s="686">
        <v>6.6</v>
      </c>
      <c r="AA37" s="686"/>
      <c r="AB37" s="686"/>
      <c r="AC37" s="686"/>
      <c r="AD37" s="687" t="s">
        <v>237</v>
      </c>
      <c r="AE37" s="687"/>
      <c r="AF37" s="687"/>
      <c r="AG37" s="687"/>
      <c r="AH37" s="687"/>
      <c r="AI37" s="687"/>
      <c r="AJ37" s="687"/>
      <c r="AK37" s="687"/>
      <c r="AL37" s="688" t="s">
        <v>237</v>
      </c>
      <c r="AM37" s="689"/>
      <c r="AN37" s="689"/>
      <c r="AO37" s="690"/>
      <c r="AQ37" s="761" t="s">
        <v>336</v>
      </c>
      <c r="AR37" s="762"/>
      <c r="AS37" s="762"/>
      <c r="AT37" s="762"/>
      <c r="AU37" s="762"/>
      <c r="AV37" s="762"/>
      <c r="AW37" s="762"/>
      <c r="AX37" s="762"/>
      <c r="AY37" s="763"/>
      <c r="AZ37" s="683">
        <v>662479</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113887</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1951584</v>
      </c>
      <c r="CS37" s="719"/>
      <c r="CT37" s="719"/>
      <c r="CU37" s="719"/>
      <c r="CV37" s="719"/>
      <c r="CW37" s="719"/>
      <c r="CX37" s="719"/>
      <c r="CY37" s="720"/>
      <c r="CZ37" s="688">
        <v>7</v>
      </c>
      <c r="DA37" s="717"/>
      <c r="DB37" s="717"/>
      <c r="DC37" s="721"/>
      <c r="DD37" s="692">
        <v>1951584</v>
      </c>
      <c r="DE37" s="719"/>
      <c r="DF37" s="719"/>
      <c r="DG37" s="719"/>
      <c r="DH37" s="719"/>
      <c r="DI37" s="719"/>
      <c r="DJ37" s="719"/>
      <c r="DK37" s="720"/>
      <c r="DL37" s="692">
        <v>1789180</v>
      </c>
      <c r="DM37" s="719"/>
      <c r="DN37" s="719"/>
      <c r="DO37" s="719"/>
      <c r="DP37" s="719"/>
      <c r="DQ37" s="719"/>
      <c r="DR37" s="719"/>
      <c r="DS37" s="719"/>
      <c r="DT37" s="719"/>
      <c r="DU37" s="719"/>
      <c r="DV37" s="720"/>
      <c r="DW37" s="688">
        <v>10.3</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578203</v>
      </c>
      <c r="S38" s="684"/>
      <c r="T38" s="684"/>
      <c r="U38" s="684"/>
      <c r="V38" s="684"/>
      <c r="W38" s="684"/>
      <c r="X38" s="684"/>
      <c r="Y38" s="685"/>
      <c r="Z38" s="686">
        <v>1.9</v>
      </c>
      <c r="AA38" s="686"/>
      <c r="AB38" s="686"/>
      <c r="AC38" s="686"/>
      <c r="AD38" s="687">
        <v>130040</v>
      </c>
      <c r="AE38" s="687"/>
      <c r="AF38" s="687"/>
      <c r="AG38" s="687"/>
      <c r="AH38" s="687"/>
      <c r="AI38" s="687"/>
      <c r="AJ38" s="687"/>
      <c r="AK38" s="687"/>
      <c r="AL38" s="688">
        <v>0.8</v>
      </c>
      <c r="AM38" s="689"/>
      <c r="AN38" s="689"/>
      <c r="AO38" s="690"/>
      <c r="AQ38" s="761" t="s">
        <v>340</v>
      </c>
      <c r="AR38" s="762"/>
      <c r="AS38" s="762"/>
      <c r="AT38" s="762"/>
      <c r="AU38" s="762"/>
      <c r="AV38" s="762"/>
      <c r="AW38" s="762"/>
      <c r="AX38" s="762"/>
      <c r="AY38" s="763"/>
      <c r="AZ38" s="683">
        <v>25645</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11332</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2511927</v>
      </c>
      <c r="CS38" s="684"/>
      <c r="CT38" s="684"/>
      <c r="CU38" s="684"/>
      <c r="CV38" s="684"/>
      <c r="CW38" s="684"/>
      <c r="CX38" s="684"/>
      <c r="CY38" s="685"/>
      <c r="CZ38" s="688">
        <v>9.1</v>
      </c>
      <c r="DA38" s="717"/>
      <c r="DB38" s="717"/>
      <c r="DC38" s="721"/>
      <c r="DD38" s="692">
        <v>2104773</v>
      </c>
      <c r="DE38" s="684"/>
      <c r="DF38" s="684"/>
      <c r="DG38" s="684"/>
      <c r="DH38" s="684"/>
      <c r="DI38" s="684"/>
      <c r="DJ38" s="684"/>
      <c r="DK38" s="685"/>
      <c r="DL38" s="692">
        <v>1997475</v>
      </c>
      <c r="DM38" s="684"/>
      <c r="DN38" s="684"/>
      <c r="DO38" s="684"/>
      <c r="DP38" s="684"/>
      <c r="DQ38" s="684"/>
      <c r="DR38" s="684"/>
      <c r="DS38" s="684"/>
      <c r="DT38" s="684"/>
      <c r="DU38" s="684"/>
      <c r="DV38" s="685"/>
      <c r="DW38" s="688">
        <v>11.5</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1988694</v>
      </c>
      <c r="S39" s="684"/>
      <c r="T39" s="684"/>
      <c r="U39" s="684"/>
      <c r="V39" s="684"/>
      <c r="W39" s="684"/>
      <c r="X39" s="684"/>
      <c r="Y39" s="685"/>
      <c r="Z39" s="686">
        <v>6.7</v>
      </c>
      <c r="AA39" s="686"/>
      <c r="AB39" s="686"/>
      <c r="AC39" s="686"/>
      <c r="AD39" s="687" t="s">
        <v>140</v>
      </c>
      <c r="AE39" s="687"/>
      <c r="AF39" s="687"/>
      <c r="AG39" s="687"/>
      <c r="AH39" s="687"/>
      <c r="AI39" s="687"/>
      <c r="AJ39" s="687"/>
      <c r="AK39" s="687"/>
      <c r="AL39" s="688" t="s">
        <v>237</v>
      </c>
      <c r="AM39" s="689"/>
      <c r="AN39" s="689"/>
      <c r="AO39" s="690"/>
      <c r="AQ39" s="761" t="s">
        <v>344</v>
      </c>
      <c r="AR39" s="762"/>
      <c r="AS39" s="762"/>
      <c r="AT39" s="762"/>
      <c r="AU39" s="762"/>
      <c r="AV39" s="762"/>
      <c r="AW39" s="762"/>
      <c r="AX39" s="762"/>
      <c r="AY39" s="763"/>
      <c r="AZ39" s="683" t="s">
        <v>140</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18373</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1003812</v>
      </c>
      <c r="CS39" s="719"/>
      <c r="CT39" s="719"/>
      <c r="CU39" s="719"/>
      <c r="CV39" s="719"/>
      <c r="CW39" s="719"/>
      <c r="CX39" s="719"/>
      <c r="CY39" s="720"/>
      <c r="CZ39" s="688">
        <v>3.6</v>
      </c>
      <c r="DA39" s="717"/>
      <c r="DB39" s="717"/>
      <c r="DC39" s="721"/>
      <c r="DD39" s="692">
        <v>981579</v>
      </c>
      <c r="DE39" s="719"/>
      <c r="DF39" s="719"/>
      <c r="DG39" s="719"/>
      <c r="DH39" s="719"/>
      <c r="DI39" s="719"/>
      <c r="DJ39" s="719"/>
      <c r="DK39" s="720"/>
      <c r="DL39" s="692" t="s">
        <v>237</v>
      </c>
      <c r="DM39" s="719"/>
      <c r="DN39" s="719"/>
      <c r="DO39" s="719"/>
      <c r="DP39" s="719"/>
      <c r="DQ39" s="719"/>
      <c r="DR39" s="719"/>
      <c r="DS39" s="719"/>
      <c r="DT39" s="719"/>
      <c r="DU39" s="719"/>
      <c r="DV39" s="720"/>
      <c r="DW39" s="688" t="s">
        <v>237</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140</v>
      </c>
      <c r="S40" s="684"/>
      <c r="T40" s="684"/>
      <c r="U40" s="684"/>
      <c r="V40" s="684"/>
      <c r="W40" s="684"/>
      <c r="X40" s="684"/>
      <c r="Y40" s="685"/>
      <c r="Z40" s="686" t="s">
        <v>140</v>
      </c>
      <c r="AA40" s="686"/>
      <c r="AB40" s="686"/>
      <c r="AC40" s="686"/>
      <c r="AD40" s="687" t="s">
        <v>140</v>
      </c>
      <c r="AE40" s="687"/>
      <c r="AF40" s="687"/>
      <c r="AG40" s="687"/>
      <c r="AH40" s="687"/>
      <c r="AI40" s="687"/>
      <c r="AJ40" s="687"/>
      <c r="AK40" s="687"/>
      <c r="AL40" s="688" t="s">
        <v>140</v>
      </c>
      <c r="AM40" s="689"/>
      <c r="AN40" s="689"/>
      <c r="AO40" s="690"/>
      <c r="AQ40" s="761" t="s">
        <v>348</v>
      </c>
      <c r="AR40" s="762"/>
      <c r="AS40" s="762"/>
      <c r="AT40" s="762"/>
      <c r="AU40" s="762"/>
      <c r="AV40" s="762"/>
      <c r="AW40" s="762"/>
      <c r="AX40" s="762"/>
      <c r="AY40" s="763"/>
      <c r="AZ40" s="683" t="s">
        <v>140</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99</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99474</v>
      </c>
      <c r="CS40" s="684"/>
      <c r="CT40" s="684"/>
      <c r="CU40" s="684"/>
      <c r="CV40" s="684"/>
      <c r="CW40" s="684"/>
      <c r="CX40" s="684"/>
      <c r="CY40" s="685"/>
      <c r="CZ40" s="688">
        <v>0.4</v>
      </c>
      <c r="DA40" s="717"/>
      <c r="DB40" s="717"/>
      <c r="DC40" s="721"/>
      <c r="DD40" s="692">
        <v>300</v>
      </c>
      <c r="DE40" s="684"/>
      <c r="DF40" s="684"/>
      <c r="DG40" s="684"/>
      <c r="DH40" s="684"/>
      <c r="DI40" s="684"/>
      <c r="DJ40" s="684"/>
      <c r="DK40" s="685"/>
      <c r="DL40" s="692" t="s">
        <v>140</v>
      </c>
      <c r="DM40" s="684"/>
      <c r="DN40" s="684"/>
      <c r="DO40" s="684"/>
      <c r="DP40" s="684"/>
      <c r="DQ40" s="684"/>
      <c r="DR40" s="684"/>
      <c r="DS40" s="684"/>
      <c r="DT40" s="684"/>
      <c r="DU40" s="684"/>
      <c r="DV40" s="685"/>
      <c r="DW40" s="688" t="s">
        <v>237</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1002594</v>
      </c>
      <c r="S41" s="684"/>
      <c r="T41" s="684"/>
      <c r="U41" s="684"/>
      <c r="V41" s="684"/>
      <c r="W41" s="684"/>
      <c r="X41" s="684"/>
      <c r="Y41" s="685"/>
      <c r="Z41" s="686">
        <v>3.4</v>
      </c>
      <c r="AA41" s="686"/>
      <c r="AB41" s="686"/>
      <c r="AC41" s="686"/>
      <c r="AD41" s="687" t="s">
        <v>140</v>
      </c>
      <c r="AE41" s="687"/>
      <c r="AF41" s="687"/>
      <c r="AG41" s="687"/>
      <c r="AH41" s="687"/>
      <c r="AI41" s="687"/>
      <c r="AJ41" s="687"/>
      <c r="AK41" s="687"/>
      <c r="AL41" s="688" t="s">
        <v>237</v>
      </c>
      <c r="AM41" s="689"/>
      <c r="AN41" s="689"/>
      <c r="AO41" s="690"/>
      <c r="AQ41" s="761" t="s">
        <v>353</v>
      </c>
      <c r="AR41" s="762"/>
      <c r="AS41" s="762"/>
      <c r="AT41" s="762"/>
      <c r="AU41" s="762"/>
      <c r="AV41" s="762"/>
      <c r="AW41" s="762"/>
      <c r="AX41" s="762"/>
      <c r="AY41" s="763"/>
      <c r="AZ41" s="683">
        <v>496346</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140</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140</v>
      </c>
      <c r="CS41" s="719"/>
      <c r="CT41" s="719"/>
      <c r="CU41" s="719"/>
      <c r="CV41" s="719"/>
      <c r="CW41" s="719"/>
      <c r="CX41" s="719"/>
      <c r="CY41" s="720"/>
      <c r="CZ41" s="688" t="s">
        <v>140</v>
      </c>
      <c r="DA41" s="717"/>
      <c r="DB41" s="717"/>
      <c r="DC41" s="721"/>
      <c r="DD41" s="692" t="s">
        <v>237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356</v>
      </c>
      <c r="C42" s="734"/>
      <c r="D42" s="734"/>
      <c r="E42" s="734"/>
      <c r="F42" s="734"/>
      <c r="G42" s="734"/>
      <c r="H42" s="734"/>
      <c r="I42" s="734"/>
      <c r="J42" s="734"/>
      <c r="K42" s="734"/>
      <c r="L42" s="734"/>
      <c r="M42" s="734"/>
      <c r="N42" s="734"/>
      <c r="O42" s="734"/>
      <c r="P42" s="734"/>
      <c r="Q42" s="735"/>
      <c r="R42" s="768">
        <v>29822772</v>
      </c>
      <c r="S42" s="769"/>
      <c r="T42" s="769"/>
      <c r="U42" s="769"/>
      <c r="V42" s="769"/>
      <c r="W42" s="769"/>
      <c r="X42" s="769"/>
      <c r="Y42" s="777"/>
      <c r="Z42" s="778">
        <v>100</v>
      </c>
      <c r="AA42" s="778"/>
      <c r="AB42" s="778"/>
      <c r="AC42" s="778"/>
      <c r="AD42" s="779">
        <v>16397878</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1906881</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298</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2350292</v>
      </c>
      <c r="CS42" s="684"/>
      <c r="CT42" s="684"/>
      <c r="CU42" s="684"/>
      <c r="CV42" s="684"/>
      <c r="CW42" s="684"/>
      <c r="CX42" s="684"/>
      <c r="CY42" s="685"/>
      <c r="CZ42" s="688">
        <v>8.5</v>
      </c>
      <c r="DA42" s="689"/>
      <c r="DB42" s="689"/>
      <c r="DC42" s="701"/>
      <c r="DD42" s="692">
        <v>616345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117917</v>
      </c>
      <c r="CS43" s="719"/>
      <c r="CT43" s="719"/>
      <c r="CU43" s="719"/>
      <c r="CV43" s="719"/>
      <c r="CW43" s="719"/>
      <c r="CX43" s="719"/>
      <c r="CY43" s="720"/>
      <c r="CZ43" s="688">
        <v>0.4</v>
      </c>
      <c r="DA43" s="717"/>
      <c r="DB43" s="717"/>
      <c r="DC43" s="721"/>
      <c r="DD43" s="692">
        <v>117917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2228984</v>
      </c>
      <c r="CS44" s="684"/>
      <c r="CT44" s="684"/>
      <c r="CU44" s="684"/>
      <c r="CV44" s="684"/>
      <c r="CW44" s="684"/>
      <c r="CX44" s="684"/>
      <c r="CY44" s="685"/>
      <c r="CZ44" s="688">
        <v>8</v>
      </c>
      <c r="DA44" s="689"/>
      <c r="DB44" s="689"/>
      <c r="DC44" s="701"/>
      <c r="DD44" s="692">
        <v>592207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738056</v>
      </c>
      <c r="CS45" s="719"/>
      <c r="CT45" s="719"/>
      <c r="CU45" s="719"/>
      <c r="CV45" s="719"/>
      <c r="CW45" s="719"/>
      <c r="CX45" s="719"/>
      <c r="CY45" s="720"/>
      <c r="CZ45" s="688">
        <v>2.7</v>
      </c>
      <c r="DA45" s="717"/>
      <c r="DB45" s="717"/>
      <c r="DC45" s="721"/>
      <c r="DD45" s="692">
        <v>130236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1432533</v>
      </c>
      <c r="CS46" s="684"/>
      <c r="CT46" s="684"/>
      <c r="CU46" s="684"/>
      <c r="CV46" s="684"/>
      <c r="CW46" s="684"/>
      <c r="CX46" s="684"/>
      <c r="CY46" s="685"/>
      <c r="CZ46" s="688">
        <v>5.2</v>
      </c>
      <c r="DA46" s="689"/>
      <c r="DB46" s="689"/>
      <c r="DC46" s="701"/>
      <c r="DD46" s="692">
        <v>403576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121308</v>
      </c>
      <c r="CS47" s="719"/>
      <c r="CT47" s="719"/>
      <c r="CU47" s="719"/>
      <c r="CV47" s="719"/>
      <c r="CW47" s="719"/>
      <c r="CX47" s="719"/>
      <c r="CY47" s="720"/>
      <c r="CZ47" s="688">
        <v>0.4</v>
      </c>
      <c r="DA47" s="717"/>
      <c r="DB47" s="717"/>
      <c r="DC47" s="721"/>
      <c r="DD47" s="692">
        <v>24138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237</v>
      </c>
      <c r="CS48" s="684"/>
      <c r="CT48" s="684"/>
      <c r="CU48" s="684"/>
      <c r="CV48" s="684"/>
      <c r="CW48" s="684"/>
      <c r="CX48" s="684"/>
      <c r="CY48" s="685"/>
      <c r="CZ48" s="688" t="s">
        <v>140</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369</v>
      </c>
      <c r="CE49" s="734"/>
      <c r="CF49" s="734"/>
      <c r="CG49" s="734"/>
      <c r="CH49" s="734"/>
      <c r="CI49" s="734"/>
      <c r="CJ49" s="734"/>
      <c r="CK49" s="734"/>
      <c r="CL49" s="734"/>
      <c r="CM49" s="734"/>
      <c r="CN49" s="734"/>
      <c r="CO49" s="734"/>
      <c r="CP49" s="734"/>
      <c r="CQ49" s="735"/>
      <c r="CR49" s="768">
        <v>27709035</v>
      </c>
      <c r="CS49" s="754"/>
      <c r="CT49" s="754"/>
      <c r="CU49" s="754"/>
      <c r="CV49" s="754"/>
      <c r="CW49" s="754"/>
      <c r="CX49" s="754"/>
      <c r="CY49" s="785"/>
      <c r="CZ49" s="780">
        <v>100</v>
      </c>
      <c r="DA49" s="786"/>
      <c r="DB49" s="786"/>
      <c r="DC49" s="787"/>
      <c r="DD49" s="788">
        <v>19012376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wH3K7xemDgHS/9DUxc6ojqF9QYDYDP6Ksb6jUA7tC58Bnd4trXxJzJkIK3a1e0xsbMMfCMKPxUG6lLg0ChzNw==" saltValue="SbCgJWzgimVzRO+GEjQC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c r="R7" s="819"/>
      <c r="S7" s="819"/>
      <c r="T7" s="819"/>
      <c r="U7" s="819"/>
      <c r="V7" s="819"/>
      <c r="W7" s="819"/>
      <c r="X7" s="819"/>
      <c r="Y7" s="819"/>
      <c r="Z7" s="819"/>
      <c r="AA7" s="819"/>
      <c r="AB7" s="819"/>
      <c r="AC7" s="819"/>
      <c r="AD7" s="819"/>
      <c r="AE7" s="820"/>
      <c r="AF7" s="821">
        <v>1264</v>
      </c>
      <c r="AG7" s="822"/>
      <c r="AH7" s="822"/>
      <c r="AI7" s="822"/>
      <c r="AJ7" s="823"/>
      <c r="AK7" s="858"/>
      <c r="AL7" s="859"/>
      <c r="AM7" s="859"/>
      <c r="AN7" s="859"/>
      <c r="AO7" s="859"/>
      <c r="AP7" s="859"/>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v>0</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1264</v>
      </c>
      <c r="AG23" s="878"/>
      <c r="AH23" s="878"/>
      <c r="AI23" s="878"/>
      <c r="AJ23" s="881"/>
      <c r="AK23" s="882"/>
      <c r="AL23" s="883"/>
      <c r="AM23" s="883"/>
      <c r="AN23" s="883"/>
      <c r="AO23" s="883"/>
      <c r="AP23" s="878"/>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c r="R28" s="907"/>
      <c r="S28" s="907"/>
      <c r="T28" s="907"/>
      <c r="U28" s="907"/>
      <c r="V28" s="907"/>
      <c r="W28" s="907"/>
      <c r="X28" s="907"/>
      <c r="Y28" s="907"/>
      <c r="Z28" s="907"/>
      <c r="AA28" s="907"/>
      <c r="AB28" s="907"/>
      <c r="AC28" s="907"/>
      <c r="AD28" s="907"/>
      <c r="AE28" s="908"/>
      <c r="AF28" s="909">
        <v>135</v>
      </c>
      <c r="AG28" s="907"/>
      <c r="AH28" s="907"/>
      <c r="AI28" s="907"/>
      <c r="AJ28" s="910"/>
      <c r="AK28" s="911"/>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c r="R29" s="843"/>
      <c r="S29" s="843"/>
      <c r="T29" s="843"/>
      <c r="U29" s="843"/>
      <c r="V29" s="843"/>
      <c r="W29" s="843"/>
      <c r="X29" s="843"/>
      <c r="Y29" s="843"/>
      <c r="Z29" s="843"/>
      <c r="AA29" s="843"/>
      <c r="AB29" s="843"/>
      <c r="AC29" s="843"/>
      <c r="AD29" s="843"/>
      <c r="AE29" s="844"/>
      <c r="AF29" s="845">
        <v>-28</v>
      </c>
      <c r="AG29" s="846"/>
      <c r="AH29" s="846"/>
      <c r="AI29" s="846"/>
      <c r="AJ29" s="847"/>
      <c r="AK29" s="914"/>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c r="R30" s="843"/>
      <c r="S30" s="843"/>
      <c r="T30" s="843"/>
      <c r="U30" s="843"/>
      <c r="V30" s="843"/>
      <c r="W30" s="843"/>
      <c r="X30" s="843"/>
      <c r="Y30" s="843"/>
      <c r="Z30" s="843"/>
      <c r="AA30" s="843"/>
      <c r="AB30" s="843"/>
      <c r="AC30" s="843"/>
      <c r="AD30" s="843"/>
      <c r="AE30" s="844"/>
      <c r="AF30" s="845">
        <v>0</v>
      </c>
      <c r="AG30" s="846"/>
      <c r="AH30" s="846"/>
      <c r="AI30" s="846"/>
      <c r="AJ30" s="847"/>
      <c r="AK30" s="914"/>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v>1260</v>
      </c>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413</v>
      </c>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v>139</v>
      </c>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v>28</v>
      </c>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1533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400</v>
      </c>
      <c r="R66" s="802"/>
      <c r="S66" s="802"/>
      <c r="T66" s="802"/>
      <c r="U66" s="803"/>
      <c r="V66" s="801" t="s">
        <v>401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c r="C69" s="958"/>
      <c r="D69" s="958"/>
      <c r="E69" s="958"/>
      <c r="F69" s="958"/>
      <c r="G69" s="958"/>
      <c r="H69" s="958"/>
      <c r="I69" s="958"/>
      <c r="J69" s="958"/>
      <c r="K69" s="958"/>
      <c r="L69" s="958"/>
      <c r="M69" s="958"/>
      <c r="N69" s="958"/>
      <c r="O69" s="958"/>
      <c r="P69" s="959"/>
      <c r="Q69" s="960"/>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395</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312</v>
      </c>
      <c r="AG109" s="979"/>
      <c r="AH109" s="979"/>
      <c r="AI109" s="979"/>
      <c r="AJ109" s="980"/>
      <c r="AK109" s="978" t="s">
        <v>311</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312</v>
      </c>
      <c r="BW109" s="979"/>
      <c r="BX109" s="979"/>
      <c r="BY109" s="979"/>
      <c r="BZ109" s="980"/>
      <c r="CA109" s="978" t="s">
        <v>311</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312</v>
      </c>
      <c r="DM109" s="979"/>
      <c r="DN109" s="979"/>
      <c r="DO109" s="979"/>
      <c r="DP109" s="980"/>
      <c r="DQ109" s="978" t="s">
        <v>311</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3177128</v>
      </c>
      <c r="AB110" s="986"/>
      <c r="AC110" s="986"/>
      <c r="AD110" s="986"/>
      <c r="AE110" s="987"/>
      <c r="AF110" s="988">
        <v>3141476</v>
      </c>
      <c r="AG110" s="986"/>
      <c r="AH110" s="986"/>
      <c r="AI110" s="986"/>
      <c r="AJ110" s="987"/>
      <c r="AK110" s="988">
        <v>3189568</v>
      </c>
      <c r="AL110" s="986"/>
      <c r="AM110" s="986"/>
      <c r="AN110" s="986"/>
      <c r="AO110" s="987"/>
      <c r="AP110" s="989">
        <v>22.2</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30492102</v>
      </c>
      <c r="BR110" s="1021"/>
      <c r="BS110" s="1021"/>
      <c r="BT110" s="1021"/>
      <c r="BU110" s="1021"/>
      <c r="BV110" s="1021">
        <v>29600462</v>
      </c>
      <c r="BW110" s="1021"/>
      <c r="BX110" s="1021"/>
      <c r="BY110" s="1021"/>
      <c r="BZ110" s="1021"/>
      <c r="CA110" s="1021">
        <v>28528362</v>
      </c>
      <c r="CB110" s="1021"/>
      <c r="CC110" s="1021"/>
      <c r="CD110" s="1021"/>
      <c r="CE110" s="1021"/>
      <c r="CF110" s="1035">
        <v>198.5</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443</v>
      </c>
      <c r="DM110" s="1021"/>
      <c r="DN110" s="1021"/>
      <c r="DO110" s="1021"/>
      <c r="DP110" s="1021"/>
      <c r="DQ110" s="1021" t="s">
        <v>443</v>
      </c>
      <c r="DR110" s="1021"/>
      <c r="DS110" s="1021"/>
      <c r="DT110" s="1021"/>
      <c r="DU110" s="1021"/>
      <c r="DV110" s="1022" t="s">
        <v>444</v>
      </c>
      <c r="DW110" s="1022"/>
      <c r="DX110" s="1022"/>
      <c r="DY110" s="1022"/>
      <c r="DZ110" s="1023"/>
    </row>
    <row r="111" spans="1:131" s="247"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446</v>
      </c>
      <c r="AB111" s="1028"/>
      <c r="AC111" s="1028"/>
      <c r="AD111" s="1028"/>
      <c r="AE111" s="1029"/>
      <c r="AF111" s="1030" t="s">
        <v>444</v>
      </c>
      <c r="AG111" s="1028"/>
      <c r="AH111" s="1028"/>
      <c r="AI111" s="1028"/>
      <c r="AJ111" s="1029"/>
      <c r="AK111" s="1030" t="s">
        <v>446</v>
      </c>
      <c r="AL111" s="1028"/>
      <c r="AM111" s="1028"/>
      <c r="AN111" s="1028"/>
      <c r="AO111" s="1029"/>
      <c r="AP111" s="1031" t="s">
        <v>446</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254898</v>
      </c>
      <c r="BR111" s="1014"/>
      <c r="BS111" s="1014"/>
      <c r="BT111" s="1014"/>
      <c r="BU111" s="1014"/>
      <c r="BV111" s="1014">
        <v>189714</v>
      </c>
      <c r="BW111" s="1014"/>
      <c r="BX111" s="1014"/>
      <c r="BY111" s="1014"/>
      <c r="BZ111" s="1014"/>
      <c r="CA111" s="1014">
        <v>133264</v>
      </c>
      <c r="CB111" s="1014"/>
      <c r="CC111" s="1014"/>
      <c r="CD111" s="1014"/>
      <c r="CE111" s="1014"/>
      <c r="CF111" s="1008">
        <v>0.9</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443</v>
      </c>
      <c r="DH111" s="1014"/>
      <c r="DI111" s="1014"/>
      <c r="DJ111" s="1014"/>
      <c r="DK111" s="1014"/>
      <c r="DL111" s="1014" t="s">
        <v>446</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443</v>
      </c>
      <c r="AG112" s="1053"/>
      <c r="AH112" s="1053"/>
      <c r="AI112" s="1053"/>
      <c r="AJ112" s="1054"/>
      <c r="AK112" s="1055" t="s">
        <v>443</v>
      </c>
      <c r="AL112" s="1053"/>
      <c r="AM112" s="1053"/>
      <c r="AN112" s="1053"/>
      <c r="AO112" s="1054"/>
      <c r="AP112" s="1056" t="s">
        <v>443</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6422798</v>
      </c>
      <c r="BR112" s="1014"/>
      <c r="BS112" s="1014"/>
      <c r="BT112" s="1014"/>
      <c r="BU112" s="1014"/>
      <c r="BV112" s="1014">
        <v>6091601</v>
      </c>
      <c r="BW112" s="1014"/>
      <c r="BX112" s="1014"/>
      <c r="BY112" s="1014"/>
      <c r="BZ112" s="1014"/>
      <c r="CA112" s="1014">
        <v>5898342</v>
      </c>
      <c r="CB112" s="1014"/>
      <c r="CC112" s="1014"/>
      <c r="CD112" s="1014"/>
      <c r="CE112" s="1014"/>
      <c r="CF112" s="1008">
        <v>41</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443</v>
      </c>
      <c r="DM112" s="1014"/>
      <c r="DN112" s="1014"/>
      <c r="DO112" s="1014"/>
      <c r="DP112" s="1014"/>
      <c r="DQ112" s="1014" t="s">
        <v>443</v>
      </c>
      <c r="DR112" s="1014"/>
      <c r="DS112" s="1014"/>
      <c r="DT112" s="1014"/>
      <c r="DU112" s="1014"/>
      <c r="DV112" s="1015" t="s">
        <v>443</v>
      </c>
      <c r="DW112" s="1015"/>
      <c r="DX112" s="1015"/>
      <c r="DY112" s="1015"/>
      <c r="DZ112" s="1016"/>
    </row>
    <row r="113" spans="1:130" s="247" customFormat="1" ht="26.25" customHeight="1" x14ac:dyDescent="0.15">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473019</v>
      </c>
      <c r="AB113" s="1028"/>
      <c r="AC113" s="1028"/>
      <c r="AD113" s="1028"/>
      <c r="AE113" s="1029"/>
      <c r="AF113" s="1030">
        <v>439167</v>
      </c>
      <c r="AG113" s="1028"/>
      <c r="AH113" s="1028"/>
      <c r="AI113" s="1028"/>
      <c r="AJ113" s="1029"/>
      <c r="AK113" s="1030">
        <v>488912</v>
      </c>
      <c r="AL113" s="1028"/>
      <c r="AM113" s="1028"/>
      <c r="AN113" s="1028"/>
      <c r="AO113" s="1029"/>
      <c r="AP113" s="1031">
        <v>3.4</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1630557</v>
      </c>
      <c r="BR113" s="1014"/>
      <c r="BS113" s="1014"/>
      <c r="BT113" s="1014"/>
      <c r="BU113" s="1014"/>
      <c r="BV113" s="1014">
        <v>1513000</v>
      </c>
      <c r="BW113" s="1014"/>
      <c r="BX113" s="1014"/>
      <c r="BY113" s="1014"/>
      <c r="BZ113" s="1014"/>
      <c r="CA113" s="1014">
        <v>1255406</v>
      </c>
      <c r="CB113" s="1014"/>
      <c r="CC113" s="1014"/>
      <c r="CD113" s="1014"/>
      <c r="CE113" s="1014"/>
      <c r="CF113" s="1008">
        <v>8.6999999999999993</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443</v>
      </c>
      <c r="DR113" s="1053"/>
      <c r="DS113" s="1053"/>
      <c r="DT113" s="1053"/>
      <c r="DU113" s="1054"/>
      <c r="DV113" s="1056" t="s">
        <v>443</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286249</v>
      </c>
      <c r="AB114" s="1053"/>
      <c r="AC114" s="1053"/>
      <c r="AD114" s="1053"/>
      <c r="AE114" s="1054"/>
      <c r="AF114" s="1055">
        <v>312180</v>
      </c>
      <c r="AG114" s="1053"/>
      <c r="AH114" s="1053"/>
      <c r="AI114" s="1053"/>
      <c r="AJ114" s="1054"/>
      <c r="AK114" s="1055">
        <v>293263</v>
      </c>
      <c r="AL114" s="1053"/>
      <c r="AM114" s="1053"/>
      <c r="AN114" s="1053"/>
      <c r="AO114" s="1054"/>
      <c r="AP114" s="1056">
        <v>2</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6117824</v>
      </c>
      <c r="BR114" s="1014"/>
      <c r="BS114" s="1014"/>
      <c r="BT114" s="1014"/>
      <c r="BU114" s="1014"/>
      <c r="BV114" s="1014">
        <v>5802163</v>
      </c>
      <c r="BW114" s="1014"/>
      <c r="BX114" s="1014"/>
      <c r="BY114" s="1014"/>
      <c r="BZ114" s="1014"/>
      <c r="CA114" s="1014">
        <v>5805004</v>
      </c>
      <c r="CB114" s="1014"/>
      <c r="CC114" s="1014"/>
      <c r="CD114" s="1014"/>
      <c r="CE114" s="1014"/>
      <c r="CF114" s="1008">
        <v>40.4</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443</v>
      </c>
      <c r="DM114" s="1053"/>
      <c r="DN114" s="1053"/>
      <c r="DO114" s="1053"/>
      <c r="DP114" s="1054"/>
      <c r="DQ114" s="1055" t="s">
        <v>443</v>
      </c>
      <c r="DR114" s="1053"/>
      <c r="DS114" s="1053"/>
      <c r="DT114" s="1053"/>
      <c r="DU114" s="1054"/>
      <c r="DV114" s="1056" t="s">
        <v>443</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74373</v>
      </c>
      <c r="AB115" s="1028"/>
      <c r="AC115" s="1028"/>
      <c r="AD115" s="1028"/>
      <c r="AE115" s="1029"/>
      <c r="AF115" s="1030">
        <v>69012</v>
      </c>
      <c r="AG115" s="1028"/>
      <c r="AH115" s="1028"/>
      <c r="AI115" s="1028"/>
      <c r="AJ115" s="1029"/>
      <c r="AK115" s="1030">
        <v>59369</v>
      </c>
      <c r="AL115" s="1028"/>
      <c r="AM115" s="1028"/>
      <c r="AN115" s="1028"/>
      <c r="AO115" s="1029"/>
      <c r="AP115" s="1031">
        <v>0.4</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443</v>
      </c>
      <c r="BR115" s="1014"/>
      <c r="BS115" s="1014"/>
      <c r="BT115" s="1014"/>
      <c r="BU115" s="1014"/>
      <c r="BV115" s="1014" t="s">
        <v>443</v>
      </c>
      <c r="BW115" s="1014"/>
      <c r="BX115" s="1014"/>
      <c r="BY115" s="1014"/>
      <c r="BZ115" s="1014"/>
      <c r="CA115" s="1014" t="s">
        <v>443</v>
      </c>
      <c r="CB115" s="1014"/>
      <c r="CC115" s="1014"/>
      <c r="CD115" s="1014"/>
      <c r="CE115" s="1014"/>
      <c r="CF115" s="1008" t="s">
        <v>443</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443</v>
      </c>
      <c r="DM115" s="1053"/>
      <c r="DN115" s="1053"/>
      <c r="DO115" s="1053"/>
      <c r="DP115" s="1054"/>
      <c r="DQ115" s="1055" t="s">
        <v>443</v>
      </c>
      <c r="DR115" s="1053"/>
      <c r="DS115" s="1053"/>
      <c r="DT115" s="1053"/>
      <c r="DU115" s="1054"/>
      <c r="DV115" s="1056" t="s">
        <v>443</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443</v>
      </c>
      <c r="AB116" s="1053"/>
      <c r="AC116" s="1053"/>
      <c r="AD116" s="1053"/>
      <c r="AE116" s="1054"/>
      <c r="AF116" s="1055" t="s">
        <v>443</v>
      </c>
      <c r="AG116" s="1053"/>
      <c r="AH116" s="1053"/>
      <c r="AI116" s="1053"/>
      <c r="AJ116" s="1054"/>
      <c r="AK116" s="1055" t="s">
        <v>443</v>
      </c>
      <c r="AL116" s="1053"/>
      <c r="AM116" s="1053"/>
      <c r="AN116" s="1053"/>
      <c r="AO116" s="1054"/>
      <c r="AP116" s="1056" t="s">
        <v>443</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443</v>
      </c>
      <c r="BW116" s="1014"/>
      <c r="BX116" s="1014"/>
      <c r="BY116" s="1014"/>
      <c r="BZ116" s="1014"/>
      <c r="CA116" s="1014" t="s">
        <v>443</v>
      </c>
      <c r="CB116" s="1014"/>
      <c r="CC116" s="1014"/>
      <c r="CD116" s="1014"/>
      <c r="CE116" s="1014"/>
      <c r="CF116" s="1008" t="s">
        <v>443</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443</v>
      </c>
      <c r="DM116" s="1053"/>
      <c r="DN116" s="1053"/>
      <c r="DO116" s="1053"/>
      <c r="DP116" s="1054"/>
      <c r="DQ116" s="1055" t="s">
        <v>443</v>
      </c>
      <c r="DR116" s="1053"/>
      <c r="DS116" s="1053"/>
      <c r="DT116" s="1053"/>
      <c r="DU116" s="1054"/>
      <c r="DV116" s="1056" t="s">
        <v>443</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4010769</v>
      </c>
      <c r="AB117" s="1071"/>
      <c r="AC117" s="1071"/>
      <c r="AD117" s="1071"/>
      <c r="AE117" s="1072"/>
      <c r="AF117" s="1073">
        <v>3961835</v>
      </c>
      <c r="AG117" s="1071"/>
      <c r="AH117" s="1071"/>
      <c r="AI117" s="1071"/>
      <c r="AJ117" s="1072"/>
      <c r="AK117" s="1073">
        <v>4031112</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140</v>
      </c>
      <c r="BR117" s="1014"/>
      <c r="BS117" s="1014"/>
      <c r="BT117" s="1014"/>
      <c r="BU117" s="1014"/>
      <c r="BV117" s="1014" t="s">
        <v>419</v>
      </c>
      <c r="BW117" s="1014"/>
      <c r="BX117" s="1014"/>
      <c r="BY117" s="1014"/>
      <c r="BZ117" s="1014"/>
      <c r="CA117" s="1014" t="s">
        <v>419</v>
      </c>
      <c r="CB117" s="1014"/>
      <c r="CC117" s="1014"/>
      <c r="CD117" s="1014"/>
      <c r="CE117" s="1014"/>
      <c r="CF117" s="1008" t="s">
        <v>419</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419</v>
      </c>
      <c r="DH117" s="1053"/>
      <c r="DI117" s="1053"/>
      <c r="DJ117" s="1053"/>
      <c r="DK117" s="1054"/>
      <c r="DL117" s="1055" t="s">
        <v>397</v>
      </c>
      <c r="DM117" s="1053"/>
      <c r="DN117" s="1053"/>
      <c r="DO117" s="1053"/>
      <c r="DP117" s="1054"/>
      <c r="DQ117" s="1055" t="s">
        <v>397</v>
      </c>
      <c r="DR117" s="1053"/>
      <c r="DS117" s="1053"/>
      <c r="DT117" s="1053"/>
      <c r="DU117" s="1054"/>
      <c r="DV117" s="1056" t="s">
        <v>419</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312</v>
      </c>
      <c r="AG118" s="979"/>
      <c r="AH118" s="979"/>
      <c r="AI118" s="979"/>
      <c r="AJ118" s="980"/>
      <c r="AK118" s="978" t="s">
        <v>311</v>
      </c>
      <c r="AL118" s="979"/>
      <c r="AM118" s="979"/>
      <c r="AN118" s="979"/>
      <c r="AO118" s="980"/>
      <c r="AP118" s="1065" t="s">
        <v>437</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419</v>
      </c>
      <c r="BR118" s="1092"/>
      <c r="BS118" s="1092"/>
      <c r="BT118" s="1092"/>
      <c r="BU118" s="1092"/>
      <c r="BV118" s="1092" t="s">
        <v>419</v>
      </c>
      <c r="BW118" s="1092"/>
      <c r="BX118" s="1092"/>
      <c r="BY118" s="1092"/>
      <c r="BZ118" s="1092"/>
      <c r="CA118" s="1092" t="s">
        <v>140</v>
      </c>
      <c r="CB118" s="1092"/>
      <c r="CC118" s="1092"/>
      <c r="CD118" s="1092"/>
      <c r="CE118" s="1092"/>
      <c r="CF118" s="1008" t="s">
        <v>419</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419</v>
      </c>
      <c r="DH118" s="1053"/>
      <c r="DI118" s="1053"/>
      <c r="DJ118" s="1053"/>
      <c r="DK118" s="1054"/>
      <c r="DL118" s="1055" t="s">
        <v>470</v>
      </c>
      <c r="DM118" s="1053"/>
      <c r="DN118" s="1053"/>
      <c r="DO118" s="1053"/>
      <c r="DP118" s="1054"/>
      <c r="DQ118" s="1055" t="s">
        <v>419</v>
      </c>
      <c r="DR118" s="1053"/>
      <c r="DS118" s="1053"/>
      <c r="DT118" s="1053"/>
      <c r="DU118" s="1054"/>
      <c r="DV118" s="1056" t="s">
        <v>471</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140</v>
      </c>
      <c r="AB119" s="986"/>
      <c r="AC119" s="986"/>
      <c r="AD119" s="986"/>
      <c r="AE119" s="987"/>
      <c r="AF119" s="988" t="s">
        <v>419</v>
      </c>
      <c r="AG119" s="986"/>
      <c r="AH119" s="986"/>
      <c r="AI119" s="986"/>
      <c r="AJ119" s="987"/>
      <c r="AK119" s="988" t="s">
        <v>419</v>
      </c>
      <c r="AL119" s="986"/>
      <c r="AM119" s="986"/>
      <c r="AN119" s="986"/>
      <c r="AO119" s="987"/>
      <c r="AP119" s="989" t="s">
        <v>419</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472</v>
      </c>
      <c r="BP119" s="1100"/>
      <c r="BQ119" s="1091">
        <v>44918179</v>
      </c>
      <c r="BR119" s="1092"/>
      <c r="BS119" s="1092"/>
      <c r="BT119" s="1092"/>
      <c r="BU119" s="1092"/>
      <c r="BV119" s="1092">
        <v>43196940</v>
      </c>
      <c r="BW119" s="1092"/>
      <c r="BX119" s="1092"/>
      <c r="BY119" s="1092"/>
      <c r="BZ119" s="1092"/>
      <c r="CA119" s="1092">
        <v>41620378</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254898</v>
      </c>
      <c r="DH119" s="1078"/>
      <c r="DI119" s="1078"/>
      <c r="DJ119" s="1078"/>
      <c r="DK119" s="1079"/>
      <c r="DL119" s="1077">
        <v>189714</v>
      </c>
      <c r="DM119" s="1078"/>
      <c r="DN119" s="1078"/>
      <c r="DO119" s="1078"/>
      <c r="DP119" s="1079"/>
      <c r="DQ119" s="1077">
        <v>133264</v>
      </c>
      <c r="DR119" s="1078"/>
      <c r="DS119" s="1078"/>
      <c r="DT119" s="1078"/>
      <c r="DU119" s="1079"/>
      <c r="DV119" s="1080">
        <v>0.9</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419</v>
      </c>
      <c r="AB120" s="1053"/>
      <c r="AC120" s="1053"/>
      <c r="AD120" s="1053"/>
      <c r="AE120" s="1054"/>
      <c r="AF120" s="1055" t="s">
        <v>140</v>
      </c>
      <c r="AG120" s="1053"/>
      <c r="AH120" s="1053"/>
      <c r="AI120" s="1053"/>
      <c r="AJ120" s="1054"/>
      <c r="AK120" s="1055" t="s">
        <v>140</v>
      </c>
      <c r="AL120" s="1053"/>
      <c r="AM120" s="1053"/>
      <c r="AN120" s="1053"/>
      <c r="AO120" s="1054"/>
      <c r="AP120" s="1056" t="s">
        <v>140</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11995035</v>
      </c>
      <c r="BR120" s="1021"/>
      <c r="BS120" s="1021"/>
      <c r="BT120" s="1021"/>
      <c r="BU120" s="1021"/>
      <c r="BV120" s="1021">
        <v>13296510</v>
      </c>
      <c r="BW120" s="1021"/>
      <c r="BX120" s="1021"/>
      <c r="BY120" s="1021"/>
      <c r="BZ120" s="1021"/>
      <c r="CA120" s="1021">
        <v>13848992</v>
      </c>
      <c r="CB120" s="1021"/>
      <c r="CC120" s="1021"/>
      <c r="CD120" s="1021"/>
      <c r="CE120" s="1021"/>
      <c r="CF120" s="1035">
        <v>96.4</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5291890</v>
      </c>
      <c r="DH120" s="1021"/>
      <c r="DI120" s="1021"/>
      <c r="DJ120" s="1021"/>
      <c r="DK120" s="1021"/>
      <c r="DL120" s="1021">
        <v>4993334</v>
      </c>
      <c r="DM120" s="1021"/>
      <c r="DN120" s="1021"/>
      <c r="DO120" s="1021"/>
      <c r="DP120" s="1021"/>
      <c r="DQ120" s="1021">
        <v>4822247</v>
      </c>
      <c r="DR120" s="1021"/>
      <c r="DS120" s="1021"/>
      <c r="DT120" s="1021"/>
      <c r="DU120" s="1021"/>
      <c r="DV120" s="1022">
        <v>33.6</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73607</v>
      </c>
      <c r="AB121" s="1053"/>
      <c r="AC121" s="1053"/>
      <c r="AD121" s="1053"/>
      <c r="AE121" s="1054"/>
      <c r="AF121" s="1055">
        <v>68440</v>
      </c>
      <c r="AG121" s="1053"/>
      <c r="AH121" s="1053"/>
      <c r="AI121" s="1053"/>
      <c r="AJ121" s="1054"/>
      <c r="AK121" s="1055">
        <v>58894</v>
      </c>
      <c r="AL121" s="1053"/>
      <c r="AM121" s="1053"/>
      <c r="AN121" s="1053"/>
      <c r="AO121" s="1054"/>
      <c r="AP121" s="1056">
        <v>0.4</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5355155</v>
      </c>
      <c r="BR121" s="1014"/>
      <c r="BS121" s="1014"/>
      <c r="BT121" s="1014"/>
      <c r="BU121" s="1014"/>
      <c r="BV121" s="1014">
        <v>4621373</v>
      </c>
      <c r="BW121" s="1014"/>
      <c r="BX121" s="1014"/>
      <c r="BY121" s="1014"/>
      <c r="BZ121" s="1014"/>
      <c r="CA121" s="1014">
        <v>4560886</v>
      </c>
      <c r="CB121" s="1014"/>
      <c r="CC121" s="1014"/>
      <c r="CD121" s="1014"/>
      <c r="CE121" s="1014"/>
      <c r="CF121" s="1008">
        <v>31.7</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1124303</v>
      </c>
      <c r="DH121" s="1014"/>
      <c r="DI121" s="1014"/>
      <c r="DJ121" s="1014"/>
      <c r="DK121" s="1014"/>
      <c r="DL121" s="1014">
        <v>1095063</v>
      </c>
      <c r="DM121" s="1014"/>
      <c r="DN121" s="1014"/>
      <c r="DO121" s="1014"/>
      <c r="DP121" s="1014"/>
      <c r="DQ121" s="1014">
        <v>1073108</v>
      </c>
      <c r="DR121" s="1014"/>
      <c r="DS121" s="1014"/>
      <c r="DT121" s="1014"/>
      <c r="DU121" s="1014"/>
      <c r="DV121" s="1015">
        <v>7.5</v>
      </c>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419</v>
      </c>
      <c r="AB122" s="1053"/>
      <c r="AC122" s="1053"/>
      <c r="AD122" s="1053"/>
      <c r="AE122" s="1054"/>
      <c r="AF122" s="1055" t="s">
        <v>470</v>
      </c>
      <c r="AG122" s="1053"/>
      <c r="AH122" s="1053"/>
      <c r="AI122" s="1053"/>
      <c r="AJ122" s="1054"/>
      <c r="AK122" s="1055" t="s">
        <v>140</v>
      </c>
      <c r="AL122" s="1053"/>
      <c r="AM122" s="1053"/>
      <c r="AN122" s="1053"/>
      <c r="AO122" s="1054"/>
      <c r="AP122" s="1056" t="s">
        <v>140</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30609721</v>
      </c>
      <c r="BR122" s="1092"/>
      <c r="BS122" s="1092"/>
      <c r="BT122" s="1092"/>
      <c r="BU122" s="1092"/>
      <c r="BV122" s="1092">
        <v>29753278</v>
      </c>
      <c r="BW122" s="1092"/>
      <c r="BX122" s="1092"/>
      <c r="BY122" s="1092"/>
      <c r="BZ122" s="1092"/>
      <c r="CA122" s="1092">
        <v>29163511</v>
      </c>
      <c r="CB122" s="1092"/>
      <c r="CC122" s="1092"/>
      <c r="CD122" s="1092"/>
      <c r="CE122" s="1092"/>
      <c r="CF122" s="1112">
        <v>202.9</v>
      </c>
      <c r="CG122" s="1113"/>
      <c r="CH122" s="1113"/>
      <c r="CI122" s="1113"/>
      <c r="CJ122" s="1113"/>
      <c r="CK122" s="1104"/>
      <c r="CL122" s="1105"/>
      <c r="CM122" s="1105"/>
      <c r="CN122" s="1105"/>
      <c r="CO122" s="1106"/>
      <c r="CP122" s="1114" t="s">
        <v>411</v>
      </c>
      <c r="CQ122" s="1115"/>
      <c r="CR122" s="1115"/>
      <c r="CS122" s="1115"/>
      <c r="CT122" s="1115"/>
      <c r="CU122" s="1115"/>
      <c r="CV122" s="1115"/>
      <c r="CW122" s="1115"/>
      <c r="CX122" s="1115"/>
      <c r="CY122" s="1115"/>
      <c r="CZ122" s="1115"/>
      <c r="DA122" s="1115"/>
      <c r="DB122" s="1115"/>
      <c r="DC122" s="1115"/>
      <c r="DD122" s="1115"/>
      <c r="DE122" s="1115"/>
      <c r="DF122" s="1116"/>
      <c r="DG122" s="1013">
        <v>6605</v>
      </c>
      <c r="DH122" s="1014"/>
      <c r="DI122" s="1014"/>
      <c r="DJ122" s="1014"/>
      <c r="DK122" s="1014"/>
      <c r="DL122" s="1014">
        <v>3204</v>
      </c>
      <c r="DM122" s="1014"/>
      <c r="DN122" s="1014"/>
      <c r="DO122" s="1014"/>
      <c r="DP122" s="1014"/>
      <c r="DQ122" s="1014">
        <v>2987</v>
      </c>
      <c r="DR122" s="1014"/>
      <c r="DS122" s="1014"/>
      <c r="DT122" s="1014"/>
      <c r="DU122" s="1014"/>
      <c r="DV122" s="1015">
        <v>0</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419</v>
      </c>
      <c r="AB123" s="1053"/>
      <c r="AC123" s="1053"/>
      <c r="AD123" s="1053"/>
      <c r="AE123" s="1054"/>
      <c r="AF123" s="1055" t="s">
        <v>419</v>
      </c>
      <c r="AG123" s="1053"/>
      <c r="AH123" s="1053"/>
      <c r="AI123" s="1053"/>
      <c r="AJ123" s="1054"/>
      <c r="AK123" s="1055" t="s">
        <v>419</v>
      </c>
      <c r="AL123" s="1053"/>
      <c r="AM123" s="1053"/>
      <c r="AN123" s="1053"/>
      <c r="AO123" s="1054"/>
      <c r="AP123" s="1056" t="s">
        <v>419</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482</v>
      </c>
      <c r="BP123" s="1100"/>
      <c r="BQ123" s="1159">
        <v>47959911</v>
      </c>
      <c r="BR123" s="1160"/>
      <c r="BS123" s="1160"/>
      <c r="BT123" s="1160"/>
      <c r="BU123" s="1160"/>
      <c r="BV123" s="1160">
        <v>47671161</v>
      </c>
      <c r="BW123" s="1160"/>
      <c r="BX123" s="1160"/>
      <c r="BY123" s="1160"/>
      <c r="BZ123" s="1160"/>
      <c r="CA123" s="1160">
        <v>47573389</v>
      </c>
      <c r="CB123" s="1160"/>
      <c r="CC123" s="1160"/>
      <c r="CD123" s="1160"/>
      <c r="CE123" s="1160"/>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t="s">
        <v>419</v>
      </c>
      <c r="DH123" s="1053"/>
      <c r="DI123" s="1053"/>
      <c r="DJ123" s="1053"/>
      <c r="DK123" s="1054"/>
      <c r="DL123" s="1055" t="s">
        <v>419</v>
      </c>
      <c r="DM123" s="1053"/>
      <c r="DN123" s="1053"/>
      <c r="DO123" s="1053"/>
      <c r="DP123" s="1054"/>
      <c r="DQ123" s="1055" t="s">
        <v>470</v>
      </c>
      <c r="DR123" s="1053"/>
      <c r="DS123" s="1053"/>
      <c r="DT123" s="1053"/>
      <c r="DU123" s="1054"/>
      <c r="DV123" s="1056" t="s">
        <v>140</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140</v>
      </c>
      <c r="AB124" s="1053"/>
      <c r="AC124" s="1053"/>
      <c r="AD124" s="1053"/>
      <c r="AE124" s="1054"/>
      <c r="AF124" s="1055" t="s">
        <v>419</v>
      </c>
      <c r="AG124" s="1053"/>
      <c r="AH124" s="1053"/>
      <c r="AI124" s="1053"/>
      <c r="AJ124" s="1054"/>
      <c r="AK124" s="1055" t="s">
        <v>419</v>
      </c>
      <c r="AL124" s="1053"/>
      <c r="AM124" s="1053"/>
      <c r="AN124" s="1053"/>
      <c r="AO124" s="1054"/>
      <c r="AP124" s="1056" t="s">
        <v>419</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140</v>
      </c>
      <c r="BR124" s="1122"/>
      <c r="BS124" s="1122"/>
      <c r="BT124" s="1122"/>
      <c r="BU124" s="1122"/>
      <c r="BV124" s="1122" t="s">
        <v>397</v>
      </c>
      <c r="BW124" s="1122"/>
      <c r="BX124" s="1122"/>
      <c r="BY124" s="1122"/>
      <c r="BZ124" s="1122"/>
      <c r="CA124" s="1122" t="s">
        <v>140</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140</v>
      </c>
      <c r="DH124" s="1078"/>
      <c r="DI124" s="1078"/>
      <c r="DJ124" s="1078"/>
      <c r="DK124" s="1079"/>
      <c r="DL124" s="1077" t="s">
        <v>140</v>
      </c>
      <c r="DM124" s="1078"/>
      <c r="DN124" s="1078"/>
      <c r="DO124" s="1078"/>
      <c r="DP124" s="1079"/>
      <c r="DQ124" s="1077" t="s">
        <v>419</v>
      </c>
      <c r="DR124" s="1078"/>
      <c r="DS124" s="1078"/>
      <c r="DT124" s="1078"/>
      <c r="DU124" s="1079"/>
      <c r="DV124" s="1080" t="s">
        <v>419</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486</v>
      </c>
      <c r="AB125" s="1053"/>
      <c r="AC125" s="1053"/>
      <c r="AD125" s="1053"/>
      <c r="AE125" s="1054"/>
      <c r="AF125" s="1055" t="s">
        <v>486</v>
      </c>
      <c r="AG125" s="1053"/>
      <c r="AH125" s="1053"/>
      <c r="AI125" s="1053"/>
      <c r="AJ125" s="1054"/>
      <c r="AK125" s="1055" t="s">
        <v>140</v>
      </c>
      <c r="AL125" s="1053"/>
      <c r="AM125" s="1053"/>
      <c r="AN125" s="1053"/>
      <c r="AO125" s="1054"/>
      <c r="AP125" s="1056" t="s">
        <v>419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419</v>
      </c>
      <c r="DH125" s="1021"/>
      <c r="DI125" s="1021"/>
      <c r="DJ125" s="1021"/>
      <c r="DK125" s="1021"/>
      <c r="DL125" s="1021" t="s">
        <v>397</v>
      </c>
      <c r="DM125" s="1021"/>
      <c r="DN125" s="1021"/>
      <c r="DO125" s="1021"/>
      <c r="DP125" s="1021"/>
      <c r="DQ125" s="1021" t="s">
        <v>419</v>
      </c>
      <c r="DR125" s="1021"/>
      <c r="DS125" s="1021"/>
      <c r="DT125" s="1021"/>
      <c r="DU125" s="1021"/>
      <c r="DV125" s="1022" t="s">
        <v>140</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397</v>
      </c>
      <c r="AB126" s="1053"/>
      <c r="AC126" s="1053"/>
      <c r="AD126" s="1053"/>
      <c r="AE126" s="1054"/>
      <c r="AF126" s="1055" t="s">
        <v>397</v>
      </c>
      <c r="AG126" s="1053"/>
      <c r="AH126" s="1053"/>
      <c r="AI126" s="1053"/>
      <c r="AJ126" s="1054"/>
      <c r="AK126" s="1055" t="s">
        <v>140</v>
      </c>
      <c r="AL126" s="1053"/>
      <c r="AM126" s="1053"/>
      <c r="AN126" s="1053"/>
      <c r="AO126" s="1054"/>
      <c r="AP126" s="1056" t="s">
        <v>397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140</v>
      </c>
      <c r="DH126" s="1014"/>
      <c r="DI126" s="1014"/>
      <c r="DJ126" s="1014"/>
      <c r="DK126" s="1014"/>
      <c r="DL126" s="1014" t="s">
        <v>419</v>
      </c>
      <c r="DM126" s="1014"/>
      <c r="DN126" s="1014"/>
      <c r="DO126" s="1014"/>
      <c r="DP126" s="1014"/>
      <c r="DQ126" s="1014" t="s">
        <v>419</v>
      </c>
      <c r="DR126" s="1014"/>
      <c r="DS126" s="1014"/>
      <c r="DT126" s="1014"/>
      <c r="DU126" s="1014"/>
      <c r="DV126" s="1015" t="s">
        <v>419</v>
      </c>
      <c r="DW126" s="1015"/>
      <c r="DX126" s="1015"/>
      <c r="DY126" s="1015"/>
      <c r="DZ126" s="1016"/>
    </row>
    <row r="127" spans="1:130" s="247"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766</v>
      </c>
      <c r="AB127" s="1053"/>
      <c r="AC127" s="1053"/>
      <c r="AD127" s="1053"/>
      <c r="AE127" s="1054"/>
      <c r="AF127" s="1055">
        <v>572</v>
      </c>
      <c r="AG127" s="1053"/>
      <c r="AH127" s="1053"/>
      <c r="AI127" s="1053"/>
      <c r="AJ127" s="1054"/>
      <c r="AK127" s="1055">
        <v>475</v>
      </c>
      <c r="AL127" s="1053"/>
      <c r="AM127" s="1053"/>
      <c r="AN127" s="1053"/>
      <c r="AO127" s="1054"/>
      <c r="AP127" s="1056">
        <v>0</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419</v>
      </c>
      <c r="DH127" s="1014"/>
      <c r="DI127" s="1014"/>
      <c r="DJ127" s="1014"/>
      <c r="DK127" s="1014"/>
      <c r="DL127" s="1014" t="s">
        <v>419</v>
      </c>
      <c r="DM127" s="1014"/>
      <c r="DN127" s="1014"/>
      <c r="DO127" s="1014"/>
      <c r="DP127" s="1014"/>
      <c r="DQ127" s="1014" t="s">
        <v>419</v>
      </c>
      <c r="DR127" s="1014"/>
      <c r="DS127" s="1014"/>
      <c r="DT127" s="1014"/>
      <c r="DU127" s="1014"/>
      <c r="DV127" s="1015" t="s">
        <v>419</v>
      </c>
      <c r="DW127" s="1015"/>
      <c r="DX127" s="1015"/>
      <c r="DY127" s="1015"/>
      <c r="DZ127" s="1016"/>
    </row>
    <row r="128" spans="1:130" s="247" customFormat="1" ht="26.25" customHeight="1" thickBot="1" x14ac:dyDescent="0.2">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598262</v>
      </c>
      <c r="AB128" s="1142"/>
      <c r="AC128" s="1142"/>
      <c r="AD128" s="1142"/>
      <c r="AE128" s="1143"/>
      <c r="AF128" s="1144">
        <v>585793</v>
      </c>
      <c r="AG128" s="1142"/>
      <c r="AH128" s="1142"/>
      <c r="AI128" s="1142"/>
      <c r="AJ128" s="1143"/>
      <c r="AK128" s="1144">
        <v>598798</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140</v>
      </c>
      <c r="BG128" s="1149"/>
      <c r="BH128" s="1149"/>
      <c r="BI128" s="1149"/>
      <c r="BJ128" s="1149"/>
      <c r="BK128" s="1149"/>
      <c r="BL128" s="1150"/>
      <c r="BM128" s="1148">
        <v>12.63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t="s">
        <v>419</v>
      </c>
      <c r="DH128" s="1134"/>
      <c r="DI128" s="1134"/>
      <c r="DJ128" s="1134"/>
      <c r="DK128" s="1134"/>
      <c r="DL128" s="1134" t="s">
        <v>419</v>
      </c>
      <c r="DM128" s="1134"/>
      <c r="DN128" s="1134"/>
      <c r="DO128" s="1134"/>
      <c r="DP128" s="1134"/>
      <c r="DQ128" s="1134" t="s">
        <v>419</v>
      </c>
      <c r="DR128" s="1134"/>
      <c r="DS128" s="1134"/>
      <c r="DT128" s="1134"/>
      <c r="DU128" s="1134"/>
      <c r="DV128" s="1135" t="s">
        <v>140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500</v>
      </c>
      <c r="X129" s="1168"/>
      <c r="Y129" s="1168"/>
      <c r="Z129" s="1169"/>
      <c r="AA129" s="1052">
        <v>17172238</v>
      </c>
      <c r="AB129" s="1053"/>
      <c r="AC129" s="1053"/>
      <c r="AD129" s="1053"/>
      <c r="AE129" s="1054"/>
      <c r="AF129" s="1055">
        <v>17397439</v>
      </c>
      <c r="AG129" s="1053"/>
      <c r="AH129" s="1053"/>
      <c r="AI129" s="1053"/>
      <c r="AJ129" s="1054"/>
      <c r="AK129" s="1055">
        <v>17215749</v>
      </c>
      <c r="AL129" s="1053"/>
      <c r="AM129" s="1053"/>
      <c r="AN129" s="1053"/>
      <c r="AO129" s="1054"/>
      <c r="AP129" s="1170"/>
      <c r="AQ129" s="1171"/>
      <c r="AR129" s="1171"/>
      <c r="AS129" s="1171"/>
      <c r="AT129" s="1172"/>
      <c r="AU129" s="285"/>
      <c r="AV129" s="285"/>
      <c r="AW129" s="285"/>
      <c r="AX129" s="1161" t="s">
        <v>501</v>
      </c>
      <c r="AY129" s="1044"/>
      <c r="AZ129" s="1044"/>
      <c r="BA129" s="1044"/>
      <c r="BB129" s="1044"/>
      <c r="BC129" s="1044"/>
      <c r="BD129" s="1044"/>
      <c r="BE129" s="1045"/>
      <c r="BF129" s="1162" t="s">
        <v>140</v>
      </c>
      <c r="BG129" s="1163"/>
      <c r="BH129" s="1163"/>
      <c r="BI129" s="1163"/>
      <c r="BJ129" s="1163"/>
      <c r="BK129" s="1163"/>
      <c r="BL129" s="1164"/>
      <c r="BM129" s="1162">
        <v>17.63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503</v>
      </c>
      <c r="X130" s="1168"/>
      <c r="Y130" s="1168"/>
      <c r="Z130" s="1169"/>
      <c r="AA130" s="1052">
        <v>2860575</v>
      </c>
      <c r="AB130" s="1053"/>
      <c r="AC130" s="1053"/>
      <c r="AD130" s="1053"/>
      <c r="AE130" s="1054"/>
      <c r="AF130" s="1055">
        <v>2881579</v>
      </c>
      <c r="AG130" s="1053"/>
      <c r="AH130" s="1053"/>
      <c r="AI130" s="1053"/>
      <c r="AJ130" s="1054"/>
      <c r="AK130" s="1055">
        <v>2842861</v>
      </c>
      <c r="AL130" s="1053"/>
      <c r="AM130" s="1053"/>
      <c r="AN130" s="1053"/>
      <c r="AO130" s="1054"/>
      <c r="AP130" s="1170"/>
      <c r="AQ130" s="1171"/>
      <c r="AR130" s="1171"/>
      <c r="AS130" s="1171"/>
      <c r="AT130" s="1172"/>
      <c r="AU130" s="285"/>
      <c r="AV130" s="285"/>
      <c r="AW130" s="285"/>
      <c r="AX130" s="1161" t="s">
        <v>504</v>
      </c>
      <c r="AY130" s="1044"/>
      <c r="AZ130" s="1044"/>
      <c r="BA130" s="1044"/>
      <c r="BB130" s="1044"/>
      <c r="BC130" s="1044"/>
      <c r="BD130" s="1044"/>
      <c r="BE130" s="1045"/>
      <c r="BF130" s="1198">
        <v>3.7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505</v>
      </c>
      <c r="X131" s="1206"/>
      <c r="Y131" s="1206"/>
      <c r="Z131" s="1207"/>
      <c r="AA131" s="1099">
        <v>14311663</v>
      </c>
      <c r="AB131" s="1078"/>
      <c r="AC131" s="1078"/>
      <c r="AD131" s="1078"/>
      <c r="AE131" s="1079"/>
      <c r="AF131" s="1077">
        <v>14515860</v>
      </c>
      <c r="AG131" s="1078"/>
      <c r="AH131" s="1078"/>
      <c r="AI131" s="1078"/>
      <c r="AJ131" s="1079"/>
      <c r="AK131" s="1077">
        <v>14372888</v>
      </c>
      <c r="AL131" s="1078"/>
      <c r="AM131" s="1078"/>
      <c r="AN131" s="1078"/>
      <c r="AO131" s="1079"/>
      <c r="AP131" s="1208"/>
      <c r="AQ131" s="1209"/>
      <c r="AR131" s="1209"/>
      <c r="AS131" s="1209"/>
      <c r="AT131" s="1210"/>
      <c r="AU131" s="285"/>
      <c r="AV131" s="285"/>
      <c r="AW131" s="285"/>
      <c r="AX131" s="1180" t="s">
        <v>506</v>
      </c>
      <c r="AY131" s="1131"/>
      <c r="AZ131" s="1131"/>
      <c r="BA131" s="1131"/>
      <c r="BB131" s="1131"/>
      <c r="BC131" s="1131"/>
      <c r="BD131" s="1131"/>
      <c r="BE131" s="1132"/>
      <c r="BF131" s="1181" t="s">
        <v>397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508</v>
      </c>
      <c r="W132" s="1191"/>
      <c r="X132" s="1191"/>
      <c r="Y132" s="1191"/>
      <c r="Z132" s="1192"/>
      <c r="AA132" s="1193">
        <v>3.8565189800000002</v>
      </c>
      <c r="AB132" s="1194"/>
      <c r="AC132" s="1194"/>
      <c r="AD132" s="1194"/>
      <c r="AE132" s="1195"/>
      <c r="AF132" s="1196">
        <v>3.4063637980000001</v>
      </c>
      <c r="AG132" s="1194"/>
      <c r="AH132" s="1194"/>
      <c r="AI132" s="1194"/>
      <c r="AJ132" s="1195"/>
      <c r="AK132" s="1196">
        <v>4.1011451560000003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509</v>
      </c>
      <c r="W133" s="1174"/>
      <c r="X133" s="1174"/>
      <c r="Y133" s="1174"/>
      <c r="Z133" s="1175"/>
      <c r="AA133" s="1176">
        <v>4.2</v>
      </c>
      <c r="AB133" s="1177"/>
      <c r="AC133" s="1177"/>
      <c r="AD133" s="1177"/>
      <c r="AE133" s="1178"/>
      <c r="AF133" s="1176">
        <v>3.7</v>
      </c>
      <c r="AG133" s="1177"/>
      <c r="AH133" s="1177"/>
      <c r="AI133" s="1177"/>
      <c r="AJ133" s="1178"/>
      <c r="AK133" s="1176">
        <v>3.7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ckGLoQb6Rx1aswxwbTq5LbFiTSlIr2LQ7u0wSbmcl1TbfAjd4/1iDSfaSQunP5u24DQjXMkxSqHCNgEHBpL4Q==" saltValue="SOfEB5+tes320dm+eIS2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Fzqp4LdDQvI4QbCmp23A0iYN6sJytf9ULP6hNdO/8uRAkB1F27CIOm1MCgEG9Yg7W5i1LrqWzv7CX33nsTa0w==" saltValue="G56ESCWN/4+hxa0TmCfB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I2SMkV2RyCd03UXDoukNsYX4ydLHTck0ph/VVzrAWKVcRZPZ2NR2TGYktL10icWg9BBN+AnCVXLJXG7Y+QvOA==" saltValue="1ZIZKfKYGcdkn03iI3cQ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518</v>
      </c>
      <c r="AL9" s="1217"/>
      <c r="AM9" s="1217"/>
      <c r="AN9" s="1218"/>
      <c r="AO9" s="313">
        <v>3860638</v>
      </c>
      <c r="AP9" s="313">
        <v>49342</v>
      </c>
      <c r="AQ9" s="314">
        <v>73117</v>
      </c>
      <c r="AR9" s="315">
        <v>-32.5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519</v>
      </c>
      <c r="AL10" s="1217"/>
      <c r="AM10" s="1217"/>
      <c r="AN10" s="1218"/>
      <c r="AO10" s="316">
        <v>188427</v>
      </c>
      <c r="AP10" s="316">
        <v>2408</v>
      </c>
      <c r="AQ10" s="317">
        <v>5871</v>
      </c>
      <c r="AR10" s="318">
        <v>-59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520</v>
      </c>
      <c r="AL11" s="1217"/>
      <c r="AM11" s="1217"/>
      <c r="AN11" s="1218"/>
      <c r="AO11" s="316">
        <v>1039894</v>
      </c>
      <c r="AP11" s="316">
        <v>13291</v>
      </c>
      <c r="AQ11" s="317">
        <v>5513</v>
      </c>
      <c r="AR11" s="318">
        <v>141.1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521</v>
      </c>
      <c r="AL12" s="1217"/>
      <c r="AM12" s="1217"/>
      <c r="AN12" s="1218"/>
      <c r="AO12" s="316" t="s">
        <v>522</v>
      </c>
      <c r="AP12" s="316" t="s">
        <v>522</v>
      </c>
      <c r="AQ12" s="317">
        <v>1308</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522</v>
      </c>
      <c r="AP13" s="316" t="s">
        <v>522</v>
      </c>
      <c r="AQ13" s="317">
        <v>3</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524</v>
      </c>
      <c r="AL14" s="1217"/>
      <c r="AM14" s="1217"/>
      <c r="AN14" s="1218"/>
      <c r="AO14" s="316">
        <v>278072</v>
      </c>
      <c r="AP14" s="316">
        <v>3554</v>
      </c>
      <c r="AQ14" s="317">
        <v>2952</v>
      </c>
      <c r="AR14" s="318">
        <v>20.399999999999999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525</v>
      </c>
      <c r="AL15" s="1217"/>
      <c r="AM15" s="1217"/>
      <c r="AN15" s="1218"/>
      <c r="AO15" s="316">
        <v>117917</v>
      </c>
      <c r="AP15" s="316">
        <v>1507</v>
      </c>
      <c r="AQ15" s="317">
        <v>1788</v>
      </c>
      <c r="AR15" s="318">
        <v>-15.7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526</v>
      </c>
      <c r="AL16" s="1220"/>
      <c r="AM16" s="1220"/>
      <c r="AN16" s="1221"/>
      <c r="AO16" s="316">
        <v>-333897</v>
      </c>
      <c r="AP16" s="316">
        <v>-4267</v>
      </c>
      <c r="AQ16" s="317">
        <v>-6565</v>
      </c>
      <c r="AR16" s="318">
        <v>-35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5151051</v>
      </c>
      <c r="AP17" s="316">
        <v>65834</v>
      </c>
      <c r="AQ17" s="317">
        <v>83986</v>
      </c>
      <c r="AR17" s="318">
        <v>-21.6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531</v>
      </c>
      <c r="AL21" s="1212"/>
      <c r="AM21" s="1212"/>
      <c r="AN21" s="1213"/>
      <c r="AO21" s="328">
        <v>6.28</v>
      </c>
      <c r="AP21" s="329">
        <v>8.24</v>
      </c>
      <c r="AQ21" s="330">
        <v>-1.96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532</v>
      </c>
      <c r="AL22" s="1212"/>
      <c r="AM22" s="1212"/>
      <c r="AN22" s="1213"/>
      <c r="AO22" s="333">
        <v>99.5</v>
      </c>
      <c r="AP22" s="334">
        <v>98.1</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536</v>
      </c>
      <c r="AL32" s="1228"/>
      <c r="AM32" s="1228"/>
      <c r="AN32" s="1229"/>
      <c r="AO32" s="343">
        <v>3189568</v>
      </c>
      <c r="AP32" s="343">
        <v>40765</v>
      </c>
      <c r="AQ32" s="344">
        <v>53780</v>
      </c>
      <c r="AR32" s="345">
        <v>-24.2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537</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538</v>
      </c>
      <c r="AL34" s="1228"/>
      <c r="AM34" s="1228"/>
      <c r="AN34" s="1229"/>
      <c r="AO34" s="343" t="s">
        <v>522</v>
      </c>
      <c r="AP34" s="343" t="s">
        <v>522</v>
      </c>
      <c r="AQ34" s="344">
        <v>5</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539</v>
      </c>
      <c r="AL35" s="1228"/>
      <c r="AM35" s="1228"/>
      <c r="AN35" s="1229"/>
      <c r="AO35" s="343">
        <v>488912</v>
      </c>
      <c r="AP35" s="343">
        <v>6249</v>
      </c>
      <c r="AQ35" s="344">
        <v>13935</v>
      </c>
      <c r="AR35" s="345">
        <v>-55.2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540</v>
      </c>
      <c r="AL36" s="1228"/>
      <c r="AM36" s="1228"/>
      <c r="AN36" s="1229"/>
      <c r="AO36" s="343">
        <v>293263</v>
      </c>
      <c r="AP36" s="343">
        <v>3748</v>
      </c>
      <c r="AQ36" s="344">
        <v>1226</v>
      </c>
      <c r="AR36" s="345">
        <v>205.7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541</v>
      </c>
      <c r="AL37" s="1228"/>
      <c r="AM37" s="1228"/>
      <c r="AN37" s="1229"/>
      <c r="AO37" s="343">
        <v>59369</v>
      </c>
      <c r="AP37" s="343">
        <v>759</v>
      </c>
      <c r="AQ37" s="344">
        <v>824</v>
      </c>
      <c r="AR37" s="345">
        <v>-7.9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542</v>
      </c>
      <c r="AL38" s="1231"/>
      <c r="AM38" s="1231"/>
      <c r="AN38" s="1232"/>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543</v>
      </c>
      <c r="AL39" s="1231"/>
      <c r="AM39" s="1231"/>
      <c r="AN39" s="1232"/>
      <c r="AO39" s="343">
        <v>-598798</v>
      </c>
      <c r="AP39" s="343">
        <v>-7653</v>
      </c>
      <c r="AQ39" s="344">
        <v>-3983</v>
      </c>
      <c r="AR39" s="345">
        <v>92.1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544</v>
      </c>
      <c r="AL40" s="1228"/>
      <c r="AM40" s="1228"/>
      <c r="AN40" s="1229"/>
      <c r="AO40" s="343">
        <v>-2842861</v>
      </c>
      <c r="AP40" s="343">
        <v>-36334</v>
      </c>
      <c r="AQ40" s="344">
        <v>-48081</v>
      </c>
      <c r="AR40" s="345">
        <v>-24.4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589453</v>
      </c>
      <c r="AP41" s="343">
        <v>7534</v>
      </c>
      <c r="AQ41" s="344">
        <v>17707</v>
      </c>
      <c r="AR41" s="345">
        <v>-57.5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513</v>
      </c>
      <c r="AN49" s="1224" t="s">
        <v>548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3841682</v>
      </c>
      <c r="AN51" s="365">
        <v>48633</v>
      </c>
      <c r="AO51" s="366">
        <v>-47</v>
      </c>
      <c r="AP51" s="367">
        <v>77507</v>
      </c>
      <c r="AQ51" s="368">
        <v>17.5</v>
      </c>
      <c r="AR51" s="369">
        <v>-64.5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2444155</v>
      </c>
      <c r="AN52" s="373">
        <v>30941</v>
      </c>
      <c r="AO52" s="374">
        <v>-34.5</v>
      </c>
      <c r="AP52" s="375">
        <v>42788</v>
      </c>
      <c r="AQ52" s="376">
        <v>17.3</v>
      </c>
      <c r="AR52" s="377">
        <v>-51.8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5279238</v>
      </c>
      <c r="AN53" s="365">
        <v>66835</v>
      </c>
      <c r="AO53" s="366">
        <v>37.4</v>
      </c>
      <c r="AP53" s="367">
        <v>67319</v>
      </c>
      <c r="AQ53" s="368">
        <v>-13.1</v>
      </c>
      <c r="AR53" s="369">
        <v>50.5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3350727</v>
      </c>
      <c r="AN54" s="373">
        <v>42420</v>
      </c>
      <c r="AO54" s="374">
        <v>37.1</v>
      </c>
      <c r="AP54" s="375">
        <v>38101</v>
      </c>
      <c r="AQ54" s="376">
        <v>-11</v>
      </c>
      <c r="AR54" s="377">
        <v>48.1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2426004</v>
      </c>
      <c r="AN55" s="365">
        <v>30823</v>
      </c>
      <c r="AO55" s="366">
        <v>-53.9</v>
      </c>
      <c r="AP55" s="367">
        <v>70615</v>
      </c>
      <c r="AQ55" s="368">
        <v>4.9000000000000004</v>
      </c>
      <c r="AR55" s="369">
        <v>-58.8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1673652</v>
      </c>
      <c r="AN56" s="373">
        <v>21264</v>
      </c>
      <c r="AO56" s="374">
        <v>-49.9</v>
      </c>
      <c r="AP56" s="375">
        <v>37382</v>
      </c>
      <c r="AQ56" s="376">
        <v>-1.9</v>
      </c>
      <c r="AR56" s="377">
        <v>-48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2294560</v>
      </c>
      <c r="AN57" s="365">
        <v>29306</v>
      </c>
      <c r="AO57" s="366">
        <v>-4.9000000000000004</v>
      </c>
      <c r="AP57" s="367">
        <v>69185</v>
      </c>
      <c r="AQ57" s="368">
        <v>-2</v>
      </c>
      <c r="AR57" s="369">
        <v>-2.9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1087851</v>
      </c>
      <c r="AN58" s="373">
        <v>13894</v>
      </c>
      <c r="AO58" s="374">
        <v>-34.700000000000003</v>
      </c>
      <c r="AP58" s="375">
        <v>38519</v>
      </c>
      <c r="AQ58" s="376">
        <v>3</v>
      </c>
      <c r="AR58" s="377">
        <v>-37.700000000000003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2228984</v>
      </c>
      <c r="AN59" s="365">
        <v>28488</v>
      </c>
      <c r="AO59" s="366">
        <v>-2.8</v>
      </c>
      <c r="AP59" s="367">
        <v>70166</v>
      </c>
      <c r="AQ59" s="368">
        <v>1.4</v>
      </c>
      <c r="AR59" s="369">
        <v>-4.2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1432533</v>
      </c>
      <c r="AN60" s="373">
        <v>18309</v>
      </c>
      <c r="AO60" s="374">
        <v>31.8</v>
      </c>
      <c r="AP60" s="375">
        <v>36115</v>
      </c>
      <c r="AQ60" s="376">
        <v>-6.2</v>
      </c>
      <c r="AR60" s="377">
        <v>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3214094</v>
      </c>
      <c r="AN61" s="380">
        <v>40817</v>
      </c>
      <c r="AO61" s="381">
        <v>-14.2</v>
      </c>
      <c r="AP61" s="382">
        <v>70958</v>
      </c>
      <c r="AQ61" s="383">
        <v>1.7</v>
      </c>
      <c r="AR61" s="369">
        <v>-15.9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1997784</v>
      </c>
      <c r="AN62" s="373">
        <v>25366</v>
      </c>
      <c r="AO62" s="374">
        <v>-10</v>
      </c>
      <c r="AP62" s="375">
        <v>38581</v>
      </c>
      <c r="AQ62" s="376">
        <v>0.2</v>
      </c>
      <c r="AR62" s="377">
        <v>-10.199999999999999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tWaq5TtbhBB0mNHtvZJGVE+V90zUFosOdKhk5qa42jdziMhdFZOZEn3LC4kN2d+xVkMLltQESxyypf0bCbWsw==" saltValue="wL7fRV7CQhsyd7uc/sOb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8" zoomScaleNormal="98"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pqoztVD7bFLKix1mXUl4NkkuRlbKphUYqNDtmsmSURjsjsHrD/Qd2akgIkEPNDqnoWOABCKFWqLAP4wgv31SyA==" saltValue="wsBrzOsOOBzkkV6+feI5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K97"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X7TR+xcBJZZImpLe5d+ASVKGn0EAkckioqxW8D5x4CjX44MkPc9Dif8d2+yJiqEZSDJOTlPYtRnkA2MiHdyM3w==" saltValue="ZfiBUpzCT8VYkK8Zp1/j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25.03</v>
      </c>
      <c r="G47" s="12">
        <v>24.78</v>
      </c>
      <c r="H47" s="12">
        <v>24.63</v>
      </c>
      <c r="I47" s="12">
        <v>24.27</v>
      </c>
      <c r="J47" s="13">
        <v>24.53</v>
      </c>
    </row>
    <row r="48" spans="2:10" ht="57.75" customHeight="1" x14ac:dyDescent="0.15">
      <c r="B48" s="14"/>
      <c r="C48" s="1238" t="s">
        <v>4</v>
      </c>
      <c r="D48" s="1238"/>
      <c r="E48" s="1239"/>
      <c r="F48" s="15">
        <v>13.96</v>
      </c>
      <c r="G48" s="16">
        <v>16.16</v>
      </c>
      <c r="H48" s="16">
        <v>12.34</v>
      </c>
      <c r="I48" s="16">
        <v>10.23</v>
      </c>
      <c r="J48" s="17">
        <v>7.34</v>
      </c>
    </row>
    <row r="49" spans="2:10" ht="57.75" customHeight="1" thickBot="1" x14ac:dyDescent="0.2">
      <c r="B49" s="18"/>
      <c r="C49" s="1240" t="s">
        <v>5</v>
      </c>
      <c r="D49" s="1240"/>
      <c r="E49" s="1241"/>
      <c r="F49" s="19">
        <v>4.58</v>
      </c>
      <c r="G49" s="20">
        <v>2.35</v>
      </c>
      <c r="H49" s="20" t="s">
        <v>569</v>
      </c>
      <c r="I49" s="20" t="s">
        <v>570</v>
      </c>
      <c r="J49" s="21" t="s">
        <v>571</v>
      </c>
    </row>
    <row r="50" spans="2:10" ht="13.5" customHeight="1" x14ac:dyDescent="0.15"/>
  </sheetData>
  <sheetProtection algorithmName="SHA-512" hashValue="To1SYGrJk7iD0157NFIJV/glELIb+WIC8wKoGQuFS/Y9rGoeA38PfMjz+39xT2bj/Y1OHNR2JY7cvdag9YGdYg==" saltValue="FNClKGO90qk6pwD1fVlj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2021-02-05T01:41:01Z</dcterms:created>
  <dcterms:modified xsi:type="dcterms:W3CDTF">2021-10-01T06:33:26Z</dcterms:modified>
  <cp:category/>
</cp:coreProperties>
</file>